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610" firstSheet="19" activeTab="20"/>
  </bookViews>
  <sheets>
    <sheet name="PST" sheetId="1" r:id="rId1"/>
    <sheet name="TCN" sheetId="2" r:id="rId2"/>
    <sheet name="CK" sheetId="3" r:id="rId3"/>
    <sheet name="S" sheetId="4" r:id="rId4"/>
    <sheet name="P" sheetId="5" r:id="rId5"/>
    <sheet name="AISIN" sheetId="6" r:id="rId6"/>
    <sheet name="VRA" sheetId="7" r:id="rId7"/>
    <sheet name="KIS" sheetId="8" r:id="rId8"/>
    <sheet name="สุริยาออโต้พาร์ท" sheetId="9" r:id="rId9"/>
    <sheet name="ACI" sheetId="10" r:id="rId10"/>
    <sheet name="SPB" sheetId="11" r:id="rId11"/>
    <sheet name="DT" sheetId="12" r:id="rId12"/>
    <sheet name="BK" sheetId="13" r:id="rId13"/>
    <sheet name="UD" sheetId="14" r:id="rId14"/>
    <sheet name="LJ" sheetId="15" r:id="rId15"/>
    <sheet name="KCP" sheetId="16" r:id="rId16"/>
    <sheet name="NENG" sheetId="17" r:id="rId17"/>
    <sheet name="NAM" sheetId="18" r:id="rId18"/>
    <sheet name="BM" sheetId="19" r:id="rId19"/>
    <sheet name="TRW" sheetId="20" r:id="rId20"/>
    <sheet name="SKJ" sheetId="22" r:id="rId21"/>
    <sheet name="KK" sheetId="23" r:id="rId22"/>
    <sheet name="SMA" sheetId="24" r:id="rId23"/>
    <sheet name="VR1" sheetId="25" r:id="rId24"/>
    <sheet name="ANGLO THAI" sheetId="26" r:id="rId25"/>
    <sheet name="MCP" sheetId="27" r:id="rId26"/>
    <sheet name="SCK" sheetId="28" r:id="rId27"/>
    <sheet name="TYI" sheetId="29" r:id="rId28"/>
    <sheet name="CJ" sheetId="31" r:id="rId29"/>
    <sheet name="TTV" sheetId="32" r:id="rId30"/>
    <sheet name="BESCO" sheetId="33" r:id="rId31"/>
    <sheet name="KTC" sheetId="34" r:id="rId32"/>
    <sheet name="TSR" sheetId="35" r:id="rId33"/>
    <sheet name="LEK" sheetId="36" r:id="rId34"/>
    <sheet name="STK" sheetId="37" r:id="rId35"/>
    <sheet name="A=D" sheetId="38" r:id="rId36"/>
    <sheet name="PMS" sheetId="39" r:id="rId37"/>
    <sheet name="VT" sheetId="40" r:id="rId38"/>
    <sheet name="SAE" sheetId="41" r:id="rId39"/>
  </sheets>
  <calcPr calcId="124519"/>
</workbook>
</file>

<file path=xl/calcChain.xml><?xml version="1.0" encoding="utf-8"?>
<calcChain xmlns="http://schemas.openxmlformats.org/spreadsheetml/2006/main">
  <c r="F57" i="22"/>
  <c r="F48"/>
  <c r="F28"/>
  <c r="F131" i="7"/>
  <c r="F113"/>
  <c r="F139" i="12"/>
  <c r="F115"/>
  <c r="F7" i="41"/>
  <c r="F18" i="40"/>
  <c r="F7" i="39"/>
  <c r="F30" i="38"/>
  <c r="F8"/>
  <c r="F46" i="28"/>
  <c r="F38"/>
  <c r="F37"/>
  <c r="F36"/>
  <c r="F89" i="7"/>
  <c r="F98" i="13"/>
  <c r="F83"/>
  <c r="F15" i="36"/>
  <c r="F47" i="19"/>
  <c r="F31"/>
  <c r="F6" i="35"/>
  <c r="F19" i="26"/>
  <c r="F18"/>
  <c r="F60" i="13"/>
  <c r="F19" i="17"/>
  <c r="F40" i="2"/>
  <c r="F70" i="4"/>
  <c r="F22" i="33"/>
  <c r="F21"/>
  <c r="F20"/>
  <c r="F11"/>
  <c r="F10"/>
  <c r="F9"/>
  <c r="F107" i="12"/>
  <c r="F78"/>
  <c r="F69"/>
  <c r="F55"/>
  <c r="F48" i="29"/>
  <c r="F7" i="31"/>
  <c r="F26" i="28"/>
  <c r="F25"/>
  <c r="F24"/>
  <c r="F76" i="10"/>
  <c r="F75"/>
  <c r="F66"/>
  <c r="F65"/>
  <c r="F56"/>
  <c r="F55"/>
  <c r="F21" i="20"/>
  <c r="F20"/>
  <c r="F19"/>
  <c r="F18"/>
  <c r="F41" i="3"/>
  <c r="F40"/>
  <c r="F39"/>
  <c r="F34" i="15"/>
  <c r="F34" i="29"/>
  <c r="F17"/>
  <c r="F11" i="28"/>
  <c r="F11" i="27"/>
  <c r="F9" i="26"/>
  <c r="F8"/>
  <c r="F56" i="25"/>
  <c r="F44"/>
  <c r="F31"/>
  <c r="F14"/>
  <c r="F70" i="7"/>
  <c r="F56"/>
  <c r="F18" i="1"/>
  <c r="F9" i="24"/>
  <c r="F8"/>
  <c r="F7"/>
  <c r="F8" i="23"/>
  <c r="F7"/>
  <c r="F9" i="22"/>
  <c r="F59" i="4"/>
  <c r="F44"/>
  <c r="F39" i="9"/>
  <c r="F28" i="2"/>
  <c r="F15"/>
  <c r="F10" i="20"/>
  <c r="F9"/>
  <c r="F8"/>
  <c r="F7"/>
  <c r="F13" i="19"/>
  <c r="F11" i="18"/>
  <c r="F11" i="17"/>
  <c r="F46" i="12"/>
  <c r="F25"/>
  <c r="F16"/>
  <c r="F15" i="16"/>
  <c r="F20" i="15"/>
  <c r="F44" i="13"/>
  <c r="F32"/>
  <c r="F9"/>
  <c r="F11" i="11"/>
  <c r="F42" i="7"/>
  <c r="F54" i="8"/>
  <c r="F39"/>
  <c r="F42" i="10"/>
  <c r="F44" s="1"/>
  <c r="F24"/>
  <c r="F25" s="1"/>
  <c r="F13"/>
  <c r="F14" s="1"/>
  <c r="F28" i="9"/>
  <c r="F17"/>
  <c r="F33" i="4"/>
  <c r="F23"/>
  <c r="F18" i="8"/>
  <c r="F24" i="7"/>
  <c r="F10" i="6"/>
  <c r="F7" i="5"/>
  <c r="F13" i="4"/>
  <c r="F31" i="3"/>
  <c r="F13"/>
  <c r="F11"/>
  <c r="F7" i="2"/>
  <c r="F7" i="1"/>
  <c r="F45" i="10" l="1"/>
  <c r="F46"/>
  <c r="F15"/>
</calcChain>
</file>

<file path=xl/sharedStrings.xml><?xml version="1.0" encoding="utf-8"?>
<sst xmlns="http://schemas.openxmlformats.org/spreadsheetml/2006/main" count="3065" uniqueCount="1394">
  <si>
    <t xml:space="preserve"> </t>
  </si>
  <si>
    <t>วันที่ 1/1/62</t>
  </si>
  <si>
    <t>จำนวน</t>
  </si>
  <si>
    <t>รายการ</t>
  </si>
  <si>
    <t>ราคาต่อหน่วย</t>
  </si>
  <si>
    <t>ส่วนลด</t>
  </si>
  <si>
    <t xml:space="preserve">  จำนวนเงิน  </t>
  </si>
  <si>
    <t>CODE</t>
  </si>
  <si>
    <t>SALE</t>
  </si>
  <si>
    <t>PST</t>
  </si>
  <si>
    <t>เลขที่ 000720</t>
  </si>
  <si>
    <t>วันที่ 25/12/61</t>
  </si>
  <si>
    <t>1 ชุด</t>
  </si>
  <si>
    <t>PLKPSTLLTTJJ</t>
  </si>
  <si>
    <t>จานกดคลัช 12" HINO รุ่นตีนผี</t>
  </si>
  <si>
    <t>จานกดคลัช 13" HINO รุ่นหวีคลัช</t>
  </si>
  <si>
    <t>PLKPSTLRTTJJ</t>
  </si>
  <si>
    <t>รวม</t>
  </si>
  <si>
    <t>TCN</t>
  </si>
  <si>
    <t>เลขที่ A61/11/000191</t>
  </si>
  <si>
    <t>วันที่ 30/11/61</t>
  </si>
  <si>
    <t>20 ผืน</t>
  </si>
  <si>
    <t>ยางปูพื้น ถาดนก</t>
  </si>
  <si>
    <t>PKKLTCNROJJ</t>
  </si>
  <si>
    <t>12 ผืน</t>
  </si>
  <si>
    <t>ยางปูพื้น ถาดแค๊ป</t>
  </si>
  <si>
    <t>PKKLTCNPOJJ</t>
  </si>
  <si>
    <t>ยอดเงินสุทธิ</t>
  </si>
  <si>
    <t>CK</t>
  </si>
  <si>
    <t>เลขที่ IV 770090603</t>
  </si>
  <si>
    <t>วันที่ 2/1/62</t>
  </si>
  <si>
    <t>24 ลูก</t>
  </si>
  <si>
    <t>C-FDO01</t>
  </si>
  <si>
    <t>ค.ฟอร์ด 77 #6714-B</t>
  </si>
  <si>
    <t>PLKCKONJJ</t>
  </si>
  <si>
    <t>C-ISO01</t>
  </si>
  <si>
    <t xml:space="preserve">ค.I/S 2500DI TFR เหล็กหนา 3.2 มิล #8933 </t>
  </si>
  <si>
    <t>PLKCKPPJJ</t>
  </si>
  <si>
    <t>C-TTO01</t>
  </si>
  <si>
    <t>ค. T/T 101 #41010 VIOS 16V</t>
  </si>
  <si>
    <t>C-NSO01</t>
  </si>
  <si>
    <t>ค. N/S SD23 #W1120 BIG-M</t>
  </si>
  <si>
    <t>PLKCKOPJJ</t>
  </si>
  <si>
    <t>12 ลูก</t>
  </si>
  <si>
    <t>C-YMO01</t>
  </si>
  <si>
    <t>ค. ยันมาร์ EF312 #35150</t>
  </si>
  <si>
    <t>PLKCKPLJJ</t>
  </si>
  <si>
    <t>C-MSF11</t>
  </si>
  <si>
    <t>ซ. M/S TRITON ดักน้ำ</t>
  </si>
  <si>
    <t>PLKCKKLTJJ</t>
  </si>
  <si>
    <t>ยอดรวม</t>
  </si>
  <si>
    <t>ยอดรวมสุทธิ</t>
  </si>
  <si>
    <t>เลขที่ I620138551</t>
  </si>
  <si>
    <t>3 ใบ</t>
  </si>
  <si>
    <t>PLKDTSTTJJ</t>
  </si>
  <si>
    <t>รวมทั้งสิ้น</t>
  </si>
  <si>
    <t>เลขที่ I620138537</t>
  </si>
  <si>
    <t>จานไถ 22" 4 รู ผานบุกเบิกโค้งน้อย 5MM</t>
  </si>
  <si>
    <t>PLKDTQQTJJ</t>
  </si>
  <si>
    <t>1 ใบ</t>
  </si>
  <si>
    <t>จานไถ 28" 4 รู ผานบุกเบิกโค้งน้อย 6MM</t>
  </si>
  <si>
    <t>PLKDTKLQTJJ</t>
  </si>
  <si>
    <t>2 ใบ</t>
  </si>
  <si>
    <t xml:space="preserve">ใบมีด 7 ฟุต 9 รู 6MM </t>
  </si>
  <si>
    <t>PLKDTKQTTJJ</t>
  </si>
  <si>
    <t>จานไถ 24" 4 รู ผ่นบุกเบิกโค้งน้อยปาดใน 5MM MAMMO</t>
  </si>
  <si>
    <t>S</t>
  </si>
  <si>
    <t>เลขที่ S-0000636318</t>
  </si>
  <si>
    <t>สายพาน M/S B47</t>
  </si>
  <si>
    <t>สายน้ำมันเบนซิน 5/16</t>
  </si>
  <si>
    <t>PLKSNLJJ</t>
  </si>
  <si>
    <t>เมตรละ 70</t>
  </si>
  <si>
    <t>สายน้ำมันเบนซิน 3/8</t>
  </si>
  <si>
    <t>เมตรละ 80</t>
  </si>
  <si>
    <t>PLKSOMJJ</t>
  </si>
  <si>
    <t>สายน้ำมันเบนซิน 1/2</t>
  </si>
  <si>
    <t>PLKSPNJJ</t>
  </si>
  <si>
    <t>เมตรละ 100</t>
  </si>
  <si>
    <t>สายน้ำมันเบนซิน 3/16"</t>
  </si>
  <si>
    <t>PLKSNTJJ</t>
  </si>
  <si>
    <t>เมตรละ 60</t>
  </si>
  <si>
    <t>GWN-46AF</t>
  </si>
  <si>
    <t>ปั้มน้ำ GMB TD25 BIG-M</t>
  </si>
  <si>
    <t>PLKSKPTTJJ</t>
  </si>
  <si>
    <t>GWN-65AF</t>
  </si>
  <si>
    <t>ปั้มน้ำ GMB TD27 FRONTIERT D2 JP</t>
  </si>
  <si>
    <t>PLKSLKTTJJ</t>
  </si>
  <si>
    <t>WPG-025V</t>
  </si>
  <si>
    <t>ปั้มน้ำ 4JJ 4JK AISIN D-MAX COM</t>
  </si>
  <si>
    <t>PLKSSKTJJ</t>
  </si>
  <si>
    <t>รวมเงินทั้งสิ้น</t>
  </si>
  <si>
    <t>P</t>
  </si>
  <si>
    <t>เลขที่ P611203066</t>
  </si>
  <si>
    <t>1 ลูก</t>
  </si>
  <si>
    <t>หม้อลมเบรค 6 ล้อ วาล์วใหญ่ IMMOS</t>
  </si>
  <si>
    <t>01A-203-07040B</t>
  </si>
  <si>
    <t>01A-203-07150B</t>
  </si>
  <si>
    <t>หม้อลมเบรค 10 ล้อ วาล์วใหญ่ IMMOS</t>
  </si>
  <si>
    <t>PLKPTLOTTJJ</t>
  </si>
  <si>
    <t>PLKPTLPTTJJ</t>
  </si>
  <si>
    <t>AISIN</t>
  </si>
  <si>
    <t>เลขที่ IV61122605</t>
  </si>
  <si>
    <t>วันที่ 26/12/61</t>
  </si>
  <si>
    <t>4 อัน</t>
  </si>
  <si>
    <t>701-13-016 BRC</t>
  </si>
  <si>
    <t>FORD 13" 25T-41.0M สปริง</t>
  </si>
  <si>
    <t>PLKAISINKSOTJJ</t>
  </si>
  <si>
    <t>2 อัน</t>
  </si>
  <si>
    <t>701-12-015 BRC</t>
  </si>
  <si>
    <t>FORD 12" 25T-41.0M สปริง</t>
  </si>
  <si>
    <t>PLKAISINKROTJJ</t>
  </si>
  <si>
    <t>1 อัน</t>
  </si>
  <si>
    <t>701-13-012 BRC</t>
  </si>
  <si>
    <t>FORD 13" 10T-45.0M สปริง</t>
  </si>
  <si>
    <t>3 อัน</t>
  </si>
  <si>
    <t>701-13-015 BRC</t>
  </si>
  <si>
    <t>FORD 13" 25T-41.0M ไม่มีสปริง</t>
  </si>
  <si>
    <t>PLKAISINKRTTJJ</t>
  </si>
  <si>
    <t>จำนวนเงินรวมทั้งสิ้น</t>
  </si>
  <si>
    <t>VRA</t>
  </si>
  <si>
    <t>เลขที่ DO61120264</t>
  </si>
  <si>
    <t>ขากรองโซล่า นอก BIG-M</t>
  </si>
  <si>
    <t>PLKVRAKNTJJ</t>
  </si>
  <si>
    <t>2 ตัว</t>
  </si>
  <si>
    <t>ขากรองโซล่า Naka FORD</t>
  </si>
  <si>
    <t>ขากรองโซล่า Naka MTX</t>
  </si>
  <si>
    <t>ขากรองโซล่า Naka TIGER 4WD</t>
  </si>
  <si>
    <t>8 ตัว</t>
  </si>
  <si>
    <t>ซีลล้อหลังใน แท้นอก #569 SBR</t>
  </si>
  <si>
    <t>PLKVRAKTTJJ</t>
  </si>
  <si>
    <t>ซีลล้อหลังนอก แท้นอก #331 SBR</t>
  </si>
  <si>
    <t>PLKVRAPTJJ</t>
  </si>
  <si>
    <t>2 ชุด</t>
  </si>
  <si>
    <t>ชุดซ่อมดิสเบรคหน้า แท้นอก #51S26B BIG-M</t>
  </si>
  <si>
    <t>PLKVRAKNNJJ</t>
  </si>
  <si>
    <t>ชุดซ่อมดิสเบรคหน้า แท้นอก #500811 C/C</t>
  </si>
  <si>
    <t>ชุดซ่อมดิสเบรคหน้า แท้นอก #250 TFR 2.5</t>
  </si>
  <si>
    <t>4 ตัว</t>
  </si>
  <si>
    <t>ลูกสูบดิสเบรค KOIYO #500779 C/C</t>
  </si>
  <si>
    <t>PLKVRAKLTJJ</t>
  </si>
  <si>
    <t>ลูกสูบดิสเบรค KOIYO #689 TFR 2.5</t>
  </si>
  <si>
    <t>เซฟตี้เบรคทั้งลูก #12500 C/C STRADA BIG-M</t>
  </si>
  <si>
    <t>PLKVRASOTJJ</t>
  </si>
  <si>
    <t>ใบพัดลม #67520 JO7C, JO8C, F18, HO7C</t>
  </si>
  <si>
    <t>PLKVRAPTTJJ</t>
  </si>
  <si>
    <t>2 ลูก</t>
  </si>
  <si>
    <t>ปั้มน้ำ GMB GWT-79A MTX 3L, 5L</t>
  </si>
  <si>
    <t>ปั้มน้ำ GMB GWIS-25A TFR D-MAX 4JB1</t>
  </si>
  <si>
    <t>PLKVRAOOTJJ</t>
  </si>
  <si>
    <t>ปั้มน้ำ AISIN WPG-025VAT D-MAX คอมมอนเรล V-CROSS</t>
  </si>
  <si>
    <t>PLKVRASLTJJ</t>
  </si>
  <si>
    <t>10 ตัว</t>
  </si>
  <si>
    <t>ซีลแกนน้ำมัน NOK TC 35-50-8 EK100</t>
  </si>
  <si>
    <t>PLKVRALKJJ</t>
  </si>
  <si>
    <t>หวีคลัช 9" DK MBC-523 C/C L200D TRITON 2.5</t>
  </si>
  <si>
    <t>PLKVRAQPTJJ</t>
  </si>
  <si>
    <t>จานคลัช 9" 23T DK MBD-022U C/C STRADA 2.5, 2.8</t>
  </si>
  <si>
    <t>PKKVRAPOTJJ</t>
  </si>
  <si>
    <t>KIS</t>
  </si>
  <si>
    <t>เลขที่ I060968</t>
  </si>
  <si>
    <t>วันที่ 22/1/62</t>
  </si>
  <si>
    <t>6 ตับ</t>
  </si>
  <si>
    <t>3780/20 NTN ลูกปืน</t>
  </si>
  <si>
    <t>2 ตับ</t>
  </si>
  <si>
    <t>28985/21 ลูกปืน KOYO BU CANTER FE44</t>
  </si>
  <si>
    <t>GUIS74 BROG ยอยเพลากลาง NQR135, 150 NKL</t>
  </si>
  <si>
    <t>885158 ลูกปืนปั้มน้ำ KOYO FORD 5000-6600</t>
  </si>
  <si>
    <t>3 ตับ</t>
  </si>
  <si>
    <t>GU1100 ยอยเพลากลาง GMB RANGER F6610</t>
  </si>
  <si>
    <t>GUH66 ยอยพวงมาลัย BROG KC300 ZC</t>
  </si>
  <si>
    <t>GUMZ12 ยอยเพลากลาง BROG 2WD RANGER</t>
  </si>
  <si>
    <t>1 ตับ</t>
  </si>
  <si>
    <t>CBU543625H ลูกปืนครัช KOYO FIGHTER RANGER BT50</t>
  </si>
  <si>
    <t>40TMK20 ลูกปืนครัช KOYO D/S520</t>
  </si>
  <si>
    <t>CT52A-1 ลูกปืนครัช KOYO UD BU</t>
  </si>
  <si>
    <t>RCT432SA1 ลูกปืนครัช KOYO NPR110 NP59</t>
  </si>
  <si>
    <t>CT38-1L1 ลูกปืนครัช KOYO RN10,20 เรียบ</t>
  </si>
  <si>
    <t>WPB1835119 ลูกปืนปั้มน้ำ KOYO ELF250</t>
  </si>
  <si>
    <t>เลขที่ S-0000631827</t>
  </si>
  <si>
    <t>วันที่ 7/12/61</t>
  </si>
  <si>
    <t>แหนบหลัง 720 SMM 2 งอ</t>
  </si>
  <si>
    <t>PKKLSPMMJJ</t>
  </si>
  <si>
    <t>รวมราคาสินค้า</t>
  </si>
  <si>
    <t>เลขที่ S-0000630315</t>
  </si>
  <si>
    <t>แหนบ BIG-M TD25 RAM เสริมพิเศษ</t>
  </si>
  <si>
    <t>PKKLSMKTJJ</t>
  </si>
  <si>
    <t>แหนบ MTX หลัง RAM เสริมพิเศษ</t>
  </si>
  <si>
    <t>แหนบ L200 C/C RAM เสริม 2 งอ</t>
  </si>
  <si>
    <t>PKKLSMLOJJ</t>
  </si>
  <si>
    <t>สุริยาออโต้พาร์ท</t>
  </si>
  <si>
    <t>เลขที่ IV6102282</t>
  </si>
  <si>
    <t>BF-1910</t>
  </si>
  <si>
    <t>กระบอกเบรคหน้า MEGA 50.8mm A</t>
  </si>
  <si>
    <t>PLKSUKQTKJJ</t>
  </si>
  <si>
    <t>1 ตัว</t>
  </si>
  <si>
    <t>BF-30-1310</t>
  </si>
  <si>
    <t>PLKSUSSRJJ</t>
  </si>
  <si>
    <t>กระบอกเบรคหน้า สิงห์ MEGA 2" 50.9mm FL KYOWA</t>
  </si>
  <si>
    <t>BF-1310</t>
  </si>
  <si>
    <t>กระบอกเบรคหน้า สิงห์ไฮเทค 2" FR KYOWA</t>
  </si>
  <si>
    <t>PLKSUSSQJJ</t>
  </si>
  <si>
    <t>BR-08W22</t>
  </si>
  <si>
    <t>กระบอกเบรคหลัง 720 PRO BIG-M R 3/4"</t>
  </si>
  <si>
    <t>PLKSUKSOJJ</t>
  </si>
  <si>
    <t>BR-0739</t>
  </si>
  <si>
    <t>กระบอกเบรคหลัง C/C STRADA 2WD 4WD RL 15/16"</t>
  </si>
  <si>
    <t>BR-0740</t>
  </si>
  <si>
    <t>กระบอกเบรคหลัง C/C STRADA 2WD 4WD RR 15/16"</t>
  </si>
  <si>
    <t>BR-684</t>
  </si>
  <si>
    <t>กระบอกเบรคหลัง ROCKY 240 DEGA 270 53.50mm KYOWA</t>
  </si>
  <si>
    <t>PLKSUKMMTJJ</t>
  </si>
  <si>
    <t>BR-5006</t>
  </si>
  <si>
    <t>กระบอกเบรคหลัง KBZ TFR 7/8" R</t>
  </si>
  <si>
    <t>BR-1820</t>
  </si>
  <si>
    <t>กระบอกเบรคหลัง สิงห์ไฮเทค 1-1/2" RRU KYOWA</t>
  </si>
  <si>
    <t>PLKSUKKRQJJ</t>
  </si>
  <si>
    <t>BR-1320</t>
  </si>
  <si>
    <t>กระบอกเบรคหลัง สิงห์ไฮเทค 1-1/2" RRL KYOWA</t>
  </si>
  <si>
    <t>BR-1250</t>
  </si>
  <si>
    <t>กระบอกเบรคหลัง สิงห์ไฮเทค 1-1/2" RLU KYOWA</t>
  </si>
  <si>
    <t>BR-1210</t>
  </si>
  <si>
    <t>กระบอกเบรคหลัง สิงห์ไฮเทค 1-1/2 RLL KYOWA</t>
  </si>
  <si>
    <t>เลขที่ IV6102283</t>
  </si>
  <si>
    <t>C1-5270</t>
  </si>
  <si>
    <t>แม่ปั้มครัชบน LN80 MTX 5/8"</t>
  </si>
  <si>
    <t>PLKSUMORJJ</t>
  </si>
  <si>
    <t>C1-5G01</t>
  </si>
  <si>
    <t>แม่ปั้มครัชบน BIG-M BDI 5/8"</t>
  </si>
  <si>
    <t>C2-5N00</t>
  </si>
  <si>
    <t>แม่ปั้มครัชล่าง BIG-M TD BDI/FRONTIER 2500 E24 3/4"</t>
  </si>
  <si>
    <t>C2-7040</t>
  </si>
  <si>
    <t>แม่ปั้มครัชล่าง TFR 95 NEW 13/16" ไม่มีไฟ</t>
  </si>
  <si>
    <t>PLKSUMLOJJ</t>
  </si>
  <si>
    <t>ACI</t>
  </si>
  <si>
    <t>เลขที่ 1812SXANN002079</t>
  </si>
  <si>
    <t>SDN-2330</t>
  </si>
  <si>
    <t>55%3%P10</t>
  </si>
  <si>
    <t>PLKACIOLKJJ</t>
  </si>
  <si>
    <t>T/A NEW MTX 2WD LN85 1983-88 R</t>
  </si>
  <si>
    <t>SDN-162</t>
  </si>
  <si>
    <t>N/S BIG-M SD23 1988-01 TD25 R</t>
  </si>
  <si>
    <t>55%3%p10</t>
  </si>
  <si>
    <t>PLKACINKNJJ</t>
  </si>
  <si>
    <t>SDN-174</t>
  </si>
  <si>
    <t>N/S FRONTIER 2.7, 3.0 2+4WD 2001-07 BIG-M BDI R</t>
  </si>
  <si>
    <t>PLKACINMQJJ</t>
  </si>
  <si>
    <t>SDN-1280</t>
  </si>
  <si>
    <t>N/S FRONTIER NAVAEA 2.5 DDTi 2+4WD 2007-13 R</t>
  </si>
  <si>
    <t>PLKACINPTJJ</t>
  </si>
  <si>
    <t>SDN-3414</t>
  </si>
  <si>
    <t>FORD RANGER&amp;T6 2WD 1999-ON R</t>
  </si>
  <si>
    <t>PLKACINPQJJ</t>
  </si>
  <si>
    <t>SDN-402</t>
  </si>
  <si>
    <t>I/S 220-250 ELF NKR57 F/R</t>
  </si>
  <si>
    <t>PLKACIMSMJJ</t>
  </si>
  <si>
    <t>SDN-429</t>
  </si>
  <si>
    <t>SUPPER ELF 85HP F/R</t>
  </si>
  <si>
    <t>PLKACIPPKJJ</t>
  </si>
  <si>
    <t>SDN-441</t>
  </si>
  <si>
    <t>I/S ELF NKR เพลานอก R</t>
  </si>
  <si>
    <t>PLKACINSMJJ</t>
  </si>
  <si>
    <t>มูลค่าสินค้าสุทธิ</t>
  </si>
  <si>
    <t>ภาษีมูลค่าเพิ่ม</t>
  </si>
  <si>
    <t>ยอดชำระเงิน</t>
  </si>
  <si>
    <t>เลขที่ 1812SXANN002077</t>
  </si>
  <si>
    <t>DLL-743</t>
  </si>
  <si>
    <t>H/D CITY 1.5 E-VTEC VTI 2009-ON</t>
  </si>
  <si>
    <t>PLKACIMOQJJ</t>
  </si>
  <si>
    <t>เลขที่ 1812SXANN002078</t>
  </si>
  <si>
    <t>DLL-793</t>
  </si>
  <si>
    <t>MAZDA 2 1.3, 1.5 BENZENE, DIESEL ปี 2015 F</t>
  </si>
  <si>
    <t>55%3%</t>
  </si>
  <si>
    <t>PLKACILSQJJ</t>
  </si>
  <si>
    <t>DLL-693</t>
  </si>
  <si>
    <t>T/A COROLLA ALTIS 1.6, 1.8 2014 ON R</t>
  </si>
  <si>
    <t>PLKACIMMLJJ</t>
  </si>
  <si>
    <t>DLL-721</t>
  </si>
  <si>
    <t>I/S D-MAX 2+4WD 2016-ON GOLD SERIES 2+4WD 2007 F</t>
  </si>
  <si>
    <t>PLKACIMQKJJ</t>
  </si>
  <si>
    <t>DLL-557</t>
  </si>
  <si>
    <t>M/D FIGHTER 2+4WD 1998 F</t>
  </si>
  <si>
    <t>PLKACIMPQJJ</t>
  </si>
  <si>
    <t>DLL-248</t>
  </si>
  <si>
    <t>I/S TFR 2500 DI RODEO 4WD F</t>
  </si>
  <si>
    <t>PLKACILSOJJ</t>
  </si>
  <si>
    <t>DLL-744</t>
  </si>
  <si>
    <t>HONDA CITY (CNG) 2010 F</t>
  </si>
  <si>
    <t>PLKACIMLLJJ</t>
  </si>
  <si>
    <t>DLL-745</t>
  </si>
  <si>
    <t>HONDA JAZZ 2014 ON R</t>
  </si>
  <si>
    <t>PLKACIMTMJJ</t>
  </si>
  <si>
    <t>SDN-294</t>
  </si>
  <si>
    <t>T/A DYNA BU60, 85, 115HP 6 ล้อ RB 20, BB20 F</t>
  </si>
  <si>
    <t>PLKACIPQRJJ</t>
  </si>
  <si>
    <t>SDN-295</t>
  </si>
  <si>
    <t>T/A DYNA BU60, 85, 115HP 6 ล้อ RB 20, BB20 R</t>
  </si>
  <si>
    <t>SDN-252</t>
  </si>
  <si>
    <t>T/A HI-LUX TIGER D4D 2.5, 3.0 2WD 1999-03 R</t>
  </si>
  <si>
    <t>คงเหลือ</t>
  </si>
  <si>
    <t>L</t>
  </si>
  <si>
    <t>เลขที่ I62024396</t>
  </si>
  <si>
    <t>4 ตลับ</t>
  </si>
  <si>
    <t>VTAA20Z NSK L200 C/C</t>
  </si>
  <si>
    <t>PLKKISKKOJJ</t>
  </si>
  <si>
    <t>VBT17Z-2 NSK KBT M1300</t>
  </si>
  <si>
    <t>PLKKISSOJJ</t>
  </si>
  <si>
    <t>2 ตลับ</t>
  </si>
  <si>
    <t>AU0933-4LX NTN F-CIVIC06 FD-ABS</t>
  </si>
  <si>
    <t>PLKKISNNTJJ</t>
  </si>
  <si>
    <t>6 ตลับ</t>
  </si>
  <si>
    <t>6304-2RS KOYO</t>
  </si>
  <si>
    <t>PLKKISPQJJ</t>
  </si>
  <si>
    <t>10 ตลับ</t>
  </si>
  <si>
    <t>6001DDCM NSK</t>
  </si>
  <si>
    <t>PLKKISNLJJ</t>
  </si>
  <si>
    <t>6205DDUCM NSK</t>
  </si>
  <si>
    <t>PLKKISPNJJ</t>
  </si>
  <si>
    <t>6207LLBCM/5K NTN รางเหล็ก</t>
  </si>
  <si>
    <t>PLKKISKLOJJ</t>
  </si>
  <si>
    <t>M12649/10 KOYO</t>
  </si>
  <si>
    <t>PLKKISRPJJ</t>
  </si>
  <si>
    <t>LM48548/10 KOYO</t>
  </si>
  <si>
    <t>LM67048R/010 RNES4C02 NSK</t>
  </si>
  <si>
    <t>PLKKISKTOJJ</t>
  </si>
  <si>
    <t>32018XU NTN เพลาดาวเทียม</t>
  </si>
  <si>
    <t>PLKKISKLOTJJ</t>
  </si>
  <si>
    <t>6904DDUC3 NSK</t>
  </si>
  <si>
    <t>PLKKISSTJJ</t>
  </si>
  <si>
    <t>43KWD07 NSK F-VIGO</t>
  </si>
  <si>
    <t>PLKKISNRTJJ</t>
  </si>
  <si>
    <t>3 ตลับ</t>
  </si>
  <si>
    <t>FCR62-28-7/2E NTN คลัช NAVARA 5 เกียร์ YD25</t>
  </si>
  <si>
    <t>PLKKISMLTJJ</t>
  </si>
  <si>
    <t>เลขที่ I62024397</t>
  </si>
  <si>
    <t>FCR62-29-11/2E NTN คลัช TD25</t>
  </si>
  <si>
    <t>PLKKISLNTJJ</t>
  </si>
  <si>
    <t>FCR55-17-15G1/2E NTN คลัช L200 C/C STRADA</t>
  </si>
  <si>
    <t>1 ตลับ</t>
  </si>
  <si>
    <t>68TKB3803A NSK คลัช W06E HINO</t>
  </si>
  <si>
    <t>PLKKISPRTJJ</t>
  </si>
  <si>
    <t>58TKZ3504 NSK คลัช VIGO 3000 PRERUNER</t>
  </si>
  <si>
    <t>PLKKISONTJJ</t>
  </si>
  <si>
    <t>48TKB3204 NSK คลัช D-MAX 2.5-3.0 TURBO</t>
  </si>
  <si>
    <t>PLKKISMRTJJ</t>
  </si>
  <si>
    <t>RCT38SL1 KOYO คลัช KBZ หน้านูน</t>
  </si>
  <si>
    <t>PLKKISKPTJJ</t>
  </si>
  <si>
    <t>CT-1310 KOYO คลัช F5000 6000 ใหญ่</t>
  </si>
  <si>
    <t>PLKKISNTTJJ</t>
  </si>
  <si>
    <t>83549 KOYO คลัช FORD ตับเล็ก</t>
  </si>
  <si>
    <t>PLKKISKOTJJ</t>
  </si>
  <si>
    <t>PLKKISLRTJJ</t>
  </si>
  <si>
    <t>PLKKISOTTJJ</t>
  </si>
  <si>
    <t>PLKKISKSTJJ</t>
  </si>
  <si>
    <t>PLKKISLLTJJ</t>
  </si>
  <si>
    <t>PLKKISMMTJJ</t>
  </si>
  <si>
    <t>PLKKISLMTJJ</t>
  </si>
  <si>
    <t>PLKKISMOTJJ</t>
  </si>
  <si>
    <t>PLKKISMQTJJ</t>
  </si>
  <si>
    <t>PLKKISLPTJJ</t>
  </si>
  <si>
    <t>เลขที่ DO62010017</t>
  </si>
  <si>
    <t>วันที่ 3/1/62</t>
  </si>
  <si>
    <t>3 เส้น</t>
  </si>
  <si>
    <t>ยางฝาวาล์ว SUKAYA 4AFE 5A 7A</t>
  </si>
  <si>
    <t>4 เส้น</t>
  </si>
  <si>
    <t>ยางฝาวาล์ว SUKAYA MTX 2L-II</t>
  </si>
  <si>
    <t>PLKVRAQTJJ</t>
  </si>
  <si>
    <t>ยางฝาวาล์ว SUKAYA 2KD</t>
  </si>
  <si>
    <t>2 เส้น</t>
  </si>
  <si>
    <t>ยางฝาวาล์ว SUKAYA L200 C/C</t>
  </si>
  <si>
    <t>PLKVRAMOJJ</t>
  </si>
  <si>
    <t>20 ตัว</t>
  </si>
  <si>
    <t>ยางรองสกรูฝาวาล์ว E 4AFE ตัวเล็ก</t>
  </si>
  <si>
    <t>PLKVRAOJJ</t>
  </si>
  <si>
    <t>ยางกันฝุ่นหัวฉีด E 2KD</t>
  </si>
  <si>
    <t>PLKVRAKLJJ</t>
  </si>
  <si>
    <t>ซีลเบ้าหัวฉีด E SP0096 2KD</t>
  </si>
  <si>
    <t>PLKVRALLJJ</t>
  </si>
  <si>
    <t>ซีลเบ้าหัวฉีด E #168 4JJ1 4JK1 ไม่มีปีก</t>
  </si>
  <si>
    <t>ซีลเบ้าหัวฉีด E #543 4JJ1 4JK1 มีปีก</t>
  </si>
  <si>
    <t>PLKVRAMMJJ</t>
  </si>
  <si>
    <t>ชาร์ฟอก STD D/D M9490 14B, 13B, 11B, 15B</t>
  </si>
  <si>
    <t>PLKVRAPLNJJ</t>
  </si>
  <si>
    <t>SPB</t>
  </si>
  <si>
    <t>เลขที่ 009/0426</t>
  </si>
  <si>
    <t>ปั้ม AC 6610</t>
  </si>
  <si>
    <t>PLKSPBROTJJ</t>
  </si>
  <si>
    <t>10 ลูก</t>
  </si>
  <si>
    <t>กรอง นมค. 6600 แท้ CNH</t>
  </si>
  <si>
    <t>PLKSPBKQTJJ</t>
  </si>
  <si>
    <t>ปั้ม AC 6600 อิตาลี่</t>
  </si>
  <si>
    <t>PLKSPBSOTJJ</t>
  </si>
  <si>
    <t>ซีลข้อเหวี่ยงหน้า แท้ CNH ยาง</t>
  </si>
  <si>
    <t>PLKSPBLOTJJ</t>
  </si>
  <si>
    <t>ซีลข้อเหวี่ยงหลัง แท้ CNH น้ำตาล</t>
  </si>
  <si>
    <t>PLKSPBPRTJJ</t>
  </si>
  <si>
    <t>แหวน 3 ขา PTO</t>
  </si>
  <si>
    <t>PLKSPBKMOJJ</t>
  </si>
  <si>
    <t>รวมเงิน</t>
  </si>
  <si>
    <t>DT</t>
  </si>
  <si>
    <t>เลขที่ I620138455</t>
  </si>
  <si>
    <t>จานไถ 28" 4 รู x 6mm MAMMO ผานบุกเบิกโค้งน้อย</t>
  </si>
  <si>
    <t>PLKDTKLQKJJ</t>
  </si>
  <si>
    <t>BK</t>
  </si>
  <si>
    <t>เลขที่ 181043</t>
  </si>
  <si>
    <t>10 อัน</t>
  </si>
  <si>
    <t>ฝาปิดกระโหลกเพลาหน้า อีเซกิ TL เล็ก (52M) ตัวเล็ก</t>
  </si>
  <si>
    <t>PLKBKOTJJ</t>
  </si>
  <si>
    <t>ท่อไอเสีย F กลม F6610 ชุปปลาย</t>
  </si>
  <si>
    <t>PLKBKOTTJJ</t>
  </si>
  <si>
    <t>2 แผ่น</t>
  </si>
  <si>
    <t>ปะเก็นฝาสูบ ยันมาร์ 312 (84M) เกรดแท้ (เหล็ก)</t>
  </si>
  <si>
    <t>ปะเก็นฝาสูบ ยันมาร์ 352-393 (90M) แท้ DK.</t>
  </si>
  <si>
    <t>PLKBKMRTJJ</t>
  </si>
  <si>
    <t>เลขที่ 181105</t>
  </si>
  <si>
    <t>วันที่ 4/1/62</t>
  </si>
  <si>
    <t>6 ตัว</t>
  </si>
  <si>
    <t>ซีลเพลาเบรค อีเซกิ 2510 แท้</t>
  </si>
  <si>
    <t>PLKBKKLTJJ</t>
  </si>
  <si>
    <t>ซีลเพลาเบรค อีเซกิ 2210 แท้</t>
  </si>
  <si>
    <t>PLKBKPTJJ</t>
  </si>
  <si>
    <t>2 คู่</t>
  </si>
  <si>
    <t>ฝักเบรค อีเซกิ 2210</t>
  </si>
  <si>
    <t>PLKBKNTTJJ</t>
  </si>
  <si>
    <t>ฝักเบรค อีเซกิ 2510-35 แรง (เหล็กดัด)</t>
  </si>
  <si>
    <t>PLKBKOOTJJ</t>
  </si>
  <si>
    <t>หัวน๊อตคอม้า อีเซกิ 2510</t>
  </si>
  <si>
    <t>PLKBKMOJJ</t>
  </si>
  <si>
    <t>ซีลล้อหน้า อีเซกิ TL 2100-2700 (40-72-21) AE2864A</t>
  </si>
  <si>
    <t>PLKBKLTTJJ</t>
  </si>
  <si>
    <t>ฝาปิดกระโหลกเพลาหน้า อีเซกิ TL 2100-2700 (62M) ตัวกลาง</t>
  </si>
  <si>
    <t>PLKBKOOJJ</t>
  </si>
  <si>
    <t>ซีลเพลาตั้ง อีเซกิ TL 2300-2700 (50/55-68-9/14) BQ1508G</t>
  </si>
  <si>
    <t>PLKBKKMTJJ</t>
  </si>
  <si>
    <t>ซีลล้อหน้า อีเซกิ TL (55-74-11.5/18) BQ1790E</t>
  </si>
  <si>
    <t>PLKBKKOTJJ</t>
  </si>
  <si>
    <t>ไดสตาร์ท L3408 เกรดแท้ (9T)</t>
  </si>
  <si>
    <t>PLKBKLTTTJJ</t>
  </si>
  <si>
    <t>ปะเก็นฝาสูบ ฮิโนโมโต้ E16-18 สีเงิน (88M)</t>
  </si>
  <si>
    <t>PLKBKLPTJJ</t>
  </si>
  <si>
    <t>ปะเก็นฝาสูบ ฮิโนโมโต้ E25 สีเงิน (96M)</t>
  </si>
  <si>
    <t>ปะเก็นฝาสูบ ฮิโนโมโต้ E28 สีเงิน (102M)</t>
  </si>
  <si>
    <t>PLKBKLRTJJ</t>
  </si>
  <si>
    <t>ฝักเบรค ฮิโนโมโต้ E23-25</t>
  </si>
  <si>
    <t>PLKBKNOTJJ</t>
  </si>
  <si>
    <t>6 อัน</t>
  </si>
  <si>
    <t>ฝาปิดเสื้อเพลาหน้า ยันมาร์ 352</t>
  </si>
  <si>
    <t>PLKBKNTJJ</t>
  </si>
  <si>
    <t>เลขที่ 181106</t>
  </si>
  <si>
    <t>แกนพวงมาลัย L2000 ตัวยาว</t>
  </si>
  <si>
    <t>PLKBKKOTTJJ</t>
  </si>
  <si>
    <t>บูชดอกจอกเล็ก L2000 แบบแท้</t>
  </si>
  <si>
    <t>แกนพวงมาลัย L2600 ตัวยาว</t>
  </si>
  <si>
    <t>PLKBKKQTTJJ</t>
  </si>
  <si>
    <t>3 แผ่น</t>
  </si>
  <si>
    <t>ปะเก็นฝาสูบ ฮิโนโมโต้ E23 สีเงิน มีรูตาน้ำ 94M</t>
  </si>
  <si>
    <t>ปะเก็นชุดบน+ฝาสูบ ฮิโนโมโต้ E23 สีเงิน</t>
  </si>
  <si>
    <t>PLKBKMPTJJ</t>
  </si>
  <si>
    <t>UD</t>
  </si>
  <si>
    <t>เลขที่ DO6201-0122</t>
  </si>
  <si>
    <t>วันที่ 5/1/62</t>
  </si>
  <si>
    <t>I-8-97945177-0</t>
  </si>
  <si>
    <t>แม่ปั้มคลัชล่าง D-MAX07 GOLD SERIES</t>
  </si>
  <si>
    <t>PLKUDOSKJJ</t>
  </si>
  <si>
    <t>LJ</t>
  </si>
  <si>
    <t>เลขที่ BN620100290</t>
  </si>
  <si>
    <t>PH-21 หัวเผา</t>
  </si>
  <si>
    <t>PLKLJNOJJ</t>
  </si>
  <si>
    <t>PI-42 หัวเผา</t>
  </si>
  <si>
    <t>PT-103 หัวเผา</t>
  </si>
  <si>
    <t>PZ-39 หัวเผา</t>
  </si>
  <si>
    <t>PLKLJLTTJJ</t>
  </si>
  <si>
    <t>ชุดเพิ่มไฟหน้า ทั่วไป V-TEX V-51</t>
  </si>
  <si>
    <t>ชุดเพิ่มไฟหน้า T/T V-TEX V-53</t>
  </si>
  <si>
    <t>LKLJLLTJJ</t>
  </si>
  <si>
    <t>มือหมุนกระจก MTX เทา SPR</t>
  </si>
  <si>
    <t>PLKLJKOJJ</t>
  </si>
  <si>
    <t>กระจกมองหลัง BIG-M L HORSE</t>
  </si>
  <si>
    <t>DM-119L</t>
  </si>
  <si>
    <t>MM-00275</t>
  </si>
  <si>
    <t>PLKLJKSTJJ</t>
  </si>
  <si>
    <t>DM-119R</t>
  </si>
  <si>
    <t>กระจกมองหลัง BIG-M R HORSE</t>
  </si>
  <si>
    <t>DM-118L</t>
  </si>
  <si>
    <t>กระจกมองหลัง SD23 L HORSE</t>
  </si>
  <si>
    <t>PLKLJKTTJJ</t>
  </si>
  <si>
    <t>DM-118R</t>
  </si>
  <si>
    <t>กระจกมองหลัง SD23 R HORSE</t>
  </si>
  <si>
    <t>DM-114L</t>
  </si>
  <si>
    <t>กระจกมองหลัง HERO L HORSE</t>
  </si>
  <si>
    <t>DM-114R</t>
  </si>
  <si>
    <t>กระจกมองหลัง HERO R HORSE</t>
  </si>
  <si>
    <t>A28GR</t>
  </si>
  <si>
    <t>มือหมุนกระจก BIG-M เทา SPR</t>
  </si>
  <si>
    <t>FF-00117</t>
  </si>
  <si>
    <t>เฟรชเชอร์ไฟเลี้ยว 24V SYK</t>
  </si>
  <si>
    <t>PLKLJKQTJJ</t>
  </si>
  <si>
    <t>รวมสุทธิ</t>
  </si>
  <si>
    <t>KCP</t>
  </si>
  <si>
    <t>เลขที่ 018/0874</t>
  </si>
  <si>
    <t>40 ตัว</t>
  </si>
  <si>
    <t>ยางหูแหนบ D-MAX 319</t>
  </si>
  <si>
    <t>PLKKCPKLJJ</t>
  </si>
  <si>
    <t>เซ็นเซอร์แอร์โฟร์ VIGO 22010</t>
  </si>
  <si>
    <t>PLKKCPKKOTJJ</t>
  </si>
  <si>
    <t>ฝาถังโซล่า REVO 0K020</t>
  </si>
  <si>
    <t>PLKKCPKLTJJ</t>
  </si>
  <si>
    <t>ขากรองโซล่า NAVARA JR015</t>
  </si>
  <si>
    <t>PLKKCPNOTJJ</t>
  </si>
  <si>
    <t>1 แผ่น</t>
  </si>
  <si>
    <t>ปะเก็นฝาสูบ 4JA 320</t>
  </si>
  <si>
    <t>PLKKCPMOTJJ</t>
  </si>
  <si>
    <t>ปะเก็นฝาสูบ 4JJ 868</t>
  </si>
  <si>
    <t>PLKKCPNTTJJ</t>
  </si>
  <si>
    <t>ปะเก็นฝาสูบ 2L 54084</t>
  </si>
  <si>
    <t>PLKKCPRTJJ</t>
  </si>
  <si>
    <t>ยางฝาวาล์ว VIOS OM010</t>
  </si>
  <si>
    <t>ยางฝาวาล์ว VIGO OL010</t>
  </si>
  <si>
    <t>ปะเก็นฝาสูบ 4D56 890</t>
  </si>
  <si>
    <t>เลขที่ I620138641</t>
  </si>
  <si>
    <t>ใบมีด 5 ฟุต 5 รู</t>
  </si>
  <si>
    <t>PLKDTKNOTJJ</t>
  </si>
  <si>
    <t>ใบมีด 5.3 ฟุต 5 รู</t>
  </si>
  <si>
    <t>PLKDTKNSJJ</t>
  </si>
  <si>
    <t>6 ใบ</t>
  </si>
  <si>
    <t>จานไถ 22" 4 รู x 5mm MAMMO</t>
  </si>
  <si>
    <t>PLKDTQNTJJ</t>
  </si>
  <si>
    <t>เลขที่ I620138622</t>
  </si>
  <si>
    <t>เฟืองเกียร์สโลว์หนา ITALY TAS 5000 C5NN7111G</t>
  </si>
  <si>
    <t>PLKDTLOTTJJ</t>
  </si>
  <si>
    <t>ข้อต่อเขาควาย 3 รู คอใหญ่ รูตรง 6600</t>
  </si>
  <si>
    <t>PLKDTMPTJJ</t>
  </si>
  <si>
    <t>เลขที่ I620138633</t>
  </si>
  <si>
    <t>เฟืองเกียร์สโลว์หนา แบบ ITALY 5000</t>
  </si>
  <si>
    <t>เลขที่ I620138531</t>
  </si>
  <si>
    <t>ฝาปิดน้ำมันไฮ 6600</t>
  </si>
  <si>
    <t>PLKDTMOJJ</t>
  </si>
  <si>
    <t>ลูกหมากแขนลาก 1.1/8</t>
  </si>
  <si>
    <t>PLKDTKRTJJ</t>
  </si>
  <si>
    <t>ฝากันฝุ่น เท้าช้าง รูใหญ่ 5000/6600 T-DT42 R</t>
  </si>
  <si>
    <t>PLKDTNTJJ</t>
  </si>
  <si>
    <t>ฝากันฝุ่น เพลาคัดท้าย รูเล็ก 5000/6600</t>
  </si>
  <si>
    <t>สาแหรกบังโคลน F 8"</t>
  </si>
  <si>
    <t>PLKDTOTJJ</t>
  </si>
  <si>
    <t>สาแหรกบังโคลน F 9.1/2"</t>
  </si>
  <si>
    <t>PLKDTOOJJ</t>
  </si>
  <si>
    <t>NENG</t>
  </si>
  <si>
    <t xml:space="preserve">เลขที่ </t>
  </si>
  <si>
    <t>วันที่ 7/1/62</t>
  </si>
  <si>
    <t>มูเล่ย์ข้อเหวี่ยง MARCH แท้</t>
  </si>
  <si>
    <t>PLKNENGQOTJJ</t>
  </si>
  <si>
    <t>PLKNENGNRTJJ</t>
  </si>
  <si>
    <t>แม่ปั้มครัชล่าง คอมมูเตอร์ แท้</t>
  </si>
  <si>
    <t>PLKNENGPTTJJ</t>
  </si>
  <si>
    <t>แหวนรองหัวฉีด TRITON แท้</t>
  </si>
  <si>
    <t>PLKNENGKOJJ</t>
  </si>
  <si>
    <t>สวิทตูดปั้ม 12V BOSCH</t>
  </si>
  <si>
    <t>PLKNENGNTTJJ</t>
  </si>
  <si>
    <t>PLKNENGSTTJJ</t>
  </si>
  <si>
    <t>เซ็นเซอร์ข้อเหวี่ยง REVO ACTIS VIOS CAMRY</t>
  </si>
  <si>
    <t>แม่ปั้มครัชบน VIGO แท้</t>
  </si>
  <si>
    <t>NAM</t>
  </si>
  <si>
    <t>เลขที่ IV6119645</t>
  </si>
  <si>
    <t>ลูกปืนล้อหน้า NAVARA</t>
  </si>
  <si>
    <t>PLKMANKOKLJJ</t>
  </si>
  <si>
    <t>ลูกปืนล้อหน้า URVAN E25</t>
  </si>
  <si>
    <t>PLKMANPQTJJ</t>
  </si>
  <si>
    <t>ลูกปืนล้อหน้า JAZZ ABS แม่เหล็ก</t>
  </si>
  <si>
    <t>PLKMANNTOJJ</t>
  </si>
  <si>
    <t>ลูกปืนล้อหน้า JAZZ CITY ABS แม่เหล็ก</t>
  </si>
  <si>
    <t>PLKMANNLMJJ</t>
  </si>
  <si>
    <t>ลูกปืนล้อหลัง JAZZ09 ABS</t>
  </si>
  <si>
    <t>PLKMANQLTJJ</t>
  </si>
  <si>
    <t>BM</t>
  </si>
  <si>
    <t>เลขที่ 03/0103</t>
  </si>
  <si>
    <t>วันที่ 8/1/62</t>
  </si>
  <si>
    <t>สกรู 5/8"x4.1/2</t>
  </si>
  <si>
    <t>PLKBMNOJJ</t>
  </si>
  <si>
    <t>แกนพวงมาลัย L3408 สั้น</t>
  </si>
  <si>
    <t>PLKBMMTTJJ</t>
  </si>
  <si>
    <t>แกนพวงมาลัย L3408 +ข้อต่อ</t>
  </si>
  <si>
    <t>PLKBMOTTJJ</t>
  </si>
  <si>
    <t>ลูกหมาก Y/M 332 เกลียวตลอด L2 R4</t>
  </si>
  <si>
    <t>PLKBMKOTJJ</t>
  </si>
  <si>
    <t>ลูกหมาก Y/M 332 เกลียวครึ่ง</t>
  </si>
  <si>
    <t>ลูกหมาก Y/M 453 สั้น L4 R4</t>
  </si>
  <si>
    <t>ปะเก็นฝาสูบ Y/M 352</t>
  </si>
  <si>
    <t>ปะเก็นฝาสูบ Y/M 323</t>
  </si>
  <si>
    <t>PLKBMPTTJJ</t>
  </si>
  <si>
    <t>TRW</t>
  </si>
  <si>
    <t>เลขที่ SIT190001802</t>
  </si>
  <si>
    <t>PMK800P</t>
  </si>
  <si>
    <t>แม่ปั้มเบรค I/S TFR มังกรทอง</t>
  </si>
  <si>
    <t>PLKTRWKKRSJJ</t>
  </si>
  <si>
    <t>PML7019</t>
  </si>
  <si>
    <t>แม่ปั้มเบรค MAZDA FIGHTER FORD</t>
  </si>
  <si>
    <t>PLKTRWKOTTJJ</t>
  </si>
  <si>
    <t>ราคารวม</t>
  </si>
  <si>
    <t>ภาษีมูลค่าเพิ่ม 7%</t>
  </si>
  <si>
    <t>ส่วนลดการค้า 2.50%</t>
  </si>
  <si>
    <t>เลขที่ A62/01/000051</t>
  </si>
  <si>
    <t>2 ท่อน</t>
  </si>
  <si>
    <t>Y-MD-UR98-13-220</t>
  </si>
  <si>
    <t>ท่ออากาศ MAZDA BT50</t>
  </si>
  <si>
    <t>PLKTCNLOTJJ</t>
  </si>
  <si>
    <t>เลขที่ A62/01/000238</t>
  </si>
  <si>
    <t>21 ตัว</t>
  </si>
  <si>
    <t>ยางหูแหนบหลัง (8-94234-319-0) KBZ TFR ยูรีเทน</t>
  </si>
  <si>
    <t>PLKTCNKRJJ</t>
  </si>
  <si>
    <t>50 ตัว</t>
  </si>
  <si>
    <t>ยางโช๊คอัพ (90385-16007, 56119-32201) JEEP GR2 เตเปอร์ ผ้าใบ</t>
  </si>
  <si>
    <t>PLKTCNOJJ</t>
  </si>
  <si>
    <t>12 ตัว</t>
  </si>
  <si>
    <t>บูชปีกนกล่าง (8-97220-065-0, 8-97364-174-0) D-MAX 2WD</t>
  </si>
  <si>
    <t>PLKTCNPOJJ</t>
  </si>
  <si>
    <t>บูชหูแหนบหลัง (3874-28-330) MAZDA 1600 B2200 FR MAGNUM FIGHTER</t>
  </si>
  <si>
    <t>PLKTCNKLJJ</t>
  </si>
  <si>
    <t>1 ท่อน</t>
  </si>
  <si>
    <t>ท่ออากาศ (16576-87900B) BIG-M BDI TD27</t>
  </si>
  <si>
    <t>ท่ออากาศ (17881-54410) MTX LN90</t>
  </si>
  <si>
    <t>PLKTCNKNTJJ</t>
  </si>
  <si>
    <t>เลขที่ IV6200044</t>
  </si>
  <si>
    <t>BF1101</t>
  </si>
  <si>
    <t>PLKSUQKLJJ</t>
  </si>
  <si>
    <t>BF-1101</t>
  </si>
  <si>
    <t>กระบอกเบรคหน้า FB112 KM777 1-5/16" FL KYOWA</t>
  </si>
  <si>
    <t>กระบอกเบรคหน้า FB112 KM777 1-5/16" FR KYOWA</t>
  </si>
  <si>
    <t>BF-301620</t>
  </si>
  <si>
    <t>กระบอกเบรคหน้า FC (2W)1-7/16 FL KYOWA</t>
  </si>
  <si>
    <t>PLKSUSTLJJ</t>
  </si>
  <si>
    <t>BC-5820</t>
  </si>
  <si>
    <t>แม่ปั้มเบรค TFR 89 15/16 2 รู</t>
  </si>
  <si>
    <t>PLKSURQRJJ</t>
  </si>
  <si>
    <t>เลขที่ S-0000638141</t>
  </si>
  <si>
    <t>สายพาน 12.5x1200</t>
  </si>
  <si>
    <t>สายพาน 12.5x1225</t>
  </si>
  <si>
    <t>สายพาน 12.5x1250</t>
  </si>
  <si>
    <t>สายพาน 12.5x1275</t>
  </si>
  <si>
    <t>เลขที่ S-0000637817</t>
  </si>
  <si>
    <t>วันที่ 5/12/61</t>
  </si>
  <si>
    <t>สายพาน 12.5x825</t>
  </si>
  <si>
    <t>สายพาน 12.5x850</t>
  </si>
  <si>
    <t>สายพาน 12.5x1575</t>
  </si>
  <si>
    <t>สายพาน M/S B41</t>
  </si>
  <si>
    <t>สายพาน M/S B42</t>
  </si>
  <si>
    <t>สายพาน M/S B48</t>
  </si>
  <si>
    <t>ท่ออากาศ ZD30 FRONTER</t>
  </si>
  <si>
    <t>PLKSLOOJJ</t>
  </si>
  <si>
    <t>สายพาน M/S 4AFE 5A</t>
  </si>
  <si>
    <t>SKJ</t>
  </si>
  <si>
    <t>เลขที่ IV 181597</t>
  </si>
  <si>
    <t>หัวเผา VKT PH21 H/N KT</t>
  </si>
  <si>
    <t>PLKSKJMTJJ</t>
  </si>
  <si>
    <t>หัวเผา VKT PZ33 M/D B2200 R2 RF XA</t>
  </si>
  <si>
    <t>12 ดวง</t>
  </si>
  <si>
    <t>ไฟตาหน้ากลมเล็ก DENKI 12V 3 ขา 4000</t>
  </si>
  <si>
    <t>5.060%10.660%</t>
  </si>
  <si>
    <t>PLKSKJPQJJ</t>
  </si>
  <si>
    <t>ไฟตาหน้าเหลี่ยมเล็ก DENKI 24V 3 ขา 6001</t>
  </si>
  <si>
    <t>4.340%5.450%</t>
  </si>
  <si>
    <t>PLKSKJKTNJJ</t>
  </si>
  <si>
    <t>PLKSMOTJJ</t>
  </si>
  <si>
    <t>KK</t>
  </si>
  <si>
    <t>เลขที่ 61/38184</t>
  </si>
  <si>
    <t>วันที่ 15/12/62</t>
  </si>
  <si>
    <t>26 ลูก</t>
  </si>
  <si>
    <t>แบตเตอรี่ FB F135</t>
  </si>
  <si>
    <t>PLKKKLMKTJJ</t>
  </si>
  <si>
    <t>แบตเตอรี่ FB F135L</t>
  </si>
  <si>
    <t>ส่วนลด 2%</t>
  </si>
  <si>
    <t>SMA</t>
  </si>
  <si>
    <t>เลขที่ SA61031002</t>
  </si>
  <si>
    <t>วันที่ 21/12/62</t>
  </si>
  <si>
    <t>จานคัดท้าย 18" หนา 5 m</t>
  </si>
  <si>
    <t>PLKSMAOPTJJ</t>
  </si>
  <si>
    <t>รวมเงินหลังหักส่วนลด</t>
  </si>
  <si>
    <t>รวมเงินทั้งหมด</t>
  </si>
  <si>
    <t>เลขที่ 000753</t>
  </si>
  <si>
    <t>วันที่ 10/1/62</t>
  </si>
  <si>
    <t>10 ใบ</t>
  </si>
  <si>
    <t>พลาสติกกรองอากาศ 5000-6600 อยย่างดี</t>
  </si>
  <si>
    <t>PLKPSTSTJJ</t>
  </si>
  <si>
    <t>พลาสติกกรองอากาศ 7600 อย่างดี</t>
  </si>
  <si>
    <t>PLKPSTKLTJJ</t>
  </si>
  <si>
    <t>เลขที่ DO62010151</t>
  </si>
  <si>
    <t>วันที่ 14/1/62</t>
  </si>
  <si>
    <t>ปั้มน้ำ TBK J361-0005C WO4D</t>
  </si>
  <si>
    <t>PLKVRAKQTTJJ</t>
  </si>
  <si>
    <t>ปั้มน้ำ GMS #819 ROCKY 175 6BG1</t>
  </si>
  <si>
    <t>PLKVRAKSTTJJ</t>
  </si>
  <si>
    <t>ปั้มน้ำ T.GWH-04D WO4D T/W</t>
  </si>
  <si>
    <t>PLKVRAQOTJJ</t>
  </si>
  <si>
    <t>ใบพัดลม 100% #87516 BIG-M BDI TD25</t>
  </si>
  <si>
    <t>PLKVRALTTJJ</t>
  </si>
  <si>
    <t>ใบพัดลม 100% L200 C/C</t>
  </si>
  <si>
    <t>ชาร์ฟก้าน STD D/D R4521 4FB1 4FC1 4FG1</t>
  </si>
  <si>
    <t>PLKVRAMOKJJ</t>
  </si>
  <si>
    <t>฿600 คู่ละ 200</t>
  </si>
  <si>
    <t>เลขที่ DO620101519</t>
  </si>
  <si>
    <t>วันที่ 15/1/62</t>
  </si>
  <si>
    <t>แหวนลูกสูบ 1L LN40</t>
  </si>
  <si>
    <t>PLKVRAQTTJJ</t>
  </si>
  <si>
    <t>ปะเก็นชุดใหญ่ E 1L LN40</t>
  </si>
  <si>
    <t>ปั้มน้ำ T. GWN-46AF BIG-M</t>
  </si>
  <si>
    <t>วาล์วน้ำ #6041 K13D สิงห์ไฮเทค</t>
  </si>
  <si>
    <t>PLKVRAORTJJ</t>
  </si>
  <si>
    <t>วาล์วน้ำ #085 D/C270 R/K 210 240</t>
  </si>
  <si>
    <t>ชาร์ฟก้าน 0.75 D/D R9408A 1L</t>
  </si>
  <si>
    <t>PLKVRALPOJJ</t>
  </si>
  <si>
    <t>VR1</t>
  </si>
  <si>
    <t>เลขที่ N62010229</t>
  </si>
  <si>
    <t>วันที่ 11/1/62</t>
  </si>
  <si>
    <t>30 ดวง</t>
  </si>
  <si>
    <t>หลอดไฟ PL H4 12V 60/55W #12342PR</t>
  </si>
  <si>
    <t>PLKVR1SOJJ</t>
  </si>
  <si>
    <t>20 ดวง</t>
  </si>
  <si>
    <t>หลอดไฟ PL H4 75/70W 24V #13342</t>
  </si>
  <si>
    <t>PLKVR1KOTJJ</t>
  </si>
  <si>
    <t>5 ดวง</t>
  </si>
  <si>
    <t>สวิทกุญแจ S ใหญ่ EPINA #EN513000 #TX</t>
  </si>
  <si>
    <t>PLKVR1KNTJJ</t>
  </si>
  <si>
    <t>คัทเอาท์ไฟชาร์ท N/E AVR #551 T/T RT.40</t>
  </si>
  <si>
    <t>PLKVR1LSTJJ</t>
  </si>
  <si>
    <t>คัทเอาท์ไฟชาร์ท N/E AVR #615 S. ใหญ่</t>
  </si>
  <si>
    <t>PLKVR1NOTJJ</t>
  </si>
  <si>
    <t>100 ตัว</t>
  </si>
  <si>
    <t>หัวสายเสียบ OTP 6.4MM</t>
  </si>
  <si>
    <t>PLKVR1MJJ</t>
  </si>
  <si>
    <t>1 เส้น</t>
  </si>
  <si>
    <t>สายเพาเวอร์ BIG-M ยาว 28"</t>
  </si>
  <si>
    <t>PLKVR1OLLJJ</t>
  </si>
  <si>
    <t>สุทธิ</t>
  </si>
  <si>
    <t>เลขที่ N62010230</t>
  </si>
  <si>
    <t>1 คู่</t>
  </si>
  <si>
    <t>สายออยคลูเลอร์ L200 C/C</t>
  </si>
  <si>
    <t>PLKVR1NKRJJ</t>
  </si>
  <si>
    <t>สายอัดจาระบี 10"</t>
  </si>
  <si>
    <t>PLKVR1KLOJJ</t>
  </si>
  <si>
    <t>สายอัดจาระบี 12"</t>
  </si>
  <si>
    <t>ปั้มติ๊กในถัง DFP-2083 D-MAX</t>
  </si>
  <si>
    <t>PLKVR1ONQJJ</t>
  </si>
  <si>
    <t>ปั๊มติ๊กในถัง DFP-0911 Denflex ลูกเล็ก</t>
  </si>
  <si>
    <t>PLKVR1MPMJJ</t>
  </si>
  <si>
    <t>ปั๊มติ๊กในถัง DFP-0952 Denflex ลูกใหญ่</t>
  </si>
  <si>
    <t>PLKVR1NKNJJ</t>
  </si>
  <si>
    <t>10 คู่</t>
  </si>
  <si>
    <t>ขั้วแบตใหญ่ยางหุ้ม PHYLLIS B12+B11</t>
  </si>
  <si>
    <t>PLKVR1RTJJ</t>
  </si>
  <si>
    <t>ขั้วแบตเล็ก PHYLLIS B13+B14</t>
  </si>
  <si>
    <t>เลขที่ N62010098</t>
  </si>
  <si>
    <t>10 ดวง</t>
  </si>
  <si>
    <t>หลอดไฟ PL H3 12V 55W#12336</t>
  </si>
  <si>
    <t>2 ดวง</t>
  </si>
  <si>
    <t>1 กล่อง</t>
  </si>
  <si>
    <t>หัวสาย UTX แบนผู้ #H-2832 ไม่ล๊อก</t>
  </si>
  <si>
    <t>PLKVR1LJJ</t>
  </si>
  <si>
    <t>PLKVR1PTJJ</t>
  </si>
  <si>
    <t>หัวสาย UTX แบนเมีย #H-1972 ไม่ล๊อก</t>
  </si>
  <si>
    <t>หัวสาย UTX กลมผู้ #H-2782 ไม่ล๊อก</t>
  </si>
  <si>
    <t>หัวสาย UTX กลมเมีย #H-2743 ไม่ล๊อก</t>
  </si>
  <si>
    <t>เลขที่ N62010099</t>
  </si>
  <si>
    <t>หัวอัดจารบีชุบทองเหลือง ตรงใหญ่ 1/8</t>
  </si>
  <si>
    <t>PKJVR1OJJ</t>
  </si>
  <si>
    <t>หัวอัดจารบีชุบทองเหลือง งอกลาง 8x1 45 องศา</t>
  </si>
  <si>
    <t>PLKVR1QJJ</t>
  </si>
  <si>
    <t>หัวอัดจารบีชุบทองเหลือง งอกลาง 8x1 95 องศา</t>
  </si>
  <si>
    <t>ไฟหน้า 3 ขากลม เล็ก  T/D #4002 12V/50W</t>
  </si>
  <si>
    <t>PLKVR1PRJJ</t>
  </si>
  <si>
    <t>20 เมตร</t>
  </si>
  <si>
    <t>ปะเก็นหนัง LANFLEX 1/32</t>
  </si>
  <si>
    <t>ANGLO THAI</t>
  </si>
  <si>
    <t>เลขที่ IN12-190033</t>
  </si>
  <si>
    <t>12 ชิ้น</t>
  </si>
  <si>
    <t>จานไถบุกเบิก 26" หนา 6 mm ปาดใน</t>
  </si>
  <si>
    <t>PLKANGKTLQJJ</t>
  </si>
  <si>
    <t>5 ชิ้น</t>
  </si>
  <si>
    <t>รวมมูลค่าสินค้า</t>
  </si>
  <si>
    <t>MCP</t>
  </si>
  <si>
    <t>เลขที่ AN6201/00217</t>
  </si>
  <si>
    <t>วันที่ 9/1/62</t>
  </si>
  <si>
    <t>20 ชิ้น</t>
  </si>
  <si>
    <t>SE2558</t>
  </si>
  <si>
    <t>ซีล TC 45-85-10</t>
  </si>
  <si>
    <t>PLKMCPQMJJ</t>
  </si>
  <si>
    <t>SE0497</t>
  </si>
  <si>
    <t>ซีล TC 22-35-8</t>
  </si>
  <si>
    <t>PLKMCPLNJJ</t>
  </si>
  <si>
    <t>6 ชิ้น</t>
  </si>
  <si>
    <t>SE0074</t>
  </si>
  <si>
    <t>ซีลเพลาสี PTO F6610-6700 แดง TB-455006</t>
  </si>
  <si>
    <t>PLKMCPKMTJJ</t>
  </si>
  <si>
    <t>4 ชิ้น</t>
  </si>
  <si>
    <t>SE1328</t>
  </si>
  <si>
    <t>ซีลเพลาตั้ง ยันมาร์ 352,312 BQ4919E QLNY57-80-10.5/17</t>
  </si>
  <si>
    <t>PLKMCPKOOJJ</t>
  </si>
  <si>
    <t>SE1382</t>
  </si>
  <si>
    <t>PLKMCPKMOJJ</t>
  </si>
  <si>
    <t>ซีลล้อหน้า/ล้อหลังยันมาร์ EF352-393-312 BQ6830E52-75-14.5</t>
  </si>
  <si>
    <t>SE1858</t>
  </si>
  <si>
    <t>ซีลเพลาตั้ง ISEKI รุ่น 27 แรง QLF 50-79-14/20 BQ3048E</t>
  </si>
  <si>
    <t>PLKMCPLKOJJ</t>
  </si>
  <si>
    <t>SCK</t>
  </si>
  <si>
    <t>เลขที่ IV0012748</t>
  </si>
  <si>
    <t>200 ตัว</t>
  </si>
  <si>
    <t>ยางหูแหนบหลัง N/S BIG-M 55046-01G00 USA</t>
  </si>
  <si>
    <t>PLKSCKKRJJ</t>
  </si>
  <si>
    <t>บูชหูแหนบหลัง T/T MTX สั้น USA 90385-18046</t>
  </si>
  <si>
    <t>200 ชิ้น</t>
  </si>
  <si>
    <t>ยางโช๊ค GR002</t>
  </si>
  <si>
    <t>PLKSCKKLJJ</t>
  </si>
  <si>
    <t>108 ขวด</t>
  </si>
  <si>
    <t>น้ำยาปรับความเย็น</t>
  </si>
  <si>
    <t>PLKSCKRTJJ</t>
  </si>
  <si>
    <t>36 ขวด</t>
  </si>
  <si>
    <t>25 ชุด</t>
  </si>
  <si>
    <t>ชุดซ่อมโช๊คอัพบน T/T VIGO</t>
  </si>
  <si>
    <t>PLKSCKQTJJ</t>
  </si>
  <si>
    <t>น้ำยาปรับความเย็น pep boy</t>
  </si>
  <si>
    <t>TYI</t>
  </si>
  <si>
    <t>เลขที่ L6201-00311</t>
  </si>
  <si>
    <t>V-BELT A37</t>
  </si>
  <si>
    <t>V-BELT A38</t>
  </si>
  <si>
    <t>V-BELT A39</t>
  </si>
  <si>
    <t>V-BELT B37</t>
  </si>
  <si>
    <t>V-BELT B38</t>
  </si>
  <si>
    <t>V-BELT B43</t>
  </si>
  <si>
    <t>V-BELT B44</t>
  </si>
  <si>
    <t>V-BELT B48</t>
  </si>
  <si>
    <t>V-BELT B52</t>
  </si>
  <si>
    <t>V-BELT B53</t>
  </si>
  <si>
    <t>V-BELT B74</t>
  </si>
  <si>
    <t>V-BELT B87</t>
  </si>
  <si>
    <t>รวมเงินสุทธิ</t>
  </si>
  <si>
    <t>เลขที่ L6201-00312</t>
  </si>
  <si>
    <t>V-BELT B77</t>
  </si>
  <si>
    <t>V-BELT B86</t>
  </si>
  <si>
    <t>V-BELT M22</t>
  </si>
  <si>
    <t>V-BELT M23</t>
  </si>
  <si>
    <t>V-BELT M24</t>
  </si>
  <si>
    <t>V-BELT M25</t>
  </si>
  <si>
    <t>V-BELT FM 1220</t>
  </si>
  <si>
    <t>V-BELT FM 1230</t>
  </si>
  <si>
    <t>V-BELT FM 1240</t>
  </si>
  <si>
    <t>V-BELT FM 1250</t>
  </si>
  <si>
    <t>เลขที่ BN620101160</t>
  </si>
  <si>
    <t>สายสโลว์ 12x3.0 เมตร</t>
  </si>
  <si>
    <t>CC-00815</t>
  </si>
  <si>
    <t>PLKLJNOTJJ</t>
  </si>
  <si>
    <t>CC-00878</t>
  </si>
  <si>
    <t>สายสโลว์ 12x4.0 เมตร</t>
  </si>
  <si>
    <t>PLKLJPTTJJ</t>
  </si>
  <si>
    <t>MD-050475</t>
  </si>
  <si>
    <t>ใบพัดลม C/C L200 K.T</t>
  </si>
  <si>
    <t>PLKLJLTTOJJ</t>
  </si>
  <si>
    <t>21060-43G00</t>
  </si>
  <si>
    <t>ใบพัดลม BIG-M TD BDI K.T</t>
  </si>
  <si>
    <t>เลขที่ IV 770091945</t>
  </si>
  <si>
    <t>C-KBO02</t>
  </si>
  <si>
    <t>ค. KBT KB20/73 KBT TS</t>
  </si>
  <si>
    <t>PLKCKPTJJ</t>
  </si>
  <si>
    <t>เลขที่ SIT190003474</t>
  </si>
  <si>
    <t>หม้อน้ำ FIGHTER RANGER</t>
  </si>
  <si>
    <t>ส่ยวนลดการค้า 2.50%</t>
  </si>
  <si>
    <t>เอเซียคอมแพ็ค</t>
  </si>
  <si>
    <t>เลขที่ 1901SXA004779</t>
  </si>
  <si>
    <t>วันที่ 12/01/62</t>
  </si>
  <si>
    <t>A-MN-2865</t>
  </si>
  <si>
    <t>OIL SHOCK I/S DRAGON EYE TFR 4x2 F</t>
  </si>
  <si>
    <t>เลขที่ 1901SXANN000870</t>
  </si>
  <si>
    <t>เลขที่ 1901SXANN000871</t>
  </si>
  <si>
    <t>SDN-3416</t>
  </si>
  <si>
    <t>FORD RANGER ยกสูง 4WD</t>
  </si>
  <si>
    <t>เลขที่ IV0012779</t>
  </si>
  <si>
    <t>4 ชุด</t>
  </si>
  <si>
    <t>ยางเพลากลางลูกปืน I/S TFR A05-IS003</t>
  </si>
  <si>
    <t>ยางเพลากลาง T/T LN56 MTX</t>
  </si>
  <si>
    <t>ยางเพลากลาง I/S SBR-DEGA 195</t>
  </si>
  <si>
    <t>ยางเพลากลาง T/T TIGER</t>
  </si>
  <si>
    <t>ยางเพลากลาง T/T VIGO 4x2</t>
  </si>
  <si>
    <t>ยางเพลากลาง N/S BIG-M</t>
  </si>
  <si>
    <t>รวมเป็นเงิน</t>
  </si>
  <si>
    <t>หักส่วนลด</t>
  </si>
  <si>
    <t>CJ</t>
  </si>
  <si>
    <t>เลขที่ BB0119012421</t>
  </si>
  <si>
    <t>วันที่ 12/1/62</t>
  </si>
  <si>
    <t>CJB-4391</t>
  </si>
  <si>
    <t>ลูกหมากบน 620 720 SD 23 D.21 TD25 BIG-M E24-23 4WD</t>
  </si>
  <si>
    <t>10 ชิ้น</t>
  </si>
  <si>
    <t>CJB-4672</t>
  </si>
  <si>
    <t>ลูกหมากล่าง N/S D21 BIG-M E24</t>
  </si>
  <si>
    <t>จำนวนเงินทั้งสิ้น</t>
  </si>
  <si>
    <t>TTV</t>
  </si>
  <si>
    <t>30 ขวด</t>
  </si>
  <si>
    <t>น้ำยาล้างหัวฉีด T/T เบนซิน</t>
  </si>
  <si>
    <t>เลขที่ L6201-00504</t>
  </si>
  <si>
    <t>V-BELT A 38</t>
  </si>
  <si>
    <t>V-BELT A 39</t>
  </si>
  <si>
    <t>V-BELT A 40</t>
  </si>
  <si>
    <t>V-BELT B 39</t>
  </si>
  <si>
    <t>V-BELT B 40</t>
  </si>
  <si>
    <t>V-BELT B 42</t>
  </si>
  <si>
    <t>V-BELT B 172</t>
  </si>
  <si>
    <t>เลขที่ DO62010186</t>
  </si>
  <si>
    <t>วันที่ 16/1/62</t>
  </si>
  <si>
    <t>ปะเก็นฝาสูบไฟ 2 มิล 85 มิล</t>
  </si>
  <si>
    <t>เลขที่ I620139005</t>
  </si>
  <si>
    <t>โซ่ข้าง KBT L3408 DT อย่างดี ตัวกลม</t>
  </si>
  <si>
    <t>เพลา PTO ยาว 6600 G-N752 B</t>
  </si>
  <si>
    <t>เลขที่ I620139243</t>
  </si>
  <si>
    <t>20 อัน</t>
  </si>
  <si>
    <t>บูชก้นแค้ง DT</t>
  </si>
  <si>
    <t>บูชคานหน้า DT</t>
  </si>
  <si>
    <t>ตุ๊กตา PTO มีรู 5000</t>
  </si>
  <si>
    <t>เรือใบไฮฯ 6600</t>
  </si>
  <si>
    <t>แกนจังหวะไฮ 6600</t>
  </si>
  <si>
    <t>ตุ๊กตาแกนจังหวะไฮ 6600</t>
  </si>
  <si>
    <t>ขาเขี่ยแกนตุ๊กตาแกนสปริงจังหวะไฮ</t>
  </si>
  <si>
    <t>เลขที่ I620139014</t>
  </si>
  <si>
    <t>ลูกรอกสายพาน 6640 ร่องเรียบเหล็ก</t>
  </si>
  <si>
    <t>กำปั่นไฮ สั่งนอก 6600</t>
  </si>
  <si>
    <t>เลขที่ I620139013</t>
  </si>
  <si>
    <t>เพลาขาเบรค ยาว 77-6600/49CM B-2473-B-R1</t>
  </si>
  <si>
    <t>เพลาขาคลัช F6600-6610 1รู/2 รู</t>
  </si>
  <si>
    <t>ข้องอพวงมาลัยทองเหลือง 6600</t>
  </si>
  <si>
    <t>แกนทอชั่นบาร์ 6600</t>
  </si>
  <si>
    <t>ปิ้นตัว R 5มิล x 100 มิล</t>
  </si>
  <si>
    <t>ปั้ม AC BCD แท้ 5000 อิตารี่</t>
  </si>
  <si>
    <t>20 แผ่น</t>
  </si>
  <si>
    <t>ปะเก็นท่อไอเสีย 3 รู มีลวด 6600</t>
  </si>
  <si>
    <t>10 ชุด</t>
  </si>
  <si>
    <t>สลักล็อกยอยโรตารี่ ครบชุด DT</t>
  </si>
  <si>
    <t>สลักแขนยก F ยาว DT 7/8x4.1/2</t>
  </si>
  <si>
    <t>ทองหลืองรับน้ำหนักคอม้าเท้าช้าง</t>
  </si>
  <si>
    <t>100 อัน</t>
  </si>
  <si>
    <t>ปิ้นห่วงสั่งนอก 10 มิล</t>
  </si>
  <si>
    <t>ข้อต่อเขาควาย คอเล็ก รูตรง 6600</t>
  </si>
  <si>
    <t>1 ต้น</t>
  </si>
  <si>
    <t>เพลา PTO KBT สั่งนอก L3608 TC422-25314</t>
  </si>
  <si>
    <t>ตัวยู KBT+สลัก+ปริ้น ฟอร์จจิ้ง L3408-4508-M5000 สีดำ</t>
  </si>
  <si>
    <t>ปั้ม AC M7040-M9000</t>
  </si>
  <si>
    <t>ปั้ม AC L3408-4508-M5000</t>
  </si>
  <si>
    <t>แขนกลาง KBT สั่งนอก DT L3408-4708 16" เกลียวยาว 9"</t>
  </si>
  <si>
    <t>แขนกลาง KBT สั่งนอก DT L3408-4708 18" เกลียวยาว 9"</t>
  </si>
  <si>
    <t>แขนกลาง KBT สั่งนอก DT L3408-4708 20" เกลียวยาว 9"</t>
  </si>
  <si>
    <t>แขนกลาง KBT สั่งนอก DT L3408-4708 14" เกลียวยาว 9"</t>
  </si>
  <si>
    <t>BESCO</t>
  </si>
  <si>
    <t>เลขที่ IA0001615</t>
  </si>
  <si>
    <t>14 ตัว</t>
  </si>
  <si>
    <t>ซีลล้อหลังนอก SBR FSR (1-29625331-0)</t>
  </si>
  <si>
    <t>ซีลล้อหลังใน SBR FRS (1-09625569-0)</t>
  </si>
  <si>
    <t>รวมราคา</t>
  </si>
  <si>
    <t>ส่วนลด 10%</t>
  </si>
  <si>
    <t>รวมราคาสุทธิ</t>
  </si>
  <si>
    <t>เลขที่ IA6127352</t>
  </si>
  <si>
    <t>ยางแท่นเครื่องหน้า HINO JO5C-T LH (12032-1241A)</t>
  </si>
  <si>
    <t>ยางแท่นเครื่องหน้า HINO JO5C-T RH (12031-2461A)</t>
  </si>
  <si>
    <t>ราคาสินค้าก่อนหักส่วนลเ</t>
  </si>
  <si>
    <t>เลขที่ S-0000638431</t>
  </si>
  <si>
    <t>วันที่ 8/12/61</t>
  </si>
  <si>
    <t>จานคลัช COMMUTER เบนซิน 10"</t>
  </si>
  <si>
    <t>จานคลัช VIGO 3000 1KD 10.2"</t>
  </si>
  <si>
    <t>จานคลัช FIGHTER RANGER WL 2.5 9.5"</t>
  </si>
  <si>
    <t>จานคลัช D-MAX 3000 YD25,24 10"</t>
  </si>
  <si>
    <t>KTC</t>
  </si>
  <si>
    <t>เลขที่ 006/0272</t>
  </si>
  <si>
    <t>จานคลัชรถตัก 10/4-10T หนา 10 มิล</t>
  </si>
  <si>
    <t>เลขที่ D62/01/000459</t>
  </si>
  <si>
    <t>แท่นเครื่องหน้า (8-94172-018-1) NPR 115HP RH 4BE-1</t>
  </si>
  <si>
    <t>แท่นเครื่องหน้า (8-94172-019-1, 8-97105-921-0) NPR 115 HP (LH) 4BE-1</t>
  </si>
  <si>
    <t>แท่นเครื่องหน้า (12032-1241) MEGA 6 ล้อ FC4J TURBO EURO 2 LH</t>
  </si>
  <si>
    <t>แท่นเครื่องหน้า (12031-2561) MEGA 6 ล้อ FC4J TURBO EURO 2 RH</t>
  </si>
  <si>
    <t>ซีลล้อหลังนอก (9828-66106) HINO FM (MHSC66-134-15/17J) (SZ311-66001)</t>
  </si>
  <si>
    <t>แอร์โฟ VIGO แท้</t>
  </si>
  <si>
    <t>เลขที่ 181842</t>
  </si>
  <si>
    <t>ซีลล้อหน้า อีเซกิ 2510 (40x65)</t>
  </si>
  <si>
    <t>PLKBKKKTJJ</t>
  </si>
  <si>
    <t>ซีลล้อหน้า อีเซกิ 1610-1910-2205 (32x55)</t>
  </si>
  <si>
    <t>PLKBKROJJ</t>
  </si>
  <si>
    <t>สายดึงดับ อีเซกิ TS2205-2210</t>
  </si>
  <si>
    <t>ไดชาร์ท F</t>
  </si>
  <si>
    <t>6 เส้น</t>
  </si>
  <si>
    <t>ยางใน 750x16</t>
  </si>
  <si>
    <t>PLKBKLOTJJ</t>
  </si>
  <si>
    <t>ยางใน 400x12</t>
  </si>
  <si>
    <t>PLKBKKPTJJ</t>
  </si>
  <si>
    <t>ยางใน 500x15</t>
  </si>
  <si>
    <t>ซีลโรตารี่ 55-82-12-18</t>
  </si>
  <si>
    <t>ไดสตาร์ท ฮิโนโมโต้</t>
  </si>
  <si>
    <t>PLKBKLMTTJJ</t>
  </si>
  <si>
    <t>เลขที่ IN12-190048</t>
  </si>
  <si>
    <t>1 ชิ้น</t>
  </si>
  <si>
    <t>กรองอากาศทั้งลูก F6600</t>
  </si>
  <si>
    <t>PLKANGKSTTJJ</t>
  </si>
  <si>
    <t>TSR</t>
  </si>
  <si>
    <t>เลขที่ 01/071</t>
  </si>
  <si>
    <t>วันที่ 17/1/62</t>
  </si>
  <si>
    <t>1-13240163-T</t>
  </si>
  <si>
    <t>กรองน้ำมันเครื่อง เหล็ก 6SD1-TC FXZ23 TIS DECA สิงห์ไฮเทค ลูกใหญ่ แท้</t>
  </si>
  <si>
    <t>PLKTSROPOJJ</t>
  </si>
  <si>
    <t>ยอดสุทธิ</t>
  </si>
  <si>
    <t>เลขที่ 02/0075</t>
  </si>
  <si>
    <t>วันที่ 1/2/62</t>
  </si>
  <si>
    <t>สลักคางหมู F เกลียว มีหัวอัด</t>
  </si>
  <si>
    <t>PLLBMNNTJJ</t>
  </si>
  <si>
    <t>สลักคางหมู F ปีกใหญ่ มีหัวอัด</t>
  </si>
  <si>
    <t>PLLBMOLTJJ</t>
  </si>
  <si>
    <t>สลักแขนยก F ยาว</t>
  </si>
  <si>
    <t>บูชรู 7/8</t>
  </si>
  <si>
    <t>PLLBMLTJJ</t>
  </si>
  <si>
    <t>PLLBMOTJJ</t>
  </si>
  <si>
    <t>บูชรู 1"</t>
  </si>
  <si>
    <t>PLLBMLOJJ</t>
  </si>
  <si>
    <t>กำปั่นไฮ F77 อย่างดี</t>
  </si>
  <si>
    <t>PLLBMRTTJJ</t>
  </si>
  <si>
    <t>ซีล F 42-62-17</t>
  </si>
  <si>
    <t>PLLBMMTTJJ</t>
  </si>
  <si>
    <t>ซีล F 42-62-14</t>
  </si>
  <si>
    <t>แขนยก H/T</t>
  </si>
  <si>
    <t>PLLBMNOTJJ</t>
  </si>
  <si>
    <t>แขนยก KBT L2000</t>
  </si>
  <si>
    <t>6 ชุด</t>
  </si>
  <si>
    <t>ปลอกเกลียวเลื่อน F+ไส้ รูเล็ก2 รูใหญ่4</t>
  </si>
  <si>
    <t>PLLBMQTTJJ</t>
  </si>
  <si>
    <t>เลขที่ 02/0092</t>
  </si>
  <si>
    <t>เบาะนั่งเท้าแขน F</t>
  </si>
  <si>
    <t>PLLBMLMTTJJ</t>
  </si>
  <si>
    <t>ไส้กรองปั้มพวงมาลัย F</t>
  </si>
  <si>
    <t>PLLBMSTJJ</t>
  </si>
  <si>
    <t>5 ตัว</t>
  </si>
  <si>
    <t>เฟืองต่อเพลาสี F 6 ฟัน</t>
  </si>
  <si>
    <t>PLLBMKRTJJ</t>
  </si>
  <si>
    <t>ปลอกต่อเพลาสี F 6 ร่อง</t>
  </si>
  <si>
    <t>PLLBMLPTJJ</t>
  </si>
  <si>
    <t>ปลอกต่อ PTO F ต่อตรง มีเฟือง</t>
  </si>
  <si>
    <t>ปลอกต่อ PTO F ต่อดวง ไม่มีเฟือง</t>
  </si>
  <si>
    <t>PLLBMOTTJJ</t>
  </si>
  <si>
    <t>สกรูใบมีด F</t>
  </si>
  <si>
    <t>สกรูล้อหน้า F</t>
  </si>
  <si>
    <t>PLLBMKMJJ</t>
  </si>
  <si>
    <t>ลูกหมาก L4508 ตัวต่อ</t>
  </si>
  <si>
    <t>LEK</t>
  </si>
  <si>
    <t>เลขที่ IV62012467</t>
  </si>
  <si>
    <t>วันที่ 21/1/62</t>
  </si>
  <si>
    <t>สกรู NC ไม่พร้อมหัว 1/2x1.1/2</t>
  </si>
  <si>
    <t>สกรู NC ไม่พร้อมหัว 1/2x1.1/4</t>
  </si>
  <si>
    <t>สาแหรกบังโคลน FORD 5/8*8</t>
  </si>
  <si>
    <t>PLKLEKROJJ</t>
  </si>
  <si>
    <t>สาแหรกบังโคลน FORD 5/8*9</t>
  </si>
  <si>
    <t>PLKLEKSTJJ</t>
  </si>
  <si>
    <t>20%5%</t>
  </si>
  <si>
    <t>PLKLEKQPJJ</t>
  </si>
  <si>
    <t>เหล็กโหลด แกนใหญ่ 1.1/2 LOCO</t>
  </si>
  <si>
    <t>เหล็กโหลด แกนใหญ่ 1" LOCO</t>
  </si>
  <si>
    <t>PLKLEKRNJJ</t>
  </si>
  <si>
    <t>เหล็กโหลด แกนใหญ่ 2" LOCO</t>
  </si>
  <si>
    <t>PLKLEKSKJJ</t>
  </si>
  <si>
    <t>หัวน๊อต NC 1/2</t>
  </si>
  <si>
    <t>หัวน๊อต NC 5/8 USAG</t>
  </si>
  <si>
    <t>สกรู NC ไม่พร้อมหัว 5/8*2 USAG</t>
  </si>
  <si>
    <t>เลขที่ 181974</t>
  </si>
  <si>
    <t>วันที่ 25/1/62</t>
  </si>
  <si>
    <t>ฝักเบรค อีเซกิ 1610-1910-2205</t>
  </si>
  <si>
    <t>PLLBKNTTJJ</t>
  </si>
  <si>
    <t>ปะเก็นฝาสูบ อีเซกิ TL (86M) 3 สูบ สีดำ</t>
  </si>
  <si>
    <t>PLLBKLRTJJ</t>
  </si>
  <si>
    <t>เพลากลางสวมครัช อีเซกิ TS 2210-2810 (13Tx13T ยาว 64.3 ซม.)</t>
  </si>
  <si>
    <t>PLLBKKLTTJJ</t>
  </si>
  <si>
    <t>เฟืองข้าวต้มมัดเพลากลาง อีเซกิ TS 2210-2810</t>
  </si>
  <si>
    <t>PLLBKPOTJJ</t>
  </si>
  <si>
    <t>คอม้า L2600 ฟอร์สชุบแข็ง</t>
  </si>
  <si>
    <t>PLLBKPTTJJ</t>
  </si>
  <si>
    <t>PLLBKKQTTJJ</t>
  </si>
  <si>
    <t>5 เส้น</t>
  </si>
  <si>
    <t>สายดึงเบรค L2201</t>
  </si>
  <si>
    <t>PLLBKROJJ</t>
  </si>
  <si>
    <t>โซ่ข้างเล็กสีทอง กลาง No.2</t>
  </si>
  <si>
    <t>PLLBKKPTJJ</t>
  </si>
  <si>
    <t>ฝาถังโซล่า L3408 เล็ก</t>
  </si>
  <si>
    <t>PLLBKSOJJ</t>
  </si>
  <si>
    <t>ใบพัดลม L2000-2201 แบบแท้ (6 แฉก)</t>
  </si>
  <si>
    <t>PLLBKKLTJJ</t>
  </si>
  <si>
    <t>ใบพัดลม L02 แบบแท้ (7 แฉก)</t>
  </si>
  <si>
    <t>PLLBKKSTJJ</t>
  </si>
  <si>
    <t>ข้อต่อโซ่ No.80 เต็มข้อ</t>
  </si>
  <si>
    <t>PLLBKLTJJ</t>
  </si>
  <si>
    <t>ข้อต่อโซ่ No.80 ครึ่งข้อ</t>
  </si>
  <si>
    <t>PLLBKMLJJ</t>
  </si>
  <si>
    <t>10 ตับ</t>
  </si>
  <si>
    <t>ลูกปืนรับน้ำหนัก ฮิโนโมโต้ อย่างดี</t>
  </si>
  <si>
    <t>PLLBKNOJJ</t>
  </si>
  <si>
    <t>ฝักเบรค ฮืโนโมโต้ E23-25</t>
  </si>
  <si>
    <t>PLLBKNOTJJ</t>
  </si>
  <si>
    <t>เลขที่ 181975</t>
  </si>
  <si>
    <t>คอม้า อีเซกิ TS 2205-2210 R ไม่มีเกลียว</t>
  </si>
  <si>
    <t>PLLBKQTTJJ</t>
  </si>
  <si>
    <t>สายดึงดับ อีเซกิ TS 2510-3510</t>
  </si>
  <si>
    <t>PLLBKKMTJJ</t>
  </si>
  <si>
    <t>สายดึงดับ อีเซกิ TS 2205-2210</t>
  </si>
  <si>
    <t>4 ตับ</t>
  </si>
  <si>
    <t>ลูกปืนรับน้ำหนัก L2000</t>
  </si>
  <si>
    <t>PLLBKOTJJ</t>
  </si>
  <si>
    <t>ลูกปืนรับน้ำหนัก L2600</t>
  </si>
  <si>
    <t>PLLBKPOJJ</t>
  </si>
  <si>
    <t>PLLBKQOJJ</t>
  </si>
  <si>
    <t>ซีลโรตารี่ 55-85-17-19</t>
  </si>
  <si>
    <t>PLLBKKOTJJ</t>
  </si>
  <si>
    <t>ลูกปืนรับน้ำหนัก L240</t>
  </si>
  <si>
    <t>สายตั้งเบรค L28-3408</t>
  </si>
  <si>
    <t>เลขที่ DO62010245</t>
  </si>
  <si>
    <t>ขากระจก LH #0202044 NPR115 NKR รุ่นธรรมดา</t>
  </si>
  <si>
    <t>PLKVRAMKTJJ</t>
  </si>
  <si>
    <t>ขากระจก RH #0202045 NPR115 NKR 4 รู มีแป้น</t>
  </si>
  <si>
    <t>PLKVRAMTTJJ</t>
  </si>
  <si>
    <t>ยางฝาวาล์ว SKL 2KD</t>
  </si>
  <si>
    <t>PLKVRAOTJJ</t>
  </si>
  <si>
    <t>ยางกันฝุ่นหัวฉีด E #30010 2KD</t>
  </si>
  <si>
    <t>เลขที่ IV0012914</t>
  </si>
  <si>
    <t>วันที่ 26/1/62</t>
  </si>
  <si>
    <t>ยางหนวดกุ้ง N/S BIG-M ผ้าใบ</t>
  </si>
  <si>
    <t>PLLSCKSOJJ</t>
  </si>
  <si>
    <t>บูชหูแหนบหลัง M/D M1500-1600 ผ้าใบ</t>
  </si>
  <si>
    <t>PLLSCKLOJJ</t>
  </si>
  <si>
    <t>PLLSCKNLOJJ</t>
  </si>
  <si>
    <t>หักส่วนลด 10%</t>
  </si>
  <si>
    <t>เลขที่ IV0012915</t>
  </si>
  <si>
    <t>24 ขวด</t>
  </si>
  <si>
    <t>น้ำยาล้างเครื่องยนต์ 1 ลิตร</t>
  </si>
  <si>
    <t>PLkSCKRTJJ</t>
  </si>
  <si>
    <t>STK</t>
  </si>
  <si>
    <t>เลขที่ 88/06</t>
  </si>
  <si>
    <t>วันที่ 23/1/62</t>
  </si>
  <si>
    <t>4 ใบ</t>
  </si>
  <si>
    <t>จานจักร 26" ปาดนอก</t>
  </si>
  <si>
    <t>A=D</t>
  </si>
  <si>
    <t>เลขที่ IV 6201209</t>
  </si>
  <si>
    <t>FI-2830</t>
  </si>
  <si>
    <t>กล้องยาพวงมาลัยขวา T/T MTX TIGER D4D</t>
  </si>
  <si>
    <t>10%10%</t>
  </si>
  <si>
    <t>PLLAJMLNJJ</t>
  </si>
  <si>
    <t>FI-1620</t>
  </si>
  <si>
    <t>กล้องยาพวงมาลัยขวา FORD RANGER, 4ED</t>
  </si>
  <si>
    <t>PLLAJOKTJJ</t>
  </si>
  <si>
    <t>FI-7770</t>
  </si>
  <si>
    <t>กล้องยาพวงมาลัยขวา M/S STRADA</t>
  </si>
  <si>
    <t>PLLAJNNOJJ</t>
  </si>
  <si>
    <t>เลขที่ IV 6201208</t>
  </si>
  <si>
    <t>FB-4391</t>
  </si>
  <si>
    <t>ลูกหมากปีกนกบน-รถปิกอัพ N/S DATSUN 620 720 BIG-M</t>
  </si>
  <si>
    <t>PLLAJLNQJJ</t>
  </si>
  <si>
    <t>FB-4672</t>
  </si>
  <si>
    <t>ลูกหมากปีกนกล่าง-รถปิกอัพ N/S BIG-M E24 FRONTIER</t>
  </si>
  <si>
    <t>PLLAJLMSJJ</t>
  </si>
  <si>
    <t>FB-5282</t>
  </si>
  <si>
    <t>ลูกหมากปีกนกล่าง-รถปิกอัพ I/S TFR</t>
  </si>
  <si>
    <t>PLLAJLPMJJ</t>
  </si>
  <si>
    <t>FB-3882</t>
  </si>
  <si>
    <t>ลูกหมากปีกนกล่าง-รถปิกอัพ T/A VIGO INNOVA</t>
  </si>
  <si>
    <t>FE-2471</t>
  </si>
  <si>
    <t>ลูกหมากคันชัก-รถกปิกอัพ T/T RN30 LN40 HERO MTX สั้น</t>
  </si>
  <si>
    <t>PLLAJKMOJJ</t>
  </si>
  <si>
    <t>FE-5253</t>
  </si>
  <si>
    <t>ลูกหมากคันชัก-รถปิกอัพ T/T VIGO INNOVA สั้น</t>
  </si>
  <si>
    <t>PLLAJKKRJJ</t>
  </si>
  <si>
    <t>FE-4821</t>
  </si>
  <si>
    <t>ลูกหมากคันชัก-รถปิกอัพ N/S BIG-M FRONTIER</t>
  </si>
  <si>
    <t>PLLAJKKMJJ</t>
  </si>
  <si>
    <t>FE-4671</t>
  </si>
  <si>
    <t>ลูกหมากคันชัก-รถปิกอัพ N/S BIG-M สั้น</t>
  </si>
  <si>
    <t>FE-5361</t>
  </si>
  <si>
    <t>ลูกหมากคันชัก-รถปิกอัพ I/S D-MAX สั้น</t>
  </si>
  <si>
    <t>ลูกหมากคันชัก-รถปิกอัพ T/T RN30 LN40 HERO MTX สั้น</t>
  </si>
  <si>
    <t>ลูกหมากคันชัก-รถปิกอัพ N/S BIG-M FRONTIER สั้น</t>
  </si>
  <si>
    <t>PMS</t>
  </si>
  <si>
    <t>เลขที่ 30162/01</t>
  </si>
  <si>
    <t>วันที่ 30/1/62</t>
  </si>
  <si>
    <t>50 หลอด</t>
  </si>
  <si>
    <t>กาวดำ แท้</t>
  </si>
  <si>
    <t>20 หลอด</t>
  </si>
  <si>
    <t>กาวดำ I/S</t>
  </si>
  <si>
    <t>VT</t>
  </si>
  <si>
    <t>เลขที่ IVT0047541</t>
  </si>
  <si>
    <t>2203-1433-00</t>
  </si>
  <si>
    <t>ดุมล้อหลัง E23, E25</t>
  </si>
  <si>
    <t>4 คู่</t>
  </si>
  <si>
    <t>2201-2158-STD</t>
  </si>
  <si>
    <t>กันรุน H STD</t>
  </si>
  <si>
    <t>2201-3201-025</t>
  </si>
  <si>
    <t>ชาร์ฟก้าน H 010</t>
  </si>
  <si>
    <t>2201-3201-STD</t>
  </si>
  <si>
    <t>ชาร์ฟก้าน H STD</t>
  </si>
  <si>
    <t>2201-2155-025</t>
  </si>
  <si>
    <t>ชาร์ฟอก H 010</t>
  </si>
  <si>
    <t>2201-2155-STD</t>
  </si>
  <si>
    <t>ชาร์ฟอก H STD</t>
  </si>
  <si>
    <t>2 สูบ</t>
  </si>
  <si>
    <t>R2201-3110-00</t>
  </si>
  <si>
    <t>แหวนลูกสูบแสตนดาร์ด E23 แท้ H</t>
  </si>
  <si>
    <t>4 สูบ</t>
  </si>
  <si>
    <t>R2201-3110-18</t>
  </si>
  <si>
    <t>แหวนลูกสูบแสตนดาร์ด H E-18</t>
  </si>
  <si>
    <t>PS 2201-3101-00</t>
  </si>
  <si>
    <t>ลูกสูบแสตนดาร์ด หัวดอกจิก H</t>
  </si>
  <si>
    <t>PS 2701-3102-00</t>
  </si>
  <si>
    <t>ลูกสูบแสตนดาร์ด E25</t>
  </si>
  <si>
    <t>SE2202-1178-00</t>
  </si>
  <si>
    <t>ซีลเพลาเบรค H</t>
  </si>
  <si>
    <t>5 ชุด</t>
  </si>
  <si>
    <t>2203-3255-6</t>
  </si>
  <si>
    <t>พลาสติกกระบอกไฮ (หนา-บาง) H (N)</t>
  </si>
  <si>
    <t>2203-3255-6T</t>
  </si>
  <si>
    <t>พลาสติกกระบอกไฮ (หนา-บาง) H</t>
  </si>
  <si>
    <t>SAE</t>
  </si>
  <si>
    <t>เลขที่ 001/0025</t>
  </si>
  <si>
    <t>ปั้มพวงมาลัย 6610 แท้</t>
  </si>
  <si>
    <t>ปั้มพวงมาลัย 6600 แท้</t>
  </si>
  <si>
    <t>เลขที่ I620239812</t>
  </si>
  <si>
    <t>เพลา PTO 15T AK</t>
  </si>
  <si>
    <t>เลขที่ I620239747</t>
  </si>
  <si>
    <t>ยางหมวกเบรค แบบแท้ CNH 5000-6600 หน้านูน</t>
  </si>
  <si>
    <t>สายดันหน้า KHL 18" 1/2 ใน 2 ข้าง T-18</t>
  </si>
  <si>
    <t>สายดันหน้า KHL 20" 1/2 ใน 2 ข้าง T-20</t>
  </si>
  <si>
    <t>สายดันหน้า KHL 22" 1/2 ใน 2 ข้าง T-22</t>
  </si>
  <si>
    <t>ปั้มไฮฯ DYNAMATIC 5000</t>
  </si>
  <si>
    <t>แหวนรองเกียร์ ทองแดง CNH 77-6600</t>
  </si>
  <si>
    <t>6 ลูก</t>
  </si>
  <si>
    <t>ซ.KBT ลูกเหล็ก L3408-M5000</t>
  </si>
  <si>
    <t>สายดึงดับ 6600</t>
  </si>
  <si>
    <t>สกรูหม้อน้ำ+น๊อต 5000-6600-6610</t>
  </si>
  <si>
    <t>ไฟ LED สปอร์ตไล อย่างดี 9W IP68 กันน้ำ 3"</t>
  </si>
  <si>
    <t>ไฟ LED สปอร์ตไล อย่างดี 12W IP68 กันน้ำ 3" หนา</t>
  </si>
  <si>
    <t>สามแฉกเพลาข้างแท้ 77-6600</t>
  </si>
  <si>
    <t>สวิทน้ำมันเครื่อง CNH แท้ห้าง 6600</t>
  </si>
  <si>
    <t>เกียร์เลื่อนรูเล็ก แบบ ITALY 6600</t>
  </si>
  <si>
    <t>เกียร์เลื่อนรูใหญ่ ANGLO 6600</t>
  </si>
  <si>
    <t>PLLDTOTJJ</t>
  </si>
  <si>
    <t>PLLDTKTTJJ</t>
  </si>
  <si>
    <t>PLLDTKTOJJ</t>
  </si>
  <si>
    <t>PLLDTKKTJJ</t>
  </si>
  <si>
    <t>PLLDTSOTTJJ</t>
  </si>
  <si>
    <t>PLLDTNSOJJ</t>
  </si>
  <si>
    <t>PLLDTNOJJ</t>
  </si>
  <si>
    <t>PLLDTQTJJ</t>
  </si>
  <si>
    <t>PLLDTSTTJJ</t>
  </si>
  <si>
    <t>PLLDTRJJ</t>
  </si>
  <si>
    <t>PLLDTMRJJ</t>
  </si>
  <si>
    <t>PLLDTKOTJJ</t>
  </si>
  <si>
    <t>PLLDTKRTJJ</t>
  </si>
  <si>
    <t>PLLDTMOJJ</t>
  </si>
  <si>
    <t>PLLDTKPOJJ</t>
  </si>
  <si>
    <t>PLLDTPOTJJ</t>
  </si>
  <si>
    <t>PLLDTKLTTJJ</t>
  </si>
  <si>
    <t>เลขที่ I620139749</t>
  </si>
  <si>
    <t>ปลอกต่อเพลาสีตัวเมีย+ปริ้นล็อก DT เหล็กเหนียว</t>
  </si>
  <si>
    <t>PLLDTMTTJJ</t>
  </si>
  <si>
    <t>PLLDTSOTJJ</t>
  </si>
  <si>
    <t>เลขที่ DO62010327</t>
  </si>
  <si>
    <t>วันที่ 29/1/62</t>
  </si>
  <si>
    <t>PLLVRAKNNJJ</t>
  </si>
  <si>
    <t>3 ตัว</t>
  </si>
  <si>
    <t>ซีลคอหลัง ไม่สักหลาด แท้นอก #052 JCM</t>
  </si>
  <si>
    <t>PLLVRAKTTJJ</t>
  </si>
  <si>
    <t>สลักแหนบหลังตัวหน้า KOIYO #35070 TIGER 4WD</t>
  </si>
  <si>
    <t>ลูกสูบดิสเบรค KOIYO #09W10 BIG-M TD25 BDI</t>
  </si>
  <si>
    <t>PLLVRAKLTJJ</t>
  </si>
  <si>
    <t>ยางดันโซ่ NYK #068 D-MAX</t>
  </si>
  <si>
    <t>PLLVRAOTTJJ</t>
  </si>
  <si>
    <t>ยางรองโซ่-ตัวตรง NYK #326 D-MAX 4JK1, 4JJ1</t>
  </si>
  <si>
    <t>PLLVRALOTJJ</t>
  </si>
  <si>
    <t>ยางรองโซ่-ตัวโค้ง NYK #327 D-MAX 4JJ1, 4JK1</t>
  </si>
  <si>
    <t>PLLVRAMPTJJ</t>
  </si>
  <si>
    <t>ปั้มน้ำ GMB GWIS-42 NPR120 4HF1 4HG1</t>
  </si>
  <si>
    <t>PLLVRAKNOJJ</t>
  </si>
  <si>
    <t>แตรปริ้นเล็ก GSK ต่ำ 12V</t>
  </si>
  <si>
    <t>PLLVRARTJJ</t>
  </si>
  <si>
    <t>แตรปริ้นเล็ก GSK สูง 12V</t>
  </si>
  <si>
    <t>บูชกล้องยา เป็นชุด #350 M/D M/N</t>
  </si>
  <si>
    <t>PLLVRAOOJJ</t>
  </si>
  <si>
    <t>สวิทน้ำมันเครื่อง #TGS-50 KM</t>
  </si>
  <si>
    <t>PLLVRAPOJJ</t>
  </si>
  <si>
    <t>เสื้อราวน้ำ #16333-54122 MTX</t>
  </si>
  <si>
    <t>PLLVRANOTJJ</t>
  </si>
  <si>
    <t>เสื้อราวน้ำ #590 TFR</t>
  </si>
  <si>
    <t>PLLVRAMOTJJ</t>
  </si>
  <si>
    <t>เสื้อราวน้ำ #061 D-MAX TFR 01</t>
  </si>
  <si>
    <t>จำนวนเงินรวม</t>
  </si>
  <si>
    <t>เลขที่ DO62010335</t>
  </si>
  <si>
    <t>แหวนทองแดง 8mm</t>
  </si>
  <si>
    <t>แหวนทองแดง 10mm</t>
  </si>
  <si>
    <t>PLLVRALJJ</t>
  </si>
  <si>
    <t>PLLVRAKJJ</t>
  </si>
  <si>
    <t>แหวนทองแดง 12mm</t>
  </si>
  <si>
    <t>PLLVRAMJJ</t>
  </si>
  <si>
    <t>โอริงปั้มโซล่า MTX</t>
  </si>
  <si>
    <t>PLLVRAKRJJ</t>
  </si>
  <si>
    <t>ปะเก็นปากท่อ BU3000, 20, 10</t>
  </si>
  <si>
    <t>PLLVRASJJ</t>
  </si>
  <si>
    <t>10 แผ่น</t>
  </si>
  <si>
    <t>ปะเก็นปากท่อ T. MTX</t>
  </si>
  <si>
    <t>ปะเก็นปากท่อ T. TFR</t>
  </si>
  <si>
    <t>ปะเก็นปากท่อ T. NPR115 4BB1</t>
  </si>
  <si>
    <t>PLLVRAQTJJ</t>
  </si>
  <si>
    <t>ปะเก็นฝาสูบ ไฟ E 3L</t>
  </si>
  <si>
    <t>PLLVRAKQTJJ</t>
  </si>
  <si>
    <t>ปะเก็นฝาสูบ ไฟ 2.0mm E 3L</t>
  </si>
  <si>
    <t>PLLVRALLTJJ</t>
  </si>
  <si>
    <t>PLLVTRTTJJ</t>
  </si>
  <si>
    <t>PLLVTSTJJ</t>
  </si>
  <si>
    <t>คู่ละ 150</t>
  </si>
  <si>
    <t>PLLVTRTJJ</t>
  </si>
  <si>
    <t>PLLVTKTTJJ</t>
  </si>
  <si>
    <t>คู่ละ 180</t>
  </si>
  <si>
    <t>PLLVTNRTJJ</t>
  </si>
  <si>
    <t>PLLVTMTTJJ</t>
  </si>
  <si>
    <t>PLLVTNOTJJ</t>
  </si>
  <si>
    <t>PLLVTQOJJ</t>
  </si>
  <si>
    <t>PLLVTKNTJJ</t>
  </si>
  <si>
    <t>PLLVTKRTJJ</t>
  </si>
  <si>
    <t>PLLSAEPTTTJJ</t>
  </si>
  <si>
    <t>PLLSAEOOTTJJ</t>
  </si>
  <si>
    <t>PLLPMSPTJJ</t>
  </si>
  <si>
    <t>PLLPMSOOJJ</t>
  </si>
  <si>
    <t>เลขที่ IV 181666</t>
  </si>
  <si>
    <t>3 ดวง</t>
  </si>
  <si>
    <t>04-43400L</t>
  </si>
  <si>
    <t>เสื้อไฟท้าย N/S BIG-M TD DIAMOND LH</t>
  </si>
  <si>
    <t>PLLSKJKOQJJ</t>
  </si>
  <si>
    <t>04-43400R</t>
  </si>
  <si>
    <t>เสื้อไฟท้าย N/S BIG-M TD DIAMOND RH</t>
  </si>
  <si>
    <t>04-45709L</t>
  </si>
  <si>
    <t>เสื้อไฟท้าย M/S STRADA เลนส์ขาวแดง DIAMOND LH</t>
  </si>
  <si>
    <t>PLLSKJKRTJJ</t>
  </si>
  <si>
    <t>04-45709R</t>
  </si>
  <si>
    <t>เสื้อไฟท้าย M/S STRADA เลนส์ขาวแดง DIAMOND RH</t>
  </si>
  <si>
    <t>1 ดวง</t>
  </si>
  <si>
    <t>10-83700L</t>
  </si>
  <si>
    <t>ไฟตาหน้า M/S STRADA MULTI DIAMOND LH</t>
  </si>
  <si>
    <t>PLLSKJPLQJJ</t>
  </si>
  <si>
    <t>10-83700R</t>
  </si>
  <si>
    <t>ไฟตาหน้า M/S STRADA MULTI DIAMOND RH</t>
  </si>
  <si>
    <t>04-45110L</t>
  </si>
  <si>
    <t>ไฟท้าย M/S C/C ขอบชุบ 12V DIAMOND LH</t>
  </si>
  <si>
    <t>PLLSKJKSOJJ</t>
  </si>
  <si>
    <t>04-45110R</t>
  </si>
  <si>
    <t>ไฟท้าย M/S C/C ขอบชุบ 12V DIAMOND RH</t>
  </si>
  <si>
    <t>02-2370CL</t>
  </si>
  <si>
    <t>เสื้อไฟในกันชน M/S STRADA เลนส์ขาว DIAMOND LH</t>
  </si>
  <si>
    <t>PLLSKJRPJJ</t>
  </si>
  <si>
    <t>02-2370CR</t>
  </si>
  <si>
    <t>เสื้อไฟในกันชน M/S STRADA เลนส์ขาว DIAMOND RH</t>
  </si>
  <si>
    <t>03-32400L02</t>
  </si>
  <si>
    <t>เสื้อไฟมุม N/S BIG-M TD ดำ LH DIAMOND</t>
  </si>
  <si>
    <t>PLLSKJSRJJ</t>
  </si>
  <si>
    <t>03-32400R</t>
  </si>
  <si>
    <t>เสื้อไฟมุม N/S BIG-M TD ดำ RH DIAMOND</t>
  </si>
  <si>
    <t>เลขที่ IV 181668</t>
  </si>
  <si>
    <t>BM-24400</t>
  </si>
  <si>
    <t>กระจกมองข้าง T/T BU 1995 DYNA 1995 HORSE</t>
  </si>
  <si>
    <t>PLLSKJLMRJJ</t>
  </si>
  <si>
    <t>BM-23300</t>
  </si>
  <si>
    <t>กระจกมองข้าง T/T BU20 ดำ HORSE</t>
  </si>
  <si>
    <t>PLLSKJROJJ</t>
  </si>
  <si>
    <t>F-00620L</t>
  </si>
  <si>
    <t>ไฟท้าย FORD 5000 24V เลนส์เหลืองแดง AA LH</t>
  </si>
  <si>
    <t>PLLSKJKQTJJ</t>
  </si>
  <si>
    <t>F-00620R</t>
  </si>
  <si>
    <t>ไฟท้าย FORD 5000 24V เลนส์เหลืองแดง AA RH</t>
  </si>
  <si>
    <t>F-00720L</t>
  </si>
  <si>
    <t>ไฟท้าย FORD5000 24V เลนส์ขาวเหลือง AA LH</t>
  </si>
  <si>
    <t>F-00720R</t>
  </si>
  <si>
    <t>ไฟท้าย FORD5000 24V เลนส์ขาวเหลือง AA RH</t>
  </si>
  <si>
    <t>BM-22900</t>
  </si>
  <si>
    <t>กระจกมองข้าง H/N สิงไฮเทค HORSE LH</t>
  </si>
  <si>
    <t>PLLSKJLLOJJ</t>
  </si>
  <si>
    <t>BM-22800</t>
  </si>
  <si>
    <t>กระจกมองข้าง H/N สิงห์ไฮเทค HORSE RH</t>
  </si>
  <si>
    <t>BM-2500</t>
  </si>
  <si>
    <t>กระจกมองข้าง I/S DECA ROCKY HORSE</t>
  </si>
  <si>
    <t>BM-25400</t>
  </si>
  <si>
    <t>กระจกมองข้าง H/N MEGA HORSE LH</t>
  </si>
  <si>
    <t>PLLSKJMPMJJ</t>
  </si>
  <si>
    <t>PLLSKJLKMJJ</t>
  </si>
  <si>
    <t>BM-24300</t>
  </si>
  <si>
    <t>กระจกมองข้าง H/N MEGA HORSE RH</t>
  </si>
  <si>
    <t>PLLSKJMNNJJ</t>
  </si>
  <si>
    <t>มือเปิดกะบะท้ายกลาง I/S D-MAX ชุบ</t>
  </si>
  <si>
    <t>PLLSKJMTTJJ</t>
  </si>
  <si>
    <t>มือเปิดกะบะท้ายกลาง I/S D-MAX ดำ</t>
  </si>
  <si>
    <t>PLLSKJLPMJJ</t>
  </si>
  <si>
    <t>เลขที่ IV 181671</t>
  </si>
  <si>
    <t>27-20008</t>
  </si>
  <si>
    <t>สายอ่อนครัชล่าง I/S ROCKY 937320</t>
  </si>
  <si>
    <t>PLLSKJLTTJJ</t>
  </si>
  <si>
    <t>27-40003</t>
  </si>
  <si>
    <t>สายอ่อนครัชบน M/S FUSO FN215/527 30187</t>
  </si>
  <si>
    <t>PLLSKJKMTJJ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</si>
</sst>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87" formatCode="_-* #,##0_-;\-* #,##0_-;_-* &quot;-&quot;??_-;_-@_-"/>
    <numFmt numFmtId="188" formatCode="&quot;฿&quot;#,##0.00"/>
  </numFmts>
  <fonts count="2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187" fontId="0" fillId="0" borderId="0" xfId="1" applyNumberFormat="1" applyFont="1"/>
    <xf numFmtId="188" fontId="0" fillId="0" borderId="0" xfId="0" applyNumberFormat="1"/>
    <xf numFmtId="9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188" fontId="0" fillId="0" borderId="0" xfId="1" applyNumberFormat="1" applyFon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H16" sqref="H16"/>
    </sheetView>
  </sheetViews>
  <sheetFormatPr defaultRowHeight="14.25"/>
  <cols>
    <col min="3" max="3" width="35.875" customWidth="1"/>
    <col min="6" max="6" width="9.375" bestFit="1" customWidth="1"/>
    <col min="7" max="7" width="18.125" customWidth="1"/>
    <col min="8" max="8" width="9.25" bestFit="1" customWidth="1"/>
  </cols>
  <sheetData>
    <row r="1" spans="1:8">
      <c r="A1" s="6" t="s">
        <v>9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10</v>
      </c>
      <c r="F2" s="1"/>
      <c r="G2" s="1" t="s">
        <v>0</v>
      </c>
      <c r="H2" s="1"/>
    </row>
    <row r="3" spans="1:8">
      <c r="A3" s="1"/>
      <c r="B3" s="1"/>
      <c r="C3" s="1"/>
      <c r="D3" s="1" t="s">
        <v>11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12</v>
      </c>
      <c r="C5" s="1" t="s">
        <v>14</v>
      </c>
      <c r="D5">
        <v>2200</v>
      </c>
      <c r="F5" s="2">
        <v>2200</v>
      </c>
      <c r="G5" s="1" t="s">
        <v>13</v>
      </c>
      <c r="H5" s="3">
        <v>3590</v>
      </c>
    </row>
    <row r="6" spans="1:8">
      <c r="A6" s="1" t="s">
        <v>12</v>
      </c>
      <c r="C6" s="1" t="s">
        <v>15</v>
      </c>
      <c r="D6">
        <v>2800</v>
      </c>
      <c r="F6" s="2">
        <v>2800</v>
      </c>
      <c r="G6" s="1" t="s">
        <v>16</v>
      </c>
      <c r="H6" s="3">
        <v>4590</v>
      </c>
    </row>
    <row r="7" spans="1:8">
      <c r="D7" s="1" t="s">
        <v>17</v>
      </c>
      <c r="F7" s="2">
        <f>SUM(F5:F6)</f>
        <v>5000</v>
      </c>
    </row>
    <row r="8" spans="1:8" s="1" customFormat="1">
      <c r="F8" s="2"/>
    </row>
    <row r="10" spans="1:8">
      <c r="A10" s="6" t="s">
        <v>9</v>
      </c>
      <c r="B10" s="6"/>
      <c r="C10" s="6"/>
      <c r="D10" s="6"/>
      <c r="E10" s="6"/>
      <c r="F10" s="6"/>
      <c r="G10" s="6"/>
      <c r="H10" s="6"/>
    </row>
    <row r="11" spans="1:8">
      <c r="A11" s="1"/>
      <c r="B11" s="1"/>
      <c r="C11" s="1"/>
      <c r="D11" s="1"/>
      <c r="E11" s="1" t="s">
        <v>676</v>
      </c>
      <c r="F11" s="1"/>
      <c r="G11" s="1" t="s">
        <v>0</v>
      </c>
      <c r="H11" s="1"/>
    </row>
    <row r="12" spans="1:8">
      <c r="A12" s="1"/>
      <c r="B12" s="1"/>
      <c r="C12" s="1"/>
      <c r="D12" s="1" t="s">
        <v>677</v>
      </c>
      <c r="E12" s="1"/>
      <c r="F12" s="1"/>
      <c r="G12" s="1"/>
      <c r="H12" s="1"/>
    </row>
    <row r="13" spans="1:8">
      <c r="A13" s="1" t="s">
        <v>2</v>
      </c>
      <c r="B13" s="1"/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3" t="s">
        <v>8</v>
      </c>
    </row>
    <row r="14" spans="1:8">
      <c r="A14" s="1" t="s">
        <v>678</v>
      </c>
      <c r="C14" s="1" t="s">
        <v>679</v>
      </c>
      <c r="D14">
        <v>90</v>
      </c>
      <c r="F14">
        <v>900</v>
      </c>
      <c r="G14" s="1" t="s">
        <v>680</v>
      </c>
      <c r="H14" s="3">
        <v>140</v>
      </c>
    </row>
    <row r="15" spans="1:8">
      <c r="A15" s="1" t="s">
        <v>59</v>
      </c>
      <c r="C15" s="1" t="s">
        <v>679</v>
      </c>
      <c r="H15" s="3"/>
    </row>
    <row r="16" spans="1:8">
      <c r="A16" s="1" t="s">
        <v>678</v>
      </c>
      <c r="C16" s="1" t="s">
        <v>681</v>
      </c>
      <c r="D16">
        <v>120</v>
      </c>
      <c r="F16">
        <v>1200</v>
      </c>
      <c r="G16" s="1" t="s">
        <v>682</v>
      </c>
      <c r="H16" s="3">
        <v>180</v>
      </c>
    </row>
    <row r="17" spans="1:6">
      <c r="A17" s="1" t="s">
        <v>59</v>
      </c>
      <c r="C17" s="1" t="s">
        <v>681</v>
      </c>
    </row>
    <row r="18" spans="1:6">
      <c r="D18" s="1" t="s">
        <v>17</v>
      </c>
      <c r="F18">
        <f>SUM(F14:F17)</f>
        <v>2100</v>
      </c>
    </row>
  </sheetData>
  <mergeCells count="2">
    <mergeCell ref="A1:H1"/>
    <mergeCell ref="A10:H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topLeftCell="A55" workbookViewId="0">
      <selection activeCell="F73" sqref="F73:F76"/>
    </sheetView>
  </sheetViews>
  <sheetFormatPr defaultRowHeight="14.25"/>
  <cols>
    <col min="3" max="3" width="36.125" customWidth="1"/>
    <col min="6" max="6" width="9.375" bestFit="1" customWidth="1"/>
    <col min="7" max="7" width="18.125" customWidth="1"/>
    <col min="8" max="8" width="9.25" bestFit="1" customWidth="1"/>
  </cols>
  <sheetData>
    <row r="1" spans="1:8">
      <c r="A1" s="6" t="s">
        <v>233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234</v>
      </c>
      <c r="F2" s="1"/>
      <c r="G2" s="1" t="s">
        <v>0</v>
      </c>
      <c r="H2" s="1"/>
    </row>
    <row r="3" spans="1:8">
      <c r="A3" s="1"/>
      <c r="B3" s="1"/>
      <c r="C3" s="1"/>
      <c r="D3" s="1" t="s">
        <v>102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12</v>
      </c>
      <c r="B5" s="1" t="s">
        <v>235</v>
      </c>
      <c r="C5" s="1" t="s">
        <v>238</v>
      </c>
      <c r="D5">
        <v>1140.19</v>
      </c>
      <c r="E5" s="1" t="s">
        <v>236</v>
      </c>
      <c r="F5" s="5">
        <v>487.7</v>
      </c>
      <c r="G5" s="1" t="s">
        <v>237</v>
      </c>
      <c r="H5" s="3">
        <v>890</v>
      </c>
    </row>
    <row r="6" spans="1:8">
      <c r="A6" s="1" t="s">
        <v>12</v>
      </c>
      <c r="B6" s="1" t="s">
        <v>239</v>
      </c>
      <c r="C6" s="1" t="s">
        <v>240</v>
      </c>
      <c r="D6">
        <v>911.22</v>
      </c>
      <c r="E6" s="1" t="s">
        <v>241</v>
      </c>
      <c r="F6" s="5">
        <v>387.75</v>
      </c>
      <c r="G6" s="1" t="s">
        <v>242</v>
      </c>
      <c r="H6" s="3">
        <v>790</v>
      </c>
    </row>
    <row r="7" spans="1:8">
      <c r="A7" s="1" t="s">
        <v>12</v>
      </c>
      <c r="B7" s="1" t="s">
        <v>243</v>
      </c>
      <c r="C7" s="1" t="s">
        <v>244</v>
      </c>
      <c r="D7">
        <v>957.94</v>
      </c>
      <c r="E7" s="1" t="s">
        <v>241</v>
      </c>
      <c r="F7" s="5">
        <v>408.14</v>
      </c>
      <c r="G7" s="1" t="s">
        <v>245</v>
      </c>
      <c r="H7" s="3">
        <v>790</v>
      </c>
    </row>
    <row r="8" spans="1:8">
      <c r="A8" s="1" t="s">
        <v>12</v>
      </c>
      <c r="B8" s="1" t="s">
        <v>246</v>
      </c>
      <c r="C8" s="1" t="s">
        <v>247</v>
      </c>
      <c r="D8">
        <v>1009.35</v>
      </c>
      <c r="E8" s="1" t="s">
        <v>241</v>
      </c>
      <c r="F8" s="5">
        <v>430.58</v>
      </c>
      <c r="G8" s="1" t="s">
        <v>248</v>
      </c>
      <c r="H8" s="3">
        <v>890</v>
      </c>
    </row>
    <row r="9" spans="1:8">
      <c r="A9" s="1" t="s">
        <v>12</v>
      </c>
      <c r="B9" s="1" t="s">
        <v>249</v>
      </c>
      <c r="C9" s="1" t="s">
        <v>250</v>
      </c>
      <c r="D9">
        <v>1023.37</v>
      </c>
      <c r="E9" s="1" t="s">
        <v>241</v>
      </c>
      <c r="F9" s="5">
        <v>436.7</v>
      </c>
      <c r="G9" s="1" t="s">
        <v>251</v>
      </c>
      <c r="H9" s="3">
        <v>890</v>
      </c>
    </row>
    <row r="10" spans="1:8">
      <c r="A10" s="1" t="s">
        <v>12</v>
      </c>
      <c r="B10" s="1" t="s">
        <v>252</v>
      </c>
      <c r="C10" s="1" t="s">
        <v>253</v>
      </c>
      <c r="D10">
        <v>864.49</v>
      </c>
      <c r="E10" s="1" t="s">
        <v>241</v>
      </c>
      <c r="F10" s="5">
        <v>367.35</v>
      </c>
      <c r="G10" s="1" t="s">
        <v>254</v>
      </c>
      <c r="H10" s="3">
        <v>790</v>
      </c>
    </row>
    <row r="11" spans="1:8">
      <c r="A11" s="1" t="s">
        <v>12</v>
      </c>
      <c r="B11" s="1" t="s">
        <v>255</v>
      </c>
      <c r="C11" s="1" t="s">
        <v>256</v>
      </c>
      <c r="D11">
        <v>1439.25</v>
      </c>
      <c r="E11" s="1" t="s">
        <v>241</v>
      </c>
      <c r="F11" s="5">
        <v>618.23</v>
      </c>
      <c r="G11" s="1" t="s">
        <v>257</v>
      </c>
      <c r="H11" s="3">
        <v>1190</v>
      </c>
    </row>
    <row r="12" spans="1:8">
      <c r="A12" s="1" t="s">
        <v>12</v>
      </c>
      <c r="B12" s="1" t="s">
        <v>258</v>
      </c>
      <c r="C12" s="1" t="s">
        <v>259</v>
      </c>
      <c r="D12">
        <v>1079.44</v>
      </c>
      <c r="E12" s="1" t="s">
        <v>241</v>
      </c>
      <c r="F12" s="5">
        <v>461.18</v>
      </c>
      <c r="G12" s="1" t="s">
        <v>260</v>
      </c>
      <c r="H12" s="3">
        <v>890</v>
      </c>
    </row>
    <row r="13" spans="1:8">
      <c r="D13" s="1" t="s">
        <v>261</v>
      </c>
      <c r="F13" s="5">
        <f>SUM(F5:F12)</f>
        <v>3597.6299999999997</v>
      </c>
    </row>
    <row r="14" spans="1:8">
      <c r="D14" s="1" t="s">
        <v>262</v>
      </c>
      <c r="F14" s="5">
        <f>SUM(F13*7%)</f>
        <v>251.83410000000001</v>
      </c>
    </row>
    <row r="15" spans="1:8">
      <c r="D15" s="1" t="s">
        <v>263</v>
      </c>
      <c r="F15" s="5">
        <f>SUM(F13:F14)</f>
        <v>3849.4640999999997</v>
      </c>
    </row>
    <row r="18" spans="1:8">
      <c r="A18" s="6" t="s">
        <v>233</v>
      </c>
      <c r="B18" s="6"/>
      <c r="C18" s="6"/>
      <c r="D18" s="6"/>
      <c r="E18" s="6"/>
      <c r="F18" s="6"/>
      <c r="G18" s="6"/>
      <c r="H18" s="6"/>
    </row>
    <row r="19" spans="1:8">
      <c r="A19" s="1"/>
      <c r="B19" s="1"/>
      <c r="C19" s="1"/>
      <c r="D19" s="1"/>
      <c r="E19" s="1" t="s">
        <v>264</v>
      </c>
      <c r="F19" s="1"/>
      <c r="G19" s="1" t="s">
        <v>0</v>
      </c>
      <c r="H19" s="1"/>
    </row>
    <row r="20" spans="1:8">
      <c r="A20" s="1"/>
      <c r="B20" s="1"/>
      <c r="C20" s="1"/>
      <c r="D20" s="1" t="s">
        <v>102</v>
      </c>
      <c r="E20" s="1"/>
      <c r="F20" s="1"/>
      <c r="G20" s="1"/>
      <c r="H20" s="1"/>
    </row>
    <row r="21" spans="1:8">
      <c r="A21" s="1" t="s">
        <v>2</v>
      </c>
      <c r="B21" s="1"/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3" t="s">
        <v>8</v>
      </c>
    </row>
    <row r="22" spans="1:8">
      <c r="A22" s="1" t="s">
        <v>12</v>
      </c>
      <c r="B22" s="1" t="s">
        <v>265</v>
      </c>
      <c r="C22" s="1" t="s">
        <v>266</v>
      </c>
      <c r="D22">
        <v>742.99</v>
      </c>
      <c r="E22" s="4">
        <v>0.55000000000000004</v>
      </c>
      <c r="F22">
        <v>334.35</v>
      </c>
      <c r="G22" s="1" t="s">
        <v>267</v>
      </c>
      <c r="H22" s="3">
        <v>590</v>
      </c>
    </row>
    <row r="23" spans="1:8">
      <c r="D23" s="1" t="s">
        <v>261</v>
      </c>
      <c r="F23" s="1">
        <v>334.35</v>
      </c>
    </row>
    <row r="24" spans="1:8">
      <c r="D24" s="1" t="s">
        <v>262</v>
      </c>
      <c r="F24">
        <f>SUM(F23*7%)</f>
        <v>23.404500000000002</v>
      </c>
    </row>
    <row r="25" spans="1:8">
      <c r="D25" s="1" t="s">
        <v>263</v>
      </c>
      <c r="F25">
        <f>SUM(F23:F24)</f>
        <v>357.75450000000001</v>
      </c>
    </row>
    <row r="26" spans="1:8" s="1" customFormat="1"/>
    <row r="28" spans="1:8">
      <c r="A28" s="6" t="s">
        <v>233</v>
      </c>
      <c r="B28" s="6"/>
      <c r="C28" s="6"/>
      <c r="D28" s="6"/>
      <c r="E28" s="6"/>
      <c r="F28" s="6"/>
      <c r="G28" s="6"/>
      <c r="H28" s="6"/>
    </row>
    <row r="29" spans="1:8">
      <c r="A29" s="1"/>
      <c r="B29" s="1"/>
      <c r="C29" s="1"/>
      <c r="D29" s="1"/>
      <c r="E29" s="1" t="s">
        <v>268</v>
      </c>
      <c r="F29" s="1"/>
      <c r="G29" s="1" t="s">
        <v>0</v>
      </c>
      <c r="H29" s="1"/>
    </row>
    <row r="30" spans="1:8">
      <c r="A30" s="1"/>
      <c r="B30" s="1"/>
      <c r="C30" s="1"/>
      <c r="D30" s="1" t="s">
        <v>102</v>
      </c>
      <c r="E30" s="1"/>
      <c r="F30" s="1"/>
      <c r="G30" s="1"/>
      <c r="H30" s="1"/>
    </row>
    <row r="31" spans="1:8">
      <c r="A31" s="1" t="s">
        <v>2</v>
      </c>
      <c r="B31" s="1"/>
      <c r="C31" s="1" t="s">
        <v>3</v>
      </c>
      <c r="D31" s="1" t="s">
        <v>4</v>
      </c>
      <c r="E31" s="1" t="s">
        <v>5</v>
      </c>
      <c r="F31" s="1" t="s">
        <v>6</v>
      </c>
      <c r="G31" s="1" t="s">
        <v>7</v>
      </c>
      <c r="H31" s="3" t="s">
        <v>8</v>
      </c>
    </row>
    <row r="32" spans="1:8">
      <c r="A32" s="1" t="s">
        <v>132</v>
      </c>
      <c r="B32" s="1" t="s">
        <v>269</v>
      </c>
      <c r="C32" s="1" t="s">
        <v>270</v>
      </c>
      <c r="D32">
        <v>635.51</v>
      </c>
      <c r="E32" s="1" t="s">
        <v>271</v>
      </c>
      <c r="F32">
        <v>554.79999999999995</v>
      </c>
      <c r="G32" s="1" t="s">
        <v>272</v>
      </c>
      <c r="H32" s="3">
        <v>490</v>
      </c>
    </row>
    <row r="33" spans="1:8">
      <c r="A33" s="1" t="s">
        <v>132</v>
      </c>
      <c r="B33" s="1" t="s">
        <v>273</v>
      </c>
      <c r="C33" s="1" t="s">
        <v>274</v>
      </c>
      <c r="D33">
        <v>710.28</v>
      </c>
      <c r="E33" s="1" t="s">
        <v>271</v>
      </c>
      <c r="F33">
        <v>620.07000000000005</v>
      </c>
      <c r="G33" s="1" t="s">
        <v>275</v>
      </c>
      <c r="H33" s="3">
        <v>550</v>
      </c>
    </row>
    <row r="34" spans="1:8">
      <c r="A34" s="1" t="s">
        <v>132</v>
      </c>
      <c r="B34" s="1" t="s">
        <v>276</v>
      </c>
      <c r="C34" s="1" t="s">
        <v>277</v>
      </c>
      <c r="D34">
        <v>794.39</v>
      </c>
      <c r="E34" s="1" t="s">
        <v>271</v>
      </c>
      <c r="F34">
        <v>693.5</v>
      </c>
      <c r="G34" s="1" t="s">
        <v>278</v>
      </c>
      <c r="H34" s="3">
        <v>590</v>
      </c>
    </row>
    <row r="35" spans="1:8">
      <c r="A35" s="1" t="s">
        <v>132</v>
      </c>
      <c r="B35" s="1" t="s">
        <v>279</v>
      </c>
      <c r="C35" s="1" t="s">
        <v>280</v>
      </c>
      <c r="D35">
        <v>785.05</v>
      </c>
      <c r="E35" s="1" t="s">
        <v>271</v>
      </c>
      <c r="F35">
        <v>685.34</v>
      </c>
      <c r="G35" s="1" t="s">
        <v>281</v>
      </c>
      <c r="H35" s="3">
        <v>590</v>
      </c>
    </row>
    <row r="36" spans="1:8">
      <c r="A36" s="1" t="s">
        <v>132</v>
      </c>
      <c r="B36" s="1" t="s">
        <v>282</v>
      </c>
      <c r="C36" s="1" t="s">
        <v>283</v>
      </c>
      <c r="D36">
        <v>630.84</v>
      </c>
      <c r="E36" s="1" t="s">
        <v>271</v>
      </c>
      <c r="F36">
        <v>550.73</v>
      </c>
      <c r="G36" s="1" t="s">
        <v>284</v>
      </c>
      <c r="H36" s="3">
        <v>450</v>
      </c>
    </row>
    <row r="37" spans="1:8">
      <c r="A37" s="1" t="s">
        <v>12</v>
      </c>
      <c r="B37" s="1" t="s">
        <v>285</v>
      </c>
      <c r="C37" s="1" t="s">
        <v>286</v>
      </c>
      <c r="D37">
        <v>691.59</v>
      </c>
      <c r="E37" s="1" t="s">
        <v>271</v>
      </c>
      <c r="F37">
        <v>301.88</v>
      </c>
      <c r="G37" s="1" t="s">
        <v>287</v>
      </c>
      <c r="H37" s="3">
        <v>490</v>
      </c>
    </row>
    <row r="38" spans="1:8">
      <c r="A38" s="1" t="s">
        <v>12</v>
      </c>
      <c r="B38" s="1" t="s">
        <v>288</v>
      </c>
      <c r="C38" s="1" t="s">
        <v>289</v>
      </c>
      <c r="D38">
        <v>649.53</v>
      </c>
      <c r="E38" s="1" t="s">
        <v>271</v>
      </c>
      <c r="F38">
        <v>283.52</v>
      </c>
      <c r="G38" s="1" t="s">
        <v>290</v>
      </c>
      <c r="H38" s="3">
        <v>490</v>
      </c>
    </row>
    <row r="39" spans="1:8">
      <c r="A39" s="1" t="s">
        <v>12</v>
      </c>
      <c r="B39" s="1" t="s">
        <v>291</v>
      </c>
      <c r="C39" s="1" t="s">
        <v>292</v>
      </c>
      <c r="D39">
        <v>1476.64</v>
      </c>
      <c r="E39" s="1" t="s">
        <v>241</v>
      </c>
      <c r="F39">
        <v>634.55999999999995</v>
      </c>
      <c r="G39" s="1" t="s">
        <v>293</v>
      </c>
      <c r="H39" s="3">
        <v>1190</v>
      </c>
    </row>
    <row r="40" spans="1:8">
      <c r="A40" s="1" t="s">
        <v>12</v>
      </c>
      <c r="B40" s="1" t="s">
        <v>294</v>
      </c>
      <c r="C40" s="1" t="s">
        <v>295</v>
      </c>
      <c r="D40">
        <v>1476</v>
      </c>
      <c r="E40" s="1" t="s">
        <v>241</v>
      </c>
      <c r="F40">
        <v>634.55999999999995</v>
      </c>
      <c r="G40" s="1" t="s">
        <v>293</v>
      </c>
      <c r="H40" s="3">
        <v>1190</v>
      </c>
    </row>
    <row r="41" spans="1:8">
      <c r="A41" s="1" t="s">
        <v>12</v>
      </c>
      <c r="B41" s="1" t="s">
        <v>296</v>
      </c>
      <c r="C41" s="1" t="s">
        <v>297</v>
      </c>
      <c r="D41">
        <v>957.94</v>
      </c>
      <c r="E41" s="1" t="s">
        <v>241</v>
      </c>
      <c r="F41">
        <v>408.14</v>
      </c>
      <c r="G41" s="1" t="s">
        <v>245</v>
      </c>
      <c r="H41" s="3">
        <v>790</v>
      </c>
    </row>
    <row r="42" spans="1:8">
      <c r="D42" s="1" t="s">
        <v>261</v>
      </c>
      <c r="F42">
        <f>SUM(F32:F41)</f>
        <v>5367.0999999999995</v>
      </c>
    </row>
    <row r="43" spans="1:8" s="1" customFormat="1">
      <c r="D43" s="1" t="s">
        <v>5</v>
      </c>
      <c r="F43" s="1">
        <v>534</v>
      </c>
    </row>
    <row r="44" spans="1:8" s="1" customFormat="1">
      <c r="D44" s="1" t="s">
        <v>261</v>
      </c>
      <c r="F44" s="1">
        <f>SUM(F42-F43)</f>
        <v>4833.0999999999995</v>
      </c>
    </row>
    <row r="45" spans="1:8">
      <c r="D45" s="1" t="s">
        <v>262</v>
      </c>
      <c r="F45">
        <f>SUM(F44*7%)</f>
        <v>338.31700000000001</v>
      </c>
    </row>
    <row r="46" spans="1:8">
      <c r="D46" s="1" t="s">
        <v>263</v>
      </c>
      <c r="F46">
        <f>SUM(F44:F45)</f>
        <v>5171.4169999999995</v>
      </c>
    </row>
    <row r="49" spans="1:8">
      <c r="A49" s="6" t="s">
        <v>862</v>
      </c>
      <c r="B49" s="6"/>
      <c r="C49" s="6"/>
      <c r="D49" s="6"/>
      <c r="E49" s="6"/>
      <c r="F49" s="6"/>
      <c r="G49" s="6"/>
      <c r="H49" s="6"/>
    </row>
    <row r="50" spans="1:8">
      <c r="A50" s="1"/>
      <c r="B50" s="1"/>
      <c r="C50" s="1"/>
      <c r="D50" s="1"/>
      <c r="E50" s="1" t="s">
        <v>863</v>
      </c>
      <c r="F50" s="1"/>
      <c r="G50" s="1" t="s">
        <v>0</v>
      </c>
      <c r="H50" s="1"/>
    </row>
    <row r="51" spans="1:8">
      <c r="A51" s="1"/>
      <c r="B51" s="1"/>
      <c r="C51" s="1"/>
      <c r="D51" s="1" t="s">
        <v>864</v>
      </c>
      <c r="E51" s="1"/>
      <c r="F51" s="1"/>
      <c r="G51" s="1"/>
      <c r="H51" s="1"/>
    </row>
    <row r="52" spans="1:8">
      <c r="A52" s="1" t="s">
        <v>2</v>
      </c>
      <c r="B52" s="1"/>
      <c r="C52" s="1" t="s">
        <v>3</v>
      </c>
      <c r="D52" s="1" t="s">
        <v>4</v>
      </c>
      <c r="E52" s="1" t="s">
        <v>5</v>
      </c>
      <c r="F52" s="1" t="s">
        <v>6</v>
      </c>
      <c r="G52" s="1" t="s">
        <v>7</v>
      </c>
      <c r="H52" s="3" t="s">
        <v>8</v>
      </c>
    </row>
    <row r="53" spans="1:8">
      <c r="A53" s="1" t="s">
        <v>103</v>
      </c>
      <c r="B53" s="1" t="s">
        <v>865</v>
      </c>
      <c r="C53" s="1" t="s">
        <v>866</v>
      </c>
      <c r="D53">
        <v>595</v>
      </c>
      <c r="E53" s="4">
        <v>0.41</v>
      </c>
      <c r="F53">
        <v>1404.2</v>
      </c>
    </row>
    <row r="54" spans="1:8">
      <c r="D54" s="1" t="s">
        <v>261</v>
      </c>
      <c r="F54" s="1">
        <v>1404.2</v>
      </c>
    </row>
    <row r="55" spans="1:8">
      <c r="D55" s="1" t="s">
        <v>262</v>
      </c>
      <c r="F55">
        <f>SUM(F54*7%)</f>
        <v>98.294000000000011</v>
      </c>
    </row>
    <row r="56" spans="1:8">
      <c r="D56" s="1" t="s">
        <v>263</v>
      </c>
      <c r="F56">
        <f>SUM(F54:F55)</f>
        <v>1502.4940000000001</v>
      </c>
    </row>
    <row r="57" spans="1:8" s="1" customFormat="1"/>
    <row r="58" spans="1:8" s="1" customFormat="1"/>
    <row r="59" spans="1:8" s="1" customFormat="1">
      <c r="A59" s="6" t="s">
        <v>233</v>
      </c>
      <c r="B59" s="6"/>
      <c r="C59" s="6"/>
      <c r="D59" s="6"/>
      <c r="E59" s="6"/>
      <c r="F59" s="6"/>
      <c r="G59" s="6"/>
      <c r="H59" s="6"/>
    </row>
    <row r="60" spans="1:8" s="1" customFormat="1">
      <c r="E60" s="1" t="s">
        <v>867</v>
      </c>
      <c r="G60" s="1" t="s">
        <v>0</v>
      </c>
    </row>
    <row r="61" spans="1:8" s="1" customFormat="1">
      <c r="D61" s="1" t="s">
        <v>864</v>
      </c>
    </row>
    <row r="62" spans="1:8" s="1" customFormat="1">
      <c r="A62" s="1" t="s">
        <v>2</v>
      </c>
      <c r="C62" s="1" t="s">
        <v>3</v>
      </c>
      <c r="D62" s="1" t="s">
        <v>4</v>
      </c>
      <c r="E62" s="1" t="s">
        <v>5</v>
      </c>
      <c r="F62" s="1" t="s">
        <v>6</v>
      </c>
      <c r="G62" s="1" t="s">
        <v>7</v>
      </c>
      <c r="H62" s="3" t="s">
        <v>8</v>
      </c>
    </row>
    <row r="63" spans="1:8" s="1" customFormat="1">
      <c r="A63" s="1" t="s">
        <v>132</v>
      </c>
      <c r="B63" s="1" t="s">
        <v>279</v>
      </c>
      <c r="C63" s="1" t="s">
        <v>280</v>
      </c>
      <c r="D63" s="1">
        <v>785.05</v>
      </c>
      <c r="E63" s="4">
        <v>0.55000000000000004</v>
      </c>
      <c r="F63" s="5">
        <v>706.54</v>
      </c>
    </row>
    <row r="64" spans="1:8">
      <c r="D64" s="1" t="s">
        <v>261</v>
      </c>
      <c r="F64" s="5">
        <v>706.54</v>
      </c>
    </row>
    <row r="65" spans="1:8">
      <c r="D65" s="1" t="s">
        <v>262</v>
      </c>
      <c r="F65" s="5">
        <f>SUM(F64*7%)</f>
        <v>49.457799999999999</v>
      </c>
    </row>
    <row r="66" spans="1:8">
      <c r="D66" s="1" t="s">
        <v>263</v>
      </c>
      <c r="F66" s="5">
        <f>SUM(F64:F65)</f>
        <v>755.99779999999998</v>
      </c>
    </row>
    <row r="69" spans="1:8">
      <c r="A69" s="6" t="s">
        <v>233</v>
      </c>
      <c r="B69" s="6"/>
      <c r="C69" s="6"/>
      <c r="D69" s="6"/>
      <c r="E69" s="6"/>
      <c r="F69" s="6"/>
      <c r="G69" s="6"/>
      <c r="H69" s="6"/>
    </row>
    <row r="70" spans="1:8">
      <c r="A70" s="1"/>
      <c r="B70" s="1"/>
      <c r="C70" s="1"/>
      <c r="D70" s="1"/>
      <c r="E70" s="1" t="s">
        <v>868</v>
      </c>
      <c r="F70" s="1"/>
      <c r="G70" s="1" t="s">
        <v>0</v>
      </c>
      <c r="H70" s="1"/>
    </row>
    <row r="71" spans="1:8">
      <c r="A71" s="1"/>
      <c r="B71" s="1"/>
      <c r="C71" s="1"/>
      <c r="D71" s="1" t="s">
        <v>864</v>
      </c>
      <c r="E71" s="1"/>
      <c r="F71" s="1"/>
      <c r="G71" s="1"/>
      <c r="H71" s="1"/>
    </row>
    <row r="72" spans="1:8">
      <c r="A72" s="1" t="s">
        <v>2</v>
      </c>
      <c r="B72" s="1"/>
      <c r="C72" s="1" t="s">
        <v>3</v>
      </c>
      <c r="D72" s="1" t="s">
        <v>4</v>
      </c>
      <c r="E72" s="1" t="s">
        <v>5</v>
      </c>
      <c r="F72" s="1" t="s">
        <v>6</v>
      </c>
      <c r="G72" s="1" t="s">
        <v>7</v>
      </c>
      <c r="H72" s="3" t="s">
        <v>8</v>
      </c>
    </row>
    <row r="73" spans="1:8">
      <c r="A73" s="1" t="s">
        <v>12</v>
      </c>
      <c r="B73" s="1" t="s">
        <v>869</v>
      </c>
      <c r="C73" s="1" t="s">
        <v>870</v>
      </c>
      <c r="D73">
        <v>1140.19</v>
      </c>
      <c r="E73" s="1" t="s">
        <v>241</v>
      </c>
      <c r="F73" s="5">
        <v>487.7</v>
      </c>
    </row>
    <row r="74" spans="1:8">
      <c r="D74" s="1" t="s">
        <v>261</v>
      </c>
      <c r="F74" s="5">
        <v>487.7</v>
      </c>
    </row>
    <row r="75" spans="1:8">
      <c r="D75" s="1" t="s">
        <v>262</v>
      </c>
      <c r="F75" s="5">
        <f>SUM(F74*7%)</f>
        <v>34.139000000000003</v>
      </c>
    </row>
    <row r="76" spans="1:8">
      <c r="D76" s="1" t="s">
        <v>263</v>
      </c>
      <c r="F76" s="5">
        <f>SUM(F74:F75)</f>
        <v>521.83899999999994</v>
      </c>
    </row>
  </sheetData>
  <mergeCells count="6">
    <mergeCell ref="A69:H69"/>
    <mergeCell ref="A1:H1"/>
    <mergeCell ref="A18:H18"/>
    <mergeCell ref="A28:H28"/>
    <mergeCell ref="A49:H49"/>
    <mergeCell ref="A59:H59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A14" sqref="A14:H17"/>
    </sheetView>
  </sheetViews>
  <sheetFormatPr defaultRowHeight="14.25"/>
  <cols>
    <col min="3" max="3" width="36" customWidth="1"/>
    <col min="7" max="7" width="18" customWidth="1"/>
    <col min="8" max="8" width="9.25" bestFit="1" customWidth="1"/>
  </cols>
  <sheetData>
    <row r="1" spans="1:8">
      <c r="A1" s="6" t="s">
        <v>382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383</v>
      </c>
      <c r="F2" s="1"/>
      <c r="G2" s="1" t="s">
        <v>0</v>
      </c>
      <c r="H2" s="1"/>
    </row>
    <row r="3" spans="1:8">
      <c r="A3" s="1"/>
      <c r="B3" s="1"/>
      <c r="C3" s="1"/>
      <c r="D3" s="1" t="s">
        <v>30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145</v>
      </c>
      <c r="C5" s="1" t="s">
        <v>384</v>
      </c>
      <c r="D5">
        <v>850</v>
      </c>
      <c r="F5">
        <v>1700</v>
      </c>
      <c r="G5" s="1" t="s">
        <v>385</v>
      </c>
      <c r="H5" s="3">
        <v>1390</v>
      </c>
    </row>
    <row r="6" spans="1:8">
      <c r="A6" s="1" t="s">
        <v>386</v>
      </c>
      <c r="C6" s="1" t="s">
        <v>387</v>
      </c>
      <c r="D6">
        <v>170</v>
      </c>
      <c r="F6">
        <v>1700</v>
      </c>
      <c r="G6" s="1" t="s">
        <v>388</v>
      </c>
      <c r="H6" s="3">
        <v>200</v>
      </c>
    </row>
    <row r="7" spans="1:8">
      <c r="A7" s="1" t="s">
        <v>93</v>
      </c>
      <c r="C7" s="1" t="s">
        <v>389</v>
      </c>
      <c r="D7">
        <v>950</v>
      </c>
      <c r="F7">
        <v>950</v>
      </c>
      <c r="G7" s="1" t="s">
        <v>390</v>
      </c>
      <c r="H7" s="3">
        <v>1490</v>
      </c>
    </row>
    <row r="8" spans="1:8">
      <c r="A8" s="1" t="s">
        <v>145</v>
      </c>
      <c r="C8" s="1" t="s">
        <v>391</v>
      </c>
      <c r="D8">
        <v>270</v>
      </c>
      <c r="F8">
        <v>540</v>
      </c>
      <c r="G8" s="1" t="s">
        <v>392</v>
      </c>
      <c r="H8" s="3">
        <v>450</v>
      </c>
    </row>
    <row r="9" spans="1:8">
      <c r="A9" s="1" t="s">
        <v>145</v>
      </c>
      <c r="C9" s="1" t="s">
        <v>393</v>
      </c>
      <c r="D9">
        <v>680</v>
      </c>
      <c r="F9">
        <v>1360</v>
      </c>
      <c r="G9" s="1" t="s">
        <v>394</v>
      </c>
      <c r="H9" s="3">
        <v>890</v>
      </c>
    </row>
    <row r="10" spans="1:8">
      <c r="A10" s="1" t="s">
        <v>386</v>
      </c>
      <c r="C10" s="1" t="s">
        <v>395</v>
      </c>
      <c r="D10">
        <v>135</v>
      </c>
      <c r="F10">
        <v>1350</v>
      </c>
      <c r="G10" s="1" t="s">
        <v>396</v>
      </c>
      <c r="H10" s="3">
        <v>250</v>
      </c>
    </row>
    <row r="11" spans="1:8">
      <c r="D11" s="1" t="s">
        <v>397</v>
      </c>
      <c r="F11">
        <f>SUM(F5:F10)</f>
        <v>7600</v>
      </c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47"/>
  <sheetViews>
    <sheetView topLeftCell="A126" workbookViewId="0">
      <selection activeCell="H114" sqref="H114"/>
    </sheetView>
  </sheetViews>
  <sheetFormatPr defaultRowHeight="14.25"/>
  <cols>
    <col min="3" max="3" width="35.875" customWidth="1"/>
    <col min="4" max="4" width="9.375" bestFit="1" customWidth="1"/>
    <col min="6" max="6" width="9.25" customWidth="1"/>
    <col min="7" max="7" width="18" customWidth="1"/>
    <col min="8" max="8" width="10.25" bestFit="1" customWidth="1"/>
  </cols>
  <sheetData>
    <row r="1" spans="1:8">
      <c r="A1" s="6" t="s">
        <v>398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399</v>
      </c>
      <c r="F2" s="1"/>
      <c r="G2" s="1" t="s">
        <v>0</v>
      </c>
      <c r="H2" s="1"/>
    </row>
    <row r="3" spans="1:8">
      <c r="A3" s="1"/>
      <c r="B3" s="1"/>
      <c r="C3" s="1"/>
      <c r="D3" s="1" t="s">
        <v>1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62</v>
      </c>
      <c r="C5" s="1" t="s">
        <v>400</v>
      </c>
      <c r="D5" s="5">
        <v>1221</v>
      </c>
      <c r="F5" s="5">
        <v>2442</v>
      </c>
      <c r="G5" s="1" t="s">
        <v>401</v>
      </c>
      <c r="H5" s="3">
        <v>1850</v>
      </c>
    </row>
    <row r="6" spans="1:8">
      <c r="D6" s="1" t="s">
        <v>55</v>
      </c>
      <c r="F6" s="5">
        <v>2442</v>
      </c>
    </row>
    <row r="9" spans="1:8">
      <c r="A9" s="6" t="s">
        <v>398</v>
      </c>
      <c r="B9" s="6"/>
      <c r="C9" s="6"/>
      <c r="D9" s="6"/>
      <c r="E9" s="6"/>
      <c r="F9" s="6"/>
      <c r="G9" s="6"/>
      <c r="H9" s="6"/>
    </row>
    <row r="10" spans="1:8">
      <c r="A10" s="1"/>
      <c r="B10" s="1"/>
      <c r="C10" s="1"/>
      <c r="D10" s="1"/>
      <c r="E10" s="1" t="s">
        <v>518</v>
      </c>
      <c r="F10" s="1"/>
      <c r="G10" s="1" t="s">
        <v>0</v>
      </c>
      <c r="H10" s="1"/>
    </row>
    <row r="11" spans="1:8">
      <c r="A11" s="1"/>
      <c r="B11" s="1"/>
      <c r="C11" s="1"/>
      <c r="D11" s="1" t="s">
        <v>360</v>
      </c>
      <c r="E11" s="1"/>
      <c r="F11" s="1"/>
      <c r="G11" s="1"/>
      <c r="H11" s="1"/>
    </row>
    <row r="12" spans="1:8">
      <c r="A12" s="1" t="s">
        <v>2</v>
      </c>
      <c r="B12" s="1"/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3" t="s">
        <v>8</v>
      </c>
    </row>
    <row r="13" spans="1:8">
      <c r="A13" s="1" t="s">
        <v>62</v>
      </c>
      <c r="C13" s="1" t="s">
        <v>519</v>
      </c>
      <c r="D13">
        <v>1400</v>
      </c>
      <c r="F13" s="2">
        <v>2800</v>
      </c>
      <c r="G13" s="1" t="s">
        <v>520</v>
      </c>
      <c r="H13" s="3">
        <v>2290</v>
      </c>
    </row>
    <row r="14" spans="1:8">
      <c r="A14" s="1" t="s">
        <v>59</v>
      </c>
      <c r="C14" s="1" t="s">
        <v>521</v>
      </c>
      <c r="D14">
        <v>1450</v>
      </c>
      <c r="F14" s="2">
        <v>1450</v>
      </c>
      <c r="G14" s="1" t="s">
        <v>522</v>
      </c>
      <c r="H14" s="3">
        <v>2390</v>
      </c>
    </row>
    <row r="15" spans="1:8">
      <c r="A15" s="1" t="s">
        <v>523</v>
      </c>
      <c r="C15" s="1" t="s">
        <v>524</v>
      </c>
      <c r="D15" s="1">
        <v>740</v>
      </c>
      <c r="F15" s="2">
        <v>4440</v>
      </c>
      <c r="G15" s="1" t="s">
        <v>525</v>
      </c>
      <c r="H15" s="3">
        <v>1100</v>
      </c>
    </row>
    <row r="16" spans="1:8">
      <c r="D16" s="1" t="s">
        <v>55</v>
      </c>
      <c r="F16" s="2">
        <f>SUM(F13:F15)</f>
        <v>8690</v>
      </c>
    </row>
    <row r="19" spans="1:8">
      <c r="A19" s="6" t="s">
        <v>398</v>
      </c>
      <c r="B19" s="6"/>
      <c r="C19" s="6"/>
      <c r="D19" s="6"/>
      <c r="E19" s="6"/>
      <c r="F19" s="6"/>
      <c r="G19" s="6"/>
      <c r="H19" s="6"/>
    </row>
    <row r="20" spans="1:8">
      <c r="A20" s="1"/>
      <c r="B20" s="1"/>
      <c r="C20" s="1"/>
      <c r="D20" s="1"/>
      <c r="E20" s="1" t="s">
        <v>526</v>
      </c>
      <c r="F20" s="1"/>
      <c r="G20" s="1" t="s">
        <v>0</v>
      </c>
      <c r="H20" s="1"/>
    </row>
    <row r="21" spans="1:8">
      <c r="A21" s="1"/>
      <c r="B21" s="1"/>
      <c r="C21" s="1"/>
      <c r="D21" s="1" t="s">
        <v>360</v>
      </c>
      <c r="E21" s="1"/>
      <c r="F21" s="1"/>
      <c r="G21" s="1"/>
      <c r="H21" s="1"/>
    </row>
    <row r="22" spans="1:8">
      <c r="A22" s="1" t="s">
        <v>2</v>
      </c>
      <c r="B22" s="1"/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3" t="s">
        <v>8</v>
      </c>
    </row>
    <row r="23" spans="1:8">
      <c r="A23" s="1" t="s">
        <v>111</v>
      </c>
      <c r="C23" s="1" t="s">
        <v>527</v>
      </c>
      <c r="D23">
        <v>2500</v>
      </c>
      <c r="F23">
        <v>2500</v>
      </c>
      <c r="G23" s="1" t="s">
        <v>528</v>
      </c>
      <c r="H23" s="3">
        <v>3890</v>
      </c>
    </row>
    <row r="24" spans="1:8">
      <c r="A24" s="1" t="s">
        <v>107</v>
      </c>
      <c r="C24" s="1" t="s">
        <v>529</v>
      </c>
      <c r="D24">
        <v>360</v>
      </c>
      <c r="F24">
        <v>720</v>
      </c>
      <c r="G24" s="1" t="s">
        <v>530</v>
      </c>
      <c r="H24" s="3">
        <v>590</v>
      </c>
    </row>
    <row r="25" spans="1:8">
      <c r="D25" s="1" t="s">
        <v>55</v>
      </c>
      <c r="F25">
        <f>SUM(F23:F24)</f>
        <v>3220</v>
      </c>
    </row>
    <row r="28" spans="1:8">
      <c r="A28" s="6" t="s">
        <v>398</v>
      </c>
      <c r="B28" s="6"/>
      <c r="C28" s="6"/>
      <c r="D28" s="6"/>
      <c r="E28" s="6"/>
      <c r="F28" s="6"/>
      <c r="G28" s="6"/>
      <c r="H28" s="6"/>
    </row>
    <row r="29" spans="1:8">
      <c r="A29" s="1"/>
      <c r="B29" s="1"/>
      <c r="C29" s="1"/>
      <c r="D29" s="1"/>
      <c r="E29" s="1" t="s">
        <v>531</v>
      </c>
      <c r="F29" s="1"/>
      <c r="G29" s="1" t="s">
        <v>0</v>
      </c>
      <c r="H29" s="1"/>
    </row>
    <row r="30" spans="1:8">
      <c r="A30" s="1"/>
      <c r="B30" s="1"/>
      <c r="C30" s="1"/>
      <c r="D30" s="1" t="s">
        <v>360</v>
      </c>
      <c r="E30" s="1"/>
      <c r="F30" s="1"/>
      <c r="G30" s="1"/>
      <c r="H30" s="1"/>
    </row>
    <row r="31" spans="1:8">
      <c r="A31" s="1" t="s">
        <v>2</v>
      </c>
      <c r="B31" s="1"/>
      <c r="C31" s="1" t="s">
        <v>3</v>
      </c>
      <c r="D31" s="1" t="s">
        <v>4</v>
      </c>
      <c r="E31" s="1" t="s">
        <v>5</v>
      </c>
      <c r="F31" s="1" t="s">
        <v>6</v>
      </c>
      <c r="G31" s="1" t="s">
        <v>7</v>
      </c>
      <c r="H31" s="3" t="s">
        <v>8</v>
      </c>
    </row>
    <row r="32" spans="1:8">
      <c r="A32" s="1" t="s">
        <v>111</v>
      </c>
      <c r="C32" s="1" t="s">
        <v>532</v>
      </c>
      <c r="D32">
        <v>2500</v>
      </c>
      <c r="F32">
        <v>2500</v>
      </c>
      <c r="G32" s="1" t="s">
        <v>528</v>
      </c>
      <c r="H32" s="3">
        <v>3890</v>
      </c>
    </row>
    <row r="33" spans="1:8">
      <c r="D33" s="1" t="s">
        <v>55</v>
      </c>
      <c r="F33">
        <v>2500</v>
      </c>
    </row>
    <row r="36" spans="1:8">
      <c r="A36" s="6" t="s">
        <v>398</v>
      </c>
      <c r="B36" s="6"/>
      <c r="C36" s="6"/>
      <c r="D36" s="6"/>
      <c r="E36" s="6"/>
      <c r="F36" s="6"/>
      <c r="G36" s="6"/>
      <c r="H36" s="6"/>
    </row>
    <row r="37" spans="1:8">
      <c r="A37" s="1"/>
      <c r="B37" s="1"/>
      <c r="C37" s="1"/>
      <c r="D37" s="1"/>
      <c r="E37" s="1" t="s">
        <v>533</v>
      </c>
      <c r="F37" s="1"/>
      <c r="G37" s="1" t="s">
        <v>0</v>
      </c>
      <c r="H37" s="1"/>
    </row>
    <row r="38" spans="1:8">
      <c r="A38" s="1"/>
      <c r="B38" s="1"/>
      <c r="C38" s="1"/>
      <c r="D38" s="1" t="s">
        <v>1</v>
      </c>
      <c r="E38" s="1"/>
      <c r="F38" s="1"/>
      <c r="G38" s="1"/>
      <c r="H38" s="1"/>
    </row>
    <row r="39" spans="1:8">
      <c r="A39" s="1" t="s">
        <v>2</v>
      </c>
      <c r="B39" s="1"/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3" t="s">
        <v>8</v>
      </c>
    </row>
    <row r="40" spans="1:8">
      <c r="A40" s="1" t="s">
        <v>444</v>
      </c>
      <c r="C40" s="1" t="s">
        <v>534</v>
      </c>
      <c r="D40">
        <v>35</v>
      </c>
      <c r="F40" s="2">
        <v>210</v>
      </c>
      <c r="G40" s="1" t="s">
        <v>535</v>
      </c>
      <c r="H40" s="3">
        <v>60</v>
      </c>
    </row>
    <row r="41" spans="1:8">
      <c r="A41" s="1" t="s">
        <v>415</v>
      </c>
      <c r="C41" s="1" t="s">
        <v>536</v>
      </c>
      <c r="D41">
        <v>180</v>
      </c>
      <c r="F41" s="2">
        <v>1080</v>
      </c>
      <c r="G41" s="1" t="s">
        <v>537</v>
      </c>
      <c r="H41" s="3">
        <v>290</v>
      </c>
    </row>
    <row r="42" spans="1:8">
      <c r="A42" s="1" t="s">
        <v>404</v>
      </c>
      <c r="C42" s="1" t="s">
        <v>538</v>
      </c>
      <c r="D42">
        <v>40</v>
      </c>
      <c r="F42" s="2">
        <v>400</v>
      </c>
      <c r="G42" s="1" t="s">
        <v>539</v>
      </c>
      <c r="H42" s="3">
        <v>70</v>
      </c>
    </row>
    <row r="43" spans="1:8">
      <c r="A43" s="1" t="s">
        <v>404</v>
      </c>
      <c r="C43" s="1" t="s">
        <v>540</v>
      </c>
      <c r="D43">
        <v>40</v>
      </c>
      <c r="F43" s="2">
        <v>400</v>
      </c>
      <c r="G43" s="1" t="s">
        <v>539</v>
      </c>
      <c r="H43" s="3">
        <v>70</v>
      </c>
    </row>
    <row r="44" spans="1:8">
      <c r="A44" s="1" t="s">
        <v>151</v>
      </c>
      <c r="C44" s="1" t="s">
        <v>541</v>
      </c>
      <c r="D44">
        <v>50</v>
      </c>
      <c r="F44" s="2">
        <v>500</v>
      </c>
      <c r="G44" s="1" t="s">
        <v>542</v>
      </c>
      <c r="H44" s="3">
        <v>100</v>
      </c>
    </row>
    <row r="45" spans="1:8">
      <c r="A45" s="1" t="s">
        <v>151</v>
      </c>
      <c r="C45" s="1" t="s">
        <v>543</v>
      </c>
      <c r="D45">
        <v>55</v>
      </c>
      <c r="F45" s="2">
        <v>550</v>
      </c>
      <c r="G45" s="1" t="s">
        <v>544</v>
      </c>
      <c r="H45" s="3">
        <v>120</v>
      </c>
    </row>
    <row r="46" spans="1:8">
      <c r="D46" s="1" t="s">
        <v>55</v>
      </c>
      <c r="F46" s="2">
        <f>SUM(F40:F45)</f>
        <v>3140</v>
      </c>
    </row>
    <row r="49" spans="1:8">
      <c r="A49" s="6" t="s">
        <v>398</v>
      </c>
      <c r="B49" s="6"/>
      <c r="C49" s="6"/>
      <c r="D49" s="6"/>
      <c r="E49" s="6"/>
      <c r="F49" s="6"/>
      <c r="G49" s="6"/>
      <c r="H49" s="6"/>
    </row>
    <row r="50" spans="1:8">
      <c r="A50" s="1"/>
      <c r="B50" s="1"/>
      <c r="C50" s="1"/>
      <c r="D50" s="1"/>
      <c r="E50" s="1" t="s">
        <v>904</v>
      </c>
      <c r="F50" s="1"/>
      <c r="G50" s="1" t="s">
        <v>0</v>
      </c>
      <c r="H50" s="1"/>
    </row>
    <row r="51" spans="1:8">
      <c r="A51" s="1"/>
      <c r="B51" s="1"/>
      <c r="C51" s="1"/>
      <c r="D51" s="1" t="s">
        <v>677</v>
      </c>
      <c r="E51" s="1"/>
      <c r="F51" s="1"/>
      <c r="G51" s="1"/>
      <c r="H51" s="1"/>
    </row>
    <row r="52" spans="1:8">
      <c r="A52" s="1" t="s">
        <v>2</v>
      </c>
      <c r="B52" s="1"/>
      <c r="C52" s="1" t="s">
        <v>3</v>
      </c>
      <c r="D52" s="1" t="s">
        <v>4</v>
      </c>
      <c r="E52" s="1" t="s">
        <v>5</v>
      </c>
      <c r="F52" s="1" t="s">
        <v>6</v>
      </c>
      <c r="G52" s="1" t="s">
        <v>7</v>
      </c>
      <c r="H52" s="3" t="s">
        <v>8</v>
      </c>
    </row>
    <row r="53" spans="1:8">
      <c r="A53" s="1" t="s">
        <v>367</v>
      </c>
      <c r="C53" s="1" t="s">
        <v>905</v>
      </c>
      <c r="D53">
        <v>330</v>
      </c>
      <c r="F53" s="2">
        <v>660</v>
      </c>
    </row>
    <row r="54" spans="1:8">
      <c r="A54" s="1" t="s">
        <v>111</v>
      </c>
      <c r="C54" s="1" t="s">
        <v>906</v>
      </c>
      <c r="D54">
        <v>800</v>
      </c>
      <c r="F54" s="2">
        <v>800</v>
      </c>
    </row>
    <row r="55" spans="1:8">
      <c r="D55" s="1" t="s">
        <v>55</v>
      </c>
      <c r="F55" s="2">
        <f>SUM(F53:F54)</f>
        <v>1460</v>
      </c>
    </row>
    <row r="58" spans="1:8">
      <c r="A58" s="6" t="s">
        <v>398</v>
      </c>
      <c r="B58" s="6"/>
      <c r="C58" s="6"/>
      <c r="D58" s="6"/>
      <c r="E58" s="6"/>
      <c r="F58" s="6"/>
      <c r="G58" s="6"/>
      <c r="H58" s="6"/>
    </row>
    <row r="59" spans="1:8">
      <c r="A59" s="1"/>
      <c r="B59" s="1"/>
      <c r="C59" s="1"/>
      <c r="D59" s="1"/>
      <c r="E59" s="1" t="s">
        <v>907</v>
      </c>
      <c r="F59" s="1"/>
      <c r="G59" s="1" t="s">
        <v>0</v>
      </c>
      <c r="H59" s="1"/>
    </row>
    <row r="60" spans="1:8">
      <c r="A60" s="1"/>
      <c r="B60" s="1"/>
      <c r="C60" s="1"/>
      <c r="D60" s="1" t="s">
        <v>698</v>
      </c>
      <c r="E60" s="1"/>
      <c r="F60" s="1"/>
      <c r="G60" s="1"/>
      <c r="H60" s="1"/>
    </row>
    <row r="61" spans="1:8">
      <c r="A61" s="1" t="s">
        <v>2</v>
      </c>
      <c r="B61" s="1"/>
      <c r="C61" s="1" t="s">
        <v>3</v>
      </c>
      <c r="D61" s="1" t="s">
        <v>4</v>
      </c>
      <c r="E61" s="1" t="s">
        <v>5</v>
      </c>
      <c r="F61" s="1" t="s">
        <v>6</v>
      </c>
      <c r="G61" s="1" t="s">
        <v>7</v>
      </c>
      <c r="H61" s="3" t="s">
        <v>8</v>
      </c>
    </row>
    <row r="62" spans="1:8">
      <c r="A62" s="1" t="s">
        <v>908</v>
      </c>
      <c r="C62" s="1" t="s">
        <v>909</v>
      </c>
      <c r="D62">
        <v>25</v>
      </c>
      <c r="F62">
        <v>500</v>
      </c>
    </row>
    <row r="63" spans="1:8">
      <c r="A63" s="1" t="s">
        <v>908</v>
      </c>
      <c r="C63" s="1" t="s">
        <v>910</v>
      </c>
      <c r="D63">
        <v>35</v>
      </c>
      <c r="F63" s="1">
        <v>700</v>
      </c>
    </row>
    <row r="64" spans="1:8">
      <c r="A64" s="1" t="s">
        <v>107</v>
      </c>
      <c r="C64" s="1" t="s">
        <v>911</v>
      </c>
      <c r="D64">
        <v>495</v>
      </c>
      <c r="F64">
        <v>990</v>
      </c>
    </row>
    <row r="65" spans="1:8">
      <c r="A65" s="1" t="s">
        <v>107</v>
      </c>
      <c r="C65" s="1" t="s">
        <v>912</v>
      </c>
      <c r="D65">
        <v>380</v>
      </c>
      <c r="F65">
        <v>760</v>
      </c>
    </row>
    <row r="66" spans="1:8">
      <c r="A66" s="1" t="s">
        <v>107</v>
      </c>
      <c r="C66" s="1" t="s">
        <v>913</v>
      </c>
      <c r="D66">
        <v>310</v>
      </c>
      <c r="F66">
        <v>620</v>
      </c>
    </row>
    <row r="67" spans="1:8">
      <c r="A67" s="1" t="s">
        <v>107</v>
      </c>
      <c r="C67" s="1" t="s">
        <v>914</v>
      </c>
      <c r="D67">
        <v>180</v>
      </c>
      <c r="F67">
        <v>360</v>
      </c>
    </row>
    <row r="68" spans="1:8">
      <c r="A68" s="1" t="s">
        <v>123</v>
      </c>
      <c r="C68" s="1" t="s">
        <v>915</v>
      </c>
      <c r="D68">
        <v>270</v>
      </c>
      <c r="F68">
        <v>540</v>
      </c>
    </row>
    <row r="69" spans="1:8">
      <c r="D69" s="1" t="s">
        <v>55</v>
      </c>
      <c r="F69">
        <f>SUM(F62:F68)</f>
        <v>4470</v>
      </c>
    </row>
    <row r="72" spans="1:8">
      <c r="A72" s="6" t="s">
        <v>398</v>
      </c>
      <c r="B72" s="6"/>
      <c r="C72" s="6"/>
      <c r="D72" s="6"/>
      <c r="E72" s="6"/>
      <c r="F72" s="6"/>
      <c r="G72" s="6"/>
      <c r="H72" s="6"/>
    </row>
    <row r="73" spans="1:8">
      <c r="A73" s="1"/>
      <c r="B73" s="1"/>
      <c r="C73" s="1"/>
      <c r="D73" s="1"/>
      <c r="E73" s="1" t="s">
        <v>916</v>
      </c>
      <c r="F73" s="1"/>
      <c r="G73" s="1" t="s">
        <v>0</v>
      </c>
      <c r="H73" s="1"/>
    </row>
    <row r="74" spans="1:8">
      <c r="A74" s="1"/>
      <c r="B74" s="1"/>
      <c r="C74" s="1"/>
      <c r="D74" s="1" t="s">
        <v>677</v>
      </c>
      <c r="E74" s="1"/>
      <c r="F74" s="1"/>
      <c r="G74" s="1"/>
      <c r="H74" s="1"/>
    </row>
    <row r="75" spans="1:8">
      <c r="A75" s="1" t="s">
        <v>2</v>
      </c>
      <c r="B75" s="1"/>
      <c r="C75" s="1" t="s">
        <v>3</v>
      </c>
      <c r="D75" s="1" t="s">
        <v>4</v>
      </c>
      <c r="E75" s="1" t="s">
        <v>5</v>
      </c>
      <c r="F75" s="1" t="s">
        <v>6</v>
      </c>
      <c r="G75" s="1" t="s">
        <v>7</v>
      </c>
      <c r="H75" s="3" t="s">
        <v>8</v>
      </c>
    </row>
    <row r="76" spans="1:8">
      <c r="A76" s="1" t="s">
        <v>123</v>
      </c>
      <c r="C76" s="1" t="s">
        <v>917</v>
      </c>
      <c r="D76">
        <v>300</v>
      </c>
      <c r="F76">
        <v>600</v>
      </c>
    </row>
    <row r="77" spans="1:8">
      <c r="A77" s="1" t="s">
        <v>194</v>
      </c>
      <c r="C77" s="1" t="s">
        <v>918</v>
      </c>
      <c r="D77">
        <v>1400</v>
      </c>
      <c r="F77">
        <v>1400</v>
      </c>
    </row>
    <row r="78" spans="1:8">
      <c r="D78" s="1" t="s">
        <v>55</v>
      </c>
      <c r="F78">
        <f>SUM(F76:F77)</f>
        <v>2000</v>
      </c>
    </row>
    <row r="81" spans="1:8">
      <c r="A81" s="6" t="s">
        <v>398</v>
      </c>
      <c r="B81" s="6"/>
      <c r="C81" s="6"/>
      <c r="D81" s="6"/>
      <c r="E81" s="6"/>
      <c r="F81" s="6"/>
      <c r="G81" s="6"/>
      <c r="H81" s="6"/>
    </row>
    <row r="82" spans="1:8">
      <c r="A82" s="1"/>
      <c r="B82" s="1"/>
      <c r="C82" s="1"/>
      <c r="D82" s="1"/>
      <c r="E82" s="1" t="s">
        <v>919</v>
      </c>
      <c r="F82" s="1"/>
      <c r="G82" s="1" t="s">
        <v>0</v>
      </c>
      <c r="H82" s="1"/>
    </row>
    <row r="83" spans="1:8">
      <c r="A83" s="1"/>
      <c r="B83" s="1"/>
      <c r="C83" s="1"/>
      <c r="D83" s="1" t="s">
        <v>677</v>
      </c>
      <c r="E83" s="1"/>
      <c r="F83" s="1"/>
      <c r="G83" s="1"/>
      <c r="H83" s="1"/>
    </row>
    <row r="84" spans="1:8">
      <c r="A84" s="1" t="s">
        <v>2</v>
      </c>
      <c r="B84" s="1"/>
      <c r="C84" s="1" t="s">
        <v>3</v>
      </c>
      <c r="D84" s="1" t="s">
        <v>4</v>
      </c>
      <c r="E84" s="1" t="s">
        <v>5</v>
      </c>
      <c r="F84" s="1" t="s">
        <v>6</v>
      </c>
      <c r="G84" s="1" t="s">
        <v>7</v>
      </c>
      <c r="H84" s="3" t="s">
        <v>8</v>
      </c>
    </row>
    <row r="85" spans="1:8">
      <c r="A85" s="1" t="s">
        <v>107</v>
      </c>
      <c r="C85" s="1" t="s">
        <v>920</v>
      </c>
      <c r="D85">
        <v>300</v>
      </c>
      <c r="F85" s="2">
        <v>600</v>
      </c>
    </row>
    <row r="86" spans="1:8">
      <c r="A86" s="1" t="s">
        <v>107</v>
      </c>
      <c r="C86" s="1" t="s">
        <v>921</v>
      </c>
      <c r="D86">
        <v>350</v>
      </c>
      <c r="F86" s="2">
        <v>700</v>
      </c>
    </row>
    <row r="87" spans="1:8">
      <c r="A87" s="1" t="s">
        <v>103</v>
      </c>
      <c r="C87" s="1" t="s">
        <v>922</v>
      </c>
      <c r="D87">
        <v>75</v>
      </c>
      <c r="F87" s="2">
        <v>300</v>
      </c>
    </row>
    <row r="88" spans="1:8">
      <c r="A88" s="1" t="s">
        <v>107</v>
      </c>
      <c r="C88" s="1" t="s">
        <v>923</v>
      </c>
      <c r="D88">
        <v>100</v>
      </c>
      <c r="F88" s="2">
        <v>200</v>
      </c>
    </row>
    <row r="89" spans="1:8">
      <c r="A89" s="1" t="s">
        <v>724</v>
      </c>
      <c r="C89" s="1" t="s">
        <v>924</v>
      </c>
      <c r="D89">
        <v>4.5</v>
      </c>
      <c r="F89" s="2">
        <v>450</v>
      </c>
    </row>
    <row r="90" spans="1:8">
      <c r="A90" s="1" t="s">
        <v>145</v>
      </c>
      <c r="C90" s="1" t="s">
        <v>925</v>
      </c>
      <c r="D90">
        <v>900</v>
      </c>
      <c r="F90" s="2">
        <v>1800</v>
      </c>
    </row>
    <row r="91" spans="1:8">
      <c r="A91" s="1" t="s">
        <v>926</v>
      </c>
      <c r="C91" s="1" t="s">
        <v>927</v>
      </c>
      <c r="D91">
        <v>10</v>
      </c>
      <c r="F91" s="2">
        <v>200</v>
      </c>
    </row>
    <row r="92" spans="1:8">
      <c r="A92" s="1" t="s">
        <v>928</v>
      </c>
      <c r="C92" s="1" t="s">
        <v>929</v>
      </c>
      <c r="D92">
        <v>35</v>
      </c>
      <c r="F92" s="2">
        <v>350</v>
      </c>
    </row>
    <row r="93" spans="1:8">
      <c r="A93" s="1" t="s">
        <v>151</v>
      </c>
      <c r="C93" s="1" t="s">
        <v>930</v>
      </c>
      <c r="D93">
        <v>55</v>
      </c>
      <c r="F93" s="2">
        <v>550</v>
      </c>
    </row>
    <row r="94" spans="1:8">
      <c r="A94" s="1" t="s">
        <v>137</v>
      </c>
      <c r="C94" s="1" t="s">
        <v>931</v>
      </c>
      <c r="D94">
        <v>330</v>
      </c>
      <c r="F94" s="2">
        <v>1320</v>
      </c>
    </row>
    <row r="95" spans="1:8">
      <c r="A95" s="1" t="s">
        <v>932</v>
      </c>
      <c r="C95" s="1" t="s">
        <v>933</v>
      </c>
      <c r="D95">
        <v>8</v>
      </c>
      <c r="F95" s="2">
        <v>800</v>
      </c>
    </row>
    <row r="96" spans="1:8">
      <c r="A96" s="1" t="s">
        <v>114</v>
      </c>
      <c r="C96" s="1" t="s">
        <v>934</v>
      </c>
      <c r="D96">
        <v>330</v>
      </c>
      <c r="F96" s="2">
        <v>990</v>
      </c>
    </row>
    <row r="97" spans="1:8">
      <c r="A97" s="1" t="s">
        <v>111</v>
      </c>
      <c r="C97" s="1" t="s">
        <v>529</v>
      </c>
      <c r="D97">
        <v>360</v>
      </c>
      <c r="F97" s="2">
        <v>360</v>
      </c>
    </row>
    <row r="98" spans="1:8">
      <c r="A98" s="1" t="s">
        <v>935</v>
      </c>
      <c r="C98" s="1" t="s">
        <v>936</v>
      </c>
      <c r="D98">
        <v>780</v>
      </c>
      <c r="F98" s="2">
        <v>780</v>
      </c>
    </row>
    <row r="99" spans="1:8">
      <c r="A99" s="1" t="s">
        <v>151</v>
      </c>
      <c r="C99" s="1" t="s">
        <v>937</v>
      </c>
      <c r="D99">
        <v>48</v>
      </c>
      <c r="F99" s="2">
        <v>480</v>
      </c>
    </row>
    <row r="100" spans="1:8">
      <c r="A100" s="1" t="s">
        <v>111</v>
      </c>
      <c r="C100" s="1" t="s">
        <v>938</v>
      </c>
      <c r="D100">
        <v>580</v>
      </c>
      <c r="F100" s="2">
        <v>580</v>
      </c>
    </row>
    <row r="101" spans="1:8">
      <c r="A101" s="1" t="s">
        <v>107</v>
      </c>
      <c r="C101" s="1" t="s">
        <v>939</v>
      </c>
      <c r="D101">
        <v>450</v>
      </c>
      <c r="F101" s="2">
        <v>900</v>
      </c>
    </row>
    <row r="102" spans="1:8">
      <c r="A102" s="1" t="s">
        <v>123</v>
      </c>
      <c r="C102" s="1" t="s">
        <v>940</v>
      </c>
      <c r="D102">
        <v>520</v>
      </c>
      <c r="F102" s="2">
        <v>1040</v>
      </c>
    </row>
    <row r="103" spans="1:8">
      <c r="A103" s="1" t="s">
        <v>123</v>
      </c>
      <c r="C103" s="1" t="s">
        <v>941</v>
      </c>
      <c r="D103">
        <v>550</v>
      </c>
      <c r="F103" s="2">
        <v>1100</v>
      </c>
    </row>
    <row r="104" spans="1:8">
      <c r="A104" s="1" t="s">
        <v>194</v>
      </c>
      <c r="C104" s="1" t="s">
        <v>942</v>
      </c>
      <c r="D104">
        <v>580</v>
      </c>
      <c r="F104" s="2">
        <v>580</v>
      </c>
    </row>
    <row r="105" spans="1:8">
      <c r="A105" s="1" t="s">
        <v>123</v>
      </c>
      <c r="C105" s="1" t="s">
        <v>943</v>
      </c>
      <c r="D105">
        <v>500</v>
      </c>
      <c r="F105" s="2">
        <v>1000</v>
      </c>
    </row>
    <row r="106" spans="1:8">
      <c r="A106" s="1" t="s">
        <v>194</v>
      </c>
      <c r="C106" s="1" t="s">
        <v>943</v>
      </c>
      <c r="F106" s="2"/>
    </row>
    <row r="107" spans="1:8">
      <c r="D107" s="1" t="s">
        <v>55</v>
      </c>
      <c r="F107" s="2">
        <f>SUM(F85:F106)</f>
        <v>15080</v>
      </c>
    </row>
    <row r="110" spans="1:8">
      <c r="A110" s="6" t="s">
        <v>398</v>
      </c>
      <c r="B110" s="6"/>
      <c r="C110" s="6"/>
      <c r="D110" s="6"/>
      <c r="E110" s="6"/>
      <c r="F110" s="6"/>
      <c r="G110" s="6"/>
      <c r="H110" s="6"/>
    </row>
    <row r="111" spans="1:8">
      <c r="A111" s="1"/>
      <c r="B111" s="1"/>
      <c r="C111" s="1"/>
      <c r="D111" s="1"/>
      <c r="E111" s="1" t="s">
        <v>1214</v>
      </c>
      <c r="F111" s="1"/>
      <c r="G111" s="1" t="s">
        <v>0</v>
      </c>
      <c r="H111" s="1"/>
    </row>
    <row r="112" spans="1:8">
      <c r="A112" s="1"/>
      <c r="B112" s="1"/>
      <c r="C112" s="1"/>
      <c r="D112" s="1" t="s">
        <v>1000</v>
      </c>
      <c r="E112" s="1"/>
      <c r="F112" s="1"/>
      <c r="G112" s="1"/>
      <c r="H112" s="1"/>
    </row>
    <row r="113" spans="1:8">
      <c r="A113" s="1" t="s">
        <v>2</v>
      </c>
      <c r="B113" s="1"/>
      <c r="C113" s="1" t="s">
        <v>3</v>
      </c>
      <c r="D113" s="1" t="s">
        <v>4</v>
      </c>
      <c r="E113" s="1" t="s">
        <v>5</v>
      </c>
      <c r="F113" s="1" t="s">
        <v>6</v>
      </c>
      <c r="G113" s="1" t="s">
        <v>7</v>
      </c>
      <c r="H113" s="3" t="s">
        <v>8</v>
      </c>
    </row>
    <row r="114" spans="1:8">
      <c r="A114" s="1" t="s">
        <v>111</v>
      </c>
      <c r="C114" s="1" t="s">
        <v>1215</v>
      </c>
      <c r="D114">
        <v>950</v>
      </c>
      <c r="F114">
        <v>950</v>
      </c>
      <c r="G114" s="1" t="s">
        <v>1253</v>
      </c>
      <c r="H114" s="3">
        <v>1890</v>
      </c>
    </row>
    <row r="115" spans="1:8">
      <c r="D115" s="1" t="s">
        <v>50</v>
      </c>
      <c r="F115">
        <f>SUM(F114)</f>
        <v>950</v>
      </c>
    </row>
    <row r="118" spans="1:8">
      <c r="A118" s="6" t="s">
        <v>398</v>
      </c>
      <c r="B118" s="6"/>
      <c r="C118" s="6"/>
      <c r="D118" s="6"/>
      <c r="E118" s="6"/>
      <c r="F118" s="6"/>
      <c r="G118" s="6"/>
      <c r="H118" s="6"/>
    </row>
    <row r="119" spans="1:8">
      <c r="A119" s="1"/>
      <c r="B119" s="1"/>
      <c r="C119" s="1"/>
      <c r="D119" s="1"/>
      <c r="E119" s="1" t="s">
        <v>1216</v>
      </c>
      <c r="F119" s="1"/>
      <c r="G119" s="1" t="s">
        <v>0</v>
      </c>
      <c r="H119" s="1"/>
    </row>
    <row r="120" spans="1:8">
      <c r="A120" s="1"/>
      <c r="B120" s="1"/>
      <c r="C120" s="1"/>
      <c r="D120" s="1" t="s">
        <v>1059</v>
      </c>
      <c r="E120" s="1"/>
      <c r="F120" s="1"/>
      <c r="G120" s="1"/>
      <c r="H120" s="1"/>
    </row>
    <row r="121" spans="1:8">
      <c r="A121" s="1" t="s">
        <v>2</v>
      </c>
      <c r="B121" s="1"/>
      <c r="C121" s="1" t="s">
        <v>3</v>
      </c>
      <c r="D121" s="1" t="s">
        <v>4</v>
      </c>
      <c r="E121" s="1" t="s">
        <v>5</v>
      </c>
      <c r="F121" s="1" t="s">
        <v>6</v>
      </c>
      <c r="G121" s="1" t="s">
        <v>7</v>
      </c>
      <c r="H121" s="3" t="s">
        <v>8</v>
      </c>
    </row>
    <row r="122" spans="1:8">
      <c r="A122" s="1" t="s">
        <v>370</v>
      </c>
      <c r="C122" s="1" t="s">
        <v>1217</v>
      </c>
      <c r="D122">
        <v>55</v>
      </c>
      <c r="F122">
        <v>1100</v>
      </c>
      <c r="G122" s="1" t="s">
        <v>1233</v>
      </c>
      <c r="H122" s="3">
        <v>120</v>
      </c>
    </row>
    <row r="123" spans="1:8">
      <c r="A123" s="1" t="s">
        <v>979</v>
      </c>
      <c r="C123" s="1" t="s">
        <v>1218</v>
      </c>
      <c r="D123">
        <v>100</v>
      </c>
      <c r="F123">
        <v>600</v>
      </c>
      <c r="G123" s="1" t="s">
        <v>1234</v>
      </c>
      <c r="H123" s="3">
        <v>170</v>
      </c>
    </row>
    <row r="124" spans="1:8">
      <c r="A124" s="1" t="s">
        <v>979</v>
      </c>
      <c r="C124" s="1" t="s">
        <v>1219</v>
      </c>
      <c r="D124">
        <v>105</v>
      </c>
      <c r="F124">
        <v>630</v>
      </c>
      <c r="G124" s="1" t="s">
        <v>1235</v>
      </c>
      <c r="H124" s="3">
        <v>180</v>
      </c>
    </row>
    <row r="125" spans="1:8">
      <c r="A125" s="1" t="s">
        <v>979</v>
      </c>
      <c r="C125" s="1" t="s">
        <v>1220</v>
      </c>
      <c r="D125">
        <v>110</v>
      </c>
      <c r="F125">
        <v>660</v>
      </c>
      <c r="G125" s="1" t="s">
        <v>1236</v>
      </c>
      <c r="H125" s="3">
        <v>200</v>
      </c>
    </row>
    <row r="126" spans="1:8">
      <c r="A126" s="1" t="s">
        <v>93</v>
      </c>
      <c r="C126" s="1" t="s">
        <v>1221</v>
      </c>
      <c r="D126">
        <v>9500</v>
      </c>
      <c r="F126">
        <v>9500</v>
      </c>
      <c r="G126" s="1" t="s">
        <v>1237</v>
      </c>
      <c r="H126" s="3">
        <v>12500</v>
      </c>
    </row>
    <row r="127" spans="1:8">
      <c r="A127" s="1" t="s">
        <v>111</v>
      </c>
      <c r="C127" s="1" t="s">
        <v>911</v>
      </c>
      <c r="D127">
        <v>495</v>
      </c>
      <c r="F127">
        <v>495</v>
      </c>
      <c r="G127" s="1" t="s">
        <v>1238</v>
      </c>
      <c r="H127" s="3">
        <v>890</v>
      </c>
    </row>
    <row r="128" spans="1:8">
      <c r="A128" s="1" t="s">
        <v>404</v>
      </c>
      <c r="C128" s="1" t="s">
        <v>1222</v>
      </c>
      <c r="D128">
        <v>45</v>
      </c>
      <c r="F128">
        <v>450</v>
      </c>
      <c r="G128" s="1" t="s">
        <v>1239</v>
      </c>
      <c r="H128" s="3">
        <v>70</v>
      </c>
    </row>
    <row r="129" spans="1:8">
      <c r="A129" s="1" t="s">
        <v>1223</v>
      </c>
      <c r="C129" s="1" t="s">
        <v>1224</v>
      </c>
      <c r="D129">
        <v>70</v>
      </c>
      <c r="F129">
        <v>420</v>
      </c>
      <c r="G129" s="1" t="s">
        <v>1240</v>
      </c>
      <c r="H129" s="3">
        <v>100</v>
      </c>
    </row>
    <row r="130" spans="1:8">
      <c r="A130" s="1" t="s">
        <v>145</v>
      </c>
      <c r="C130" s="1" t="s">
        <v>925</v>
      </c>
      <c r="D130">
        <v>900</v>
      </c>
      <c r="F130">
        <v>1800</v>
      </c>
      <c r="G130" s="1" t="s">
        <v>1241</v>
      </c>
      <c r="H130" s="3">
        <v>1490</v>
      </c>
    </row>
    <row r="131" spans="1:8">
      <c r="A131" s="1" t="s">
        <v>727</v>
      </c>
      <c r="C131" s="1" t="s">
        <v>1225</v>
      </c>
      <c r="D131">
        <v>38</v>
      </c>
      <c r="F131">
        <v>38</v>
      </c>
      <c r="G131" s="1" t="s">
        <v>1243</v>
      </c>
      <c r="H131" s="3">
        <v>60</v>
      </c>
    </row>
    <row r="132" spans="1:8">
      <c r="A132" s="1" t="s">
        <v>608</v>
      </c>
      <c r="C132" s="1" t="s">
        <v>1226</v>
      </c>
      <c r="D132">
        <v>8</v>
      </c>
      <c r="F132">
        <v>400</v>
      </c>
      <c r="G132" s="1" t="s">
        <v>1242</v>
      </c>
      <c r="H132" s="3">
        <v>15</v>
      </c>
    </row>
    <row r="133" spans="1:8">
      <c r="A133" s="1" t="s">
        <v>444</v>
      </c>
      <c r="C133" s="1" t="s">
        <v>1227</v>
      </c>
      <c r="D133">
        <v>150</v>
      </c>
      <c r="F133">
        <v>900</v>
      </c>
      <c r="G133" s="1" t="s">
        <v>1244</v>
      </c>
      <c r="H133" s="3">
        <v>250</v>
      </c>
    </row>
    <row r="134" spans="1:8">
      <c r="A134" s="1" t="s">
        <v>444</v>
      </c>
      <c r="C134" s="1" t="s">
        <v>1228</v>
      </c>
      <c r="D134">
        <v>180</v>
      </c>
      <c r="F134">
        <v>1080</v>
      </c>
      <c r="G134" s="1" t="s">
        <v>1245</v>
      </c>
      <c r="H134" s="3">
        <v>290</v>
      </c>
    </row>
    <row r="135" spans="1:8">
      <c r="A135" s="1" t="s">
        <v>404</v>
      </c>
      <c r="C135" s="1" t="s">
        <v>1229</v>
      </c>
      <c r="D135">
        <v>35</v>
      </c>
      <c r="F135">
        <v>350</v>
      </c>
      <c r="G135" s="1" t="s">
        <v>1246</v>
      </c>
      <c r="H135" s="3">
        <v>60</v>
      </c>
    </row>
    <row r="136" spans="1:8">
      <c r="A136" s="1" t="s">
        <v>1027</v>
      </c>
      <c r="C136" s="1" t="s">
        <v>1230</v>
      </c>
      <c r="D136">
        <v>165</v>
      </c>
      <c r="F136">
        <v>825</v>
      </c>
      <c r="G136" s="1" t="s">
        <v>1247</v>
      </c>
      <c r="H136" s="3">
        <v>250</v>
      </c>
    </row>
    <row r="137" spans="1:8">
      <c r="A137" s="1" t="s">
        <v>111</v>
      </c>
      <c r="C137" s="1" t="s">
        <v>1231</v>
      </c>
      <c r="D137">
        <v>650</v>
      </c>
      <c r="F137">
        <v>650</v>
      </c>
      <c r="G137" s="1" t="s">
        <v>1248</v>
      </c>
      <c r="H137" s="3">
        <v>1190</v>
      </c>
    </row>
    <row r="138" spans="1:8">
      <c r="A138" s="1" t="s">
        <v>12</v>
      </c>
      <c r="C138" s="1" t="s">
        <v>1232</v>
      </c>
      <c r="D138">
        <v>1200</v>
      </c>
      <c r="F138">
        <v>1200</v>
      </c>
      <c r="G138" s="1" t="s">
        <v>1249</v>
      </c>
      <c r="H138" s="3">
        <v>1800</v>
      </c>
    </row>
    <row r="139" spans="1:8">
      <c r="D139" s="1" t="s">
        <v>55</v>
      </c>
      <c r="F139">
        <f>SUM(F122:F138)</f>
        <v>21098</v>
      </c>
    </row>
    <row r="142" spans="1:8">
      <c r="A142" s="6" t="s">
        <v>398</v>
      </c>
      <c r="B142" s="6"/>
      <c r="C142" s="6"/>
      <c r="D142" s="6"/>
      <c r="E142" s="6"/>
      <c r="F142" s="6"/>
      <c r="G142" s="6"/>
      <c r="H142" s="6"/>
    </row>
    <row r="143" spans="1:8">
      <c r="A143" s="1"/>
      <c r="B143" s="1"/>
      <c r="C143" s="1"/>
      <c r="D143" s="1"/>
      <c r="E143" s="1" t="s">
        <v>1250</v>
      </c>
      <c r="F143" s="1"/>
      <c r="G143" s="1" t="s">
        <v>0</v>
      </c>
      <c r="H143" s="1"/>
    </row>
    <row r="144" spans="1:8">
      <c r="A144" s="1"/>
      <c r="B144" s="1"/>
      <c r="C144" s="1"/>
      <c r="D144" s="1" t="s">
        <v>1059</v>
      </c>
      <c r="E144" s="1"/>
      <c r="F144" s="1"/>
      <c r="G144" s="1"/>
      <c r="H144" s="1"/>
    </row>
    <row r="145" spans="1:8">
      <c r="A145" s="1" t="s">
        <v>2</v>
      </c>
      <c r="B145" s="1"/>
      <c r="C145" s="1" t="s">
        <v>3</v>
      </c>
      <c r="D145" s="1" t="s">
        <v>4</v>
      </c>
      <c r="E145" s="1" t="s">
        <v>5</v>
      </c>
      <c r="F145" s="1" t="s">
        <v>6</v>
      </c>
      <c r="G145" s="1" t="s">
        <v>7</v>
      </c>
      <c r="H145" s="3" t="s">
        <v>8</v>
      </c>
    </row>
    <row r="146" spans="1:8">
      <c r="A146" s="1" t="s">
        <v>103</v>
      </c>
      <c r="C146" s="1" t="s">
        <v>1251</v>
      </c>
      <c r="D146">
        <v>300</v>
      </c>
      <c r="F146" s="2">
        <v>1200</v>
      </c>
      <c r="G146" s="1" t="s">
        <v>1252</v>
      </c>
      <c r="H146" s="3">
        <v>490</v>
      </c>
    </row>
    <row r="147" spans="1:8">
      <c r="D147" s="1" t="s">
        <v>55</v>
      </c>
      <c r="F147" s="2">
        <v>1200</v>
      </c>
    </row>
  </sheetData>
  <mergeCells count="12">
    <mergeCell ref="A110:H110"/>
    <mergeCell ref="A118:H118"/>
    <mergeCell ref="A142:H142"/>
    <mergeCell ref="A49:H49"/>
    <mergeCell ref="A58:H58"/>
    <mergeCell ref="A72:H72"/>
    <mergeCell ref="A81:H81"/>
    <mergeCell ref="A1:H1"/>
    <mergeCell ref="A9:H9"/>
    <mergeCell ref="A19:H19"/>
    <mergeCell ref="A28:H28"/>
    <mergeCell ref="A36:H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8"/>
  <sheetViews>
    <sheetView topLeftCell="A85" workbookViewId="0">
      <selection activeCell="H97" sqref="H97"/>
    </sheetView>
  </sheetViews>
  <sheetFormatPr defaultRowHeight="14.25"/>
  <cols>
    <col min="3" max="3" width="35.875" customWidth="1"/>
    <col min="6" max="6" width="10.375" bestFit="1" customWidth="1"/>
    <col min="7" max="7" width="18.125" customWidth="1"/>
    <col min="8" max="8" width="9.25" bestFit="1" customWidth="1"/>
  </cols>
  <sheetData>
    <row r="1" spans="1:8">
      <c r="A1" s="6" t="s">
        <v>402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403</v>
      </c>
      <c r="F2" s="1"/>
      <c r="G2" s="1" t="s">
        <v>0</v>
      </c>
      <c r="H2" s="1"/>
    </row>
    <row r="3" spans="1:8">
      <c r="A3" s="1"/>
      <c r="B3" s="1"/>
      <c r="C3" s="1"/>
      <c r="D3" s="1" t="s">
        <v>360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404</v>
      </c>
      <c r="B5" s="1"/>
      <c r="C5" s="1" t="s">
        <v>405</v>
      </c>
      <c r="D5">
        <v>50</v>
      </c>
      <c r="F5" s="2">
        <v>500</v>
      </c>
      <c r="G5" s="1" t="s">
        <v>406</v>
      </c>
      <c r="H5" s="3">
        <v>80</v>
      </c>
    </row>
    <row r="6" spans="1:8">
      <c r="A6" s="1" t="s">
        <v>107</v>
      </c>
      <c r="B6" s="1"/>
      <c r="C6" s="1" t="s">
        <v>407</v>
      </c>
      <c r="D6">
        <v>500</v>
      </c>
      <c r="F6" s="2">
        <v>1000</v>
      </c>
      <c r="G6" s="1" t="s">
        <v>408</v>
      </c>
      <c r="H6" s="3">
        <v>790</v>
      </c>
    </row>
    <row r="7" spans="1:8">
      <c r="A7" s="1" t="s">
        <v>409</v>
      </c>
      <c r="C7" s="1" t="s">
        <v>410</v>
      </c>
      <c r="D7">
        <v>500</v>
      </c>
      <c r="F7" s="2">
        <v>1000</v>
      </c>
      <c r="G7" s="1" t="s">
        <v>408</v>
      </c>
      <c r="H7" s="3">
        <v>790</v>
      </c>
    </row>
    <row r="8" spans="1:8">
      <c r="A8" s="1" t="s">
        <v>409</v>
      </c>
      <c r="C8" s="1" t="s">
        <v>411</v>
      </c>
      <c r="D8">
        <v>380</v>
      </c>
      <c r="F8" s="2">
        <v>760</v>
      </c>
      <c r="G8" s="1" t="s">
        <v>412</v>
      </c>
      <c r="H8" s="3">
        <v>690</v>
      </c>
    </row>
    <row r="9" spans="1:8">
      <c r="D9" s="1" t="s">
        <v>55</v>
      </c>
      <c r="F9" s="2">
        <f>SUM(F5:F8)</f>
        <v>3260</v>
      </c>
    </row>
    <row r="12" spans="1:8">
      <c r="A12" s="6" t="s">
        <v>402</v>
      </c>
      <c r="B12" s="6"/>
      <c r="C12" s="6"/>
      <c r="D12" s="6"/>
      <c r="E12" s="6"/>
      <c r="F12" s="6"/>
      <c r="G12" s="6"/>
      <c r="H12" s="6"/>
    </row>
    <row r="13" spans="1:8">
      <c r="A13" s="1"/>
      <c r="B13" s="1"/>
      <c r="C13" s="1"/>
      <c r="D13" s="1"/>
      <c r="E13" s="1" t="s">
        <v>413</v>
      </c>
      <c r="F13" s="1"/>
      <c r="G13" s="1" t="s">
        <v>0</v>
      </c>
      <c r="H13" s="1"/>
    </row>
    <row r="14" spans="1:8">
      <c r="A14" s="1"/>
      <c r="B14" s="1"/>
      <c r="C14" s="1"/>
      <c r="D14" s="1" t="s">
        <v>414</v>
      </c>
      <c r="E14" s="1"/>
      <c r="F14" s="1"/>
      <c r="G14" s="1"/>
      <c r="H14" s="1"/>
    </row>
    <row r="15" spans="1:8">
      <c r="A15" s="1" t="s">
        <v>2</v>
      </c>
      <c r="B15" s="1"/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3" t="s">
        <v>8</v>
      </c>
    </row>
    <row r="16" spans="1:8">
      <c r="A16" s="1" t="s">
        <v>415</v>
      </c>
      <c r="C16" s="1" t="s">
        <v>416</v>
      </c>
      <c r="D16">
        <v>120</v>
      </c>
      <c r="F16" s="2">
        <v>720</v>
      </c>
      <c r="G16" s="1" t="s">
        <v>417</v>
      </c>
      <c r="H16" s="3">
        <v>180</v>
      </c>
    </row>
    <row r="17" spans="1:8">
      <c r="A17" s="1" t="s">
        <v>415</v>
      </c>
      <c r="C17" s="1" t="s">
        <v>418</v>
      </c>
      <c r="D17">
        <v>60</v>
      </c>
      <c r="F17" s="2">
        <v>360</v>
      </c>
      <c r="G17" s="1" t="s">
        <v>419</v>
      </c>
      <c r="H17" s="3">
        <v>100</v>
      </c>
    </row>
    <row r="18" spans="1:8">
      <c r="A18" s="1" t="s">
        <v>420</v>
      </c>
      <c r="C18" s="1" t="s">
        <v>421</v>
      </c>
      <c r="D18">
        <v>400</v>
      </c>
      <c r="F18" s="2">
        <v>800</v>
      </c>
      <c r="G18" s="1" t="s">
        <v>422</v>
      </c>
      <c r="H18" s="3">
        <v>600</v>
      </c>
    </row>
    <row r="19" spans="1:8">
      <c r="A19" s="1" t="s">
        <v>420</v>
      </c>
      <c r="C19" s="1" t="s">
        <v>423</v>
      </c>
      <c r="D19">
        <v>550</v>
      </c>
      <c r="F19" s="2">
        <v>1100</v>
      </c>
      <c r="G19" s="1" t="s">
        <v>424</v>
      </c>
      <c r="H19" s="3">
        <v>900</v>
      </c>
    </row>
    <row r="20" spans="1:8">
      <c r="A20" s="1" t="s">
        <v>151</v>
      </c>
      <c r="C20" s="1" t="s">
        <v>425</v>
      </c>
      <c r="D20">
        <v>35</v>
      </c>
      <c r="F20" s="2">
        <v>350</v>
      </c>
      <c r="G20" s="1" t="s">
        <v>426</v>
      </c>
      <c r="H20" s="3">
        <v>60</v>
      </c>
    </row>
    <row r="21" spans="1:8">
      <c r="A21" s="1" t="s">
        <v>137</v>
      </c>
      <c r="C21" s="1" t="s">
        <v>427</v>
      </c>
      <c r="D21">
        <v>200</v>
      </c>
      <c r="F21" s="2">
        <v>800</v>
      </c>
      <c r="G21" s="1" t="s">
        <v>428</v>
      </c>
      <c r="H21" s="3">
        <v>350</v>
      </c>
    </row>
    <row r="22" spans="1:8">
      <c r="A22" s="1" t="s">
        <v>404</v>
      </c>
      <c r="C22" s="1" t="s">
        <v>429</v>
      </c>
      <c r="D22">
        <v>55</v>
      </c>
      <c r="F22" s="2">
        <v>550</v>
      </c>
      <c r="G22" s="1" t="s">
        <v>430</v>
      </c>
      <c r="H22" s="3">
        <v>90</v>
      </c>
    </row>
    <row r="23" spans="1:8">
      <c r="A23" s="1" t="s">
        <v>137</v>
      </c>
      <c r="C23" s="1" t="s">
        <v>431</v>
      </c>
      <c r="D23">
        <v>130</v>
      </c>
      <c r="F23" s="2">
        <v>520</v>
      </c>
      <c r="G23" s="1" t="s">
        <v>432</v>
      </c>
      <c r="H23" s="3">
        <v>250</v>
      </c>
    </row>
    <row r="24" spans="1:8">
      <c r="A24" s="1" t="s">
        <v>415</v>
      </c>
      <c r="C24" s="1" t="s">
        <v>433</v>
      </c>
      <c r="D24">
        <v>150</v>
      </c>
      <c r="F24" s="2">
        <v>900</v>
      </c>
      <c r="G24" s="1" t="s">
        <v>434</v>
      </c>
      <c r="H24" s="3">
        <v>290</v>
      </c>
    </row>
    <row r="25" spans="1:8">
      <c r="A25" s="1" t="s">
        <v>404</v>
      </c>
      <c r="C25" s="1" t="s">
        <v>405</v>
      </c>
      <c r="D25">
        <v>50</v>
      </c>
      <c r="F25" s="2">
        <v>500</v>
      </c>
      <c r="G25" s="1" t="s">
        <v>406</v>
      </c>
      <c r="H25" s="3">
        <v>90</v>
      </c>
    </row>
    <row r="26" spans="1:8">
      <c r="A26" s="1" t="s">
        <v>93</v>
      </c>
      <c r="C26" s="1" t="s">
        <v>435</v>
      </c>
      <c r="D26">
        <v>2000</v>
      </c>
      <c r="F26" s="2">
        <v>2000</v>
      </c>
      <c r="G26" s="1" t="s">
        <v>436</v>
      </c>
      <c r="H26" s="3">
        <v>3290</v>
      </c>
    </row>
    <row r="27" spans="1:8">
      <c r="A27" s="1" t="s">
        <v>409</v>
      </c>
      <c r="C27" s="1" t="s">
        <v>437</v>
      </c>
      <c r="D27">
        <v>260</v>
      </c>
      <c r="F27" s="2">
        <v>520</v>
      </c>
      <c r="G27" s="1" t="s">
        <v>438</v>
      </c>
      <c r="H27" s="3">
        <v>490</v>
      </c>
    </row>
    <row r="28" spans="1:8">
      <c r="A28" s="1" t="s">
        <v>409</v>
      </c>
      <c r="C28" s="1" t="s">
        <v>439</v>
      </c>
      <c r="D28">
        <v>260</v>
      </c>
      <c r="F28" s="2">
        <v>520</v>
      </c>
      <c r="G28" s="1" t="s">
        <v>438</v>
      </c>
      <c r="H28" s="3">
        <v>490</v>
      </c>
    </row>
    <row r="29" spans="1:8">
      <c r="A29" s="1" t="s">
        <v>409</v>
      </c>
      <c r="C29" s="1" t="s">
        <v>440</v>
      </c>
      <c r="D29">
        <v>280</v>
      </c>
      <c r="F29" s="2">
        <v>560</v>
      </c>
      <c r="G29" s="1" t="s">
        <v>441</v>
      </c>
      <c r="H29" s="3">
        <v>590</v>
      </c>
    </row>
    <row r="30" spans="1:8">
      <c r="A30" s="1" t="s">
        <v>420</v>
      </c>
      <c r="C30" s="1" t="s">
        <v>442</v>
      </c>
      <c r="D30">
        <v>450</v>
      </c>
      <c r="F30" s="2">
        <v>900</v>
      </c>
      <c r="G30" s="1" t="s">
        <v>443</v>
      </c>
      <c r="H30" s="3">
        <v>700</v>
      </c>
    </row>
    <row r="31" spans="1:8">
      <c r="A31" s="1" t="s">
        <v>444</v>
      </c>
      <c r="C31" s="1" t="s">
        <v>445</v>
      </c>
      <c r="D31">
        <v>40</v>
      </c>
      <c r="F31" s="2">
        <v>240</v>
      </c>
      <c r="G31" s="1" t="s">
        <v>446</v>
      </c>
      <c r="H31" s="3">
        <v>70</v>
      </c>
    </row>
    <row r="32" spans="1:8">
      <c r="D32" s="1" t="s">
        <v>55</v>
      </c>
      <c r="F32" s="2">
        <f>SUM(F16:F31)</f>
        <v>11340</v>
      </c>
    </row>
    <row r="35" spans="1:8">
      <c r="A35" s="6" t="s">
        <v>402</v>
      </c>
      <c r="B35" s="6"/>
      <c r="C35" s="6"/>
      <c r="D35" s="6"/>
      <c r="E35" s="6"/>
      <c r="F35" s="6"/>
      <c r="G35" s="6"/>
      <c r="H35" s="6"/>
    </row>
    <row r="36" spans="1:8">
      <c r="A36" s="1"/>
      <c r="B36" s="1"/>
      <c r="C36" s="1"/>
      <c r="D36" s="1"/>
      <c r="E36" s="1" t="s">
        <v>447</v>
      </c>
      <c r="F36" s="1"/>
      <c r="G36" s="1" t="s">
        <v>0</v>
      </c>
      <c r="H36" s="1"/>
    </row>
    <row r="37" spans="1:8">
      <c r="A37" s="1"/>
      <c r="B37" s="1"/>
      <c r="C37" s="1"/>
      <c r="D37" s="1" t="s">
        <v>414</v>
      </c>
      <c r="E37" s="1"/>
      <c r="F37" s="1"/>
      <c r="G37" s="1"/>
      <c r="H37" s="1"/>
    </row>
    <row r="38" spans="1:8">
      <c r="A38" s="1" t="s">
        <v>2</v>
      </c>
      <c r="B38" s="1"/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3" t="s">
        <v>8</v>
      </c>
    </row>
    <row r="39" spans="1:8">
      <c r="A39" s="1" t="s">
        <v>111</v>
      </c>
      <c r="C39" s="1" t="s">
        <v>448</v>
      </c>
      <c r="D39">
        <v>1500</v>
      </c>
      <c r="F39">
        <v>1500</v>
      </c>
      <c r="G39" s="1" t="s">
        <v>449</v>
      </c>
      <c r="H39" s="3">
        <v>2390</v>
      </c>
    </row>
    <row r="40" spans="1:8">
      <c r="A40" s="1" t="s">
        <v>123</v>
      </c>
      <c r="C40" s="1" t="s">
        <v>450</v>
      </c>
      <c r="D40">
        <v>50</v>
      </c>
      <c r="F40">
        <v>100</v>
      </c>
      <c r="G40" s="1" t="s">
        <v>406</v>
      </c>
      <c r="H40" s="3">
        <v>80</v>
      </c>
    </row>
    <row r="41" spans="1:8">
      <c r="A41" s="1" t="s">
        <v>111</v>
      </c>
      <c r="C41" s="1" t="s">
        <v>451</v>
      </c>
      <c r="D41">
        <v>1700</v>
      </c>
      <c r="F41">
        <v>1700</v>
      </c>
      <c r="G41" s="1" t="s">
        <v>452</v>
      </c>
      <c r="H41" s="3">
        <v>2790</v>
      </c>
    </row>
    <row r="42" spans="1:8">
      <c r="A42" s="1" t="s">
        <v>453</v>
      </c>
      <c r="C42" s="1" t="s">
        <v>454</v>
      </c>
      <c r="D42">
        <v>260</v>
      </c>
      <c r="F42">
        <v>780</v>
      </c>
      <c r="G42" s="1" t="s">
        <v>438</v>
      </c>
      <c r="H42" s="3">
        <v>490</v>
      </c>
    </row>
    <row r="43" spans="1:8">
      <c r="A43" s="1" t="s">
        <v>132</v>
      </c>
      <c r="C43" s="1" t="s">
        <v>455</v>
      </c>
      <c r="D43">
        <v>360</v>
      </c>
      <c r="F43">
        <v>720</v>
      </c>
      <c r="G43" s="1" t="s">
        <v>456</v>
      </c>
      <c r="H43" s="3">
        <v>690</v>
      </c>
    </row>
    <row r="44" spans="1:8">
      <c r="D44" s="1" t="s">
        <v>55</v>
      </c>
      <c r="F44">
        <f>SUM(F39:F43)</f>
        <v>4800</v>
      </c>
    </row>
    <row r="47" spans="1:8">
      <c r="A47" s="6" t="s">
        <v>402</v>
      </c>
      <c r="B47" s="6"/>
      <c r="C47" s="6"/>
      <c r="D47" s="6"/>
      <c r="E47" s="6"/>
      <c r="F47" s="6"/>
      <c r="G47" s="6"/>
      <c r="H47" s="6"/>
    </row>
    <row r="48" spans="1:8">
      <c r="A48" s="1"/>
      <c r="B48" s="1"/>
      <c r="C48" s="1"/>
      <c r="D48" s="1"/>
      <c r="E48" s="1" t="s">
        <v>972</v>
      </c>
      <c r="F48" s="1"/>
      <c r="G48" s="1" t="s">
        <v>0</v>
      </c>
      <c r="H48" s="1"/>
    </row>
    <row r="49" spans="1:8">
      <c r="A49" s="1"/>
      <c r="B49" s="1"/>
      <c r="C49" s="1"/>
      <c r="D49" s="1" t="s">
        <v>160</v>
      </c>
      <c r="E49" s="1"/>
      <c r="F49" s="1"/>
      <c r="G49" s="1"/>
      <c r="H49" s="1"/>
    </row>
    <row r="50" spans="1:8">
      <c r="A50" s="1" t="s">
        <v>2</v>
      </c>
      <c r="B50" s="1"/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3" t="s">
        <v>8</v>
      </c>
    </row>
    <row r="51" spans="1:8">
      <c r="A51" s="1" t="s">
        <v>415</v>
      </c>
      <c r="C51" s="1" t="s">
        <v>973</v>
      </c>
      <c r="D51">
        <v>110</v>
      </c>
      <c r="F51">
        <v>660</v>
      </c>
      <c r="G51" s="1" t="s">
        <v>974</v>
      </c>
      <c r="H51" s="3">
        <v>190</v>
      </c>
    </row>
    <row r="52" spans="1:8">
      <c r="A52" s="1" t="s">
        <v>415</v>
      </c>
      <c r="C52" s="1" t="s">
        <v>975</v>
      </c>
      <c r="D52">
        <v>85</v>
      </c>
      <c r="F52">
        <v>510</v>
      </c>
      <c r="G52" s="1" t="s">
        <v>976</v>
      </c>
      <c r="H52" s="3">
        <v>150</v>
      </c>
    </row>
    <row r="53" spans="1:8">
      <c r="A53" s="1" t="s">
        <v>363</v>
      </c>
      <c r="C53" s="1" t="s">
        <v>977</v>
      </c>
      <c r="D53">
        <v>130</v>
      </c>
      <c r="F53">
        <v>520</v>
      </c>
      <c r="G53" s="1" t="s">
        <v>432</v>
      </c>
      <c r="H53" s="3">
        <v>200</v>
      </c>
    </row>
    <row r="54" spans="1:8">
      <c r="A54" s="1" t="s">
        <v>93</v>
      </c>
      <c r="C54" s="1" t="s">
        <v>978</v>
      </c>
      <c r="D54">
        <v>1500</v>
      </c>
      <c r="F54">
        <v>1500</v>
      </c>
      <c r="G54" s="1" t="s">
        <v>449</v>
      </c>
      <c r="H54" s="3">
        <v>2290</v>
      </c>
    </row>
    <row r="55" spans="1:8">
      <c r="A55" s="1" t="s">
        <v>979</v>
      </c>
      <c r="C55" s="1" t="s">
        <v>980</v>
      </c>
      <c r="D55">
        <v>250</v>
      </c>
      <c r="F55">
        <v>1500</v>
      </c>
      <c r="G55" s="1" t="s">
        <v>981</v>
      </c>
      <c r="H55" s="3">
        <v>350</v>
      </c>
    </row>
    <row r="56" spans="1:8">
      <c r="A56" s="1" t="s">
        <v>979</v>
      </c>
      <c r="C56" s="1" t="s">
        <v>982</v>
      </c>
      <c r="D56">
        <v>160</v>
      </c>
      <c r="F56">
        <v>960</v>
      </c>
      <c r="G56" s="1" t="s">
        <v>983</v>
      </c>
      <c r="H56" s="3">
        <v>240</v>
      </c>
    </row>
    <row r="57" spans="1:8">
      <c r="A57" s="1" t="s">
        <v>979</v>
      </c>
      <c r="C57" s="1" t="s">
        <v>984</v>
      </c>
      <c r="D57">
        <v>190</v>
      </c>
      <c r="F57">
        <v>1140</v>
      </c>
      <c r="G57" s="1" t="s">
        <v>434</v>
      </c>
      <c r="H57" s="3">
        <v>250</v>
      </c>
    </row>
    <row r="58" spans="1:8">
      <c r="A58" s="1" t="s">
        <v>415</v>
      </c>
      <c r="C58" s="1" t="s">
        <v>985</v>
      </c>
      <c r="D58">
        <v>150</v>
      </c>
      <c r="F58">
        <v>900</v>
      </c>
      <c r="G58" s="1" t="s">
        <v>434</v>
      </c>
      <c r="H58" s="3">
        <v>250</v>
      </c>
    </row>
    <row r="59" spans="1:8">
      <c r="A59" s="1" t="s">
        <v>93</v>
      </c>
      <c r="C59" s="1" t="s">
        <v>986</v>
      </c>
      <c r="D59">
        <v>2300</v>
      </c>
      <c r="F59">
        <v>2300</v>
      </c>
      <c r="G59" s="1" t="s">
        <v>987</v>
      </c>
      <c r="H59" s="3">
        <v>3490</v>
      </c>
    </row>
    <row r="60" spans="1:8">
      <c r="D60" s="1" t="s">
        <v>55</v>
      </c>
      <c r="F60">
        <f>SUM(F51:F59)</f>
        <v>9990</v>
      </c>
    </row>
    <row r="63" spans="1:8">
      <c r="A63" s="6" t="s">
        <v>402</v>
      </c>
      <c r="B63" s="6"/>
      <c r="C63" s="6"/>
      <c r="D63" s="6"/>
      <c r="E63" s="6"/>
      <c r="F63" s="6"/>
      <c r="G63" s="6"/>
      <c r="H63" s="6"/>
    </row>
    <row r="64" spans="1:8">
      <c r="A64" s="1"/>
      <c r="B64" s="1"/>
      <c r="C64" s="1"/>
      <c r="D64" s="1"/>
      <c r="E64" s="1" t="s">
        <v>1058</v>
      </c>
      <c r="F64" s="1"/>
      <c r="G64" s="1" t="s">
        <v>0</v>
      </c>
      <c r="H64" s="1"/>
    </row>
    <row r="65" spans="1:8">
      <c r="A65" s="1"/>
      <c r="B65" s="1"/>
      <c r="C65" s="1"/>
      <c r="D65" s="1" t="s">
        <v>1059</v>
      </c>
      <c r="E65" s="1"/>
      <c r="F65" s="1"/>
      <c r="G65" s="1"/>
      <c r="H65" s="1"/>
    </row>
    <row r="66" spans="1:8">
      <c r="A66" s="1" t="s">
        <v>2</v>
      </c>
      <c r="B66" s="1"/>
      <c r="C66" s="1" t="s">
        <v>3</v>
      </c>
      <c r="D66" s="1" t="s">
        <v>4</v>
      </c>
      <c r="E66" s="1" t="s">
        <v>5</v>
      </c>
      <c r="F66" s="1" t="s">
        <v>6</v>
      </c>
      <c r="G66" s="1" t="s">
        <v>7</v>
      </c>
      <c r="H66" s="3" t="s">
        <v>8</v>
      </c>
    </row>
    <row r="67" spans="1:8">
      <c r="A67" s="1" t="s">
        <v>420</v>
      </c>
      <c r="C67" s="1" t="s">
        <v>1060</v>
      </c>
      <c r="D67">
        <v>400</v>
      </c>
      <c r="F67">
        <v>800</v>
      </c>
      <c r="G67" s="1" t="s">
        <v>1061</v>
      </c>
      <c r="H67" s="3">
        <v>600</v>
      </c>
    </row>
    <row r="68" spans="1:8">
      <c r="A68" s="1" t="s">
        <v>420</v>
      </c>
      <c r="C68" s="1" t="s">
        <v>421</v>
      </c>
      <c r="D68">
        <v>400</v>
      </c>
      <c r="F68">
        <v>800</v>
      </c>
      <c r="G68" s="1" t="s">
        <v>1061</v>
      </c>
      <c r="H68" s="3">
        <v>600</v>
      </c>
    </row>
    <row r="69" spans="1:8">
      <c r="A69" s="1" t="s">
        <v>453</v>
      </c>
      <c r="C69" s="1" t="s">
        <v>1062</v>
      </c>
      <c r="D69">
        <v>280</v>
      </c>
      <c r="F69">
        <v>840</v>
      </c>
      <c r="G69" s="1" t="s">
        <v>1063</v>
      </c>
      <c r="H69" s="3">
        <v>590</v>
      </c>
    </row>
    <row r="70" spans="1:8">
      <c r="A70" s="1" t="s">
        <v>111</v>
      </c>
      <c r="C70" s="1" t="s">
        <v>1064</v>
      </c>
      <c r="D70">
        <v>1200</v>
      </c>
      <c r="F70">
        <v>1200</v>
      </c>
      <c r="G70" s="1" t="s">
        <v>1065</v>
      </c>
      <c r="H70" s="3">
        <v>1990</v>
      </c>
    </row>
    <row r="71" spans="1:8">
      <c r="A71" s="1" t="s">
        <v>194</v>
      </c>
      <c r="C71" s="1" t="s">
        <v>1066</v>
      </c>
      <c r="D71">
        <v>650</v>
      </c>
      <c r="F71">
        <v>650</v>
      </c>
      <c r="G71" s="1" t="s">
        <v>1067</v>
      </c>
      <c r="H71" s="3">
        <v>1090</v>
      </c>
    </row>
    <row r="72" spans="1:8">
      <c r="A72" s="1" t="s">
        <v>123</v>
      </c>
      <c r="C72" s="1" t="s">
        <v>1068</v>
      </c>
      <c r="D72">
        <v>600</v>
      </c>
      <c r="F72">
        <v>1200</v>
      </c>
      <c r="G72" s="1" t="s">
        <v>1069</v>
      </c>
      <c r="H72" s="3">
        <v>900</v>
      </c>
    </row>
    <row r="73" spans="1:8">
      <c r="A73" s="1" t="s">
        <v>111</v>
      </c>
      <c r="C73" s="1" t="s">
        <v>451</v>
      </c>
      <c r="D73">
        <v>1700</v>
      </c>
      <c r="F73">
        <v>1700</v>
      </c>
      <c r="G73" s="1" t="s">
        <v>1070</v>
      </c>
      <c r="H73" s="3">
        <v>2590</v>
      </c>
    </row>
    <row r="74" spans="1:8">
      <c r="A74" s="1" t="s">
        <v>1071</v>
      </c>
      <c r="C74" s="1" t="s">
        <v>1072</v>
      </c>
      <c r="D74">
        <v>85</v>
      </c>
      <c r="F74">
        <v>425</v>
      </c>
      <c r="G74" s="1" t="s">
        <v>1073</v>
      </c>
      <c r="H74" s="3">
        <v>140</v>
      </c>
    </row>
    <row r="75" spans="1:8">
      <c r="A75" s="1" t="s">
        <v>979</v>
      </c>
      <c r="C75" s="1" t="s">
        <v>1074</v>
      </c>
      <c r="D75">
        <v>160</v>
      </c>
      <c r="F75">
        <v>960</v>
      </c>
      <c r="G75" s="1" t="s">
        <v>1075</v>
      </c>
      <c r="H75" s="3">
        <v>240</v>
      </c>
    </row>
    <row r="76" spans="1:8">
      <c r="A76" s="1" t="s">
        <v>103</v>
      </c>
      <c r="C76" s="1" t="s">
        <v>1076</v>
      </c>
      <c r="D76">
        <v>955</v>
      </c>
      <c r="F76">
        <v>380</v>
      </c>
      <c r="G76" s="1" t="s">
        <v>1077</v>
      </c>
      <c r="H76" s="3">
        <v>50</v>
      </c>
    </row>
    <row r="77" spans="1:8">
      <c r="A77" s="1" t="s">
        <v>107</v>
      </c>
      <c r="C77" s="1" t="s">
        <v>1078</v>
      </c>
      <c r="D77">
        <v>120</v>
      </c>
      <c r="F77">
        <v>240</v>
      </c>
      <c r="G77" s="1" t="s">
        <v>1079</v>
      </c>
      <c r="H77" s="3">
        <v>190</v>
      </c>
    </row>
    <row r="78" spans="1:8">
      <c r="A78" s="1" t="s">
        <v>107</v>
      </c>
      <c r="C78" s="1" t="s">
        <v>1080</v>
      </c>
      <c r="D78">
        <v>190</v>
      </c>
      <c r="F78">
        <v>380</v>
      </c>
      <c r="G78" s="1" t="s">
        <v>1081</v>
      </c>
      <c r="H78" s="3">
        <v>320</v>
      </c>
    </row>
    <row r="79" spans="1:8">
      <c r="A79" s="1" t="s">
        <v>151</v>
      </c>
      <c r="C79" s="1" t="s">
        <v>1082</v>
      </c>
      <c r="D79">
        <v>20</v>
      </c>
      <c r="F79">
        <v>200</v>
      </c>
      <c r="G79" s="1" t="s">
        <v>1083</v>
      </c>
      <c r="H79" s="3">
        <v>30</v>
      </c>
    </row>
    <row r="80" spans="1:8">
      <c r="A80" s="1" t="s">
        <v>151</v>
      </c>
      <c r="C80" s="1" t="s">
        <v>1084</v>
      </c>
      <c r="D80">
        <v>32</v>
      </c>
      <c r="F80">
        <v>320</v>
      </c>
      <c r="G80" s="1" t="s">
        <v>1085</v>
      </c>
      <c r="H80" s="3">
        <v>50</v>
      </c>
    </row>
    <row r="81" spans="1:8">
      <c r="A81" s="1" t="s">
        <v>1086</v>
      </c>
      <c r="C81" s="1" t="s">
        <v>1087</v>
      </c>
      <c r="D81">
        <v>45</v>
      </c>
      <c r="F81">
        <v>450</v>
      </c>
      <c r="G81" s="1" t="s">
        <v>1088</v>
      </c>
      <c r="H81" s="3">
        <v>70</v>
      </c>
    </row>
    <row r="82" spans="1:8">
      <c r="A82" s="1" t="s">
        <v>420</v>
      </c>
      <c r="C82" s="1" t="s">
        <v>1089</v>
      </c>
      <c r="D82">
        <v>450</v>
      </c>
      <c r="F82">
        <v>900</v>
      </c>
      <c r="G82" s="1" t="s">
        <v>1090</v>
      </c>
      <c r="H82" s="3">
        <v>690</v>
      </c>
    </row>
    <row r="83" spans="1:8">
      <c r="D83" s="1" t="s">
        <v>55</v>
      </c>
      <c r="F83">
        <f>SUM(F67:F82)</f>
        <v>11445</v>
      </c>
    </row>
    <row r="86" spans="1:8">
      <c r="A86" s="6" t="s">
        <v>402</v>
      </c>
      <c r="B86" s="6"/>
      <c r="C86" s="6"/>
      <c r="D86" s="6"/>
      <c r="E86" s="6"/>
      <c r="F86" s="6"/>
      <c r="G86" s="6"/>
      <c r="H86" s="6"/>
    </row>
    <row r="87" spans="1:8">
      <c r="A87" s="1"/>
      <c r="B87" s="1"/>
      <c r="C87" s="1"/>
      <c r="D87" s="1"/>
      <c r="E87" s="1" t="s">
        <v>1091</v>
      </c>
      <c r="F87" s="1"/>
      <c r="G87" s="1" t="s">
        <v>0</v>
      </c>
      <c r="H87" s="1"/>
    </row>
    <row r="88" spans="1:8">
      <c r="A88" s="1"/>
      <c r="B88" s="1"/>
      <c r="C88" s="1"/>
      <c r="D88" s="1" t="s">
        <v>1059</v>
      </c>
      <c r="E88" s="1"/>
      <c r="F88" s="1"/>
      <c r="G88" s="1"/>
      <c r="H88" s="1"/>
    </row>
    <row r="89" spans="1:8">
      <c r="A89" s="1" t="s">
        <v>2</v>
      </c>
      <c r="B89" s="1"/>
      <c r="C89" s="1" t="s">
        <v>3</v>
      </c>
      <c r="D89" s="1" t="s">
        <v>4</v>
      </c>
      <c r="E89" s="1" t="s">
        <v>5</v>
      </c>
      <c r="F89" s="1" t="s">
        <v>6</v>
      </c>
      <c r="G89" s="1" t="s">
        <v>7</v>
      </c>
      <c r="H89" s="3" t="s">
        <v>8</v>
      </c>
    </row>
    <row r="90" spans="1:8">
      <c r="A90" s="1" t="s">
        <v>194</v>
      </c>
      <c r="C90" s="1" t="s">
        <v>1092</v>
      </c>
      <c r="D90">
        <v>700</v>
      </c>
      <c r="F90">
        <v>700</v>
      </c>
      <c r="G90" s="1" t="s">
        <v>1093</v>
      </c>
      <c r="H90" s="3">
        <v>1190</v>
      </c>
    </row>
    <row r="91" spans="1:8">
      <c r="A91" s="1" t="s">
        <v>363</v>
      </c>
      <c r="C91" s="1" t="s">
        <v>1094</v>
      </c>
      <c r="D91">
        <v>130</v>
      </c>
      <c r="F91">
        <v>520</v>
      </c>
      <c r="G91" s="1" t="s">
        <v>1095</v>
      </c>
      <c r="H91" s="3">
        <v>200</v>
      </c>
    </row>
    <row r="92" spans="1:8">
      <c r="A92" s="1" t="s">
        <v>363</v>
      </c>
      <c r="C92" s="1" t="s">
        <v>1096</v>
      </c>
      <c r="D92">
        <v>130</v>
      </c>
      <c r="F92">
        <v>520</v>
      </c>
      <c r="G92" s="1" t="s">
        <v>1095</v>
      </c>
      <c r="H92" s="3">
        <v>200</v>
      </c>
    </row>
    <row r="93" spans="1:8">
      <c r="A93" s="1" t="s">
        <v>1097</v>
      </c>
      <c r="C93" s="1" t="s">
        <v>1098</v>
      </c>
      <c r="D93">
        <v>50</v>
      </c>
      <c r="F93">
        <v>200</v>
      </c>
      <c r="G93" s="1" t="s">
        <v>1099</v>
      </c>
      <c r="H93" s="3">
        <v>80</v>
      </c>
    </row>
    <row r="94" spans="1:8">
      <c r="A94" s="1" t="s">
        <v>1097</v>
      </c>
      <c r="C94" s="1" t="s">
        <v>1100</v>
      </c>
      <c r="D94">
        <v>65</v>
      </c>
      <c r="F94">
        <v>260</v>
      </c>
      <c r="G94" s="1" t="s">
        <v>1101</v>
      </c>
      <c r="H94" s="3">
        <v>100</v>
      </c>
    </row>
    <row r="95" spans="1:8">
      <c r="A95" s="1" t="s">
        <v>1097</v>
      </c>
      <c r="C95" s="1" t="s">
        <v>1105</v>
      </c>
      <c r="D95">
        <v>75</v>
      </c>
      <c r="F95">
        <v>300</v>
      </c>
      <c r="G95" s="1" t="s">
        <v>1102</v>
      </c>
      <c r="H95" s="3">
        <v>140</v>
      </c>
    </row>
    <row r="96" spans="1:8">
      <c r="A96" s="1" t="s">
        <v>415</v>
      </c>
      <c r="C96" s="1" t="s">
        <v>1103</v>
      </c>
      <c r="D96">
        <v>150</v>
      </c>
      <c r="F96">
        <v>900</v>
      </c>
      <c r="G96" s="1" t="s">
        <v>1104</v>
      </c>
      <c r="H96" s="3">
        <v>250</v>
      </c>
    </row>
    <row r="97" spans="1:8">
      <c r="A97" s="1" t="s">
        <v>367</v>
      </c>
      <c r="C97" s="1" t="s">
        <v>1106</v>
      </c>
      <c r="D97" s="1">
        <v>85</v>
      </c>
      <c r="F97" s="1">
        <v>170</v>
      </c>
      <c r="G97" s="1" t="s">
        <v>1073</v>
      </c>
      <c r="H97" s="3">
        <v>140</v>
      </c>
    </row>
    <row r="98" spans="1:8">
      <c r="D98" s="1" t="s">
        <v>55</v>
      </c>
      <c r="F98">
        <f>SUM(F90:F97)</f>
        <v>3570</v>
      </c>
    </row>
  </sheetData>
  <mergeCells count="6">
    <mergeCell ref="A86:H86"/>
    <mergeCell ref="A1:H1"/>
    <mergeCell ref="A12:H12"/>
    <mergeCell ref="A35:H35"/>
    <mergeCell ref="A47:H47"/>
    <mergeCell ref="A63:H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4"/>
    </sheetView>
  </sheetViews>
  <sheetFormatPr defaultRowHeight="14.25"/>
  <cols>
    <col min="3" max="3" width="35.875" customWidth="1"/>
    <col min="7" max="7" width="17.875" customWidth="1"/>
  </cols>
  <sheetData>
    <row r="1" spans="1:8">
      <c r="A1" s="6" t="s">
        <v>457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458</v>
      </c>
      <c r="F2" s="1"/>
      <c r="G2" s="1" t="s">
        <v>0</v>
      </c>
      <c r="H2" s="1"/>
    </row>
    <row r="3" spans="1:8">
      <c r="A3" s="1"/>
      <c r="B3" s="1"/>
      <c r="C3" s="1"/>
      <c r="D3" s="1" t="s">
        <v>459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107</v>
      </c>
      <c r="B5" s="1" t="s">
        <v>460</v>
      </c>
      <c r="C5" s="1" t="s">
        <v>461</v>
      </c>
      <c r="D5">
        <v>591</v>
      </c>
      <c r="F5">
        <v>1182</v>
      </c>
      <c r="G5" s="1" t="s">
        <v>462</v>
      </c>
      <c r="H5" s="3">
        <v>890</v>
      </c>
    </row>
    <row r="6" spans="1:8">
      <c r="D6" s="1" t="s">
        <v>55</v>
      </c>
      <c r="F6">
        <v>1182</v>
      </c>
    </row>
  </sheetData>
  <mergeCells count="1">
    <mergeCell ref="A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4"/>
  <sheetViews>
    <sheetView topLeftCell="A22" workbookViewId="0">
      <selection activeCell="H33" sqref="H33"/>
    </sheetView>
  </sheetViews>
  <sheetFormatPr defaultRowHeight="14.25"/>
  <cols>
    <col min="3" max="3" width="36" customWidth="1"/>
    <col min="6" max="6" width="9.375" bestFit="1" customWidth="1"/>
    <col min="7" max="7" width="18" customWidth="1"/>
  </cols>
  <sheetData>
    <row r="1" spans="1:8">
      <c r="A1" s="6" t="s">
        <v>463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464</v>
      </c>
      <c r="F2" s="1"/>
      <c r="G2" s="1" t="s">
        <v>0</v>
      </c>
      <c r="H2" s="1"/>
    </row>
    <row r="3" spans="1:8">
      <c r="A3" s="1"/>
      <c r="B3" s="1"/>
      <c r="C3" s="1"/>
      <c r="D3" s="1" t="s">
        <v>414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151</v>
      </c>
      <c r="C5" s="1" t="s">
        <v>465</v>
      </c>
      <c r="D5">
        <v>45</v>
      </c>
      <c r="F5">
        <v>450</v>
      </c>
      <c r="G5" s="1" t="s">
        <v>466</v>
      </c>
      <c r="H5" s="3">
        <v>90</v>
      </c>
    </row>
    <row r="6" spans="1:8">
      <c r="A6" s="1" t="s">
        <v>151</v>
      </c>
      <c r="C6" s="1" t="s">
        <v>467</v>
      </c>
      <c r="D6">
        <v>45</v>
      </c>
      <c r="F6">
        <v>450</v>
      </c>
      <c r="G6" s="1" t="s">
        <v>466</v>
      </c>
      <c r="H6" s="3">
        <v>90</v>
      </c>
    </row>
    <row r="7" spans="1:8">
      <c r="A7" s="1" t="s">
        <v>151</v>
      </c>
      <c r="C7" s="1" t="s">
        <v>468</v>
      </c>
      <c r="D7" s="1">
        <v>45</v>
      </c>
      <c r="F7" s="1">
        <v>450</v>
      </c>
      <c r="G7" s="1" t="s">
        <v>466</v>
      </c>
      <c r="H7" s="3">
        <v>90</v>
      </c>
    </row>
    <row r="8" spans="1:8">
      <c r="A8" s="1" t="s">
        <v>151</v>
      </c>
      <c r="C8" s="1" t="s">
        <v>469</v>
      </c>
      <c r="D8">
        <v>45</v>
      </c>
      <c r="F8">
        <v>450</v>
      </c>
      <c r="G8" s="1" t="s">
        <v>466</v>
      </c>
      <c r="H8" s="3">
        <v>90</v>
      </c>
    </row>
    <row r="9" spans="1:8">
      <c r="A9" s="1" t="s">
        <v>132</v>
      </c>
      <c r="C9" s="1" t="s">
        <v>471</v>
      </c>
      <c r="D9">
        <v>200</v>
      </c>
      <c r="F9">
        <v>400</v>
      </c>
      <c r="G9" s="1" t="s">
        <v>470</v>
      </c>
      <c r="H9" s="3">
        <v>320</v>
      </c>
    </row>
    <row r="10" spans="1:8">
      <c r="A10" s="1" t="s">
        <v>132</v>
      </c>
      <c r="C10" s="1" t="s">
        <v>472</v>
      </c>
      <c r="D10">
        <v>220</v>
      </c>
      <c r="F10">
        <v>440</v>
      </c>
      <c r="G10" s="1" t="s">
        <v>473</v>
      </c>
      <c r="H10" s="3">
        <v>390</v>
      </c>
    </row>
    <row r="11" spans="1:8">
      <c r="A11" s="1" t="s">
        <v>404</v>
      </c>
      <c r="B11" s="1" t="s">
        <v>478</v>
      </c>
      <c r="C11" s="1" t="s">
        <v>474</v>
      </c>
      <c r="D11">
        <v>15</v>
      </c>
      <c r="F11">
        <v>150</v>
      </c>
      <c r="G11" s="1" t="s">
        <v>475</v>
      </c>
      <c r="H11" s="3">
        <v>30</v>
      </c>
    </row>
    <row r="12" spans="1:8">
      <c r="A12" s="1" t="s">
        <v>111</v>
      </c>
      <c r="B12" s="1" t="s">
        <v>477</v>
      </c>
      <c r="C12" s="1" t="s">
        <v>476</v>
      </c>
      <c r="D12">
        <v>190</v>
      </c>
      <c r="F12">
        <v>190</v>
      </c>
      <c r="G12" s="1" t="s">
        <v>479</v>
      </c>
      <c r="H12" s="3">
        <v>290</v>
      </c>
    </row>
    <row r="13" spans="1:8">
      <c r="A13" s="1" t="s">
        <v>111</v>
      </c>
      <c r="B13" s="1" t="s">
        <v>480</v>
      </c>
      <c r="C13" s="1" t="s">
        <v>481</v>
      </c>
      <c r="D13">
        <v>190</v>
      </c>
      <c r="F13">
        <v>190</v>
      </c>
      <c r="G13" s="1" t="s">
        <v>479</v>
      </c>
      <c r="H13" s="3">
        <v>290</v>
      </c>
    </row>
    <row r="14" spans="1:8">
      <c r="A14" s="1" t="s">
        <v>111</v>
      </c>
      <c r="B14" s="1" t="s">
        <v>482</v>
      </c>
      <c r="C14" s="1" t="s">
        <v>483</v>
      </c>
      <c r="D14">
        <v>100</v>
      </c>
      <c r="F14">
        <v>100</v>
      </c>
      <c r="G14" s="1" t="s">
        <v>484</v>
      </c>
      <c r="H14" s="3">
        <v>170</v>
      </c>
    </row>
    <row r="15" spans="1:8">
      <c r="A15" s="1" t="s">
        <v>111</v>
      </c>
      <c r="B15" s="1" t="s">
        <v>485</v>
      </c>
      <c r="C15" s="1" t="s">
        <v>486</v>
      </c>
      <c r="D15">
        <v>100</v>
      </c>
      <c r="F15">
        <v>100</v>
      </c>
      <c r="G15" s="1" t="s">
        <v>484</v>
      </c>
      <c r="H15" s="3">
        <v>170</v>
      </c>
    </row>
    <row r="16" spans="1:8">
      <c r="A16" s="1" t="s">
        <v>111</v>
      </c>
      <c r="B16" s="1" t="s">
        <v>487</v>
      </c>
      <c r="C16" s="1" t="s">
        <v>488</v>
      </c>
      <c r="D16">
        <v>100</v>
      </c>
      <c r="F16">
        <v>100</v>
      </c>
      <c r="G16" s="1" t="s">
        <v>484</v>
      </c>
      <c r="H16" s="3">
        <v>170</v>
      </c>
    </row>
    <row r="17" spans="1:8">
      <c r="A17" s="1" t="s">
        <v>111</v>
      </c>
      <c r="B17" s="1" t="s">
        <v>489</v>
      </c>
      <c r="C17" s="1" t="s">
        <v>490</v>
      </c>
      <c r="D17">
        <v>100</v>
      </c>
      <c r="F17">
        <v>100</v>
      </c>
      <c r="G17" s="1" t="s">
        <v>484</v>
      </c>
      <c r="H17" s="3">
        <v>170</v>
      </c>
    </row>
    <row r="18" spans="1:8">
      <c r="A18" s="1" t="s">
        <v>404</v>
      </c>
      <c r="B18" s="1" t="s">
        <v>491</v>
      </c>
      <c r="C18" s="1" t="s">
        <v>492</v>
      </c>
      <c r="D18">
        <v>15</v>
      </c>
      <c r="F18">
        <v>150</v>
      </c>
      <c r="G18" s="1" t="s">
        <v>475</v>
      </c>
      <c r="H18" s="3">
        <v>30</v>
      </c>
    </row>
    <row r="19" spans="1:8">
      <c r="A19" s="1" t="s">
        <v>123</v>
      </c>
      <c r="B19" s="1" t="s">
        <v>493</v>
      </c>
      <c r="C19" s="1" t="s">
        <v>494</v>
      </c>
      <c r="D19">
        <v>170</v>
      </c>
      <c r="F19">
        <v>340</v>
      </c>
      <c r="G19" s="1" t="s">
        <v>495</v>
      </c>
      <c r="H19" s="3">
        <v>290</v>
      </c>
    </row>
    <row r="20" spans="1:8">
      <c r="D20" s="1" t="s">
        <v>496</v>
      </c>
      <c r="F20">
        <f>SUM(F5:F19)</f>
        <v>4060</v>
      </c>
    </row>
    <row r="23" spans="1:8">
      <c r="A23" s="6" t="s">
        <v>463</v>
      </c>
      <c r="B23" s="6"/>
      <c r="C23" s="6"/>
      <c r="D23" s="6"/>
      <c r="E23" s="6"/>
      <c r="F23" s="6"/>
      <c r="G23" s="6"/>
      <c r="H23" s="6"/>
    </row>
    <row r="24" spans="1:8">
      <c r="A24" s="1"/>
      <c r="B24" s="1"/>
      <c r="C24" s="1"/>
      <c r="D24" s="1"/>
      <c r="E24" s="1" t="s">
        <v>843</v>
      </c>
      <c r="F24" s="1"/>
      <c r="G24" s="1" t="s">
        <v>0</v>
      </c>
      <c r="H24" s="1"/>
    </row>
    <row r="25" spans="1:8">
      <c r="A25" s="1"/>
      <c r="B25" s="1"/>
      <c r="C25" s="1"/>
      <c r="D25" s="1" t="s">
        <v>684</v>
      </c>
      <c r="E25" s="1"/>
      <c r="F25" s="1"/>
      <c r="G25" s="1"/>
      <c r="H25" s="1"/>
    </row>
    <row r="26" spans="1:8">
      <c r="A26" s="1" t="s">
        <v>2</v>
      </c>
      <c r="B26" s="1"/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3" t="s">
        <v>8</v>
      </c>
    </row>
    <row r="27" spans="1:8">
      <c r="A27" s="1" t="s">
        <v>727</v>
      </c>
      <c r="B27" s="1" t="s">
        <v>845</v>
      </c>
      <c r="C27" s="1" t="s">
        <v>844</v>
      </c>
      <c r="D27">
        <v>450</v>
      </c>
      <c r="F27" s="2">
        <v>450</v>
      </c>
      <c r="G27" s="1" t="s">
        <v>846</v>
      </c>
      <c r="H27" s="3">
        <v>690</v>
      </c>
    </row>
    <row r="28" spans="1:8">
      <c r="A28" s="1" t="s">
        <v>727</v>
      </c>
      <c r="B28" s="1" t="s">
        <v>847</v>
      </c>
      <c r="C28" s="1" t="s">
        <v>848</v>
      </c>
      <c r="D28">
        <v>600</v>
      </c>
      <c r="F28" s="2">
        <v>600</v>
      </c>
      <c r="G28" s="1" t="s">
        <v>849</v>
      </c>
      <c r="H28" s="3">
        <v>990</v>
      </c>
    </row>
    <row r="29" spans="1:8">
      <c r="A29" s="1" t="s">
        <v>151</v>
      </c>
      <c r="B29" s="1"/>
      <c r="C29" s="1" t="s">
        <v>465</v>
      </c>
      <c r="D29" s="1">
        <v>45</v>
      </c>
      <c r="F29" s="2">
        <v>450</v>
      </c>
      <c r="G29" s="1" t="s">
        <v>466</v>
      </c>
      <c r="H29" s="3">
        <v>90</v>
      </c>
    </row>
    <row r="30" spans="1:8">
      <c r="A30" s="1" t="s">
        <v>107</v>
      </c>
      <c r="B30" s="1" t="s">
        <v>487</v>
      </c>
      <c r="C30" s="1" t="s">
        <v>488</v>
      </c>
      <c r="D30">
        <v>100</v>
      </c>
      <c r="F30" s="2">
        <v>200</v>
      </c>
      <c r="G30" s="1" t="s">
        <v>484</v>
      </c>
      <c r="H30" s="3">
        <v>170</v>
      </c>
    </row>
    <row r="31" spans="1:8">
      <c r="A31" s="1" t="s">
        <v>107</v>
      </c>
      <c r="B31" s="1" t="s">
        <v>489</v>
      </c>
      <c r="C31" s="1" t="s">
        <v>490</v>
      </c>
      <c r="D31">
        <v>100</v>
      </c>
      <c r="F31" s="2">
        <v>200</v>
      </c>
      <c r="G31" s="1" t="s">
        <v>484</v>
      </c>
      <c r="H31" s="3">
        <v>170</v>
      </c>
    </row>
    <row r="32" spans="1:8">
      <c r="A32" s="1" t="s">
        <v>111</v>
      </c>
      <c r="B32" s="1" t="s">
        <v>850</v>
      </c>
      <c r="C32" s="1" t="s">
        <v>851</v>
      </c>
      <c r="D32">
        <v>200</v>
      </c>
      <c r="F32" s="2">
        <v>200</v>
      </c>
      <c r="G32" s="1" t="s">
        <v>852</v>
      </c>
      <c r="H32" s="3">
        <v>320</v>
      </c>
    </row>
    <row r="33" spans="1:8">
      <c r="A33" s="1" t="s">
        <v>111</v>
      </c>
      <c r="B33" s="1" t="s">
        <v>853</v>
      </c>
      <c r="C33" s="1" t="s">
        <v>854</v>
      </c>
      <c r="D33">
        <v>200</v>
      </c>
      <c r="F33" s="2">
        <v>200</v>
      </c>
      <c r="G33" s="1" t="s">
        <v>852</v>
      </c>
      <c r="H33" s="3">
        <v>320</v>
      </c>
    </row>
    <row r="34" spans="1:8">
      <c r="D34" s="1" t="s">
        <v>496</v>
      </c>
      <c r="F34" s="2">
        <f>SUM(F27:F33)</f>
        <v>2300</v>
      </c>
      <c r="H34" s="3"/>
    </row>
  </sheetData>
  <mergeCells count="2">
    <mergeCell ref="A1:H1"/>
    <mergeCell ref="A23:H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sqref="A1:H4"/>
    </sheetView>
  </sheetViews>
  <sheetFormatPr defaultRowHeight="14.25"/>
  <cols>
    <col min="3" max="3" width="36.125" customWidth="1"/>
    <col min="7" max="7" width="18" customWidth="1"/>
    <col min="8" max="8" width="9.25" bestFit="1" customWidth="1"/>
  </cols>
  <sheetData>
    <row r="1" spans="1:8">
      <c r="A1" s="6" t="s">
        <v>497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498</v>
      </c>
      <c r="F2" s="1"/>
      <c r="G2" s="1" t="s">
        <v>0</v>
      </c>
      <c r="H2" s="1"/>
    </row>
    <row r="3" spans="1:8">
      <c r="A3" s="1"/>
      <c r="B3" s="1"/>
      <c r="C3" s="1"/>
      <c r="D3" s="1" t="s">
        <v>414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499</v>
      </c>
      <c r="C5" s="1" t="s">
        <v>500</v>
      </c>
      <c r="D5">
        <v>12</v>
      </c>
      <c r="F5">
        <v>480</v>
      </c>
      <c r="G5" s="1" t="s">
        <v>501</v>
      </c>
      <c r="H5" s="3">
        <v>20</v>
      </c>
    </row>
    <row r="6" spans="1:8">
      <c r="A6" s="1" t="s">
        <v>194</v>
      </c>
      <c r="C6" s="1" t="s">
        <v>502</v>
      </c>
      <c r="D6">
        <v>1150</v>
      </c>
      <c r="F6">
        <v>1150</v>
      </c>
      <c r="G6" s="1" t="s">
        <v>503</v>
      </c>
      <c r="H6" s="3">
        <v>1890</v>
      </c>
    </row>
    <row r="7" spans="1:8">
      <c r="A7" s="1" t="s">
        <v>123</v>
      </c>
      <c r="C7" s="1" t="s">
        <v>504</v>
      </c>
      <c r="D7">
        <v>120</v>
      </c>
      <c r="F7">
        <v>240</v>
      </c>
      <c r="G7" s="1" t="s">
        <v>505</v>
      </c>
      <c r="H7" s="3">
        <v>200</v>
      </c>
    </row>
    <row r="8" spans="1:8">
      <c r="A8" s="1" t="s">
        <v>194</v>
      </c>
      <c r="C8" s="1" t="s">
        <v>506</v>
      </c>
      <c r="D8">
        <v>450</v>
      </c>
      <c r="F8">
        <v>450</v>
      </c>
      <c r="G8" s="1" t="s">
        <v>507</v>
      </c>
      <c r="H8" s="3">
        <v>790</v>
      </c>
    </row>
    <row r="9" spans="1:8">
      <c r="A9" s="1" t="s">
        <v>508</v>
      </c>
      <c r="C9" s="1" t="s">
        <v>509</v>
      </c>
      <c r="D9">
        <v>350</v>
      </c>
      <c r="F9">
        <v>350</v>
      </c>
      <c r="G9" s="1" t="s">
        <v>510</v>
      </c>
      <c r="H9" s="3">
        <v>690</v>
      </c>
    </row>
    <row r="10" spans="1:8">
      <c r="A10" s="1" t="s">
        <v>508</v>
      </c>
      <c r="C10" s="1" t="s">
        <v>511</v>
      </c>
      <c r="D10">
        <v>400</v>
      </c>
      <c r="F10">
        <v>400</v>
      </c>
      <c r="G10" s="1" t="s">
        <v>512</v>
      </c>
      <c r="H10" s="3">
        <v>790</v>
      </c>
    </row>
    <row r="11" spans="1:8">
      <c r="A11" s="1" t="s">
        <v>508</v>
      </c>
      <c r="C11" s="1" t="s">
        <v>513</v>
      </c>
      <c r="D11">
        <v>350</v>
      </c>
      <c r="F11">
        <v>350</v>
      </c>
      <c r="G11" s="1" t="s">
        <v>510</v>
      </c>
      <c r="H11" s="3">
        <v>690</v>
      </c>
    </row>
    <row r="12" spans="1:8" s="1" customFormat="1">
      <c r="A12" s="1" t="s">
        <v>508</v>
      </c>
      <c r="C12" s="1" t="s">
        <v>517</v>
      </c>
      <c r="D12" s="1">
        <v>350</v>
      </c>
      <c r="F12" s="1">
        <v>350</v>
      </c>
      <c r="G12" s="1" t="s">
        <v>510</v>
      </c>
      <c r="H12" s="3">
        <v>690</v>
      </c>
    </row>
    <row r="13" spans="1:8">
      <c r="A13" s="1" t="s">
        <v>363</v>
      </c>
      <c r="C13" s="1" t="s">
        <v>516</v>
      </c>
      <c r="D13">
        <v>80</v>
      </c>
      <c r="F13">
        <v>320</v>
      </c>
      <c r="G13" s="1" t="s">
        <v>514</v>
      </c>
      <c r="H13" s="3">
        <v>140</v>
      </c>
    </row>
    <row r="14" spans="1:8">
      <c r="A14" s="1" t="s">
        <v>367</v>
      </c>
      <c r="C14" s="1" t="s">
        <v>515</v>
      </c>
      <c r="D14">
        <v>80</v>
      </c>
      <c r="F14">
        <v>160</v>
      </c>
      <c r="G14" s="1" t="s">
        <v>514</v>
      </c>
      <c r="H14" s="3">
        <v>140</v>
      </c>
    </row>
    <row r="15" spans="1:8">
      <c r="D15" s="1" t="s">
        <v>397</v>
      </c>
      <c r="F15">
        <f>SUM(F5:F14)</f>
        <v>4250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9"/>
  <sheetViews>
    <sheetView topLeftCell="A13" workbookViewId="0">
      <selection activeCell="H18" sqref="H18"/>
    </sheetView>
  </sheetViews>
  <sheetFormatPr defaultRowHeight="14.25"/>
  <cols>
    <col min="3" max="3" width="36.125" customWidth="1"/>
    <col min="6" max="6" width="9.375" bestFit="1" customWidth="1"/>
    <col min="7" max="7" width="18.125" customWidth="1"/>
    <col min="8" max="8" width="9.25" bestFit="1" customWidth="1"/>
  </cols>
  <sheetData>
    <row r="1" spans="1:8">
      <c r="A1" s="6" t="s">
        <v>545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546</v>
      </c>
      <c r="F2" s="1"/>
      <c r="G2" s="1" t="s">
        <v>0</v>
      </c>
      <c r="H2" s="1"/>
    </row>
    <row r="3" spans="1:8">
      <c r="A3" s="1"/>
      <c r="B3" s="1"/>
      <c r="C3" s="1"/>
      <c r="D3" s="1" t="s">
        <v>547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194</v>
      </c>
      <c r="C5" s="1" t="s">
        <v>548</v>
      </c>
      <c r="D5">
        <v>750</v>
      </c>
      <c r="F5">
        <v>750</v>
      </c>
      <c r="G5" s="1" t="s">
        <v>549</v>
      </c>
      <c r="H5" s="3">
        <v>1490</v>
      </c>
    </row>
    <row r="6" spans="1:8">
      <c r="A6" s="1" t="s">
        <v>194</v>
      </c>
      <c r="C6" s="1" t="s">
        <v>551</v>
      </c>
      <c r="D6">
        <v>450</v>
      </c>
      <c r="F6">
        <v>450</v>
      </c>
      <c r="G6" s="1" t="s">
        <v>550</v>
      </c>
      <c r="H6" s="3">
        <v>890</v>
      </c>
    </row>
    <row r="7" spans="1:8">
      <c r="A7" s="1" t="s">
        <v>194</v>
      </c>
      <c r="C7" s="1" t="s">
        <v>559</v>
      </c>
      <c r="D7">
        <v>600</v>
      </c>
      <c r="F7">
        <v>600</v>
      </c>
      <c r="G7" s="1" t="s">
        <v>552</v>
      </c>
      <c r="H7" s="3">
        <v>990</v>
      </c>
    </row>
    <row r="8" spans="1:8">
      <c r="A8" s="1" t="s">
        <v>370</v>
      </c>
      <c r="C8" s="1" t="s">
        <v>553</v>
      </c>
      <c r="D8">
        <v>300</v>
      </c>
      <c r="F8">
        <v>300</v>
      </c>
      <c r="G8" s="1" t="s">
        <v>554</v>
      </c>
      <c r="H8" s="3">
        <v>25</v>
      </c>
    </row>
    <row r="9" spans="1:8">
      <c r="A9" s="1" t="s">
        <v>123</v>
      </c>
      <c r="C9" s="1" t="s">
        <v>555</v>
      </c>
      <c r="D9">
        <v>400</v>
      </c>
      <c r="F9">
        <v>800</v>
      </c>
      <c r="G9" s="1" t="s">
        <v>556</v>
      </c>
      <c r="H9" s="3">
        <v>690</v>
      </c>
    </row>
    <row r="10" spans="1:8">
      <c r="A10" s="1" t="s">
        <v>194</v>
      </c>
      <c r="C10" s="1" t="s">
        <v>558</v>
      </c>
      <c r="D10">
        <v>900</v>
      </c>
      <c r="F10">
        <v>900</v>
      </c>
      <c r="G10" s="1" t="s">
        <v>557</v>
      </c>
      <c r="H10" s="3">
        <v>1590</v>
      </c>
    </row>
    <row r="11" spans="1:8">
      <c r="D11" s="1" t="s">
        <v>397</v>
      </c>
      <c r="F11">
        <f>SUM(F5:F10)</f>
        <v>3800</v>
      </c>
    </row>
    <row r="14" spans="1:8">
      <c r="A14" s="6" t="s">
        <v>545</v>
      </c>
      <c r="B14" s="6"/>
      <c r="C14" s="6"/>
      <c r="D14" s="6"/>
      <c r="E14" s="6"/>
      <c r="F14" s="6"/>
      <c r="G14" s="6"/>
      <c r="H14" s="6"/>
    </row>
    <row r="15" spans="1:8">
      <c r="A15" s="1"/>
      <c r="B15" s="1"/>
      <c r="C15" s="1"/>
      <c r="D15" s="1"/>
      <c r="E15" s="1" t="s">
        <v>546</v>
      </c>
      <c r="F15" s="1"/>
      <c r="G15" s="1" t="s">
        <v>0</v>
      </c>
      <c r="H15" s="1"/>
    </row>
    <row r="16" spans="1:8">
      <c r="A16" s="1"/>
      <c r="B16" s="1"/>
      <c r="C16" s="1"/>
      <c r="D16" s="1" t="s">
        <v>574</v>
      </c>
      <c r="E16" s="1"/>
      <c r="F16" s="1"/>
      <c r="G16" s="1"/>
      <c r="H16" s="1"/>
    </row>
    <row r="17" spans="1:8">
      <c r="A17" s="1" t="s">
        <v>2</v>
      </c>
      <c r="B17" s="1"/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3" t="s">
        <v>8</v>
      </c>
    </row>
    <row r="18" spans="1:8">
      <c r="A18" s="1" t="s">
        <v>123</v>
      </c>
      <c r="C18" s="1" t="s">
        <v>971</v>
      </c>
      <c r="D18">
        <v>900</v>
      </c>
      <c r="F18" s="2">
        <v>1800</v>
      </c>
      <c r="G18" s="1" t="s">
        <v>557</v>
      </c>
      <c r="H18" s="3">
        <v>1590</v>
      </c>
    </row>
    <row r="19" spans="1:8">
      <c r="D19" s="1" t="s">
        <v>397</v>
      </c>
      <c r="F19" s="2">
        <f>SUM(F18)</f>
        <v>1800</v>
      </c>
    </row>
  </sheetData>
  <mergeCells count="2">
    <mergeCell ref="A1:H1"/>
    <mergeCell ref="A14:H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sqref="A1:H4"/>
    </sheetView>
  </sheetViews>
  <sheetFormatPr defaultRowHeight="14.25"/>
  <cols>
    <col min="3" max="3" width="36.25" customWidth="1"/>
    <col min="7" max="7" width="18.125" customWidth="1"/>
    <col min="8" max="8" width="9.25" bestFit="1" customWidth="1"/>
  </cols>
  <sheetData>
    <row r="1" spans="1:8">
      <c r="A1" s="6" t="s">
        <v>560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561</v>
      </c>
      <c r="F2" s="1"/>
      <c r="G2" s="1" t="s">
        <v>0</v>
      </c>
      <c r="H2" s="1"/>
    </row>
    <row r="3" spans="1:8">
      <c r="A3" s="1"/>
      <c r="B3" s="1"/>
      <c r="C3" s="1"/>
      <c r="D3" s="1" t="s">
        <v>1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163</v>
      </c>
      <c r="C5" s="1" t="s">
        <v>562</v>
      </c>
      <c r="D5">
        <v>1680</v>
      </c>
      <c r="E5" s="4">
        <v>0.1</v>
      </c>
      <c r="F5">
        <v>3024</v>
      </c>
      <c r="G5" s="1" t="s">
        <v>563</v>
      </c>
      <c r="H5" s="3">
        <v>2390</v>
      </c>
    </row>
    <row r="6" spans="1:8">
      <c r="A6" s="1" t="s">
        <v>163</v>
      </c>
      <c r="C6" s="1" t="s">
        <v>564</v>
      </c>
      <c r="D6">
        <v>745</v>
      </c>
      <c r="E6" s="4">
        <v>0.1</v>
      </c>
      <c r="F6">
        <v>1341</v>
      </c>
      <c r="G6" s="1" t="s">
        <v>565</v>
      </c>
      <c r="H6" s="3">
        <v>1190</v>
      </c>
    </row>
    <row r="7" spans="1:8">
      <c r="A7" s="1" t="s">
        <v>163</v>
      </c>
      <c r="C7" s="1" t="s">
        <v>566</v>
      </c>
      <c r="D7">
        <v>450</v>
      </c>
      <c r="E7" s="4">
        <v>0.1</v>
      </c>
      <c r="F7">
        <v>810</v>
      </c>
      <c r="G7" s="1" t="s">
        <v>567</v>
      </c>
      <c r="H7" s="3">
        <v>790</v>
      </c>
    </row>
    <row r="8" spans="1:8">
      <c r="A8" s="1" t="s">
        <v>163</v>
      </c>
      <c r="C8" s="1" t="s">
        <v>568</v>
      </c>
      <c r="D8">
        <v>470</v>
      </c>
      <c r="E8" s="4">
        <v>0.1</v>
      </c>
      <c r="F8">
        <v>846</v>
      </c>
      <c r="G8" s="1" t="s">
        <v>569</v>
      </c>
      <c r="H8" s="3">
        <v>890</v>
      </c>
    </row>
    <row r="9" spans="1:8">
      <c r="A9" s="1" t="s">
        <v>163</v>
      </c>
      <c r="C9" s="1" t="s">
        <v>570</v>
      </c>
      <c r="D9">
        <v>800</v>
      </c>
      <c r="E9" s="4">
        <v>0.1</v>
      </c>
      <c r="F9">
        <v>1440</v>
      </c>
      <c r="G9" s="1" t="s">
        <v>571</v>
      </c>
      <c r="H9" s="3">
        <v>1190</v>
      </c>
    </row>
    <row r="10" spans="1:8">
      <c r="A10" s="1" t="s">
        <v>171</v>
      </c>
      <c r="C10" s="1" t="s">
        <v>566</v>
      </c>
      <c r="G10" s="1" t="s">
        <v>567</v>
      </c>
      <c r="H10" s="3">
        <v>790</v>
      </c>
    </row>
    <row r="11" spans="1:8">
      <c r="D11" s="1" t="s">
        <v>397</v>
      </c>
      <c r="F11">
        <f>SUM(F5:F10)</f>
        <v>7461</v>
      </c>
    </row>
  </sheetData>
  <mergeCells count="1">
    <mergeCell ref="A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47"/>
  <sheetViews>
    <sheetView topLeftCell="A34" workbookViewId="0">
      <selection activeCell="H46" sqref="H46"/>
    </sheetView>
  </sheetViews>
  <sheetFormatPr defaultRowHeight="14.25"/>
  <cols>
    <col min="3" max="3" width="36" customWidth="1"/>
    <col min="6" max="6" width="10.375" bestFit="1" customWidth="1"/>
    <col min="7" max="7" width="18" customWidth="1"/>
    <col min="8" max="8" width="9.25" bestFit="1" customWidth="1"/>
  </cols>
  <sheetData>
    <row r="1" spans="1:8">
      <c r="A1" s="6" t="s">
        <v>572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573</v>
      </c>
      <c r="F2" s="1"/>
      <c r="G2" s="1" t="s">
        <v>0</v>
      </c>
      <c r="H2" s="1"/>
    </row>
    <row r="3" spans="1:8">
      <c r="A3" s="1"/>
      <c r="B3" s="1"/>
      <c r="C3" s="1"/>
      <c r="D3" s="1" t="s">
        <v>574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370</v>
      </c>
      <c r="C5" s="1" t="s">
        <v>575</v>
      </c>
      <c r="D5">
        <v>45</v>
      </c>
      <c r="F5">
        <v>900</v>
      </c>
      <c r="G5" s="1" t="s">
        <v>576</v>
      </c>
      <c r="H5" s="3">
        <v>70</v>
      </c>
    </row>
    <row r="6" spans="1:8">
      <c r="A6" s="1" t="s">
        <v>194</v>
      </c>
      <c r="C6" s="1" t="s">
        <v>577</v>
      </c>
      <c r="D6">
        <v>300</v>
      </c>
      <c r="F6">
        <v>300</v>
      </c>
      <c r="G6" s="1" t="s">
        <v>578</v>
      </c>
      <c r="H6" s="3">
        <v>590</v>
      </c>
    </row>
    <row r="7" spans="1:8">
      <c r="A7" s="1" t="s">
        <v>194</v>
      </c>
      <c r="C7" s="1" t="s">
        <v>579</v>
      </c>
      <c r="D7">
        <v>500</v>
      </c>
      <c r="F7">
        <v>500</v>
      </c>
      <c r="G7" s="1" t="s">
        <v>580</v>
      </c>
      <c r="H7" s="3">
        <v>890</v>
      </c>
    </row>
    <row r="8" spans="1:8">
      <c r="A8" s="1" t="s">
        <v>415</v>
      </c>
      <c r="C8" s="1" t="s">
        <v>581</v>
      </c>
      <c r="D8">
        <v>150</v>
      </c>
      <c r="F8">
        <v>900</v>
      </c>
      <c r="G8" s="1" t="s">
        <v>582</v>
      </c>
      <c r="H8" s="3">
        <v>290</v>
      </c>
    </row>
    <row r="9" spans="1:8">
      <c r="A9" s="1" t="s">
        <v>137</v>
      </c>
      <c r="C9" s="1" t="s">
        <v>583</v>
      </c>
      <c r="D9">
        <v>150</v>
      </c>
      <c r="F9" s="1">
        <v>600</v>
      </c>
      <c r="G9" s="1" t="s">
        <v>582</v>
      </c>
      <c r="H9" s="3">
        <v>290</v>
      </c>
    </row>
    <row r="10" spans="1:8">
      <c r="A10" s="1" t="s">
        <v>127</v>
      </c>
      <c r="C10" s="1" t="s">
        <v>584</v>
      </c>
      <c r="D10">
        <v>150</v>
      </c>
      <c r="F10">
        <v>1200</v>
      </c>
      <c r="G10" s="1" t="s">
        <v>582</v>
      </c>
      <c r="H10" s="3">
        <v>290</v>
      </c>
    </row>
    <row r="11" spans="1:8">
      <c r="A11" s="1" t="s">
        <v>123</v>
      </c>
      <c r="C11" s="1" t="s">
        <v>585</v>
      </c>
      <c r="D11">
        <v>500</v>
      </c>
      <c r="F11">
        <v>1000</v>
      </c>
      <c r="G11" s="1" t="s">
        <v>580</v>
      </c>
      <c r="H11" s="3">
        <v>890</v>
      </c>
    </row>
    <row r="12" spans="1:8">
      <c r="A12" s="1" t="s">
        <v>123</v>
      </c>
      <c r="C12" s="1" t="s">
        <v>586</v>
      </c>
      <c r="D12">
        <v>600</v>
      </c>
      <c r="F12">
        <v>1200</v>
      </c>
      <c r="G12" s="1" t="s">
        <v>587</v>
      </c>
      <c r="H12" s="3">
        <v>1090</v>
      </c>
    </row>
    <row r="13" spans="1:8">
      <c r="D13" s="1" t="s">
        <v>397</v>
      </c>
      <c r="F13">
        <f>SUM(F5:F12)</f>
        <v>6600</v>
      </c>
    </row>
    <row r="16" spans="1:8">
      <c r="A16" s="6" t="s">
        <v>572</v>
      </c>
      <c r="B16" s="6"/>
      <c r="C16" s="6"/>
      <c r="D16" s="6"/>
      <c r="E16" s="6"/>
      <c r="F16" s="6"/>
      <c r="G16" s="6"/>
      <c r="H16" s="6"/>
    </row>
    <row r="17" spans="1:8">
      <c r="A17" s="1"/>
      <c r="B17" s="1"/>
      <c r="C17" s="1"/>
      <c r="D17" s="1"/>
      <c r="E17" s="1" t="s">
        <v>999</v>
      </c>
      <c r="F17" s="1"/>
      <c r="G17" s="1" t="s">
        <v>0</v>
      </c>
      <c r="H17" s="1"/>
    </row>
    <row r="18" spans="1:8">
      <c r="A18" s="1"/>
      <c r="B18" s="1"/>
      <c r="C18" s="1"/>
      <c r="D18" s="1" t="s">
        <v>1000</v>
      </c>
      <c r="E18" s="1"/>
      <c r="F18" s="1"/>
      <c r="G18" s="1"/>
      <c r="H18" s="1"/>
    </row>
    <row r="19" spans="1:8">
      <c r="A19" s="1" t="s">
        <v>2</v>
      </c>
      <c r="B19" s="1"/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3" t="s">
        <v>8</v>
      </c>
    </row>
    <row r="20" spans="1:8">
      <c r="A20" s="1" t="s">
        <v>137</v>
      </c>
      <c r="C20" s="1" t="s">
        <v>1001</v>
      </c>
      <c r="D20">
        <v>440</v>
      </c>
      <c r="F20" s="2">
        <v>1760</v>
      </c>
      <c r="G20" s="1" t="s">
        <v>1002</v>
      </c>
      <c r="H20" s="3">
        <v>690</v>
      </c>
    </row>
    <row r="21" spans="1:8">
      <c r="A21" s="1" t="s">
        <v>137</v>
      </c>
      <c r="C21" s="1" t="s">
        <v>1003</v>
      </c>
      <c r="D21">
        <v>520</v>
      </c>
      <c r="F21" s="2">
        <v>2080</v>
      </c>
      <c r="G21" s="1" t="s">
        <v>1004</v>
      </c>
      <c r="H21" s="3">
        <v>790</v>
      </c>
    </row>
    <row r="22" spans="1:8">
      <c r="A22" s="1" t="s">
        <v>370</v>
      </c>
      <c r="C22" s="1" t="s">
        <v>1005</v>
      </c>
      <c r="D22">
        <v>50</v>
      </c>
      <c r="F22" s="2">
        <v>1000</v>
      </c>
      <c r="G22" s="1" t="s">
        <v>1008</v>
      </c>
      <c r="H22" s="3">
        <v>80</v>
      </c>
    </row>
    <row r="23" spans="1:8">
      <c r="A23" s="1" t="s">
        <v>370</v>
      </c>
      <c r="C23" s="1" t="s">
        <v>1006</v>
      </c>
      <c r="D23">
        <v>20</v>
      </c>
      <c r="F23" s="2">
        <v>400</v>
      </c>
      <c r="G23" s="1" t="s">
        <v>1007</v>
      </c>
      <c r="H23" s="3">
        <v>30</v>
      </c>
    </row>
    <row r="24" spans="1:8">
      <c r="A24" s="1" t="s">
        <v>370</v>
      </c>
      <c r="C24" s="1" t="s">
        <v>1009</v>
      </c>
      <c r="D24">
        <v>25</v>
      </c>
      <c r="F24" s="2">
        <v>500</v>
      </c>
      <c r="G24" s="1" t="s">
        <v>1010</v>
      </c>
      <c r="H24" s="3">
        <v>40</v>
      </c>
    </row>
    <row r="25" spans="1:8">
      <c r="A25" s="1" t="s">
        <v>194</v>
      </c>
      <c r="C25" s="1" t="s">
        <v>1011</v>
      </c>
      <c r="D25">
        <v>800</v>
      </c>
      <c r="F25" s="2">
        <v>800</v>
      </c>
      <c r="G25" s="1" t="s">
        <v>1012</v>
      </c>
      <c r="H25" s="3">
        <v>1390</v>
      </c>
    </row>
    <row r="26" spans="1:8">
      <c r="A26" s="1" t="s">
        <v>123</v>
      </c>
      <c r="C26" s="1" t="s">
        <v>1013</v>
      </c>
      <c r="D26">
        <v>300</v>
      </c>
      <c r="F26" s="2">
        <v>600</v>
      </c>
      <c r="G26" s="1" t="s">
        <v>1014</v>
      </c>
      <c r="H26" s="3">
        <v>450</v>
      </c>
    </row>
    <row r="27" spans="1:8">
      <c r="A27" s="1" t="s">
        <v>123</v>
      </c>
      <c r="C27" s="1" t="s">
        <v>1015</v>
      </c>
      <c r="D27">
        <v>300</v>
      </c>
      <c r="F27" s="2">
        <v>600</v>
      </c>
      <c r="G27" s="1" t="s">
        <v>1014</v>
      </c>
      <c r="H27" s="3">
        <v>450</v>
      </c>
    </row>
    <row r="28" spans="1:8">
      <c r="A28" s="1" t="s">
        <v>194</v>
      </c>
      <c r="C28" s="1" t="s">
        <v>1016</v>
      </c>
      <c r="D28">
        <v>450</v>
      </c>
      <c r="F28" s="2">
        <v>450</v>
      </c>
      <c r="G28" s="1" t="s">
        <v>1017</v>
      </c>
      <c r="H28" s="3">
        <v>790</v>
      </c>
    </row>
    <row r="29" spans="1:8">
      <c r="A29" s="1" t="s">
        <v>194</v>
      </c>
      <c r="C29" s="1" t="s">
        <v>1018</v>
      </c>
      <c r="D29">
        <v>450</v>
      </c>
      <c r="F29" s="2">
        <v>450</v>
      </c>
      <c r="G29" s="1" t="s">
        <v>1017</v>
      </c>
      <c r="H29" s="3">
        <v>790</v>
      </c>
    </row>
    <row r="30" spans="1:8">
      <c r="A30" s="1" t="s">
        <v>1019</v>
      </c>
      <c r="C30" s="1" t="s">
        <v>1020</v>
      </c>
      <c r="D30">
        <v>700</v>
      </c>
      <c r="F30" s="2">
        <v>4200</v>
      </c>
      <c r="G30" s="1" t="s">
        <v>1021</v>
      </c>
      <c r="H30" s="3">
        <v>1090</v>
      </c>
    </row>
    <row r="31" spans="1:8">
      <c r="D31" s="1" t="s">
        <v>397</v>
      </c>
      <c r="F31" s="2">
        <f>SUM(F20:F30)</f>
        <v>12840</v>
      </c>
    </row>
    <row r="34" spans="1:8">
      <c r="A34" s="6" t="s">
        <v>572</v>
      </c>
      <c r="B34" s="6"/>
      <c r="C34" s="6"/>
      <c r="D34" s="6"/>
      <c r="E34" s="6"/>
      <c r="F34" s="6"/>
      <c r="G34" s="6"/>
      <c r="H34" s="6"/>
    </row>
    <row r="35" spans="1:8">
      <c r="A35" s="1"/>
      <c r="B35" s="1"/>
      <c r="C35" s="1"/>
      <c r="D35" s="1"/>
      <c r="E35" s="1" t="s">
        <v>1022</v>
      </c>
      <c r="F35" s="1"/>
      <c r="G35" s="1" t="s">
        <v>0</v>
      </c>
      <c r="H35" s="1"/>
    </row>
    <row r="36" spans="1:8">
      <c r="A36" s="1"/>
      <c r="B36" s="1"/>
      <c r="C36" s="1"/>
      <c r="D36" s="1" t="s">
        <v>1000</v>
      </c>
      <c r="E36" s="1"/>
      <c r="F36" s="1"/>
      <c r="G36" s="1"/>
      <c r="H36" s="1"/>
    </row>
    <row r="37" spans="1:8">
      <c r="A37" s="1" t="s">
        <v>2</v>
      </c>
      <c r="B37" s="1"/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3" t="s">
        <v>8</v>
      </c>
    </row>
    <row r="38" spans="1:8">
      <c r="A38" s="1" t="s">
        <v>194</v>
      </c>
      <c r="C38" s="1" t="s">
        <v>1023</v>
      </c>
      <c r="D38">
        <v>2300</v>
      </c>
      <c r="F38" s="2">
        <v>2300</v>
      </c>
      <c r="G38" s="1" t="s">
        <v>1024</v>
      </c>
      <c r="H38" s="3">
        <v>2890</v>
      </c>
    </row>
    <row r="39" spans="1:8">
      <c r="A39" s="1" t="s">
        <v>151</v>
      </c>
      <c r="C39" s="1" t="s">
        <v>1025</v>
      </c>
      <c r="D39">
        <v>90</v>
      </c>
      <c r="F39" s="2">
        <v>900</v>
      </c>
      <c r="G39" s="1" t="s">
        <v>1026</v>
      </c>
      <c r="H39" s="3">
        <v>140</v>
      </c>
    </row>
    <row r="40" spans="1:8">
      <c r="A40" s="1" t="s">
        <v>1027</v>
      </c>
      <c r="C40" s="1" t="s">
        <v>1028</v>
      </c>
      <c r="D40">
        <v>180</v>
      </c>
      <c r="F40" s="2">
        <v>900</v>
      </c>
      <c r="G40" s="1" t="s">
        <v>1029</v>
      </c>
      <c r="H40" s="3">
        <v>290</v>
      </c>
    </row>
    <row r="41" spans="1:8">
      <c r="A41" s="1" t="s">
        <v>1027</v>
      </c>
      <c r="C41" s="1" t="s">
        <v>1030</v>
      </c>
      <c r="D41">
        <v>260</v>
      </c>
      <c r="F41" s="2">
        <v>1300</v>
      </c>
      <c r="G41" s="1" t="s">
        <v>1031</v>
      </c>
      <c r="H41" s="3">
        <v>390</v>
      </c>
    </row>
    <row r="42" spans="1:8">
      <c r="A42" s="1" t="s">
        <v>123</v>
      </c>
      <c r="C42" s="1" t="s">
        <v>1032</v>
      </c>
      <c r="D42">
        <v>800</v>
      </c>
      <c r="F42" s="2">
        <v>1600</v>
      </c>
      <c r="G42" s="1" t="s">
        <v>1012</v>
      </c>
      <c r="H42" s="3">
        <v>1390</v>
      </c>
    </row>
    <row r="43" spans="1:8">
      <c r="A43" s="1" t="s">
        <v>123</v>
      </c>
      <c r="C43" s="1" t="s">
        <v>1033</v>
      </c>
      <c r="D43">
        <v>500</v>
      </c>
      <c r="F43" s="2">
        <v>1000</v>
      </c>
      <c r="G43" s="1" t="s">
        <v>1034</v>
      </c>
      <c r="H43" s="3">
        <v>890</v>
      </c>
    </row>
    <row r="44" spans="1:8">
      <c r="A44" s="1" t="s">
        <v>499</v>
      </c>
      <c r="C44" s="1" t="s">
        <v>1035</v>
      </c>
      <c r="D44">
        <v>25</v>
      </c>
      <c r="F44" s="2">
        <v>1000</v>
      </c>
      <c r="G44" s="1" t="s">
        <v>1010</v>
      </c>
      <c r="H44" s="3">
        <v>40</v>
      </c>
    </row>
    <row r="45" spans="1:8">
      <c r="A45" s="1" t="s">
        <v>499</v>
      </c>
      <c r="C45" s="1" t="s">
        <v>1036</v>
      </c>
      <c r="D45">
        <v>13</v>
      </c>
      <c r="F45" s="2">
        <v>520</v>
      </c>
      <c r="G45" s="1" t="s">
        <v>1037</v>
      </c>
      <c r="H45" s="3">
        <v>20</v>
      </c>
    </row>
    <row r="46" spans="1:8">
      <c r="A46" s="1" t="s">
        <v>137</v>
      </c>
      <c r="C46" s="1" t="s">
        <v>1038</v>
      </c>
      <c r="D46">
        <v>500</v>
      </c>
      <c r="F46" s="2">
        <v>2000</v>
      </c>
      <c r="G46" s="1" t="s">
        <v>1034</v>
      </c>
      <c r="H46" s="3">
        <v>750</v>
      </c>
    </row>
    <row r="47" spans="1:8">
      <c r="D47" s="1" t="s">
        <v>397</v>
      </c>
      <c r="F47" s="2">
        <f>SUM(F38:F46)</f>
        <v>11520</v>
      </c>
    </row>
  </sheetData>
  <mergeCells count="3">
    <mergeCell ref="A1:H1"/>
    <mergeCell ref="A16:H16"/>
    <mergeCell ref="A34:H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topLeftCell="A31" workbookViewId="0">
      <selection activeCell="F35" sqref="F35:F40"/>
    </sheetView>
  </sheetViews>
  <sheetFormatPr defaultRowHeight="14.25"/>
  <cols>
    <col min="3" max="3" width="36" customWidth="1"/>
    <col min="6" max="6" width="9.375" bestFit="1" customWidth="1"/>
    <col min="7" max="7" width="18.125" customWidth="1"/>
  </cols>
  <sheetData>
    <row r="1" spans="1:8">
      <c r="A1" s="6" t="s">
        <v>18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19</v>
      </c>
      <c r="F2" s="1"/>
      <c r="G2" s="1" t="s">
        <v>0</v>
      </c>
      <c r="H2" s="1"/>
    </row>
    <row r="3" spans="1:8">
      <c r="A3" s="1"/>
      <c r="B3" s="1"/>
      <c r="C3" s="1"/>
      <c r="D3" s="1" t="s">
        <v>20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21</v>
      </c>
      <c r="C5" s="1" t="s">
        <v>22</v>
      </c>
      <c r="D5">
        <v>85</v>
      </c>
      <c r="F5">
        <v>1700</v>
      </c>
      <c r="G5" s="1" t="s">
        <v>23</v>
      </c>
      <c r="H5" s="3">
        <v>140</v>
      </c>
    </row>
    <row r="6" spans="1:8">
      <c r="A6" s="1" t="s">
        <v>24</v>
      </c>
      <c r="C6" s="1" t="s">
        <v>25</v>
      </c>
      <c r="D6">
        <v>65</v>
      </c>
      <c r="F6">
        <v>780</v>
      </c>
      <c r="G6" s="1" t="s">
        <v>26</v>
      </c>
      <c r="H6" s="3">
        <v>100</v>
      </c>
    </row>
    <row r="7" spans="1:8">
      <c r="D7" s="1" t="s">
        <v>27</v>
      </c>
      <c r="F7">
        <f>SUM(F5:F6)</f>
        <v>2480</v>
      </c>
    </row>
    <row r="10" spans="1:8">
      <c r="A10" s="6" t="s">
        <v>18</v>
      </c>
      <c r="B10" s="6"/>
      <c r="C10" s="6"/>
      <c r="D10" s="6"/>
      <c r="E10" s="6"/>
      <c r="F10" s="6"/>
      <c r="G10" s="6"/>
      <c r="H10" s="6"/>
    </row>
    <row r="11" spans="1:8">
      <c r="A11" s="1"/>
      <c r="B11" s="1"/>
      <c r="C11" s="1"/>
      <c r="D11" s="1"/>
      <c r="E11" s="1" t="s">
        <v>599</v>
      </c>
      <c r="F11" s="1"/>
      <c r="G11" s="1" t="s">
        <v>0</v>
      </c>
      <c r="H11" s="1"/>
    </row>
    <row r="12" spans="1:8">
      <c r="A12" s="1"/>
      <c r="B12" s="1"/>
      <c r="C12" s="1"/>
      <c r="D12" s="1" t="s">
        <v>547</v>
      </c>
      <c r="E12" s="1"/>
      <c r="F12" s="1"/>
      <c r="G12" s="1"/>
      <c r="H12" s="1"/>
    </row>
    <row r="13" spans="1:8">
      <c r="A13" s="1" t="s">
        <v>2</v>
      </c>
      <c r="B13" s="1"/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3" t="s">
        <v>8</v>
      </c>
    </row>
    <row r="14" spans="1:8">
      <c r="A14" s="1" t="s">
        <v>600</v>
      </c>
      <c r="B14" s="1" t="s">
        <v>601</v>
      </c>
      <c r="C14" s="1" t="s">
        <v>602</v>
      </c>
      <c r="D14">
        <v>250</v>
      </c>
      <c r="F14">
        <v>500</v>
      </c>
      <c r="G14" s="1" t="s">
        <v>603</v>
      </c>
      <c r="H14" s="3">
        <v>390</v>
      </c>
    </row>
    <row r="15" spans="1:8">
      <c r="D15" s="1" t="s">
        <v>27</v>
      </c>
      <c r="F15">
        <f>SUM(F14)</f>
        <v>500</v>
      </c>
    </row>
    <row r="18" spans="1:8">
      <c r="A18" s="6" t="s">
        <v>18</v>
      </c>
      <c r="B18" s="6"/>
      <c r="C18" s="6"/>
      <c r="D18" s="6"/>
      <c r="E18" s="6"/>
      <c r="F18" s="6"/>
      <c r="G18" s="6"/>
      <c r="H18" s="6"/>
    </row>
    <row r="19" spans="1:8">
      <c r="A19" s="1"/>
      <c r="B19" s="1"/>
      <c r="C19" s="1"/>
      <c r="D19" s="1"/>
      <c r="E19" s="1" t="s">
        <v>604</v>
      </c>
      <c r="F19" s="1"/>
      <c r="G19" s="1" t="s">
        <v>0</v>
      </c>
      <c r="H19" s="1"/>
    </row>
    <row r="20" spans="1:8">
      <c r="A20" s="1"/>
      <c r="B20" s="1"/>
      <c r="C20" s="1"/>
      <c r="D20" s="1" t="s">
        <v>547</v>
      </c>
      <c r="E20" s="1"/>
      <c r="F20" s="1"/>
      <c r="G20" s="1"/>
      <c r="H20" s="1"/>
    </row>
    <row r="21" spans="1:8">
      <c r="A21" s="1" t="s">
        <v>2</v>
      </c>
      <c r="B21" s="1"/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3" t="s">
        <v>8</v>
      </c>
    </row>
    <row r="22" spans="1:8">
      <c r="A22" s="1" t="s">
        <v>605</v>
      </c>
      <c r="C22" s="1" t="s">
        <v>606</v>
      </c>
      <c r="D22">
        <v>18</v>
      </c>
      <c r="F22" s="2">
        <v>378</v>
      </c>
      <c r="G22" s="1" t="s">
        <v>607</v>
      </c>
      <c r="H22" s="3">
        <v>25</v>
      </c>
    </row>
    <row r="23" spans="1:8">
      <c r="A23" s="1" t="s">
        <v>608</v>
      </c>
      <c r="C23" s="1" t="s">
        <v>609</v>
      </c>
      <c r="D23">
        <v>5</v>
      </c>
      <c r="F23" s="2">
        <v>250</v>
      </c>
      <c r="G23" s="1" t="s">
        <v>610</v>
      </c>
      <c r="H23" s="3">
        <v>10</v>
      </c>
    </row>
    <row r="24" spans="1:8">
      <c r="A24" s="1" t="s">
        <v>611</v>
      </c>
      <c r="C24" s="1" t="s">
        <v>612</v>
      </c>
      <c r="D24">
        <v>65</v>
      </c>
      <c r="E24" s="4">
        <v>0.05</v>
      </c>
      <c r="F24" s="2">
        <v>741</v>
      </c>
      <c r="G24" s="1" t="s">
        <v>613</v>
      </c>
      <c r="H24" s="3">
        <v>100</v>
      </c>
    </row>
    <row r="25" spans="1:8">
      <c r="A25" s="1" t="s">
        <v>370</v>
      </c>
      <c r="C25" s="1" t="s">
        <v>614</v>
      </c>
      <c r="D25">
        <v>12</v>
      </c>
      <c r="E25" s="4">
        <v>0.05</v>
      </c>
      <c r="F25" s="2">
        <v>228</v>
      </c>
      <c r="G25" s="1" t="s">
        <v>615</v>
      </c>
      <c r="H25" s="3">
        <v>20</v>
      </c>
    </row>
    <row r="26" spans="1:8">
      <c r="A26" s="1" t="s">
        <v>616</v>
      </c>
      <c r="C26" s="1" t="s">
        <v>617</v>
      </c>
      <c r="D26">
        <v>140</v>
      </c>
      <c r="F26" s="2">
        <v>140</v>
      </c>
      <c r="G26" s="1" t="s">
        <v>619</v>
      </c>
      <c r="H26" s="3">
        <v>250</v>
      </c>
    </row>
    <row r="27" spans="1:8">
      <c r="A27" s="1" t="s">
        <v>616</v>
      </c>
      <c r="C27" s="1" t="s">
        <v>618</v>
      </c>
      <c r="D27">
        <v>140</v>
      </c>
      <c r="F27" s="2">
        <v>140</v>
      </c>
      <c r="G27" s="1" t="s">
        <v>619</v>
      </c>
      <c r="H27" s="3">
        <v>250</v>
      </c>
    </row>
    <row r="28" spans="1:8">
      <c r="D28" s="1" t="s">
        <v>27</v>
      </c>
      <c r="F28" s="2">
        <f>SUM(F22:F27)</f>
        <v>1877</v>
      </c>
    </row>
    <row r="31" spans="1:8">
      <c r="A31" s="6" t="s">
        <v>18</v>
      </c>
      <c r="B31" s="6"/>
      <c r="C31" s="6"/>
      <c r="D31" s="6"/>
      <c r="E31" s="6"/>
      <c r="F31" s="6"/>
      <c r="G31" s="6"/>
      <c r="H31" s="6"/>
    </row>
    <row r="32" spans="1:8">
      <c r="A32" s="1"/>
      <c r="B32" s="1"/>
      <c r="C32" s="1"/>
      <c r="D32" s="1"/>
      <c r="E32" s="1" t="s">
        <v>965</v>
      </c>
      <c r="F32" s="1"/>
      <c r="G32" s="1" t="s">
        <v>0</v>
      </c>
      <c r="H32" s="1"/>
    </row>
    <row r="33" spans="1:8">
      <c r="A33" s="1"/>
      <c r="B33" s="1"/>
      <c r="C33" s="1"/>
      <c r="D33" s="1" t="s">
        <v>677</v>
      </c>
      <c r="E33" s="1"/>
      <c r="F33" s="1"/>
      <c r="G33" s="1"/>
      <c r="H33" s="1"/>
    </row>
    <row r="34" spans="1:8">
      <c r="A34" s="1" t="s">
        <v>2</v>
      </c>
      <c r="B34" s="1"/>
      <c r="C34" s="1" t="s">
        <v>3</v>
      </c>
      <c r="D34" s="1" t="s">
        <v>4</v>
      </c>
      <c r="E34" s="1" t="s">
        <v>5</v>
      </c>
      <c r="F34" s="1" t="s">
        <v>6</v>
      </c>
      <c r="G34" s="1" t="s">
        <v>7</v>
      </c>
      <c r="H34" s="3" t="s">
        <v>8</v>
      </c>
    </row>
    <row r="35" spans="1:8">
      <c r="A35" s="1" t="s">
        <v>137</v>
      </c>
      <c r="C35" s="1" t="s">
        <v>966</v>
      </c>
      <c r="D35">
        <v>160</v>
      </c>
      <c r="E35" s="4">
        <v>0.05</v>
      </c>
      <c r="F35" s="2">
        <v>608</v>
      </c>
    </row>
    <row r="36" spans="1:8">
      <c r="A36" s="1" t="s">
        <v>123</v>
      </c>
      <c r="C36" s="1" t="s">
        <v>967</v>
      </c>
      <c r="D36">
        <v>160</v>
      </c>
      <c r="E36" s="4">
        <v>0.05</v>
      </c>
      <c r="F36" s="2">
        <v>304</v>
      </c>
    </row>
    <row r="37" spans="1:8">
      <c r="A37" s="1" t="s">
        <v>194</v>
      </c>
      <c r="C37" s="1" t="s">
        <v>968</v>
      </c>
      <c r="D37">
        <v>600</v>
      </c>
      <c r="E37" s="4">
        <v>0.05</v>
      </c>
      <c r="F37" s="2">
        <v>570</v>
      </c>
    </row>
    <row r="38" spans="1:8">
      <c r="A38" s="1" t="s">
        <v>194</v>
      </c>
      <c r="C38" s="1" t="s">
        <v>969</v>
      </c>
      <c r="D38">
        <v>600</v>
      </c>
      <c r="E38" s="4">
        <v>0.05</v>
      </c>
      <c r="F38" s="2">
        <v>570</v>
      </c>
    </row>
    <row r="39" spans="1:8">
      <c r="A39" s="1" t="s">
        <v>151</v>
      </c>
      <c r="C39" s="1" t="s">
        <v>970</v>
      </c>
      <c r="D39">
        <v>60</v>
      </c>
      <c r="F39" s="2">
        <v>600</v>
      </c>
    </row>
    <row r="40" spans="1:8">
      <c r="D40" s="1" t="s">
        <v>27</v>
      </c>
      <c r="F40" s="2">
        <f>SUM(F35:F39)</f>
        <v>2652</v>
      </c>
    </row>
  </sheetData>
  <mergeCells count="4">
    <mergeCell ref="A1:H1"/>
    <mergeCell ref="A10:H10"/>
    <mergeCell ref="A18:H18"/>
    <mergeCell ref="A31:H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topLeftCell="A13" workbookViewId="0">
      <selection activeCell="D17" activeCellId="1" sqref="F17:F21 D17"/>
    </sheetView>
  </sheetViews>
  <sheetFormatPr defaultRowHeight="14.25"/>
  <cols>
    <col min="3" max="3" width="36" customWidth="1"/>
    <col min="4" max="4" width="9.375" bestFit="1" customWidth="1"/>
    <col min="6" max="6" width="9.375" bestFit="1" customWidth="1"/>
    <col min="7" max="7" width="18.25" customWidth="1"/>
    <col min="8" max="8" width="9.25" bestFit="1" customWidth="1"/>
  </cols>
  <sheetData>
    <row r="1" spans="1:8">
      <c r="A1" s="6" t="s">
        <v>588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589</v>
      </c>
      <c r="F2" s="1"/>
      <c r="G2" s="1" t="s">
        <v>0</v>
      </c>
      <c r="H2" s="1"/>
    </row>
    <row r="3" spans="1:8">
      <c r="A3" s="1"/>
      <c r="B3" s="1"/>
      <c r="C3" s="1"/>
      <c r="D3" s="1" t="s">
        <v>574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>
        <v>1</v>
      </c>
      <c r="B5" s="1" t="s">
        <v>590</v>
      </c>
      <c r="C5" s="1" t="s">
        <v>591</v>
      </c>
      <c r="D5">
        <v>1111</v>
      </c>
      <c r="F5">
        <v>1111</v>
      </c>
      <c r="G5" s="1" t="s">
        <v>592</v>
      </c>
      <c r="H5" s="3">
        <v>1890</v>
      </c>
    </row>
    <row r="6" spans="1:8">
      <c r="A6">
        <v>1</v>
      </c>
      <c r="B6" s="1" t="s">
        <v>593</v>
      </c>
      <c r="C6" s="1" t="s">
        <v>594</v>
      </c>
      <c r="D6">
        <v>1462</v>
      </c>
      <c r="F6">
        <v>1462</v>
      </c>
      <c r="G6" s="1" t="s">
        <v>595</v>
      </c>
      <c r="H6" s="3">
        <v>2290</v>
      </c>
    </row>
    <row r="7" spans="1:8">
      <c r="D7" s="1" t="s">
        <v>598</v>
      </c>
      <c r="F7">
        <f>SUM(F5:F6)*2.5%</f>
        <v>64.325000000000003</v>
      </c>
    </row>
    <row r="8" spans="1:8">
      <c r="D8" s="1" t="s">
        <v>596</v>
      </c>
      <c r="F8">
        <f>SUM(F5:F6)-F7</f>
        <v>2508.6750000000002</v>
      </c>
    </row>
    <row r="9" spans="1:8">
      <c r="D9" s="1" t="s">
        <v>597</v>
      </c>
      <c r="F9">
        <f>SUM(F8*7%)</f>
        <v>175.60725000000002</v>
      </c>
    </row>
    <row r="10" spans="1:8">
      <c r="D10" s="1" t="s">
        <v>118</v>
      </c>
      <c r="F10">
        <f>SUM(F8:F9)</f>
        <v>2684.2822500000002</v>
      </c>
    </row>
    <row r="13" spans="1:8">
      <c r="A13" s="6" t="s">
        <v>588</v>
      </c>
      <c r="B13" s="6"/>
      <c r="C13" s="6"/>
      <c r="D13" s="6"/>
      <c r="E13" s="6"/>
      <c r="F13" s="6"/>
      <c r="G13" s="6"/>
      <c r="H13" s="6"/>
    </row>
    <row r="14" spans="1:8">
      <c r="A14" s="1"/>
      <c r="B14" s="1"/>
      <c r="C14" s="1"/>
      <c r="D14" s="1"/>
      <c r="E14" s="1" t="s">
        <v>859</v>
      </c>
      <c r="F14" s="1"/>
      <c r="G14" s="1" t="s">
        <v>0</v>
      </c>
      <c r="H14" s="1"/>
    </row>
    <row r="15" spans="1:8">
      <c r="A15" s="1"/>
      <c r="B15" s="1"/>
      <c r="C15" s="1"/>
      <c r="D15" s="1" t="s">
        <v>684</v>
      </c>
      <c r="E15" s="1"/>
      <c r="F15" s="1"/>
      <c r="G15" s="1"/>
      <c r="H15" s="1"/>
    </row>
    <row r="16" spans="1:8">
      <c r="A16" s="1" t="s">
        <v>2</v>
      </c>
      <c r="B16" s="1"/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3" t="s">
        <v>8</v>
      </c>
    </row>
    <row r="17" spans="1:6">
      <c r="A17">
        <v>1</v>
      </c>
      <c r="C17" s="1" t="s">
        <v>860</v>
      </c>
      <c r="D17" s="5">
        <v>1696.2</v>
      </c>
      <c r="F17" s="5">
        <v>1696.2</v>
      </c>
    </row>
    <row r="18" spans="1:6">
      <c r="D18" s="1" t="s">
        <v>861</v>
      </c>
      <c r="F18" s="5">
        <f>SUM(F17*2.5%)</f>
        <v>42.405000000000001</v>
      </c>
    </row>
    <row r="19" spans="1:6">
      <c r="D19" s="1" t="s">
        <v>596</v>
      </c>
      <c r="F19" s="5">
        <f>SUM(F17-F18)</f>
        <v>1653.7950000000001</v>
      </c>
    </row>
    <row r="20" spans="1:6">
      <c r="D20" s="1" t="s">
        <v>597</v>
      </c>
      <c r="F20" s="5">
        <f>SUM(F19*7%)</f>
        <v>115.76565000000002</v>
      </c>
    </row>
    <row r="21" spans="1:6">
      <c r="D21" s="1" t="s">
        <v>118</v>
      </c>
      <c r="F21" s="5">
        <f>SUM(F19:F20)</f>
        <v>1769.5606500000001</v>
      </c>
    </row>
  </sheetData>
  <mergeCells count="2">
    <mergeCell ref="A1:H1"/>
    <mergeCell ref="A13:H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50" workbookViewId="0">
      <selection activeCell="H56" sqref="H56"/>
    </sheetView>
  </sheetViews>
  <sheetFormatPr defaultRowHeight="14.25"/>
  <cols>
    <col min="3" max="3" width="36.25" customWidth="1"/>
    <col min="7" max="7" width="18" customWidth="1"/>
    <col min="8" max="8" width="9.25" bestFit="1" customWidth="1"/>
  </cols>
  <sheetData>
    <row r="1" spans="1:8">
      <c r="A1" s="6" t="s">
        <v>648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649</v>
      </c>
      <c r="F2" s="1"/>
      <c r="G2" s="1" t="s">
        <v>0</v>
      </c>
      <c r="H2" s="1"/>
    </row>
    <row r="3" spans="1:8">
      <c r="A3" s="1"/>
      <c r="B3" s="1"/>
      <c r="C3" s="1"/>
      <c r="D3" s="1" t="s">
        <v>574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151</v>
      </c>
      <c r="C5" s="1" t="s">
        <v>650</v>
      </c>
      <c r="D5">
        <v>30</v>
      </c>
      <c r="F5">
        <v>300</v>
      </c>
      <c r="G5" s="1" t="s">
        <v>651</v>
      </c>
      <c r="H5" s="3">
        <v>90</v>
      </c>
    </row>
    <row r="6" spans="1:8">
      <c r="A6" s="1" t="s">
        <v>151</v>
      </c>
      <c r="C6" s="1" t="s">
        <v>652</v>
      </c>
      <c r="D6">
        <v>30</v>
      </c>
      <c r="F6">
        <v>300</v>
      </c>
      <c r="G6" s="1" t="s">
        <v>651</v>
      </c>
      <c r="H6" s="3">
        <v>90</v>
      </c>
    </row>
    <row r="7" spans="1:8">
      <c r="A7" s="1" t="s">
        <v>653</v>
      </c>
      <c r="C7" s="1" t="s">
        <v>654</v>
      </c>
      <c r="D7">
        <v>79</v>
      </c>
      <c r="E7" s="1" t="s">
        <v>655</v>
      </c>
      <c r="F7">
        <v>804.09</v>
      </c>
      <c r="G7" s="1" t="s">
        <v>656</v>
      </c>
      <c r="H7" s="3">
        <v>100</v>
      </c>
    </row>
    <row r="8" spans="1:8">
      <c r="A8" s="1" t="s">
        <v>653</v>
      </c>
      <c r="C8" s="1" t="s">
        <v>657</v>
      </c>
      <c r="D8">
        <v>115</v>
      </c>
      <c r="E8" s="1" t="s">
        <v>658</v>
      </c>
      <c r="F8">
        <v>1248.1600000000001</v>
      </c>
      <c r="G8" s="1" t="s">
        <v>659</v>
      </c>
      <c r="H8" s="3">
        <v>150</v>
      </c>
    </row>
    <row r="9" spans="1:8">
      <c r="D9" s="1" t="s">
        <v>27</v>
      </c>
      <c r="F9">
        <f>SUM(F5:F8)</f>
        <v>2652.25</v>
      </c>
    </row>
    <row r="12" spans="1:8">
      <c r="A12" s="6" t="s">
        <v>648</v>
      </c>
      <c r="B12" s="6"/>
      <c r="C12" s="6"/>
      <c r="D12" s="6"/>
      <c r="E12" s="6"/>
      <c r="F12" s="6"/>
      <c r="G12" s="6"/>
      <c r="H12" s="6"/>
    </row>
    <row r="13" spans="1:8">
      <c r="A13" s="1"/>
      <c r="B13" s="1"/>
      <c r="C13" s="1"/>
      <c r="D13" s="1"/>
      <c r="E13" s="1" t="s">
        <v>1320</v>
      </c>
      <c r="F13" s="1"/>
      <c r="G13" s="1" t="s">
        <v>0</v>
      </c>
      <c r="H13" s="1"/>
    </row>
    <row r="14" spans="1:8">
      <c r="A14" s="1"/>
      <c r="B14" s="1"/>
      <c r="C14" s="1"/>
      <c r="D14" s="1" t="s">
        <v>1173</v>
      </c>
      <c r="E14" s="1"/>
      <c r="F14" s="1"/>
      <c r="G14" s="1"/>
      <c r="H14" s="1"/>
    </row>
    <row r="15" spans="1:8">
      <c r="A15" s="1" t="s">
        <v>2</v>
      </c>
      <c r="B15" s="1"/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3" t="s">
        <v>8</v>
      </c>
    </row>
    <row r="16" spans="1:8">
      <c r="A16" s="1" t="s">
        <v>1321</v>
      </c>
      <c r="B16" s="1" t="s">
        <v>1322</v>
      </c>
      <c r="C16" s="1" t="s">
        <v>1323</v>
      </c>
      <c r="D16">
        <v>157</v>
      </c>
      <c r="F16">
        <v>471</v>
      </c>
      <c r="G16" s="1" t="s">
        <v>1324</v>
      </c>
      <c r="H16" s="3">
        <v>290</v>
      </c>
    </row>
    <row r="17" spans="1:8">
      <c r="A17" s="1" t="s">
        <v>1321</v>
      </c>
      <c r="B17" s="1" t="s">
        <v>1325</v>
      </c>
      <c r="C17" s="1" t="s">
        <v>1326</v>
      </c>
      <c r="D17">
        <v>157</v>
      </c>
      <c r="F17">
        <v>471</v>
      </c>
      <c r="G17" s="1" t="s">
        <v>1324</v>
      </c>
      <c r="H17" s="3">
        <v>290</v>
      </c>
    </row>
    <row r="18" spans="1:8">
      <c r="A18" s="1" t="s">
        <v>751</v>
      </c>
      <c r="B18" s="1" t="s">
        <v>1327</v>
      </c>
      <c r="C18" s="1" t="s">
        <v>1328</v>
      </c>
      <c r="D18">
        <v>180</v>
      </c>
      <c r="F18">
        <v>360</v>
      </c>
      <c r="G18" s="1" t="s">
        <v>1329</v>
      </c>
      <c r="H18" s="3">
        <v>290</v>
      </c>
    </row>
    <row r="19" spans="1:8">
      <c r="A19" s="1" t="s">
        <v>751</v>
      </c>
      <c r="B19" s="1" t="s">
        <v>1330</v>
      </c>
      <c r="C19" s="1" t="s">
        <v>1331</v>
      </c>
      <c r="D19">
        <v>180</v>
      </c>
      <c r="F19">
        <v>360</v>
      </c>
      <c r="G19" s="1" t="s">
        <v>1329</v>
      </c>
      <c r="H19" s="3">
        <v>290</v>
      </c>
    </row>
    <row r="20" spans="1:8">
      <c r="A20" s="1" t="s">
        <v>1332</v>
      </c>
      <c r="B20" s="1" t="s">
        <v>1333</v>
      </c>
      <c r="C20" s="1" t="s">
        <v>1334</v>
      </c>
      <c r="D20">
        <v>627</v>
      </c>
      <c r="F20">
        <v>627</v>
      </c>
      <c r="G20" s="1" t="s">
        <v>1335</v>
      </c>
      <c r="H20" s="3">
        <v>1090</v>
      </c>
    </row>
    <row r="21" spans="1:8">
      <c r="A21" s="1" t="s">
        <v>1332</v>
      </c>
      <c r="B21" s="1" t="s">
        <v>1336</v>
      </c>
      <c r="C21" s="1" t="s">
        <v>1337</v>
      </c>
      <c r="D21">
        <v>627</v>
      </c>
      <c r="F21">
        <v>627</v>
      </c>
      <c r="G21" s="1" t="s">
        <v>1335</v>
      </c>
      <c r="H21" s="3">
        <v>1090</v>
      </c>
    </row>
    <row r="22" spans="1:8">
      <c r="A22" s="1" t="s">
        <v>1332</v>
      </c>
      <c r="B22" s="1" t="s">
        <v>1338</v>
      </c>
      <c r="C22" s="1" t="s">
        <v>1339</v>
      </c>
      <c r="D22">
        <v>195</v>
      </c>
      <c r="F22">
        <v>195</v>
      </c>
      <c r="G22" s="1" t="s">
        <v>1340</v>
      </c>
      <c r="H22" s="3">
        <v>290</v>
      </c>
    </row>
    <row r="23" spans="1:8">
      <c r="A23" s="1" t="s">
        <v>1332</v>
      </c>
      <c r="B23" s="1" t="s">
        <v>1341</v>
      </c>
      <c r="C23" s="1" t="s">
        <v>1342</v>
      </c>
      <c r="D23">
        <v>195</v>
      </c>
      <c r="F23">
        <v>195</v>
      </c>
      <c r="G23" s="1" t="s">
        <v>1340</v>
      </c>
      <c r="H23" s="3">
        <v>290</v>
      </c>
    </row>
    <row r="24" spans="1:8">
      <c r="A24" s="1" t="s">
        <v>751</v>
      </c>
      <c r="B24" s="1" t="s">
        <v>1343</v>
      </c>
      <c r="C24" s="1" t="s">
        <v>1344</v>
      </c>
      <c r="D24">
        <v>86</v>
      </c>
      <c r="F24">
        <v>172</v>
      </c>
      <c r="G24" s="1" t="s">
        <v>1345</v>
      </c>
      <c r="H24" s="3">
        <v>150</v>
      </c>
    </row>
    <row r="25" spans="1:8">
      <c r="A25" s="1" t="s">
        <v>751</v>
      </c>
      <c r="B25" s="1" t="s">
        <v>1346</v>
      </c>
      <c r="C25" s="1" t="s">
        <v>1347</v>
      </c>
      <c r="D25">
        <v>86</v>
      </c>
      <c r="F25">
        <v>172</v>
      </c>
      <c r="G25" s="1" t="s">
        <v>1345</v>
      </c>
      <c r="H25" s="3">
        <v>150</v>
      </c>
    </row>
    <row r="26" spans="1:8">
      <c r="A26" s="1" t="s">
        <v>751</v>
      </c>
      <c r="B26" s="1" t="s">
        <v>1348</v>
      </c>
      <c r="C26" s="1" t="s">
        <v>1349</v>
      </c>
      <c r="D26">
        <v>98</v>
      </c>
      <c r="F26">
        <v>196</v>
      </c>
      <c r="G26" s="1" t="s">
        <v>1350</v>
      </c>
      <c r="H26" s="3">
        <v>150</v>
      </c>
    </row>
    <row r="27" spans="1:8">
      <c r="A27" s="1" t="s">
        <v>751</v>
      </c>
      <c r="B27" s="1" t="s">
        <v>1351</v>
      </c>
      <c r="C27" s="1" t="s">
        <v>1352</v>
      </c>
      <c r="D27">
        <v>98</v>
      </c>
      <c r="F27">
        <v>196</v>
      </c>
      <c r="G27" s="1" t="s">
        <v>1350</v>
      </c>
      <c r="H27" s="3">
        <v>150</v>
      </c>
    </row>
    <row r="28" spans="1:8">
      <c r="D28" s="1" t="s">
        <v>27</v>
      </c>
      <c r="F28">
        <f>SUM(F16:F27)</f>
        <v>4042</v>
      </c>
    </row>
    <row r="29" spans="1:8" s="1" customFormat="1"/>
    <row r="31" spans="1:8">
      <c r="A31" s="6" t="s">
        <v>648</v>
      </c>
      <c r="B31" s="6"/>
      <c r="C31" s="6"/>
      <c r="D31" s="6"/>
      <c r="E31" s="6"/>
      <c r="F31" s="6"/>
      <c r="G31" s="6"/>
      <c r="H31" s="6"/>
    </row>
    <row r="32" spans="1:8">
      <c r="A32" s="1"/>
      <c r="B32" s="1"/>
      <c r="C32" s="1"/>
      <c r="D32" s="1"/>
      <c r="E32" s="1" t="s">
        <v>1353</v>
      </c>
      <c r="F32" s="1"/>
      <c r="G32" s="1" t="s">
        <v>0</v>
      </c>
      <c r="H32" s="1"/>
    </row>
    <row r="33" spans="1:8">
      <c r="A33" s="1"/>
      <c r="B33" s="1"/>
      <c r="C33" s="1"/>
      <c r="D33" s="1" t="s">
        <v>1173</v>
      </c>
      <c r="E33" s="1"/>
      <c r="F33" s="1"/>
      <c r="G33" s="1"/>
      <c r="H33" s="1"/>
    </row>
    <row r="34" spans="1:8">
      <c r="A34" s="1" t="s">
        <v>2</v>
      </c>
      <c r="B34" s="1"/>
      <c r="C34" s="1" t="s">
        <v>3</v>
      </c>
      <c r="D34" s="1" t="s">
        <v>4</v>
      </c>
      <c r="E34" s="1" t="s">
        <v>5</v>
      </c>
      <c r="F34" s="1" t="s">
        <v>6</v>
      </c>
      <c r="G34" s="1" t="s">
        <v>7</v>
      </c>
      <c r="H34" s="3" t="s">
        <v>8</v>
      </c>
    </row>
    <row r="35" spans="1:8">
      <c r="A35" s="1" t="s">
        <v>103</v>
      </c>
      <c r="B35" s="1" t="s">
        <v>1354</v>
      </c>
      <c r="C35" s="1" t="s">
        <v>1355</v>
      </c>
      <c r="D35">
        <v>238</v>
      </c>
      <c r="F35">
        <v>952</v>
      </c>
      <c r="G35" s="1" t="s">
        <v>1356</v>
      </c>
      <c r="H35" s="3">
        <v>390</v>
      </c>
    </row>
    <row r="36" spans="1:8">
      <c r="A36" s="1" t="s">
        <v>103</v>
      </c>
      <c r="B36" s="1" t="s">
        <v>1357</v>
      </c>
      <c r="C36" s="1" t="s">
        <v>1358</v>
      </c>
      <c r="D36">
        <v>85</v>
      </c>
      <c r="F36">
        <v>340</v>
      </c>
      <c r="G36" s="1" t="s">
        <v>1359</v>
      </c>
      <c r="H36" s="3">
        <v>140</v>
      </c>
    </row>
    <row r="37" spans="1:8">
      <c r="A37" s="1" t="s">
        <v>751</v>
      </c>
      <c r="B37" s="1" t="s">
        <v>1360</v>
      </c>
      <c r="C37" s="1" t="s">
        <v>1361</v>
      </c>
      <c r="D37">
        <v>169</v>
      </c>
      <c r="F37">
        <v>338</v>
      </c>
      <c r="G37" s="1" t="s">
        <v>1362</v>
      </c>
      <c r="H37" s="3">
        <v>270</v>
      </c>
    </row>
    <row r="38" spans="1:8">
      <c r="A38" s="1" t="s">
        <v>751</v>
      </c>
      <c r="B38" s="1" t="s">
        <v>1363</v>
      </c>
      <c r="C38" s="1" t="s">
        <v>1364</v>
      </c>
      <c r="D38">
        <v>169</v>
      </c>
      <c r="F38">
        <v>338</v>
      </c>
      <c r="G38" s="1" t="s">
        <v>1362</v>
      </c>
      <c r="H38" s="3">
        <v>270</v>
      </c>
    </row>
    <row r="39" spans="1:8">
      <c r="A39" s="1" t="s">
        <v>751</v>
      </c>
      <c r="B39" s="1" t="s">
        <v>1365</v>
      </c>
      <c r="C39" s="1" t="s">
        <v>1366</v>
      </c>
      <c r="D39">
        <v>169</v>
      </c>
      <c r="F39">
        <v>338</v>
      </c>
      <c r="G39" s="1" t="s">
        <v>1362</v>
      </c>
      <c r="H39" s="3">
        <v>270</v>
      </c>
    </row>
    <row r="40" spans="1:8">
      <c r="A40" s="1" t="s">
        <v>751</v>
      </c>
      <c r="B40" s="1" t="s">
        <v>1367</v>
      </c>
      <c r="C40" s="1" t="s">
        <v>1368</v>
      </c>
      <c r="D40">
        <v>169</v>
      </c>
      <c r="F40">
        <v>338</v>
      </c>
      <c r="G40" s="1" t="s">
        <v>1362</v>
      </c>
      <c r="H40" s="3">
        <v>270</v>
      </c>
    </row>
    <row r="41" spans="1:8">
      <c r="A41" s="1" t="s">
        <v>107</v>
      </c>
      <c r="B41" s="1" t="s">
        <v>1369</v>
      </c>
      <c r="C41" s="1" t="s">
        <v>1370</v>
      </c>
      <c r="D41">
        <v>225</v>
      </c>
      <c r="F41">
        <v>450</v>
      </c>
      <c r="G41" s="1" t="s">
        <v>1371</v>
      </c>
      <c r="H41" s="3">
        <v>370</v>
      </c>
    </row>
    <row r="42" spans="1:8">
      <c r="A42" s="1" t="s">
        <v>107</v>
      </c>
      <c r="B42" s="1" t="s">
        <v>1372</v>
      </c>
      <c r="C42" s="1" t="s">
        <v>1373</v>
      </c>
      <c r="D42">
        <v>213</v>
      </c>
      <c r="F42">
        <v>426</v>
      </c>
      <c r="G42" s="1" t="s">
        <v>1379</v>
      </c>
      <c r="H42" s="3">
        <v>350</v>
      </c>
    </row>
    <row r="43" spans="1:8">
      <c r="A43" s="1" t="s">
        <v>103</v>
      </c>
      <c r="B43" s="1" t="s">
        <v>1374</v>
      </c>
      <c r="C43" s="1" t="s">
        <v>1375</v>
      </c>
      <c r="D43">
        <v>213</v>
      </c>
      <c r="F43">
        <v>852</v>
      </c>
      <c r="G43" s="1" t="s">
        <v>1379</v>
      </c>
      <c r="H43" s="3">
        <v>350</v>
      </c>
    </row>
    <row r="44" spans="1:8">
      <c r="A44" s="1" t="s">
        <v>111</v>
      </c>
      <c r="B44" s="1" t="s">
        <v>1376</v>
      </c>
      <c r="C44" s="1" t="s">
        <v>1377</v>
      </c>
      <c r="D44">
        <v>363</v>
      </c>
      <c r="F44">
        <v>363</v>
      </c>
      <c r="G44" s="1" t="s">
        <v>1378</v>
      </c>
      <c r="H44" s="3">
        <v>570</v>
      </c>
    </row>
    <row r="45" spans="1:8">
      <c r="A45" s="1" t="s">
        <v>111</v>
      </c>
      <c r="B45" s="1" t="s">
        <v>1380</v>
      </c>
      <c r="C45" s="1" t="s">
        <v>1381</v>
      </c>
      <c r="D45">
        <v>344</v>
      </c>
      <c r="F45">
        <v>344</v>
      </c>
      <c r="G45" s="1" t="s">
        <v>1382</v>
      </c>
      <c r="H45" s="3">
        <v>550</v>
      </c>
    </row>
    <row r="46" spans="1:8">
      <c r="A46" s="1" t="s">
        <v>107</v>
      </c>
      <c r="B46">
        <v>1802010</v>
      </c>
      <c r="C46" s="1" t="s">
        <v>1383</v>
      </c>
      <c r="D46">
        <v>300</v>
      </c>
      <c r="F46">
        <v>600</v>
      </c>
      <c r="G46" s="1" t="s">
        <v>1384</v>
      </c>
      <c r="H46" s="3">
        <v>470</v>
      </c>
    </row>
    <row r="47" spans="1:8">
      <c r="A47" s="1" t="s">
        <v>107</v>
      </c>
      <c r="B47">
        <v>1802008</v>
      </c>
      <c r="C47" s="1" t="s">
        <v>1385</v>
      </c>
      <c r="D47">
        <v>263</v>
      </c>
      <c r="F47">
        <v>526</v>
      </c>
      <c r="G47" s="1" t="s">
        <v>1386</v>
      </c>
      <c r="H47" s="3">
        <v>450</v>
      </c>
    </row>
    <row r="48" spans="1:8">
      <c r="D48" s="1" t="s">
        <v>27</v>
      </c>
      <c r="F48">
        <f>SUM(F35:F47)</f>
        <v>6205</v>
      </c>
    </row>
    <row r="51" spans="1:8">
      <c r="A51" s="6" t="s">
        <v>648</v>
      </c>
      <c r="B51" s="6"/>
      <c r="C51" s="6"/>
      <c r="D51" s="6"/>
      <c r="E51" s="6"/>
      <c r="F51" s="6"/>
      <c r="G51" s="6"/>
      <c r="H51" s="6"/>
    </row>
    <row r="52" spans="1:8">
      <c r="A52" s="1"/>
      <c r="B52" s="1"/>
      <c r="C52" s="1"/>
      <c r="D52" s="1"/>
      <c r="E52" s="1" t="s">
        <v>1387</v>
      </c>
      <c r="F52" s="1"/>
      <c r="G52" s="1" t="s">
        <v>0</v>
      </c>
      <c r="H52" s="1"/>
    </row>
    <row r="53" spans="1:8">
      <c r="A53" s="1"/>
      <c r="B53" s="1"/>
      <c r="C53" s="1"/>
      <c r="D53" s="1" t="s">
        <v>1173</v>
      </c>
      <c r="E53" s="1"/>
      <c r="F53" s="1"/>
      <c r="G53" s="1"/>
      <c r="H53" s="1"/>
    </row>
    <row r="54" spans="1:8">
      <c r="A54" s="1" t="s">
        <v>2</v>
      </c>
      <c r="B54" s="1"/>
      <c r="C54" s="1" t="s">
        <v>3</v>
      </c>
      <c r="D54" s="1" t="s">
        <v>4</v>
      </c>
      <c r="E54" s="1" t="s">
        <v>5</v>
      </c>
      <c r="F54" s="1" t="s">
        <v>6</v>
      </c>
      <c r="G54" s="1" t="s">
        <v>7</v>
      </c>
      <c r="H54" s="3" t="s">
        <v>8</v>
      </c>
    </row>
    <row r="55" spans="1:8">
      <c r="A55" s="1" t="s">
        <v>367</v>
      </c>
      <c r="B55" s="1" t="s">
        <v>1388</v>
      </c>
      <c r="C55" s="1" t="s">
        <v>1389</v>
      </c>
      <c r="D55">
        <v>200</v>
      </c>
      <c r="F55">
        <v>400</v>
      </c>
      <c r="G55" s="1" t="s">
        <v>1390</v>
      </c>
      <c r="H55" s="3">
        <v>320</v>
      </c>
    </row>
    <row r="56" spans="1:8">
      <c r="A56" s="1" t="s">
        <v>367</v>
      </c>
      <c r="B56" s="1" t="s">
        <v>1391</v>
      </c>
      <c r="C56" s="1" t="s">
        <v>1392</v>
      </c>
      <c r="D56">
        <v>130</v>
      </c>
      <c r="F56">
        <v>260</v>
      </c>
      <c r="G56" s="1" t="s">
        <v>1393</v>
      </c>
      <c r="H56" s="3">
        <v>220</v>
      </c>
    </row>
    <row r="57" spans="1:8">
      <c r="D57" s="1" t="s">
        <v>27</v>
      </c>
      <c r="F57">
        <f>SUM(F55:F56)</f>
        <v>660</v>
      </c>
    </row>
  </sheetData>
  <mergeCells count="4">
    <mergeCell ref="A1:H1"/>
    <mergeCell ref="A12:H12"/>
    <mergeCell ref="A31:H31"/>
    <mergeCell ref="A51:H5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sqref="A1:H4"/>
    </sheetView>
  </sheetViews>
  <sheetFormatPr defaultRowHeight="14.25"/>
  <cols>
    <col min="3" max="3" width="35.875" customWidth="1"/>
    <col min="6" max="6" width="10.375" bestFit="1" customWidth="1"/>
    <col min="7" max="7" width="17.875" customWidth="1"/>
    <col min="8" max="8" width="9.25" bestFit="1" customWidth="1"/>
  </cols>
  <sheetData>
    <row r="1" spans="1:8">
      <c r="A1" s="6" t="s">
        <v>661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662</v>
      </c>
      <c r="F2" s="1"/>
      <c r="G2" s="1" t="s">
        <v>0</v>
      </c>
      <c r="H2" s="1"/>
    </row>
    <row r="3" spans="1:8">
      <c r="A3" s="1"/>
      <c r="B3" s="1"/>
      <c r="C3" s="1"/>
      <c r="D3" s="1" t="s">
        <v>663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664</v>
      </c>
      <c r="C5" s="1" t="s">
        <v>665</v>
      </c>
      <c r="D5">
        <v>2310</v>
      </c>
      <c r="F5" s="2">
        <v>60060</v>
      </c>
      <c r="G5" s="1" t="s">
        <v>666</v>
      </c>
      <c r="H5" s="3">
        <v>2800</v>
      </c>
    </row>
    <row r="6" spans="1:8">
      <c r="A6" s="1" t="s">
        <v>145</v>
      </c>
      <c r="C6" s="1" t="s">
        <v>667</v>
      </c>
      <c r="D6">
        <v>2310</v>
      </c>
      <c r="F6" s="2">
        <v>4620</v>
      </c>
      <c r="G6" s="1" t="s">
        <v>666</v>
      </c>
      <c r="H6" s="3">
        <v>2800</v>
      </c>
    </row>
    <row r="7" spans="1:8">
      <c r="D7" s="1" t="s">
        <v>668</v>
      </c>
      <c r="F7" s="2">
        <f>SUM(F5:F6)*2%</f>
        <v>1293.6000000000001</v>
      </c>
    </row>
    <row r="8" spans="1:8">
      <c r="D8" s="1" t="s">
        <v>50</v>
      </c>
      <c r="F8" s="2">
        <f>SUM(F5:F6)-F7</f>
        <v>63386.400000000001</v>
      </c>
    </row>
  </sheetData>
  <mergeCells count="1">
    <mergeCell ref="A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sqref="A1:H4"/>
    </sheetView>
  </sheetViews>
  <sheetFormatPr defaultRowHeight="14.25"/>
  <cols>
    <col min="3" max="3" width="35.875" customWidth="1"/>
    <col min="6" max="6" width="9.375" bestFit="1" customWidth="1"/>
    <col min="7" max="7" width="17.875" customWidth="1"/>
  </cols>
  <sheetData>
    <row r="1" spans="1:8">
      <c r="A1" s="6" t="s">
        <v>669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670</v>
      </c>
      <c r="F2" s="1"/>
      <c r="G2" s="1" t="s">
        <v>0</v>
      </c>
      <c r="H2" s="1"/>
    </row>
    <row r="3" spans="1:8">
      <c r="A3" s="1"/>
      <c r="B3" s="1"/>
      <c r="C3" s="1"/>
      <c r="D3" s="1" t="s">
        <v>671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>
        <v>10</v>
      </c>
      <c r="C5" s="1" t="s">
        <v>672</v>
      </c>
      <c r="D5">
        <v>530</v>
      </c>
      <c r="F5">
        <v>5300</v>
      </c>
      <c r="G5" s="1" t="s">
        <v>673</v>
      </c>
      <c r="H5" s="3">
        <v>700</v>
      </c>
    </row>
    <row r="6" spans="1:8">
      <c r="D6" s="1" t="s">
        <v>5</v>
      </c>
      <c r="F6" s="5">
        <v>346.73</v>
      </c>
    </row>
    <row r="7" spans="1:8">
      <c r="D7" s="1" t="s">
        <v>674</v>
      </c>
      <c r="F7" s="5">
        <f>SUM(F5-F6)</f>
        <v>4953.2700000000004</v>
      </c>
    </row>
    <row r="8" spans="1:8">
      <c r="D8" s="1" t="s">
        <v>262</v>
      </c>
      <c r="F8" s="5">
        <f>SUM(F7*7%)</f>
        <v>346.72890000000007</v>
      </c>
    </row>
    <row r="9" spans="1:8">
      <c r="D9" s="1" t="s">
        <v>675</v>
      </c>
      <c r="F9" s="5">
        <f>SUM(F7:F8)</f>
        <v>5299.9989000000005</v>
      </c>
    </row>
  </sheetData>
  <mergeCells count="1">
    <mergeCell ref="A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56"/>
  <sheetViews>
    <sheetView topLeftCell="A46" workbookViewId="0">
      <selection activeCell="A47" sqref="A47:H50"/>
    </sheetView>
  </sheetViews>
  <sheetFormatPr defaultRowHeight="14.25"/>
  <cols>
    <col min="3" max="3" width="36" customWidth="1"/>
    <col min="6" max="6" width="9.375" bestFit="1" customWidth="1"/>
    <col min="7" max="7" width="18" customWidth="1"/>
  </cols>
  <sheetData>
    <row r="1" spans="1:8">
      <c r="A1" s="6" t="s">
        <v>708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709</v>
      </c>
      <c r="F2" s="1"/>
      <c r="G2" s="1" t="s">
        <v>0</v>
      </c>
      <c r="H2" s="1"/>
    </row>
    <row r="3" spans="1:8">
      <c r="A3" s="1"/>
      <c r="B3" s="1"/>
      <c r="C3" s="1"/>
      <c r="D3" s="1" t="s">
        <v>710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711</v>
      </c>
      <c r="C5" s="1" t="s">
        <v>712</v>
      </c>
      <c r="D5">
        <v>95</v>
      </c>
      <c r="F5">
        <v>2850</v>
      </c>
      <c r="G5" s="1" t="s">
        <v>713</v>
      </c>
      <c r="H5" s="3">
        <v>150</v>
      </c>
    </row>
    <row r="6" spans="1:8">
      <c r="A6" s="1" t="s">
        <v>653</v>
      </c>
      <c r="C6" s="1" t="s">
        <v>712</v>
      </c>
      <c r="H6" s="3"/>
    </row>
    <row r="7" spans="1:8">
      <c r="A7" s="1" t="s">
        <v>714</v>
      </c>
      <c r="C7" s="1" t="s">
        <v>715</v>
      </c>
      <c r="D7">
        <v>150</v>
      </c>
      <c r="F7">
        <v>3000</v>
      </c>
      <c r="G7" s="1" t="s">
        <v>716</v>
      </c>
      <c r="H7" s="3">
        <v>240</v>
      </c>
    </row>
    <row r="8" spans="1:8">
      <c r="A8" s="1" t="s">
        <v>717</v>
      </c>
      <c r="C8" s="1" t="s">
        <v>715</v>
      </c>
      <c r="H8" s="3"/>
    </row>
    <row r="9" spans="1:8">
      <c r="A9" s="1" t="s">
        <v>137</v>
      </c>
      <c r="C9" s="1" t="s">
        <v>718</v>
      </c>
      <c r="D9">
        <v>140</v>
      </c>
      <c r="F9">
        <v>560</v>
      </c>
      <c r="G9" s="1" t="s">
        <v>719</v>
      </c>
      <c r="H9" s="3">
        <v>220</v>
      </c>
    </row>
    <row r="10" spans="1:8">
      <c r="A10" s="1" t="s">
        <v>123</v>
      </c>
      <c r="C10" s="1" t="s">
        <v>720</v>
      </c>
      <c r="D10">
        <v>290</v>
      </c>
      <c r="F10">
        <v>580</v>
      </c>
      <c r="G10" s="1" t="s">
        <v>721</v>
      </c>
      <c r="H10" s="3">
        <v>450</v>
      </c>
    </row>
    <row r="11" spans="1:8">
      <c r="A11" s="1" t="s">
        <v>123</v>
      </c>
      <c r="C11" s="1" t="s">
        <v>722</v>
      </c>
      <c r="D11">
        <v>450</v>
      </c>
      <c r="F11">
        <v>900</v>
      </c>
      <c r="G11" s="1" t="s">
        <v>723</v>
      </c>
      <c r="H11" s="3">
        <v>650</v>
      </c>
    </row>
    <row r="12" spans="1:8">
      <c r="A12" s="1" t="s">
        <v>724</v>
      </c>
      <c r="C12" s="1" t="s">
        <v>725</v>
      </c>
      <c r="D12">
        <v>2.4</v>
      </c>
      <c r="F12">
        <v>240</v>
      </c>
      <c r="G12" s="1" t="s">
        <v>726</v>
      </c>
      <c r="H12" s="3">
        <v>10</v>
      </c>
    </row>
    <row r="13" spans="1:8">
      <c r="A13" s="1" t="s">
        <v>727</v>
      </c>
      <c r="C13" s="1" t="s">
        <v>728</v>
      </c>
      <c r="D13">
        <v>550</v>
      </c>
      <c r="E13">
        <v>27.5</v>
      </c>
      <c r="F13">
        <v>522.5</v>
      </c>
      <c r="G13" s="1" t="s">
        <v>729</v>
      </c>
      <c r="H13" s="3">
        <v>790</v>
      </c>
    </row>
    <row r="14" spans="1:8">
      <c r="D14" s="1" t="s">
        <v>730</v>
      </c>
      <c r="F14">
        <f>SUM(F5:F13)</f>
        <v>8652.5</v>
      </c>
    </row>
    <row r="17" spans="1:8">
      <c r="A17" s="6" t="s">
        <v>708</v>
      </c>
      <c r="B17" s="6"/>
      <c r="C17" s="6"/>
      <c r="D17" s="6"/>
      <c r="E17" s="6"/>
      <c r="F17" s="6"/>
      <c r="G17" s="6"/>
      <c r="H17" s="6"/>
    </row>
    <row r="18" spans="1:8">
      <c r="A18" s="1"/>
      <c r="B18" s="1"/>
      <c r="C18" s="1"/>
      <c r="D18" s="1"/>
      <c r="E18" s="1" t="s">
        <v>731</v>
      </c>
      <c r="F18" s="1"/>
      <c r="G18" s="1" t="s">
        <v>0</v>
      </c>
      <c r="H18" s="1"/>
    </row>
    <row r="19" spans="1:8">
      <c r="A19" s="1"/>
      <c r="B19" s="1"/>
      <c r="C19" s="1"/>
      <c r="D19" s="1" t="s">
        <v>710</v>
      </c>
      <c r="E19" s="1"/>
      <c r="F19" s="1"/>
      <c r="G19" s="1"/>
      <c r="H19" s="1"/>
    </row>
    <row r="20" spans="1:8">
      <c r="A20" s="1" t="s">
        <v>2</v>
      </c>
      <c r="B20" s="1"/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3" t="s">
        <v>8</v>
      </c>
    </row>
    <row r="21" spans="1:8">
      <c r="A21" s="1" t="s">
        <v>732</v>
      </c>
      <c r="C21" s="1" t="s">
        <v>733</v>
      </c>
      <c r="D21">
        <v>440</v>
      </c>
      <c r="E21">
        <v>22</v>
      </c>
      <c r="F21">
        <v>418</v>
      </c>
      <c r="G21" s="1" t="s">
        <v>734</v>
      </c>
      <c r="H21" s="3">
        <v>790</v>
      </c>
    </row>
    <row r="22" spans="1:8">
      <c r="A22" s="1" t="s">
        <v>361</v>
      </c>
      <c r="C22" s="1" t="s">
        <v>735</v>
      </c>
      <c r="D22">
        <v>125</v>
      </c>
      <c r="E22">
        <v>18.75</v>
      </c>
      <c r="F22">
        <v>356.25</v>
      </c>
      <c r="G22" s="1" t="s">
        <v>736</v>
      </c>
      <c r="H22" s="3">
        <v>200</v>
      </c>
    </row>
    <row r="23" spans="1:8">
      <c r="A23" s="1" t="s">
        <v>361</v>
      </c>
      <c r="C23" s="1" t="s">
        <v>737</v>
      </c>
      <c r="D23">
        <v>125</v>
      </c>
      <c r="E23">
        <v>18.75</v>
      </c>
      <c r="F23">
        <v>356.25</v>
      </c>
      <c r="G23" s="1" t="s">
        <v>736</v>
      </c>
      <c r="H23" s="3">
        <v>200</v>
      </c>
    </row>
    <row r="24" spans="1:8">
      <c r="A24" s="1" t="s">
        <v>93</v>
      </c>
      <c r="C24" s="1" t="s">
        <v>738</v>
      </c>
      <c r="D24">
        <v>640</v>
      </c>
      <c r="E24">
        <v>92.8</v>
      </c>
      <c r="F24">
        <v>547.20000000000005</v>
      </c>
      <c r="G24" s="1" t="s">
        <v>739</v>
      </c>
      <c r="H24" s="3">
        <v>890</v>
      </c>
    </row>
    <row r="25" spans="1:8">
      <c r="A25" s="1" t="s">
        <v>93</v>
      </c>
      <c r="C25" s="1" t="s">
        <v>740</v>
      </c>
      <c r="D25">
        <v>425</v>
      </c>
      <c r="E25">
        <v>61.63</v>
      </c>
      <c r="F25">
        <v>363.37</v>
      </c>
      <c r="G25" s="1" t="s">
        <v>741</v>
      </c>
      <c r="H25" s="3">
        <v>550</v>
      </c>
    </row>
    <row r="26" spans="1:8">
      <c r="A26" s="1" t="s">
        <v>93</v>
      </c>
      <c r="C26" s="1" t="s">
        <v>742</v>
      </c>
      <c r="D26">
        <v>485</v>
      </c>
      <c r="E26">
        <v>70.33</v>
      </c>
      <c r="F26">
        <v>414.67</v>
      </c>
      <c r="G26" s="1" t="s">
        <v>743</v>
      </c>
      <c r="H26" s="3">
        <v>650</v>
      </c>
    </row>
    <row r="27" spans="1:8">
      <c r="A27" s="1" t="s">
        <v>744</v>
      </c>
      <c r="C27" s="1" t="s">
        <v>745</v>
      </c>
      <c r="D27">
        <v>80</v>
      </c>
      <c r="F27">
        <v>800</v>
      </c>
      <c r="G27" s="1" t="s">
        <v>746</v>
      </c>
      <c r="H27" s="3">
        <v>120</v>
      </c>
    </row>
    <row r="28" spans="1:8">
      <c r="A28" s="1" t="s">
        <v>732</v>
      </c>
      <c r="C28" s="1" t="s">
        <v>745</v>
      </c>
      <c r="H28" s="3"/>
    </row>
    <row r="29" spans="1:8">
      <c r="A29" s="1" t="s">
        <v>744</v>
      </c>
      <c r="C29" s="1" t="s">
        <v>747</v>
      </c>
      <c r="D29">
        <v>80</v>
      </c>
      <c r="F29">
        <v>800</v>
      </c>
      <c r="G29" s="1" t="s">
        <v>746</v>
      </c>
      <c r="H29" s="3">
        <v>120</v>
      </c>
    </row>
    <row r="30" spans="1:8">
      <c r="A30" s="1" t="s">
        <v>732</v>
      </c>
      <c r="C30" s="1" t="s">
        <v>747</v>
      </c>
      <c r="H30" s="3"/>
    </row>
    <row r="31" spans="1:8">
      <c r="D31" s="1" t="s">
        <v>730</v>
      </c>
      <c r="F31">
        <f>SUM(F21:F30)</f>
        <v>4055.7400000000002</v>
      </c>
    </row>
    <row r="34" spans="1:8">
      <c r="A34" s="6" t="s">
        <v>708</v>
      </c>
      <c r="B34" s="6"/>
      <c r="C34" s="6"/>
      <c r="D34" s="6"/>
      <c r="E34" s="6"/>
      <c r="F34" s="6"/>
      <c r="G34" s="6"/>
      <c r="H34" s="6"/>
    </row>
    <row r="35" spans="1:8">
      <c r="A35" s="1"/>
      <c r="B35" s="1"/>
      <c r="C35" s="1"/>
      <c r="D35" s="1"/>
      <c r="E35" s="1" t="s">
        <v>748</v>
      </c>
      <c r="F35" s="1"/>
      <c r="G35" s="1" t="s">
        <v>0</v>
      </c>
      <c r="H35" s="1"/>
    </row>
    <row r="36" spans="1:8">
      <c r="A36" s="1"/>
      <c r="B36" s="1"/>
      <c r="C36" s="1"/>
      <c r="D36" s="1" t="s">
        <v>574</v>
      </c>
      <c r="E36" s="1"/>
      <c r="F36" s="1"/>
      <c r="G36" s="1"/>
      <c r="H36" s="1"/>
    </row>
    <row r="37" spans="1:8">
      <c r="A37" s="1" t="s">
        <v>2</v>
      </c>
      <c r="B37" s="1"/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3" t="s">
        <v>8</v>
      </c>
    </row>
    <row r="38" spans="1:8">
      <c r="A38" s="1" t="s">
        <v>749</v>
      </c>
      <c r="C38" s="1" t="s">
        <v>750</v>
      </c>
      <c r="D38">
        <v>60</v>
      </c>
      <c r="F38">
        <v>600</v>
      </c>
      <c r="G38" s="1" t="s">
        <v>755</v>
      </c>
      <c r="H38" s="3">
        <v>90</v>
      </c>
    </row>
    <row r="39" spans="1:8">
      <c r="A39" s="1" t="s">
        <v>751</v>
      </c>
      <c r="C39" s="1" t="s">
        <v>750</v>
      </c>
      <c r="H39" s="3"/>
    </row>
    <row r="40" spans="1:8">
      <c r="A40" s="1" t="s">
        <v>752</v>
      </c>
      <c r="C40" s="1" t="s">
        <v>753</v>
      </c>
      <c r="D40">
        <v>130</v>
      </c>
      <c r="F40">
        <v>130</v>
      </c>
      <c r="G40" s="1" t="s">
        <v>754</v>
      </c>
      <c r="H40" s="3">
        <v>3</v>
      </c>
    </row>
    <row r="41" spans="1:8">
      <c r="A41" s="1" t="s">
        <v>752</v>
      </c>
      <c r="C41" s="1" t="s">
        <v>756</v>
      </c>
      <c r="D41">
        <v>130</v>
      </c>
      <c r="F41">
        <v>130</v>
      </c>
      <c r="G41" s="1" t="s">
        <v>754</v>
      </c>
      <c r="H41" s="3">
        <v>3</v>
      </c>
    </row>
    <row r="42" spans="1:8">
      <c r="A42" s="1" t="s">
        <v>752</v>
      </c>
      <c r="C42" s="1" t="s">
        <v>757</v>
      </c>
      <c r="D42">
        <v>130</v>
      </c>
      <c r="F42">
        <v>130</v>
      </c>
      <c r="G42" s="1" t="s">
        <v>754</v>
      </c>
      <c r="H42" s="3">
        <v>3</v>
      </c>
    </row>
    <row r="43" spans="1:8">
      <c r="A43" s="1" t="s">
        <v>752</v>
      </c>
      <c r="C43" s="1" t="s">
        <v>758</v>
      </c>
      <c r="D43">
        <v>130</v>
      </c>
      <c r="F43">
        <v>130</v>
      </c>
      <c r="G43" s="1" t="s">
        <v>754</v>
      </c>
      <c r="H43" s="3">
        <v>3</v>
      </c>
    </row>
    <row r="44" spans="1:8">
      <c r="D44" s="1" t="s">
        <v>730</v>
      </c>
      <c r="F44">
        <f>SUM(F38:F43)</f>
        <v>1120</v>
      </c>
    </row>
    <row r="47" spans="1:8">
      <c r="A47" s="6" t="s">
        <v>708</v>
      </c>
      <c r="B47" s="6"/>
      <c r="C47" s="6"/>
      <c r="D47" s="6"/>
      <c r="E47" s="6"/>
      <c r="F47" s="6"/>
      <c r="G47" s="6"/>
      <c r="H47" s="6"/>
    </row>
    <row r="48" spans="1:8">
      <c r="A48" s="1"/>
      <c r="B48" s="1"/>
      <c r="C48" s="1"/>
      <c r="D48" s="1"/>
      <c r="E48" s="1" t="s">
        <v>759</v>
      </c>
      <c r="F48" s="1"/>
      <c r="G48" s="1" t="s">
        <v>0</v>
      </c>
      <c r="H48" s="1"/>
    </row>
    <row r="49" spans="1:8">
      <c r="A49" s="1"/>
      <c r="B49" s="1"/>
      <c r="C49" s="1"/>
      <c r="D49" s="1" t="s">
        <v>574</v>
      </c>
      <c r="E49" s="1"/>
      <c r="F49" s="1"/>
      <c r="G49" s="1"/>
      <c r="H49" s="1"/>
    </row>
    <row r="50" spans="1:8">
      <c r="A50" s="1" t="s">
        <v>2</v>
      </c>
      <c r="B50" s="1"/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3" t="s">
        <v>8</v>
      </c>
    </row>
    <row r="51" spans="1:8">
      <c r="A51" s="1" t="s">
        <v>724</v>
      </c>
      <c r="C51" s="1" t="s">
        <v>760</v>
      </c>
      <c r="D51">
        <v>5</v>
      </c>
      <c r="F51" s="2">
        <v>500</v>
      </c>
      <c r="G51" s="1" t="s">
        <v>761</v>
      </c>
      <c r="H51" s="3">
        <v>10</v>
      </c>
    </row>
    <row r="52" spans="1:8">
      <c r="A52" s="1" t="s">
        <v>724</v>
      </c>
      <c r="C52" s="1" t="s">
        <v>762</v>
      </c>
      <c r="D52">
        <v>7</v>
      </c>
      <c r="F52" s="2">
        <v>700</v>
      </c>
      <c r="G52" s="1" t="s">
        <v>763</v>
      </c>
      <c r="H52" s="3">
        <v>10</v>
      </c>
    </row>
    <row r="53" spans="1:8">
      <c r="A53" s="1" t="s">
        <v>724</v>
      </c>
      <c r="C53" s="1" t="s">
        <v>764</v>
      </c>
      <c r="D53">
        <v>7</v>
      </c>
      <c r="F53" s="2">
        <v>700</v>
      </c>
      <c r="G53" s="1" t="s">
        <v>763</v>
      </c>
      <c r="H53" s="3">
        <v>10</v>
      </c>
    </row>
    <row r="54" spans="1:8">
      <c r="A54" s="1" t="s">
        <v>653</v>
      </c>
      <c r="C54" s="1" t="s">
        <v>765</v>
      </c>
      <c r="D54">
        <v>70</v>
      </c>
      <c r="E54">
        <v>24</v>
      </c>
      <c r="F54" s="2">
        <v>816</v>
      </c>
      <c r="G54" s="1" t="s">
        <v>766</v>
      </c>
      <c r="H54" s="3">
        <v>100</v>
      </c>
    </row>
    <row r="55" spans="1:8">
      <c r="A55" s="1" t="s">
        <v>767</v>
      </c>
      <c r="C55" s="1" t="s">
        <v>768</v>
      </c>
      <c r="D55">
        <v>145</v>
      </c>
      <c r="F55" s="2">
        <v>2900</v>
      </c>
      <c r="G55" s="1"/>
      <c r="H55" s="3"/>
    </row>
    <row r="56" spans="1:8">
      <c r="D56" s="1" t="s">
        <v>730</v>
      </c>
      <c r="F56" s="2">
        <f>SUM(F51:F55)</f>
        <v>5616</v>
      </c>
    </row>
  </sheetData>
  <mergeCells count="4">
    <mergeCell ref="A1:H1"/>
    <mergeCell ref="A17:H17"/>
    <mergeCell ref="A34:H34"/>
    <mergeCell ref="A47:H4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9"/>
  <sheetViews>
    <sheetView topLeftCell="A10" workbookViewId="0">
      <selection activeCell="H16" sqref="H16"/>
    </sheetView>
  </sheetViews>
  <sheetFormatPr defaultRowHeight="14.25"/>
  <cols>
    <col min="3" max="3" width="36" customWidth="1"/>
    <col min="6" max="6" width="9.375" bestFit="1" customWidth="1"/>
    <col min="7" max="7" width="18" customWidth="1"/>
    <col min="8" max="8" width="9.25" bestFit="1" customWidth="1"/>
  </cols>
  <sheetData>
    <row r="1" spans="1:8">
      <c r="A1" s="6" t="s">
        <v>769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770</v>
      </c>
      <c r="F2" s="1"/>
      <c r="G2" s="1" t="s">
        <v>0</v>
      </c>
      <c r="H2" s="1"/>
    </row>
    <row r="3" spans="1:8">
      <c r="A3" s="1"/>
      <c r="B3" s="1"/>
      <c r="C3" s="1"/>
      <c r="D3" s="1" t="s">
        <v>710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771</v>
      </c>
      <c r="C5" s="1" t="s">
        <v>772</v>
      </c>
      <c r="D5">
        <v>1360</v>
      </c>
      <c r="F5">
        <v>16320</v>
      </c>
      <c r="G5" s="1" t="s">
        <v>773</v>
      </c>
      <c r="H5" s="3">
        <v>1450</v>
      </c>
    </row>
    <row r="6" spans="1:8">
      <c r="A6" s="1" t="s">
        <v>774</v>
      </c>
      <c r="C6" s="1" t="s">
        <v>772</v>
      </c>
    </row>
    <row r="7" spans="1:8">
      <c r="D7" s="1" t="s">
        <v>775</v>
      </c>
      <c r="F7">
        <v>16320</v>
      </c>
    </row>
    <row r="8" spans="1:8">
      <c r="D8" s="1" t="s">
        <v>597</v>
      </c>
      <c r="F8">
        <f>SUM(F7*7%)</f>
        <v>1142.4000000000001</v>
      </c>
    </row>
    <row r="9" spans="1:8">
      <c r="D9" s="1" t="s">
        <v>27</v>
      </c>
      <c r="F9">
        <f>SUM(F7:F8)</f>
        <v>17462.400000000001</v>
      </c>
    </row>
    <row r="12" spans="1:8">
      <c r="A12" s="6" t="s">
        <v>769</v>
      </c>
      <c r="B12" s="6"/>
      <c r="C12" s="6"/>
      <c r="D12" s="6"/>
      <c r="E12" s="6"/>
      <c r="F12" s="6"/>
      <c r="G12" s="6"/>
      <c r="H12" s="6"/>
    </row>
    <row r="13" spans="1:8">
      <c r="A13" s="1"/>
      <c r="B13" s="1"/>
      <c r="C13" s="1"/>
      <c r="D13" s="1"/>
      <c r="E13" s="1" t="s">
        <v>988</v>
      </c>
      <c r="F13" s="1"/>
      <c r="G13" s="1" t="s">
        <v>0</v>
      </c>
      <c r="H13" s="1"/>
    </row>
    <row r="14" spans="1:8">
      <c r="A14" s="1"/>
      <c r="B14" s="1"/>
      <c r="C14" s="1"/>
      <c r="D14" s="1" t="s">
        <v>902</v>
      </c>
      <c r="E14" s="1"/>
      <c r="F14" s="1"/>
      <c r="G14" s="1"/>
      <c r="H14" s="1"/>
    </row>
    <row r="15" spans="1:8">
      <c r="A15" s="1" t="s">
        <v>2</v>
      </c>
      <c r="B15" s="1"/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3" t="s">
        <v>8</v>
      </c>
    </row>
    <row r="16" spans="1:8">
      <c r="A16" s="1" t="s">
        <v>989</v>
      </c>
      <c r="C16" s="1" t="s">
        <v>990</v>
      </c>
      <c r="D16">
        <v>2214</v>
      </c>
      <c r="E16">
        <v>20</v>
      </c>
      <c r="F16" s="5">
        <v>1771.2</v>
      </c>
      <c r="G16" s="1" t="s">
        <v>991</v>
      </c>
      <c r="H16" s="3">
        <v>2700</v>
      </c>
    </row>
    <row r="17" spans="4:6">
      <c r="D17" s="1" t="s">
        <v>775</v>
      </c>
      <c r="F17" s="5">
        <v>1771.2</v>
      </c>
    </row>
    <row r="18" spans="4:6">
      <c r="D18" s="1" t="s">
        <v>597</v>
      </c>
      <c r="F18" s="5">
        <f>SUM(F17*7%)</f>
        <v>123.98400000000001</v>
      </c>
    </row>
    <row r="19" spans="4:6">
      <c r="D19" s="1" t="s">
        <v>27</v>
      </c>
      <c r="F19" s="5">
        <f>SUM(F17:F18)</f>
        <v>1895.184</v>
      </c>
    </row>
  </sheetData>
  <mergeCells count="2">
    <mergeCell ref="A1:H1"/>
    <mergeCell ref="A12:H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sqref="A1:H4"/>
    </sheetView>
  </sheetViews>
  <sheetFormatPr defaultRowHeight="14.25"/>
  <cols>
    <col min="3" max="3" width="36.125" customWidth="1"/>
    <col min="6" max="6" width="9.375" bestFit="1" customWidth="1"/>
    <col min="7" max="7" width="18" customWidth="1"/>
  </cols>
  <sheetData>
    <row r="1" spans="1:8">
      <c r="A1" s="6" t="s">
        <v>776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777</v>
      </c>
      <c r="F2" s="1"/>
      <c r="G2" s="1" t="s">
        <v>0</v>
      </c>
      <c r="H2" s="1"/>
    </row>
    <row r="3" spans="1:8">
      <c r="A3" s="1"/>
      <c r="B3" s="1"/>
      <c r="C3" s="1"/>
      <c r="D3" s="1" t="s">
        <v>778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779</v>
      </c>
      <c r="B5" s="1" t="s">
        <v>780</v>
      </c>
      <c r="C5" s="1" t="s">
        <v>781</v>
      </c>
      <c r="D5">
        <v>73</v>
      </c>
      <c r="E5" s="4">
        <v>0.15</v>
      </c>
      <c r="F5" s="2">
        <v>1241</v>
      </c>
      <c r="G5" s="1" t="s">
        <v>782</v>
      </c>
      <c r="H5" s="3">
        <v>120</v>
      </c>
    </row>
    <row r="6" spans="1:8">
      <c r="A6" s="1" t="s">
        <v>779</v>
      </c>
      <c r="B6" s="1" t="s">
        <v>783</v>
      </c>
      <c r="C6" s="1" t="s">
        <v>784</v>
      </c>
      <c r="D6">
        <v>24</v>
      </c>
      <c r="E6" s="4">
        <v>0.15</v>
      </c>
      <c r="F6" s="2">
        <v>408</v>
      </c>
      <c r="G6" s="1" t="s">
        <v>785</v>
      </c>
      <c r="H6" s="3">
        <v>50</v>
      </c>
    </row>
    <row r="7" spans="1:8">
      <c r="A7" s="1" t="s">
        <v>786</v>
      </c>
      <c r="B7" s="1" t="s">
        <v>787</v>
      </c>
      <c r="C7" s="1" t="s">
        <v>788</v>
      </c>
      <c r="D7">
        <v>130</v>
      </c>
      <c r="F7" s="2">
        <v>780</v>
      </c>
      <c r="G7" s="1" t="s">
        <v>789</v>
      </c>
      <c r="H7" s="3">
        <v>220</v>
      </c>
    </row>
    <row r="8" spans="1:8">
      <c r="A8" s="1" t="s">
        <v>790</v>
      </c>
      <c r="B8" s="1" t="s">
        <v>791</v>
      </c>
      <c r="C8" s="1" t="s">
        <v>792</v>
      </c>
      <c r="D8">
        <v>155</v>
      </c>
      <c r="F8" s="2">
        <v>620</v>
      </c>
      <c r="G8" s="1" t="s">
        <v>793</v>
      </c>
      <c r="H8" s="3">
        <v>270</v>
      </c>
    </row>
    <row r="9" spans="1:8">
      <c r="A9" s="1" t="s">
        <v>774</v>
      </c>
      <c r="B9" s="1" t="s">
        <v>794</v>
      </c>
      <c r="C9" s="1" t="s">
        <v>796</v>
      </c>
      <c r="D9">
        <v>135</v>
      </c>
      <c r="F9" s="2">
        <v>675</v>
      </c>
      <c r="G9" s="1" t="s">
        <v>795</v>
      </c>
      <c r="H9" s="3">
        <v>220</v>
      </c>
    </row>
    <row r="10" spans="1:8">
      <c r="A10" s="1" t="s">
        <v>786</v>
      </c>
      <c r="B10" s="1" t="s">
        <v>797</v>
      </c>
      <c r="C10" s="1" t="s">
        <v>798</v>
      </c>
      <c r="D10">
        <v>215</v>
      </c>
      <c r="F10" s="2">
        <v>1290</v>
      </c>
      <c r="G10" s="1" t="s">
        <v>799</v>
      </c>
      <c r="H10" s="3">
        <v>350</v>
      </c>
    </row>
    <row r="11" spans="1:8">
      <c r="D11" s="1" t="s">
        <v>118</v>
      </c>
      <c r="F11" s="2">
        <f>SUM(F5:F10)</f>
        <v>5014</v>
      </c>
    </row>
  </sheetData>
  <mergeCells count="1"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46"/>
  <sheetViews>
    <sheetView topLeftCell="A40" workbookViewId="0">
      <selection activeCell="H45" sqref="H45"/>
    </sheetView>
  </sheetViews>
  <sheetFormatPr defaultRowHeight="14.25"/>
  <cols>
    <col min="3" max="3" width="36.125" customWidth="1"/>
    <col min="6" max="6" width="10.375" bestFit="1" customWidth="1"/>
    <col min="7" max="7" width="17.875" customWidth="1"/>
  </cols>
  <sheetData>
    <row r="1" spans="1:8">
      <c r="A1" s="6" t="s">
        <v>800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801</v>
      </c>
      <c r="F2" s="1"/>
      <c r="G2" s="1" t="s">
        <v>0</v>
      </c>
      <c r="H2" s="1"/>
    </row>
    <row r="3" spans="1:8">
      <c r="A3" s="1"/>
      <c r="B3" s="1"/>
      <c r="C3" s="1"/>
      <c r="D3" s="1" t="s">
        <v>677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802</v>
      </c>
      <c r="C5" s="1" t="s">
        <v>803</v>
      </c>
      <c r="D5">
        <v>18</v>
      </c>
      <c r="F5" s="2">
        <v>3600</v>
      </c>
      <c r="G5" s="1" t="s">
        <v>804</v>
      </c>
      <c r="H5" s="3">
        <v>25</v>
      </c>
    </row>
    <row r="6" spans="1:8">
      <c r="A6" s="1" t="s">
        <v>802</v>
      </c>
      <c r="C6" s="1" t="s">
        <v>805</v>
      </c>
      <c r="D6">
        <v>18</v>
      </c>
      <c r="F6" s="2">
        <v>3600</v>
      </c>
      <c r="G6" s="1" t="s">
        <v>804</v>
      </c>
      <c r="H6" s="3">
        <v>25</v>
      </c>
    </row>
    <row r="7" spans="1:8">
      <c r="A7" s="1" t="s">
        <v>806</v>
      </c>
      <c r="C7" s="1" t="s">
        <v>807</v>
      </c>
      <c r="D7">
        <v>12</v>
      </c>
      <c r="F7" s="2">
        <v>2400</v>
      </c>
      <c r="G7" s="1" t="s">
        <v>808</v>
      </c>
      <c r="H7" s="3">
        <v>20</v>
      </c>
    </row>
    <row r="8" spans="1:8">
      <c r="A8" s="1" t="s">
        <v>809</v>
      </c>
      <c r="C8" s="1" t="s">
        <v>816</v>
      </c>
      <c r="D8">
        <v>80</v>
      </c>
      <c r="F8" s="2">
        <v>8640</v>
      </c>
      <c r="G8" s="1" t="s">
        <v>811</v>
      </c>
      <c r="H8" s="3">
        <v>150</v>
      </c>
    </row>
    <row r="9" spans="1:8">
      <c r="A9" s="1" t="s">
        <v>812</v>
      </c>
      <c r="C9" s="1" t="s">
        <v>810</v>
      </c>
      <c r="F9" s="2"/>
      <c r="H9" s="3"/>
    </row>
    <row r="10" spans="1:8">
      <c r="A10" s="1" t="s">
        <v>813</v>
      </c>
      <c r="C10" s="1" t="s">
        <v>814</v>
      </c>
      <c r="D10">
        <v>70</v>
      </c>
      <c r="F10" s="2">
        <v>1750</v>
      </c>
      <c r="G10" s="1" t="s">
        <v>815</v>
      </c>
      <c r="H10" s="3">
        <v>100</v>
      </c>
    </row>
    <row r="11" spans="1:8">
      <c r="D11" s="1" t="s">
        <v>118</v>
      </c>
      <c r="F11" s="2">
        <f>SUM(F5:F10)</f>
        <v>19990</v>
      </c>
    </row>
    <row r="14" spans="1:8">
      <c r="A14" s="6" t="s">
        <v>800</v>
      </c>
      <c r="B14" s="6"/>
      <c r="C14" s="6"/>
      <c r="D14" s="6"/>
      <c r="E14" s="6"/>
      <c r="F14" s="6"/>
      <c r="G14" s="6"/>
      <c r="H14" s="6"/>
    </row>
    <row r="15" spans="1:8">
      <c r="A15" s="1"/>
      <c r="B15" s="1"/>
      <c r="C15" s="1"/>
      <c r="D15" s="1"/>
      <c r="E15" s="1" t="s">
        <v>871</v>
      </c>
      <c r="F15" s="1"/>
      <c r="G15" s="1" t="s">
        <v>0</v>
      </c>
      <c r="H15" s="1"/>
    </row>
    <row r="16" spans="1:8">
      <c r="A16" s="1"/>
      <c r="B16" s="1"/>
      <c r="C16" s="1"/>
      <c r="D16" s="1" t="s">
        <v>684</v>
      </c>
      <c r="E16" s="1"/>
      <c r="F16" s="1"/>
      <c r="G16" s="1"/>
      <c r="H16" s="1"/>
    </row>
    <row r="17" spans="1:8">
      <c r="A17" s="1" t="s">
        <v>2</v>
      </c>
      <c r="B17" s="1"/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3" t="s">
        <v>8</v>
      </c>
    </row>
    <row r="18" spans="1:8">
      <c r="A18" s="1" t="s">
        <v>872</v>
      </c>
      <c r="C18" s="1" t="s">
        <v>873</v>
      </c>
      <c r="D18">
        <v>495</v>
      </c>
      <c r="F18" s="5">
        <v>1980</v>
      </c>
    </row>
    <row r="19" spans="1:8">
      <c r="A19" s="1" t="s">
        <v>132</v>
      </c>
      <c r="C19" s="1" t="s">
        <v>874</v>
      </c>
      <c r="D19">
        <v>425</v>
      </c>
      <c r="F19" s="5">
        <v>850</v>
      </c>
    </row>
    <row r="20" spans="1:8">
      <c r="A20" s="1" t="s">
        <v>12</v>
      </c>
      <c r="C20" s="1" t="s">
        <v>875</v>
      </c>
      <c r="D20">
        <v>795</v>
      </c>
      <c r="F20" s="5">
        <v>795</v>
      </c>
    </row>
    <row r="21" spans="1:8">
      <c r="A21" s="1" t="s">
        <v>12</v>
      </c>
      <c r="C21" s="1" t="s">
        <v>876</v>
      </c>
      <c r="D21">
        <v>425</v>
      </c>
      <c r="F21" s="5">
        <v>425</v>
      </c>
    </row>
    <row r="22" spans="1:8">
      <c r="A22" s="1" t="s">
        <v>12</v>
      </c>
      <c r="C22" s="1" t="s">
        <v>877</v>
      </c>
      <c r="D22">
        <v>595</v>
      </c>
      <c r="F22" s="5">
        <v>595</v>
      </c>
    </row>
    <row r="23" spans="1:8">
      <c r="A23" s="1" t="s">
        <v>132</v>
      </c>
      <c r="C23" s="1" t="s">
        <v>878</v>
      </c>
      <c r="D23">
        <v>425</v>
      </c>
      <c r="F23" s="5">
        <v>850</v>
      </c>
    </row>
    <row r="24" spans="1:8">
      <c r="D24" s="1" t="s">
        <v>879</v>
      </c>
      <c r="F24" s="5">
        <f>SUM(F18:F23)</f>
        <v>5495</v>
      </c>
    </row>
    <row r="25" spans="1:8">
      <c r="D25" s="1" t="s">
        <v>880</v>
      </c>
      <c r="F25" s="5">
        <f>SUM(F24*10%)</f>
        <v>549.5</v>
      </c>
    </row>
    <row r="26" spans="1:8">
      <c r="D26" s="1" t="s">
        <v>118</v>
      </c>
      <c r="F26" s="5">
        <f>SUM(F24-F25)</f>
        <v>4945.5</v>
      </c>
    </row>
    <row r="29" spans="1:8">
      <c r="A29" s="6" t="s">
        <v>800</v>
      </c>
      <c r="B29" s="6"/>
      <c r="C29" s="6"/>
      <c r="D29" s="6"/>
      <c r="E29" s="6"/>
      <c r="F29" s="6"/>
      <c r="G29" s="6"/>
      <c r="H29" s="6"/>
    </row>
    <row r="30" spans="1:8">
      <c r="A30" s="1"/>
      <c r="B30" s="1"/>
      <c r="C30" s="1"/>
      <c r="D30" s="1"/>
      <c r="E30" s="1" t="s">
        <v>1115</v>
      </c>
      <c r="F30" s="1"/>
      <c r="G30" s="1" t="s">
        <v>0</v>
      </c>
      <c r="H30" s="1"/>
    </row>
    <row r="31" spans="1:8">
      <c r="A31" s="1"/>
      <c r="B31" s="1"/>
      <c r="C31" s="1"/>
      <c r="D31" s="1" t="s">
        <v>1116</v>
      </c>
      <c r="E31" s="1"/>
      <c r="F31" s="1"/>
      <c r="G31" s="1"/>
      <c r="H31" s="1"/>
    </row>
    <row r="32" spans="1:8">
      <c r="A32" s="1" t="s">
        <v>2</v>
      </c>
      <c r="B32" s="1"/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3" t="s">
        <v>8</v>
      </c>
    </row>
    <row r="33" spans="1:8">
      <c r="A33" s="1" t="s">
        <v>611</v>
      </c>
      <c r="C33" s="1" t="s">
        <v>1117</v>
      </c>
      <c r="D33">
        <v>95</v>
      </c>
      <c r="F33">
        <v>1140</v>
      </c>
      <c r="G33" s="1" t="s">
        <v>1118</v>
      </c>
      <c r="H33" s="3">
        <v>140</v>
      </c>
    </row>
    <row r="34" spans="1:8">
      <c r="A34" s="1" t="s">
        <v>151</v>
      </c>
      <c r="C34" s="1" t="s">
        <v>1119</v>
      </c>
      <c r="D34">
        <v>25</v>
      </c>
      <c r="F34">
        <v>250</v>
      </c>
      <c r="G34" s="1" t="s">
        <v>1120</v>
      </c>
      <c r="H34" s="3">
        <v>40</v>
      </c>
    </row>
    <row r="35" spans="1:8">
      <c r="A35" s="1" t="s">
        <v>132</v>
      </c>
      <c r="C35" s="1" t="s">
        <v>878</v>
      </c>
      <c r="D35">
        <v>425</v>
      </c>
      <c r="F35">
        <v>850</v>
      </c>
      <c r="G35" s="1" t="s">
        <v>1121</v>
      </c>
      <c r="H35" s="3">
        <v>650</v>
      </c>
    </row>
    <row r="36" spans="1:8">
      <c r="D36" s="1" t="s">
        <v>879</v>
      </c>
      <c r="F36">
        <f>SUM(F33:F35)</f>
        <v>2240</v>
      </c>
    </row>
    <row r="37" spans="1:8">
      <c r="D37" s="1" t="s">
        <v>1122</v>
      </c>
      <c r="F37">
        <f>SUM(F36*10%)</f>
        <v>224</v>
      </c>
    </row>
    <row r="38" spans="1:8">
      <c r="D38" s="1" t="s">
        <v>118</v>
      </c>
      <c r="F38">
        <f>SUM(F36-F37)</f>
        <v>2016</v>
      </c>
    </row>
    <row r="41" spans="1:8">
      <c r="A41" s="6" t="s">
        <v>800</v>
      </c>
      <c r="B41" s="6"/>
      <c r="C41" s="6"/>
      <c r="D41" s="6"/>
      <c r="E41" s="6"/>
      <c r="F41" s="6"/>
      <c r="G41" s="6"/>
      <c r="H41" s="6"/>
    </row>
    <row r="42" spans="1:8">
      <c r="A42" s="1"/>
      <c r="B42" s="1"/>
      <c r="C42" s="1"/>
      <c r="D42" s="1"/>
      <c r="E42" s="1" t="s">
        <v>1123</v>
      </c>
      <c r="F42" s="1"/>
      <c r="G42" s="1" t="s">
        <v>0</v>
      </c>
      <c r="H42" s="1"/>
    </row>
    <row r="43" spans="1:8">
      <c r="A43" s="1"/>
      <c r="B43" s="1"/>
      <c r="C43" s="1"/>
      <c r="D43" s="1" t="s">
        <v>1116</v>
      </c>
      <c r="E43" s="1"/>
      <c r="F43" s="1"/>
      <c r="G43" s="1"/>
      <c r="H43" s="1"/>
    </row>
    <row r="44" spans="1:8">
      <c r="A44" s="1" t="s">
        <v>2</v>
      </c>
      <c r="B44" s="1"/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3" t="s">
        <v>8</v>
      </c>
    </row>
    <row r="45" spans="1:8">
      <c r="A45" s="1" t="s">
        <v>1124</v>
      </c>
      <c r="C45" s="1" t="s">
        <v>1125</v>
      </c>
      <c r="D45">
        <v>80</v>
      </c>
      <c r="F45" s="2">
        <v>1920</v>
      </c>
      <c r="G45" s="1" t="s">
        <v>1126</v>
      </c>
      <c r="H45" s="3">
        <v>120</v>
      </c>
    </row>
    <row r="46" spans="1:8">
      <c r="D46" s="1" t="s">
        <v>118</v>
      </c>
      <c r="F46" s="2">
        <f>SUM(F45)</f>
        <v>1920</v>
      </c>
    </row>
  </sheetData>
  <mergeCells count="4">
    <mergeCell ref="A1:H1"/>
    <mergeCell ref="A14:H14"/>
    <mergeCell ref="A29:H29"/>
    <mergeCell ref="A41:H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48"/>
  <sheetViews>
    <sheetView topLeftCell="A37" workbookViewId="0">
      <selection activeCell="F54" sqref="F54"/>
    </sheetView>
  </sheetViews>
  <sheetFormatPr defaultRowHeight="14.25"/>
  <cols>
    <col min="3" max="3" width="36.125" customWidth="1"/>
    <col min="7" max="7" width="17.875" customWidth="1"/>
  </cols>
  <sheetData>
    <row r="1" spans="1:8">
      <c r="A1" s="6" t="s">
        <v>817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818</v>
      </c>
      <c r="F2" s="1"/>
      <c r="G2" s="1" t="s">
        <v>0</v>
      </c>
      <c r="H2" s="1"/>
    </row>
    <row r="3" spans="1:8">
      <c r="A3" s="1"/>
      <c r="B3" s="1"/>
      <c r="C3" s="1"/>
      <c r="D3" s="1" t="s">
        <v>778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>
        <v>4</v>
      </c>
      <c r="C5" s="1" t="s">
        <v>819</v>
      </c>
      <c r="D5">
        <v>37</v>
      </c>
      <c r="E5" s="4">
        <v>0.15</v>
      </c>
      <c r="F5">
        <v>125.8</v>
      </c>
    </row>
    <row r="6" spans="1:8">
      <c r="A6">
        <v>4</v>
      </c>
      <c r="C6" s="1" t="s">
        <v>820</v>
      </c>
      <c r="D6">
        <v>38</v>
      </c>
      <c r="E6" s="4">
        <v>0.15</v>
      </c>
      <c r="F6">
        <v>129.19999999999999</v>
      </c>
    </row>
    <row r="7" spans="1:8">
      <c r="A7">
        <v>4</v>
      </c>
      <c r="C7" s="1" t="s">
        <v>821</v>
      </c>
      <c r="D7">
        <v>39</v>
      </c>
      <c r="E7" s="4">
        <v>0.15</v>
      </c>
      <c r="F7">
        <v>132.6</v>
      </c>
    </row>
    <row r="8" spans="1:8">
      <c r="A8">
        <v>4</v>
      </c>
      <c r="C8" s="1" t="s">
        <v>822</v>
      </c>
      <c r="D8">
        <v>46.25</v>
      </c>
      <c r="E8" s="4">
        <v>0.15</v>
      </c>
      <c r="F8">
        <v>157.25</v>
      </c>
    </row>
    <row r="9" spans="1:8">
      <c r="A9">
        <v>4</v>
      </c>
      <c r="C9" s="1" t="s">
        <v>823</v>
      </c>
      <c r="D9">
        <v>46.5</v>
      </c>
      <c r="E9" s="4">
        <v>0.15</v>
      </c>
      <c r="F9">
        <v>161.5</v>
      </c>
    </row>
    <row r="10" spans="1:8">
      <c r="A10" s="1">
        <v>4</v>
      </c>
      <c r="C10" s="1" t="s">
        <v>824</v>
      </c>
      <c r="D10">
        <v>53.75</v>
      </c>
      <c r="E10" s="4">
        <v>0.15</v>
      </c>
      <c r="F10">
        <v>182.75</v>
      </c>
    </row>
    <row r="11" spans="1:8">
      <c r="A11" s="1">
        <v>4</v>
      </c>
      <c r="C11" s="1" t="s">
        <v>825</v>
      </c>
      <c r="D11">
        <v>55</v>
      </c>
      <c r="E11" s="4">
        <v>0.15</v>
      </c>
      <c r="F11">
        <v>187</v>
      </c>
    </row>
    <row r="12" spans="1:8">
      <c r="A12" s="1">
        <v>4</v>
      </c>
      <c r="C12" s="1" t="s">
        <v>826</v>
      </c>
      <c r="D12">
        <v>60</v>
      </c>
      <c r="E12" s="4">
        <v>0.15</v>
      </c>
      <c r="F12">
        <v>204</v>
      </c>
    </row>
    <row r="13" spans="1:8">
      <c r="A13" s="1">
        <v>4</v>
      </c>
      <c r="C13" s="1" t="s">
        <v>827</v>
      </c>
      <c r="D13">
        <v>65</v>
      </c>
      <c r="E13" s="4">
        <v>0.15</v>
      </c>
      <c r="F13">
        <v>221</v>
      </c>
    </row>
    <row r="14" spans="1:8">
      <c r="A14" s="1">
        <v>4</v>
      </c>
      <c r="C14" s="1" t="s">
        <v>828</v>
      </c>
      <c r="D14">
        <v>66.25</v>
      </c>
      <c r="E14" s="4">
        <v>0.15</v>
      </c>
      <c r="F14">
        <v>225.25</v>
      </c>
    </row>
    <row r="15" spans="1:8">
      <c r="A15" s="1">
        <v>4</v>
      </c>
      <c r="C15" s="1" t="s">
        <v>829</v>
      </c>
      <c r="D15">
        <v>92.5</v>
      </c>
      <c r="E15" s="4">
        <v>0.15</v>
      </c>
      <c r="F15">
        <v>314.5</v>
      </c>
    </row>
    <row r="16" spans="1:8">
      <c r="A16" s="1">
        <v>4</v>
      </c>
      <c r="C16" s="1" t="s">
        <v>830</v>
      </c>
      <c r="D16">
        <v>108.75</v>
      </c>
      <c r="E16" s="4">
        <v>0.15</v>
      </c>
      <c r="F16">
        <v>369.75</v>
      </c>
    </row>
    <row r="17" spans="1:8">
      <c r="D17" s="1" t="s">
        <v>831</v>
      </c>
      <c r="F17">
        <f>SUM(F5:F16)</f>
        <v>2410.6</v>
      </c>
    </row>
    <row r="20" spans="1:8">
      <c r="A20" s="6" t="s">
        <v>817</v>
      </c>
      <c r="B20" s="6"/>
      <c r="C20" s="6"/>
      <c r="D20" s="6"/>
      <c r="E20" s="6"/>
      <c r="F20" s="6"/>
      <c r="G20" s="6"/>
      <c r="H20" s="6"/>
    </row>
    <row r="21" spans="1:8">
      <c r="A21" s="1"/>
      <c r="B21" s="1"/>
      <c r="C21" s="1"/>
      <c r="D21" s="1"/>
      <c r="E21" s="1" t="s">
        <v>832</v>
      </c>
      <c r="F21" s="1"/>
      <c r="G21" s="1" t="s">
        <v>0</v>
      </c>
      <c r="H21" s="1"/>
    </row>
    <row r="22" spans="1:8">
      <c r="A22" s="1"/>
      <c r="B22" s="1"/>
      <c r="C22" s="1"/>
      <c r="D22" s="1" t="s">
        <v>778</v>
      </c>
      <c r="E22" s="1"/>
      <c r="F22" s="1"/>
      <c r="G22" s="1"/>
      <c r="H22" s="1"/>
    </row>
    <row r="23" spans="1:8">
      <c r="A23" s="1" t="s">
        <v>2</v>
      </c>
      <c r="B23" s="1"/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3" t="s">
        <v>8</v>
      </c>
    </row>
    <row r="24" spans="1:8">
      <c r="A24">
        <v>2</v>
      </c>
      <c r="C24" s="1" t="s">
        <v>833</v>
      </c>
      <c r="D24">
        <v>96.25</v>
      </c>
      <c r="E24" s="4">
        <v>0.15</v>
      </c>
      <c r="F24">
        <v>163.63</v>
      </c>
    </row>
    <row r="25" spans="1:8">
      <c r="A25">
        <v>2</v>
      </c>
      <c r="C25" s="1" t="s">
        <v>834</v>
      </c>
      <c r="D25">
        <v>107.5</v>
      </c>
      <c r="E25" s="4">
        <v>0.15</v>
      </c>
      <c r="F25">
        <v>182.75</v>
      </c>
    </row>
    <row r="26" spans="1:8">
      <c r="A26">
        <v>4</v>
      </c>
      <c r="C26" s="1" t="s">
        <v>835</v>
      </c>
      <c r="D26">
        <v>30</v>
      </c>
      <c r="E26" s="4">
        <v>0.15</v>
      </c>
      <c r="F26">
        <v>102</v>
      </c>
    </row>
    <row r="27" spans="1:8">
      <c r="A27">
        <v>4</v>
      </c>
      <c r="C27" s="1" t="s">
        <v>836</v>
      </c>
      <c r="D27">
        <v>30</v>
      </c>
      <c r="E27" s="4">
        <v>0.15</v>
      </c>
      <c r="F27">
        <v>102</v>
      </c>
    </row>
    <row r="28" spans="1:8">
      <c r="A28">
        <v>4</v>
      </c>
      <c r="C28" s="1" t="s">
        <v>837</v>
      </c>
      <c r="D28">
        <v>30</v>
      </c>
      <c r="E28" s="4">
        <v>0.15</v>
      </c>
      <c r="F28">
        <v>102</v>
      </c>
    </row>
    <row r="29" spans="1:8">
      <c r="A29">
        <v>4</v>
      </c>
      <c r="C29" s="1" t="s">
        <v>838</v>
      </c>
      <c r="D29">
        <v>30</v>
      </c>
      <c r="E29" s="4">
        <v>0.15</v>
      </c>
      <c r="F29">
        <v>102</v>
      </c>
    </row>
    <row r="30" spans="1:8">
      <c r="A30">
        <v>4</v>
      </c>
      <c r="C30" s="1" t="s">
        <v>839</v>
      </c>
      <c r="D30">
        <v>30</v>
      </c>
      <c r="E30" s="4">
        <v>0.15</v>
      </c>
      <c r="F30">
        <v>102</v>
      </c>
    </row>
    <row r="31" spans="1:8">
      <c r="A31">
        <v>4</v>
      </c>
      <c r="C31" s="1" t="s">
        <v>840</v>
      </c>
      <c r="D31">
        <v>30</v>
      </c>
      <c r="E31" s="4">
        <v>0.15</v>
      </c>
      <c r="F31">
        <v>102</v>
      </c>
    </row>
    <row r="32" spans="1:8">
      <c r="A32">
        <v>4</v>
      </c>
      <c r="C32" s="1" t="s">
        <v>841</v>
      </c>
      <c r="D32">
        <v>30</v>
      </c>
      <c r="E32" s="4">
        <v>0.15</v>
      </c>
      <c r="F32">
        <v>102</v>
      </c>
    </row>
    <row r="33" spans="1:8">
      <c r="A33">
        <v>4</v>
      </c>
      <c r="C33" s="1" t="s">
        <v>842</v>
      </c>
      <c r="D33">
        <v>30</v>
      </c>
      <c r="E33" s="4">
        <v>0.15</v>
      </c>
      <c r="F33">
        <v>102</v>
      </c>
    </row>
    <row r="34" spans="1:8">
      <c r="D34" s="1" t="s">
        <v>831</v>
      </c>
      <c r="F34">
        <f>SUM(F24:F33)</f>
        <v>1162.3800000000001</v>
      </c>
    </row>
    <row r="37" spans="1:8">
      <c r="A37" s="6" t="s">
        <v>817</v>
      </c>
      <c r="B37" s="6"/>
      <c r="C37" s="6"/>
      <c r="D37" s="6"/>
      <c r="E37" s="6"/>
      <c r="F37" s="6"/>
      <c r="G37" s="6"/>
      <c r="H37" s="6"/>
    </row>
    <row r="38" spans="1:8">
      <c r="A38" s="1"/>
      <c r="B38" s="1"/>
      <c r="C38" s="1"/>
      <c r="D38" s="1"/>
      <c r="E38" s="1" t="s">
        <v>893</v>
      </c>
      <c r="F38" s="1"/>
      <c r="G38" s="1" t="s">
        <v>0</v>
      </c>
      <c r="H38" s="1"/>
    </row>
    <row r="39" spans="1:8">
      <c r="A39" s="1"/>
      <c r="B39" s="1"/>
      <c r="C39" s="1"/>
      <c r="D39" s="1" t="s">
        <v>684</v>
      </c>
      <c r="E39" s="1"/>
      <c r="F39" s="1"/>
      <c r="G39" s="1"/>
      <c r="H39" s="1"/>
    </row>
    <row r="40" spans="1:8">
      <c r="A40" s="1" t="s">
        <v>2</v>
      </c>
      <c r="B40" s="1"/>
      <c r="C40" s="1" t="s">
        <v>3</v>
      </c>
      <c r="D40" s="1" t="s">
        <v>4</v>
      </c>
      <c r="E40" s="1" t="s">
        <v>5</v>
      </c>
      <c r="F40" s="1" t="s">
        <v>6</v>
      </c>
      <c r="G40" s="1" t="s">
        <v>7</v>
      </c>
      <c r="H40" s="3" t="s">
        <v>8</v>
      </c>
    </row>
    <row r="41" spans="1:8">
      <c r="A41">
        <v>4</v>
      </c>
      <c r="C41" s="1" t="s">
        <v>894</v>
      </c>
      <c r="D41">
        <v>38</v>
      </c>
      <c r="E41" s="4">
        <v>0.15</v>
      </c>
      <c r="F41">
        <v>129.19999999999999</v>
      </c>
    </row>
    <row r="42" spans="1:8">
      <c r="A42">
        <v>4</v>
      </c>
      <c r="C42" s="1" t="s">
        <v>895</v>
      </c>
      <c r="D42">
        <v>39</v>
      </c>
      <c r="E42" s="4">
        <v>0.15</v>
      </c>
      <c r="F42">
        <v>132.6</v>
      </c>
    </row>
    <row r="43" spans="1:8">
      <c r="A43">
        <v>4</v>
      </c>
      <c r="C43" s="1" t="s">
        <v>896</v>
      </c>
      <c r="D43">
        <v>40</v>
      </c>
      <c r="E43" s="4">
        <v>0.15</v>
      </c>
      <c r="F43">
        <v>136</v>
      </c>
    </row>
    <row r="44" spans="1:8">
      <c r="A44">
        <v>4</v>
      </c>
      <c r="C44" s="1" t="s">
        <v>897</v>
      </c>
      <c r="D44">
        <v>48.75</v>
      </c>
      <c r="E44" s="4">
        <v>0.15</v>
      </c>
      <c r="F44">
        <v>165.75</v>
      </c>
    </row>
    <row r="45" spans="1:8">
      <c r="A45">
        <v>4</v>
      </c>
      <c r="C45" s="1" t="s">
        <v>898</v>
      </c>
      <c r="D45">
        <v>50</v>
      </c>
      <c r="E45" s="4">
        <v>0.15</v>
      </c>
      <c r="F45">
        <v>170</v>
      </c>
    </row>
    <row r="46" spans="1:8">
      <c r="A46">
        <v>4</v>
      </c>
      <c r="C46" s="1" t="s">
        <v>899</v>
      </c>
      <c r="D46">
        <v>52.5</v>
      </c>
      <c r="E46" s="4">
        <v>0.15</v>
      </c>
      <c r="F46">
        <v>178.5</v>
      </c>
    </row>
    <row r="47" spans="1:8">
      <c r="A47">
        <v>4</v>
      </c>
      <c r="C47" s="1" t="s">
        <v>900</v>
      </c>
      <c r="D47">
        <v>215</v>
      </c>
      <c r="E47" s="4">
        <v>0.15</v>
      </c>
      <c r="F47">
        <v>731</v>
      </c>
    </row>
    <row r="48" spans="1:8">
      <c r="D48" s="1" t="s">
        <v>831</v>
      </c>
      <c r="F48">
        <f>SUM(F41:F47)</f>
        <v>1643.05</v>
      </c>
    </row>
  </sheetData>
  <mergeCells count="3">
    <mergeCell ref="A1:H1"/>
    <mergeCell ref="A20:H20"/>
    <mergeCell ref="A37:H3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sqref="A1:H4"/>
    </sheetView>
  </sheetViews>
  <sheetFormatPr defaultRowHeight="14.25"/>
  <cols>
    <col min="3" max="3" width="36" customWidth="1"/>
    <col min="6" max="6" width="9.375" bestFit="1" customWidth="1"/>
    <col min="7" max="7" width="18" customWidth="1"/>
  </cols>
  <sheetData>
    <row r="1" spans="1:8">
      <c r="A1" s="6" t="s">
        <v>881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882</v>
      </c>
      <c r="F2" s="1"/>
      <c r="G2" s="1" t="s">
        <v>0</v>
      </c>
      <c r="H2" s="1"/>
    </row>
    <row r="3" spans="1:8">
      <c r="A3" s="1"/>
      <c r="B3" s="1"/>
      <c r="C3" s="1"/>
      <c r="D3" s="1" t="s">
        <v>883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151</v>
      </c>
      <c r="B5" s="1" t="s">
        <v>884</v>
      </c>
      <c r="C5" s="1" t="s">
        <v>885</v>
      </c>
      <c r="D5">
        <v>560</v>
      </c>
      <c r="E5" s="4">
        <v>0.45</v>
      </c>
      <c r="F5" s="2">
        <v>3080</v>
      </c>
    </row>
    <row r="6" spans="1:8">
      <c r="A6" s="1" t="s">
        <v>886</v>
      </c>
      <c r="B6" s="1" t="s">
        <v>887</v>
      </c>
      <c r="C6" s="1" t="s">
        <v>888</v>
      </c>
      <c r="D6">
        <v>560</v>
      </c>
      <c r="E6" s="4">
        <v>0.45</v>
      </c>
      <c r="F6" s="2">
        <v>3080</v>
      </c>
    </row>
    <row r="7" spans="1:8">
      <c r="D7" s="1" t="s">
        <v>889</v>
      </c>
      <c r="F7" s="2">
        <f>SUM(F5:F6)</f>
        <v>6160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topLeftCell="A34" workbookViewId="0">
      <selection activeCell="H38" sqref="H38"/>
    </sheetView>
  </sheetViews>
  <sheetFormatPr defaultRowHeight="14.25"/>
  <cols>
    <col min="3" max="3" width="35.875" customWidth="1"/>
    <col min="6" max="6" width="9.375" bestFit="1" customWidth="1"/>
    <col min="7" max="7" width="17.875" customWidth="1"/>
    <col min="8" max="8" width="9.25" bestFit="1" customWidth="1"/>
  </cols>
  <sheetData>
    <row r="1" spans="1:8">
      <c r="A1" s="6" t="s">
        <v>28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29</v>
      </c>
      <c r="F2" s="1"/>
      <c r="G2" s="1" t="s">
        <v>0</v>
      </c>
      <c r="H2" s="1"/>
    </row>
    <row r="3" spans="1:8">
      <c r="A3" s="1"/>
      <c r="B3" s="1"/>
      <c r="C3" s="1"/>
      <c r="D3" s="1" t="s">
        <v>30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31</v>
      </c>
      <c r="B5" s="1" t="s">
        <v>32</v>
      </c>
      <c r="C5" s="1" t="s">
        <v>33</v>
      </c>
      <c r="D5">
        <v>68</v>
      </c>
      <c r="E5" s="4">
        <v>0.2</v>
      </c>
      <c r="F5">
        <v>1632</v>
      </c>
      <c r="G5" s="1" t="s">
        <v>34</v>
      </c>
      <c r="H5" s="3">
        <v>70</v>
      </c>
    </row>
    <row r="6" spans="1:8">
      <c r="A6" s="1" t="s">
        <v>31</v>
      </c>
      <c r="B6" s="1" t="s">
        <v>35</v>
      </c>
      <c r="C6" s="1" t="s">
        <v>36</v>
      </c>
      <c r="D6">
        <v>83</v>
      </c>
      <c r="E6" s="4">
        <v>0.2</v>
      </c>
      <c r="F6">
        <v>1992</v>
      </c>
      <c r="G6" s="1" t="s">
        <v>37</v>
      </c>
      <c r="H6" s="3">
        <v>90</v>
      </c>
    </row>
    <row r="7" spans="1:8">
      <c r="A7" s="1" t="s">
        <v>31</v>
      </c>
      <c r="B7" s="1" t="s">
        <v>38</v>
      </c>
      <c r="C7" s="1" t="s">
        <v>39</v>
      </c>
      <c r="D7">
        <v>68</v>
      </c>
      <c r="E7" s="4">
        <v>0.2</v>
      </c>
      <c r="F7">
        <v>1632</v>
      </c>
      <c r="G7" s="1" t="s">
        <v>34</v>
      </c>
      <c r="H7" s="3">
        <v>90</v>
      </c>
    </row>
    <row r="8" spans="1:8">
      <c r="A8" s="1" t="s">
        <v>31</v>
      </c>
      <c r="B8" s="1" t="s">
        <v>40</v>
      </c>
      <c r="C8" s="1" t="s">
        <v>41</v>
      </c>
      <c r="D8">
        <v>70</v>
      </c>
      <c r="E8" s="4">
        <v>0.2</v>
      </c>
      <c r="F8">
        <v>1680</v>
      </c>
      <c r="G8" s="1" t="s">
        <v>42</v>
      </c>
      <c r="H8" s="3">
        <v>70</v>
      </c>
    </row>
    <row r="9" spans="1:8">
      <c r="A9" s="1" t="s">
        <v>43</v>
      </c>
      <c r="B9" s="1" t="s">
        <v>44</v>
      </c>
      <c r="C9" s="1" t="s">
        <v>45</v>
      </c>
      <c r="D9">
        <v>78</v>
      </c>
      <c r="E9" s="4">
        <v>0.2</v>
      </c>
      <c r="F9">
        <v>936</v>
      </c>
      <c r="G9" s="1" t="s">
        <v>46</v>
      </c>
      <c r="H9" s="3">
        <v>90</v>
      </c>
    </row>
    <row r="10" spans="1:8">
      <c r="A10" s="1" t="s">
        <v>43</v>
      </c>
      <c r="B10" s="1" t="s">
        <v>47</v>
      </c>
      <c r="C10" s="1" t="s">
        <v>48</v>
      </c>
      <c r="D10">
        <v>120</v>
      </c>
      <c r="F10">
        <v>1440</v>
      </c>
      <c r="G10" s="1" t="s">
        <v>49</v>
      </c>
      <c r="H10" s="3">
        <v>180</v>
      </c>
    </row>
    <row r="11" spans="1:8">
      <c r="D11" s="1" t="s">
        <v>50</v>
      </c>
      <c r="F11">
        <f>SUM(F5:F10)</f>
        <v>9312</v>
      </c>
    </row>
    <row r="12" spans="1:8">
      <c r="D12" s="1" t="s">
        <v>5</v>
      </c>
      <c r="F12">
        <v>1574.4</v>
      </c>
    </row>
    <row r="13" spans="1:8">
      <c r="D13" s="1" t="s">
        <v>51</v>
      </c>
      <c r="F13">
        <f>SUM(F11-F12)</f>
        <v>7737.6</v>
      </c>
    </row>
    <row r="16" spans="1:8">
      <c r="A16" s="6" t="s">
        <v>28</v>
      </c>
      <c r="B16" s="6"/>
      <c r="C16" s="6"/>
      <c r="D16" s="6"/>
      <c r="E16" s="6"/>
      <c r="F16" s="6"/>
      <c r="G16" s="6"/>
      <c r="H16" s="6"/>
    </row>
    <row r="17" spans="1:8">
      <c r="A17" s="1"/>
      <c r="B17" s="1"/>
      <c r="C17" s="1"/>
      <c r="D17" s="1"/>
      <c r="E17" s="1" t="s">
        <v>52</v>
      </c>
      <c r="F17" s="1"/>
      <c r="G17" s="1" t="s">
        <v>0</v>
      </c>
      <c r="H17" s="1"/>
    </row>
    <row r="18" spans="1:8">
      <c r="A18" s="1"/>
      <c r="B18" s="1"/>
      <c r="C18" s="1"/>
      <c r="D18" s="1" t="s">
        <v>1</v>
      </c>
      <c r="E18" s="1"/>
      <c r="F18" s="1"/>
      <c r="G18" s="1"/>
      <c r="H18" s="1"/>
    </row>
    <row r="19" spans="1:8">
      <c r="A19" s="1" t="s">
        <v>2</v>
      </c>
      <c r="B19" s="1"/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3" t="s">
        <v>8</v>
      </c>
    </row>
    <row r="20" spans="1:8">
      <c r="A20" s="1" t="s">
        <v>53</v>
      </c>
      <c r="C20" s="1" t="s">
        <v>65</v>
      </c>
      <c r="D20">
        <v>851</v>
      </c>
      <c r="F20" s="2">
        <v>2553</v>
      </c>
      <c r="G20" s="1" t="s">
        <v>54</v>
      </c>
      <c r="H20" s="3">
        <v>1200</v>
      </c>
    </row>
    <row r="21" spans="1:8">
      <c r="D21" s="1" t="s">
        <v>55</v>
      </c>
      <c r="F21" s="2">
        <v>2553</v>
      </c>
    </row>
    <row r="24" spans="1:8">
      <c r="A24" s="6" t="s">
        <v>28</v>
      </c>
      <c r="B24" s="6"/>
      <c r="C24" s="6"/>
      <c r="D24" s="6"/>
      <c r="E24" s="6"/>
      <c r="F24" s="6"/>
      <c r="G24" s="6"/>
      <c r="H24" s="6"/>
    </row>
    <row r="25" spans="1:8">
      <c r="A25" s="1"/>
      <c r="B25" s="1"/>
      <c r="C25" s="1"/>
      <c r="D25" s="1"/>
      <c r="E25" s="1" t="s">
        <v>56</v>
      </c>
      <c r="F25" s="1"/>
      <c r="G25" s="1" t="s">
        <v>0</v>
      </c>
      <c r="H25" s="1"/>
    </row>
    <row r="26" spans="1:8">
      <c r="A26" s="1"/>
      <c r="B26" s="1"/>
      <c r="C26" s="1"/>
      <c r="D26" s="1" t="s">
        <v>1</v>
      </c>
      <c r="E26" s="1"/>
      <c r="F26" s="1"/>
      <c r="G26" s="1"/>
      <c r="H26" s="1"/>
    </row>
    <row r="27" spans="1:8">
      <c r="A27" s="1" t="s">
        <v>2</v>
      </c>
      <c r="B27" s="1"/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3" t="s">
        <v>8</v>
      </c>
    </row>
    <row r="28" spans="1:8">
      <c r="A28" s="1" t="s">
        <v>53</v>
      </c>
      <c r="C28" s="1" t="s">
        <v>57</v>
      </c>
      <c r="D28">
        <v>740</v>
      </c>
      <c r="F28" s="2">
        <v>2220</v>
      </c>
      <c r="G28" s="1" t="s">
        <v>58</v>
      </c>
      <c r="H28" s="3">
        <v>1100</v>
      </c>
    </row>
    <row r="29" spans="1:8">
      <c r="A29" s="1" t="s">
        <v>59</v>
      </c>
      <c r="C29" s="1" t="s">
        <v>60</v>
      </c>
      <c r="D29">
        <v>1221</v>
      </c>
      <c r="F29" s="2">
        <v>1221</v>
      </c>
      <c r="G29" s="1" t="s">
        <v>61</v>
      </c>
      <c r="H29" s="3">
        <v>1850</v>
      </c>
    </row>
    <row r="30" spans="1:8">
      <c r="A30" s="1" t="s">
        <v>62</v>
      </c>
      <c r="C30" s="1" t="s">
        <v>63</v>
      </c>
      <c r="D30">
        <v>1650</v>
      </c>
      <c r="F30" s="2">
        <v>3300</v>
      </c>
      <c r="G30" s="1" t="s">
        <v>64</v>
      </c>
      <c r="H30" s="3">
        <v>2390</v>
      </c>
    </row>
    <row r="31" spans="1:8">
      <c r="D31" s="1" t="s">
        <v>55</v>
      </c>
      <c r="F31" s="2">
        <f>SUM(F28:F30)</f>
        <v>6741</v>
      </c>
    </row>
    <row r="34" spans="1:8">
      <c r="A34" s="6" t="s">
        <v>28</v>
      </c>
      <c r="B34" s="6"/>
      <c r="C34" s="6"/>
      <c r="D34" s="6"/>
      <c r="E34" s="6"/>
      <c r="F34" s="6"/>
      <c r="G34" s="6"/>
      <c r="H34" s="6"/>
    </row>
    <row r="35" spans="1:8">
      <c r="A35" s="1"/>
      <c r="B35" s="1"/>
      <c r="C35" s="1"/>
      <c r="D35" s="1"/>
      <c r="E35" s="1" t="s">
        <v>855</v>
      </c>
      <c r="F35" s="1"/>
      <c r="G35" s="1" t="s">
        <v>0</v>
      </c>
      <c r="H35" s="1"/>
    </row>
    <row r="36" spans="1:8">
      <c r="A36" s="1"/>
      <c r="B36" s="1"/>
      <c r="C36" s="1"/>
      <c r="D36" s="1" t="s">
        <v>684</v>
      </c>
      <c r="E36" s="1"/>
      <c r="F36" s="1"/>
      <c r="G36" s="1"/>
      <c r="H36" s="1"/>
    </row>
    <row r="37" spans="1:8">
      <c r="A37" s="1" t="s">
        <v>2</v>
      </c>
      <c r="B37" s="1"/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3" t="s">
        <v>8</v>
      </c>
    </row>
    <row r="38" spans="1:8">
      <c r="A38" s="1" t="s">
        <v>31</v>
      </c>
      <c r="B38" s="1" t="s">
        <v>856</v>
      </c>
      <c r="C38" s="1" t="s">
        <v>857</v>
      </c>
      <c r="D38">
        <v>75</v>
      </c>
      <c r="E38" s="4">
        <v>0.2</v>
      </c>
      <c r="F38">
        <v>1800</v>
      </c>
      <c r="G38" s="1" t="s">
        <v>858</v>
      </c>
      <c r="H38" s="3">
        <v>70</v>
      </c>
    </row>
    <row r="39" spans="1:8">
      <c r="D39" s="1" t="s">
        <v>50</v>
      </c>
      <c r="F39">
        <f>SUM(F38)</f>
        <v>1800</v>
      </c>
    </row>
    <row r="40" spans="1:8">
      <c r="D40" s="1" t="s">
        <v>5</v>
      </c>
      <c r="F40">
        <f>SUM(F39*20%)</f>
        <v>360</v>
      </c>
    </row>
    <row r="41" spans="1:8">
      <c r="D41" s="1" t="s">
        <v>51</v>
      </c>
      <c r="F41">
        <f>SUM(F39-F40)</f>
        <v>1440</v>
      </c>
    </row>
  </sheetData>
  <mergeCells count="4">
    <mergeCell ref="A1:H1"/>
    <mergeCell ref="A16:H16"/>
    <mergeCell ref="A24:H24"/>
    <mergeCell ref="A34:H3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4"/>
    </sheetView>
  </sheetViews>
  <sheetFormatPr defaultRowHeight="14.25"/>
  <cols>
    <col min="3" max="3" width="36.125" customWidth="1"/>
    <col min="6" max="6" width="9.375" bestFit="1" customWidth="1"/>
    <col min="7" max="7" width="18.125" customWidth="1"/>
  </cols>
  <sheetData>
    <row r="1" spans="1:8">
      <c r="A1" s="6" t="s">
        <v>890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546</v>
      </c>
      <c r="F2" s="1"/>
      <c r="G2" s="1" t="s">
        <v>0</v>
      </c>
      <c r="H2" s="1"/>
    </row>
    <row r="3" spans="1:8">
      <c r="A3" s="1"/>
      <c r="B3" s="1"/>
      <c r="C3" s="1"/>
      <c r="D3" s="1" t="s">
        <v>698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891</v>
      </c>
      <c r="C5" s="1" t="s">
        <v>892</v>
      </c>
      <c r="D5">
        <v>190</v>
      </c>
      <c r="F5" s="2">
        <v>5700</v>
      </c>
    </row>
    <row r="6" spans="1:8">
      <c r="D6" s="1" t="s">
        <v>397</v>
      </c>
      <c r="F6" s="2">
        <v>5700</v>
      </c>
    </row>
  </sheetData>
  <mergeCells count="1">
    <mergeCell ref="A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22"/>
  <sheetViews>
    <sheetView topLeftCell="A7" workbookViewId="0">
      <selection activeCell="A14" sqref="A14:H17"/>
    </sheetView>
  </sheetViews>
  <sheetFormatPr defaultRowHeight="14.25"/>
  <cols>
    <col min="3" max="3" width="36.125" customWidth="1"/>
    <col min="7" max="7" width="17.875" customWidth="1"/>
  </cols>
  <sheetData>
    <row r="1" spans="1:8">
      <c r="A1" s="6" t="s">
        <v>944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945</v>
      </c>
      <c r="F2" s="1"/>
      <c r="G2" s="1" t="s">
        <v>0</v>
      </c>
      <c r="H2" s="1"/>
    </row>
    <row r="3" spans="1:8">
      <c r="A3" s="1"/>
      <c r="B3" s="1"/>
      <c r="C3" s="1"/>
      <c r="D3" s="1" t="s">
        <v>698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946</v>
      </c>
      <c r="C5" s="1" t="s">
        <v>948</v>
      </c>
      <c r="D5">
        <v>120</v>
      </c>
      <c r="F5">
        <v>1680</v>
      </c>
    </row>
    <row r="6" spans="1:8">
      <c r="A6" s="1" t="s">
        <v>123</v>
      </c>
      <c r="C6" s="1" t="s">
        <v>948</v>
      </c>
    </row>
    <row r="7" spans="1:8">
      <c r="A7" s="1" t="s">
        <v>946</v>
      </c>
      <c r="C7" s="1" t="s">
        <v>947</v>
      </c>
      <c r="D7">
        <v>85</v>
      </c>
      <c r="F7">
        <v>1190</v>
      </c>
    </row>
    <row r="8" spans="1:8">
      <c r="A8" s="1" t="s">
        <v>123</v>
      </c>
      <c r="C8" s="1" t="s">
        <v>947</v>
      </c>
    </row>
    <row r="9" spans="1:8">
      <c r="D9" s="1" t="s">
        <v>949</v>
      </c>
      <c r="F9">
        <f>SUM(F5:F8)</f>
        <v>2870</v>
      </c>
    </row>
    <row r="10" spans="1:8">
      <c r="D10" s="1" t="s">
        <v>950</v>
      </c>
      <c r="F10">
        <f>SUM(F9*10%)</f>
        <v>287</v>
      </c>
    </row>
    <row r="11" spans="1:8">
      <c r="D11" s="1" t="s">
        <v>951</v>
      </c>
      <c r="F11">
        <f>SUM(F9-F10)</f>
        <v>2583</v>
      </c>
    </row>
    <row r="14" spans="1:8">
      <c r="A14" s="6" t="s">
        <v>944</v>
      </c>
      <c r="B14" s="6"/>
      <c r="C14" s="6"/>
      <c r="D14" s="6"/>
      <c r="E14" s="6"/>
      <c r="F14" s="6"/>
      <c r="G14" s="6"/>
      <c r="H14" s="6"/>
    </row>
    <row r="15" spans="1:8">
      <c r="A15" s="1"/>
      <c r="B15" s="1"/>
      <c r="C15" s="1"/>
      <c r="D15" s="1"/>
      <c r="E15" s="1" t="s">
        <v>952</v>
      </c>
      <c r="F15" s="1"/>
      <c r="G15" s="1" t="s">
        <v>0</v>
      </c>
      <c r="H15" s="1"/>
    </row>
    <row r="16" spans="1:8">
      <c r="A16" s="1"/>
      <c r="B16" s="1"/>
      <c r="C16" s="1"/>
      <c r="D16" s="1" t="s">
        <v>574</v>
      </c>
      <c r="E16" s="1"/>
      <c r="F16" s="1"/>
      <c r="G16" s="1"/>
      <c r="H16" s="1"/>
    </row>
    <row r="17" spans="1:8">
      <c r="A17" s="1" t="s">
        <v>2</v>
      </c>
      <c r="B17" s="1"/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3" t="s">
        <v>8</v>
      </c>
    </row>
    <row r="18" spans="1:8">
      <c r="A18" s="1" t="s">
        <v>123</v>
      </c>
      <c r="C18" s="1" t="s">
        <v>953</v>
      </c>
      <c r="D18">
        <v>680</v>
      </c>
      <c r="F18">
        <v>1360</v>
      </c>
    </row>
    <row r="19" spans="1:8">
      <c r="A19" s="1" t="s">
        <v>123</v>
      </c>
      <c r="C19" s="1" t="s">
        <v>954</v>
      </c>
      <c r="D19">
        <v>680</v>
      </c>
      <c r="F19">
        <v>1360</v>
      </c>
    </row>
    <row r="20" spans="1:8">
      <c r="D20" s="1" t="s">
        <v>955</v>
      </c>
      <c r="F20">
        <f>SUM(F18:F19)</f>
        <v>2720</v>
      </c>
    </row>
    <row r="21" spans="1:8">
      <c r="D21" s="1" t="s">
        <v>950</v>
      </c>
      <c r="F21">
        <f>SUM(F20*10%)</f>
        <v>272</v>
      </c>
    </row>
    <row r="22" spans="1:8">
      <c r="D22" s="1" t="s">
        <v>118</v>
      </c>
      <c r="F22">
        <f>SUM(F20-F21)</f>
        <v>2448</v>
      </c>
    </row>
  </sheetData>
  <mergeCells count="2">
    <mergeCell ref="A1:H1"/>
    <mergeCell ref="A14:H1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4"/>
    </sheetView>
  </sheetViews>
  <sheetFormatPr defaultRowHeight="14.25"/>
  <cols>
    <col min="3" max="3" width="35.875" customWidth="1"/>
    <col min="4" max="4" width="9.375" bestFit="1" customWidth="1"/>
    <col min="6" max="6" width="9.375" bestFit="1" customWidth="1"/>
    <col min="7" max="7" width="18.125" customWidth="1"/>
  </cols>
  <sheetData>
    <row r="1" spans="1:8">
      <c r="A1" s="6" t="s">
        <v>962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963</v>
      </c>
      <c r="F2" s="1"/>
      <c r="G2" s="1" t="s">
        <v>0</v>
      </c>
      <c r="H2" s="1"/>
    </row>
    <row r="3" spans="1:8">
      <c r="A3" s="1"/>
      <c r="B3" s="1"/>
      <c r="C3" s="1"/>
      <c r="D3" s="1" t="s">
        <v>547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>
        <v>2</v>
      </c>
      <c r="C5" s="1" t="s">
        <v>964</v>
      </c>
      <c r="D5" s="2">
        <v>1800</v>
      </c>
      <c r="F5" s="2">
        <v>3600</v>
      </c>
    </row>
    <row r="6" spans="1:8">
      <c r="D6" s="1" t="s">
        <v>182</v>
      </c>
      <c r="F6" s="2">
        <v>3600</v>
      </c>
    </row>
  </sheetData>
  <mergeCells count="1">
    <mergeCell ref="A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4"/>
    </sheetView>
  </sheetViews>
  <sheetFormatPr defaultRowHeight="14.25"/>
  <cols>
    <col min="3" max="3" width="35.875" customWidth="1"/>
    <col min="6" max="6" width="9.375" bestFit="1" customWidth="1"/>
    <col min="7" max="7" width="18.125" customWidth="1"/>
  </cols>
  <sheetData>
    <row r="1" spans="1:8">
      <c r="A1" s="6" t="s">
        <v>992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993</v>
      </c>
      <c r="F2" s="1"/>
      <c r="G2" s="1" t="s">
        <v>0</v>
      </c>
      <c r="H2" s="1"/>
    </row>
    <row r="3" spans="1:8">
      <c r="A3" s="1"/>
      <c r="B3" s="1"/>
      <c r="C3" s="1"/>
      <c r="D3" s="1" t="s">
        <v>994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>
        <v>12</v>
      </c>
      <c r="B5" s="1" t="s">
        <v>995</v>
      </c>
      <c r="C5" s="1" t="s">
        <v>996</v>
      </c>
      <c r="D5">
        <v>660</v>
      </c>
      <c r="F5" s="2">
        <v>6780</v>
      </c>
      <c r="G5" s="1" t="s">
        <v>997</v>
      </c>
      <c r="H5" s="3">
        <v>750</v>
      </c>
    </row>
    <row r="6" spans="1:8">
      <c r="D6" s="1" t="s">
        <v>998</v>
      </c>
      <c r="F6" s="2">
        <f>SUM(F5)</f>
        <v>6780</v>
      </c>
    </row>
  </sheetData>
  <mergeCells count="1">
    <mergeCell ref="A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sqref="A1:H4"/>
    </sheetView>
  </sheetViews>
  <sheetFormatPr defaultRowHeight="14.25"/>
  <cols>
    <col min="3" max="3" width="35.875" customWidth="1"/>
    <col min="6" max="6" width="9.375" bestFit="1" customWidth="1"/>
    <col min="7" max="7" width="18.125" customWidth="1"/>
  </cols>
  <sheetData>
    <row r="1" spans="1:8">
      <c r="A1" s="6" t="s">
        <v>1039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1040</v>
      </c>
      <c r="F2" s="1"/>
      <c r="G2" s="1" t="s">
        <v>0</v>
      </c>
      <c r="H2" s="1"/>
    </row>
    <row r="3" spans="1:8">
      <c r="A3" s="1"/>
      <c r="B3" s="1"/>
      <c r="C3" s="1"/>
      <c r="D3" s="1" t="s">
        <v>1041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724</v>
      </c>
      <c r="C5" s="1" t="s">
        <v>1042</v>
      </c>
      <c r="D5">
        <v>3.95</v>
      </c>
      <c r="E5" s="4">
        <v>0.18</v>
      </c>
      <c r="F5" s="5">
        <v>323.89999999999998</v>
      </c>
    </row>
    <row r="6" spans="1:8">
      <c r="A6" s="1" t="s">
        <v>724</v>
      </c>
      <c r="C6" s="1" t="s">
        <v>1043</v>
      </c>
      <c r="D6">
        <v>3.52</v>
      </c>
      <c r="E6" s="4">
        <v>0.18</v>
      </c>
      <c r="F6" s="5">
        <v>288.64</v>
      </c>
    </row>
    <row r="7" spans="1:8">
      <c r="A7" s="1" t="s">
        <v>151</v>
      </c>
      <c r="C7" s="1" t="s">
        <v>1044</v>
      </c>
      <c r="D7">
        <v>107</v>
      </c>
      <c r="E7" s="4">
        <v>0.2</v>
      </c>
      <c r="F7" s="5">
        <v>856</v>
      </c>
      <c r="G7" s="1" t="s">
        <v>1045</v>
      </c>
      <c r="H7" s="3">
        <v>140</v>
      </c>
    </row>
    <row r="8" spans="1:8">
      <c r="A8" s="1" t="s">
        <v>151</v>
      </c>
      <c r="C8" s="1" t="s">
        <v>1046</v>
      </c>
      <c r="D8">
        <v>112</v>
      </c>
      <c r="E8" s="4">
        <v>0.2</v>
      </c>
      <c r="F8" s="5">
        <v>896</v>
      </c>
      <c r="G8" s="1" t="s">
        <v>1047</v>
      </c>
      <c r="H8" s="3">
        <v>150</v>
      </c>
    </row>
    <row r="9" spans="1:8">
      <c r="A9" s="1" t="s">
        <v>137</v>
      </c>
      <c r="C9" s="1" t="s">
        <v>1051</v>
      </c>
      <c r="D9">
        <v>100</v>
      </c>
      <c r="E9" s="1" t="s">
        <v>1048</v>
      </c>
      <c r="F9" s="5">
        <v>304</v>
      </c>
      <c r="G9" s="1" t="s">
        <v>1049</v>
      </c>
      <c r="H9" s="3">
        <v>140</v>
      </c>
    </row>
    <row r="10" spans="1:8">
      <c r="A10" s="1" t="s">
        <v>137</v>
      </c>
      <c r="C10" s="1" t="s">
        <v>1050</v>
      </c>
      <c r="D10">
        <v>110</v>
      </c>
      <c r="E10" s="1" t="s">
        <v>1048</v>
      </c>
      <c r="F10" s="5">
        <v>334.4</v>
      </c>
      <c r="G10" s="1" t="s">
        <v>1052</v>
      </c>
      <c r="H10" s="3">
        <v>150</v>
      </c>
    </row>
    <row r="11" spans="1:8">
      <c r="A11" s="1" t="s">
        <v>137</v>
      </c>
      <c r="C11" s="1" t="s">
        <v>1053</v>
      </c>
      <c r="D11">
        <v>120</v>
      </c>
      <c r="E11" s="1" t="s">
        <v>1048</v>
      </c>
      <c r="F11" s="5">
        <v>364.8</v>
      </c>
      <c r="G11" s="1" t="s">
        <v>1054</v>
      </c>
      <c r="H11" s="3">
        <v>160</v>
      </c>
    </row>
    <row r="12" spans="1:8">
      <c r="A12" s="1" t="s">
        <v>802</v>
      </c>
      <c r="C12" s="1" t="s">
        <v>1055</v>
      </c>
      <c r="D12">
        <v>1.65</v>
      </c>
      <c r="E12" s="4">
        <v>0.3</v>
      </c>
      <c r="F12" s="5">
        <v>231</v>
      </c>
    </row>
    <row r="13" spans="1:8">
      <c r="A13" s="1" t="s">
        <v>608</v>
      </c>
      <c r="C13" s="1" t="s">
        <v>1056</v>
      </c>
      <c r="D13">
        <v>4.71</v>
      </c>
      <c r="E13" s="4">
        <v>0.1</v>
      </c>
      <c r="F13" s="5">
        <v>211.95</v>
      </c>
    </row>
    <row r="14" spans="1:8">
      <c r="A14" s="1" t="s">
        <v>608</v>
      </c>
      <c r="C14" s="1" t="s">
        <v>1057</v>
      </c>
      <c r="D14">
        <v>12.95</v>
      </c>
      <c r="E14" s="4">
        <v>0.1</v>
      </c>
      <c r="F14" s="5">
        <v>582.75</v>
      </c>
    </row>
    <row r="15" spans="1:8">
      <c r="D15" s="1" t="s">
        <v>496</v>
      </c>
      <c r="F15" s="5">
        <f>SUM(F5:F14)</f>
        <v>4393.4400000000005</v>
      </c>
    </row>
  </sheetData>
  <mergeCells count="1">
    <mergeCell ref="A1:H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sqref="A1:H4"/>
    </sheetView>
  </sheetViews>
  <sheetFormatPr defaultRowHeight="14.25"/>
  <cols>
    <col min="3" max="3" width="35.875" customWidth="1"/>
    <col min="7" max="7" width="18.125" customWidth="1"/>
  </cols>
  <sheetData>
    <row r="1" spans="1:8">
      <c r="A1" s="6" t="s">
        <v>1127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1128</v>
      </c>
      <c r="F2" s="1"/>
      <c r="G2" s="1" t="s">
        <v>0</v>
      </c>
      <c r="H2" s="1"/>
    </row>
    <row r="3" spans="1:8">
      <c r="A3" s="1"/>
      <c r="B3" s="1"/>
      <c r="C3" s="1"/>
      <c r="D3" s="1" t="s">
        <v>1129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1130</v>
      </c>
      <c r="C5" s="1" t="s">
        <v>1131</v>
      </c>
    </row>
  </sheetData>
  <mergeCells count="1"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A11" sqref="A11:H14"/>
    </sheetView>
  </sheetViews>
  <sheetFormatPr defaultRowHeight="14.25"/>
  <cols>
    <col min="3" max="3" width="36" customWidth="1"/>
    <col min="7" max="7" width="18" customWidth="1"/>
  </cols>
  <sheetData>
    <row r="1" spans="1:8">
      <c r="A1" s="6" t="s">
        <v>1132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1133</v>
      </c>
      <c r="F2" s="1"/>
      <c r="G2" s="1" t="s">
        <v>0</v>
      </c>
      <c r="H2" s="1"/>
    </row>
    <row r="3" spans="1:8">
      <c r="A3" s="1"/>
      <c r="B3" s="1"/>
      <c r="C3" s="1"/>
      <c r="D3" s="1" t="s">
        <v>1059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989</v>
      </c>
      <c r="B5" s="1" t="s">
        <v>1134</v>
      </c>
      <c r="C5" s="1" t="s">
        <v>1135</v>
      </c>
      <c r="D5">
        <v>400</v>
      </c>
      <c r="E5" s="1" t="s">
        <v>1136</v>
      </c>
      <c r="F5">
        <v>324</v>
      </c>
      <c r="G5" s="1" t="s">
        <v>1137</v>
      </c>
      <c r="H5" s="3">
        <v>490</v>
      </c>
    </row>
    <row r="6" spans="1:8">
      <c r="A6" s="1" t="s">
        <v>989</v>
      </c>
      <c r="B6" s="1" t="s">
        <v>1138</v>
      </c>
      <c r="C6" s="1" t="s">
        <v>1139</v>
      </c>
      <c r="D6">
        <v>630</v>
      </c>
      <c r="E6" s="1" t="s">
        <v>1136</v>
      </c>
      <c r="F6">
        <v>510.3</v>
      </c>
      <c r="G6" s="1" t="s">
        <v>1140</v>
      </c>
      <c r="H6" s="3">
        <v>790</v>
      </c>
    </row>
    <row r="7" spans="1:8">
      <c r="A7" s="1" t="s">
        <v>989</v>
      </c>
      <c r="B7" s="1" t="s">
        <v>1141</v>
      </c>
      <c r="C7" s="1" t="s">
        <v>1142</v>
      </c>
      <c r="D7">
        <v>550</v>
      </c>
      <c r="E7" s="1" t="s">
        <v>1136</v>
      </c>
      <c r="F7">
        <v>445.5</v>
      </c>
      <c r="G7" s="1" t="s">
        <v>1143</v>
      </c>
      <c r="H7" s="3">
        <v>690</v>
      </c>
    </row>
    <row r="8" spans="1:8">
      <c r="D8" s="1" t="s">
        <v>27</v>
      </c>
      <c r="F8">
        <f>SUM(F5:F7)</f>
        <v>1279.8</v>
      </c>
    </row>
    <row r="11" spans="1:8">
      <c r="A11" s="6" t="s">
        <v>1132</v>
      </c>
      <c r="B11" s="6"/>
      <c r="C11" s="6"/>
      <c r="D11" s="6"/>
      <c r="E11" s="6"/>
      <c r="F11" s="6"/>
      <c r="G11" s="6"/>
      <c r="H11" s="6"/>
    </row>
    <row r="12" spans="1:8">
      <c r="A12" s="1"/>
      <c r="B12" s="1"/>
      <c r="C12" s="1"/>
      <c r="D12" s="1"/>
      <c r="E12" s="1" t="s">
        <v>1144</v>
      </c>
      <c r="F12" s="1"/>
      <c r="G12" s="1" t="s">
        <v>0</v>
      </c>
      <c r="H12" s="1"/>
    </row>
    <row r="13" spans="1:8">
      <c r="A13" s="1"/>
      <c r="B13" s="1"/>
      <c r="C13" s="1"/>
      <c r="D13" s="1" t="s">
        <v>1059</v>
      </c>
      <c r="E13" s="1"/>
      <c r="F13" s="1"/>
      <c r="G13" s="1"/>
      <c r="H13" s="1"/>
    </row>
    <row r="14" spans="1:8">
      <c r="A14" s="1" t="s">
        <v>2</v>
      </c>
      <c r="B14" s="1"/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3" t="s">
        <v>8</v>
      </c>
    </row>
    <row r="15" spans="1:8">
      <c r="A15" s="1" t="s">
        <v>774</v>
      </c>
      <c r="B15" s="1" t="s">
        <v>1145</v>
      </c>
      <c r="C15" s="1" t="s">
        <v>1146</v>
      </c>
      <c r="D15">
        <v>305</v>
      </c>
      <c r="E15" s="1" t="s">
        <v>1136</v>
      </c>
      <c r="F15">
        <v>1235.25</v>
      </c>
      <c r="G15" s="1" t="s">
        <v>1147</v>
      </c>
      <c r="H15" s="3">
        <v>420</v>
      </c>
    </row>
    <row r="16" spans="1:8">
      <c r="A16" s="1" t="s">
        <v>774</v>
      </c>
      <c r="B16" s="1" t="s">
        <v>1148</v>
      </c>
      <c r="C16" s="1" t="s">
        <v>1149</v>
      </c>
      <c r="D16">
        <v>295</v>
      </c>
      <c r="E16" s="1" t="s">
        <v>1136</v>
      </c>
      <c r="F16">
        <v>1194.75</v>
      </c>
      <c r="G16" s="1" t="s">
        <v>1150</v>
      </c>
      <c r="H16" s="3">
        <v>450</v>
      </c>
    </row>
    <row r="17" spans="1:8">
      <c r="A17" s="1" t="s">
        <v>774</v>
      </c>
      <c r="B17" s="1" t="s">
        <v>1151</v>
      </c>
      <c r="C17" s="1" t="s">
        <v>1152</v>
      </c>
      <c r="D17">
        <v>325</v>
      </c>
      <c r="E17" s="1" t="s">
        <v>1136</v>
      </c>
      <c r="F17">
        <v>1316.25</v>
      </c>
      <c r="G17" s="1" t="s">
        <v>1153</v>
      </c>
      <c r="H17" s="3">
        <v>490</v>
      </c>
    </row>
    <row r="18" spans="1:8">
      <c r="A18" s="1" t="s">
        <v>774</v>
      </c>
      <c r="B18" s="1" t="s">
        <v>1154</v>
      </c>
      <c r="C18" s="1" t="s">
        <v>1155</v>
      </c>
      <c r="D18">
        <v>295</v>
      </c>
      <c r="E18" s="1" t="s">
        <v>1136</v>
      </c>
      <c r="F18">
        <v>1194.75</v>
      </c>
      <c r="G18" s="1" t="s">
        <v>1150</v>
      </c>
      <c r="H18" s="3">
        <v>490</v>
      </c>
    </row>
    <row r="19" spans="1:8">
      <c r="A19" s="1" t="s">
        <v>989</v>
      </c>
      <c r="B19" s="1" t="s">
        <v>1145</v>
      </c>
      <c r="C19" s="1" t="s">
        <v>1146</v>
      </c>
      <c r="H19" s="3"/>
    </row>
    <row r="20" spans="1:8">
      <c r="A20" s="1" t="s">
        <v>989</v>
      </c>
      <c r="B20" s="1" t="s">
        <v>1148</v>
      </c>
      <c r="C20" s="1" t="s">
        <v>1149</v>
      </c>
      <c r="H20" s="3"/>
    </row>
    <row r="21" spans="1:8">
      <c r="A21" s="1" t="s">
        <v>989</v>
      </c>
      <c r="B21" s="1" t="s">
        <v>1151</v>
      </c>
      <c r="C21" s="1" t="s">
        <v>1152</v>
      </c>
      <c r="H21" s="3"/>
    </row>
    <row r="22" spans="1:8">
      <c r="A22" s="1" t="s">
        <v>790</v>
      </c>
      <c r="B22" s="1" t="s">
        <v>1156</v>
      </c>
      <c r="C22" s="1" t="s">
        <v>1157</v>
      </c>
      <c r="D22">
        <v>135</v>
      </c>
      <c r="E22" s="1" t="s">
        <v>1136</v>
      </c>
      <c r="F22">
        <v>437.4</v>
      </c>
      <c r="G22" s="1" t="s">
        <v>1158</v>
      </c>
      <c r="H22" s="3">
        <v>220</v>
      </c>
    </row>
    <row r="23" spans="1:8">
      <c r="A23" s="1" t="s">
        <v>790</v>
      </c>
      <c r="B23" s="1" t="s">
        <v>1159</v>
      </c>
      <c r="C23" s="1" t="s">
        <v>1160</v>
      </c>
      <c r="D23">
        <v>145</v>
      </c>
      <c r="E23" s="1" t="s">
        <v>1136</v>
      </c>
      <c r="F23">
        <v>469.8</v>
      </c>
      <c r="G23" s="1" t="s">
        <v>1161</v>
      </c>
      <c r="H23" s="3">
        <v>250</v>
      </c>
    </row>
    <row r="24" spans="1:8">
      <c r="A24" s="1" t="s">
        <v>790</v>
      </c>
      <c r="B24" s="1" t="s">
        <v>1162</v>
      </c>
      <c r="C24" s="1" t="s">
        <v>1163</v>
      </c>
      <c r="D24">
        <v>140</v>
      </c>
      <c r="E24" s="1" t="s">
        <v>1136</v>
      </c>
      <c r="F24">
        <v>453.6</v>
      </c>
      <c r="G24" s="1" t="s">
        <v>1164</v>
      </c>
      <c r="H24" s="3">
        <v>220</v>
      </c>
    </row>
    <row r="25" spans="1:8">
      <c r="A25" s="1" t="s">
        <v>790</v>
      </c>
      <c r="B25" s="1" t="s">
        <v>1165</v>
      </c>
      <c r="C25" s="1" t="s">
        <v>1166</v>
      </c>
      <c r="D25">
        <v>135</v>
      </c>
      <c r="E25" s="1" t="s">
        <v>1136</v>
      </c>
      <c r="F25">
        <v>437.4</v>
      </c>
      <c r="G25" s="1" t="s">
        <v>1158</v>
      </c>
      <c r="H25" s="3">
        <v>220</v>
      </c>
    </row>
    <row r="26" spans="1:8">
      <c r="A26" s="1" t="s">
        <v>790</v>
      </c>
      <c r="B26" s="1" t="s">
        <v>1167</v>
      </c>
      <c r="C26" s="1" t="s">
        <v>1168</v>
      </c>
      <c r="D26">
        <v>135</v>
      </c>
      <c r="E26" s="1" t="s">
        <v>1136</v>
      </c>
      <c r="F26">
        <v>437.4</v>
      </c>
      <c r="G26" s="1" t="s">
        <v>1158</v>
      </c>
      <c r="H26" s="3">
        <v>220</v>
      </c>
    </row>
    <row r="27" spans="1:8">
      <c r="A27" s="1" t="s">
        <v>989</v>
      </c>
      <c r="B27" s="1" t="s">
        <v>1156</v>
      </c>
      <c r="C27" s="1" t="s">
        <v>1169</v>
      </c>
    </row>
    <row r="28" spans="1:8">
      <c r="A28" s="1" t="s">
        <v>989</v>
      </c>
      <c r="B28" s="1" t="s">
        <v>1159</v>
      </c>
      <c r="C28" s="1" t="s">
        <v>1160</v>
      </c>
    </row>
    <row r="29" spans="1:8">
      <c r="A29" s="1" t="s">
        <v>989</v>
      </c>
      <c r="B29" s="1" t="s">
        <v>1162</v>
      </c>
      <c r="C29" s="1" t="s">
        <v>1170</v>
      </c>
    </row>
    <row r="30" spans="1:8">
      <c r="D30" s="1" t="s">
        <v>27</v>
      </c>
      <c r="F30">
        <f>SUM(F15:F26)</f>
        <v>7176.5999999999995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6" sqref="H6"/>
    </sheetView>
  </sheetViews>
  <sheetFormatPr defaultRowHeight="14.25"/>
  <cols>
    <col min="3" max="3" width="36.125" customWidth="1"/>
    <col min="6" max="6" width="9.375" bestFit="1" customWidth="1"/>
    <col min="7" max="7" width="18" customWidth="1"/>
  </cols>
  <sheetData>
    <row r="1" spans="1:8">
      <c r="A1" s="6" t="s">
        <v>1171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1172</v>
      </c>
      <c r="F2" s="1"/>
      <c r="G2" s="1" t="s">
        <v>0</v>
      </c>
      <c r="H2" s="1"/>
    </row>
    <row r="3" spans="1:8">
      <c r="A3" s="1"/>
      <c r="B3" s="1"/>
      <c r="C3" s="1"/>
      <c r="D3" s="1" t="s">
        <v>1173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1174</v>
      </c>
      <c r="C5" s="1" t="s">
        <v>1175</v>
      </c>
      <c r="D5">
        <v>60</v>
      </c>
      <c r="F5" s="2">
        <v>3000</v>
      </c>
      <c r="G5" s="1" t="s">
        <v>1318</v>
      </c>
      <c r="H5" s="3">
        <v>150</v>
      </c>
    </row>
    <row r="6" spans="1:8">
      <c r="A6" s="1" t="s">
        <v>1176</v>
      </c>
      <c r="C6" s="1" t="s">
        <v>1177</v>
      </c>
      <c r="D6">
        <v>55</v>
      </c>
      <c r="F6" s="2">
        <v>1100</v>
      </c>
      <c r="G6" s="1" t="s">
        <v>1319</v>
      </c>
      <c r="H6" s="3">
        <v>120</v>
      </c>
    </row>
    <row r="7" spans="1:8">
      <c r="D7" s="1" t="s">
        <v>397</v>
      </c>
      <c r="F7" s="2">
        <f>SUM(F5:F6)</f>
        <v>4100</v>
      </c>
    </row>
  </sheetData>
  <mergeCells count="1"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H17" sqref="H17"/>
    </sheetView>
  </sheetViews>
  <sheetFormatPr defaultRowHeight="14.25"/>
  <cols>
    <col min="3" max="3" width="36" customWidth="1"/>
    <col min="7" max="7" width="18.125" customWidth="1"/>
    <col min="8" max="8" width="9.375" bestFit="1" customWidth="1"/>
  </cols>
  <sheetData>
    <row r="1" spans="1:8">
      <c r="A1" s="6" t="s">
        <v>1178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1179</v>
      </c>
      <c r="F2" s="1"/>
      <c r="G2" s="1" t="s">
        <v>0</v>
      </c>
      <c r="H2" s="1"/>
    </row>
    <row r="3" spans="1:8">
      <c r="A3" s="1"/>
      <c r="B3" s="1"/>
      <c r="C3" s="1"/>
      <c r="D3" s="1" t="s">
        <v>1059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107</v>
      </c>
      <c r="B5" s="1" t="s">
        <v>1180</v>
      </c>
      <c r="C5" s="1" t="s">
        <v>1181</v>
      </c>
      <c r="D5">
        <v>800</v>
      </c>
      <c r="F5">
        <v>1600</v>
      </c>
      <c r="G5" s="1" t="s">
        <v>1304</v>
      </c>
      <c r="H5" s="7">
        <v>1290</v>
      </c>
    </row>
    <row r="6" spans="1:8">
      <c r="A6" s="1" t="s">
        <v>1182</v>
      </c>
      <c r="B6" s="1" t="s">
        <v>1183</v>
      </c>
      <c r="C6" s="1" t="s">
        <v>1184</v>
      </c>
      <c r="D6">
        <v>90</v>
      </c>
      <c r="F6">
        <v>360</v>
      </c>
      <c r="G6" s="1" t="s">
        <v>1305</v>
      </c>
      <c r="H6" s="7" t="s">
        <v>1306</v>
      </c>
    </row>
    <row r="7" spans="1:8">
      <c r="A7" s="1" t="s">
        <v>1182</v>
      </c>
      <c r="B7" s="1" t="s">
        <v>1185</v>
      </c>
      <c r="C7" s="1" t="s">
        <v>1186</v>
      </c>
      <c r="D7">
        <v>80</v>
      </c>
      <c r="F7">
        <v>320</v>
      </c>
      <c r="G7" s="1" t="s">
        <v>1307</v>
      </c>
      <c r="H7" s="7" t="s">
        <v>1306</v>
      </c>
    </row>
    <row r="8" spans="1:8">
      <c r="A8" s="1" t="s">
        <v>1182</v>
      </c>
      <c r="B8" s="1" t="s">
        <v>1187</v>
      </c>
      <c r="C8" s="1" t="s">
        <v>1188</v>
      </c>
      <c r="D8">
        <v>80</v>
      </c>
      <c r="F8">
        <v>320</v>
      </c>
      <c r="G8" s="1" t="s">
        <v>1307</v>
      </c>
      <c r="H8" s="7" t="s">
        <v>1306</v>
      </c>
    </row>
    <row r="9" spans="1:8">
      <c r="A9" s="1" t="s">
        <v>1182</v>
      </c>
      <c r="B9" s="1" t="s">
        <v>1189</v>
      </c>
      <c r="C9" s="1" t="s">
        <v>1190</v>
      </c>
      <c r="D9">
        <v>100</v>
      </c>
      <c r="F9">
        <v>400</v>
      </c>
      <c r="G9" s="1" t="s">
        <v>1308</v>
      </c>
      <c r="H9" s="7" t="s">
        <v>1309</v>
      </c>
    </row>
    <row r="10" spans="1:8">
      <c r="A10" s="1" t="s">
        <v>1182</v>
      </c>
      <c r="B10" s="1" t="s">
        <v>1191</v>
      </c>
      <c r="C10" s="1" t="s">
        <v>1192</v>
      </c>
      <c r="D10">
        <v>100</v>
      </c>
      <c r="F10">
        <v>400</v>
      </c>
      <c r="G10" s="1" t="s">
        <v>1308</v>
      </c>
      <c r="H10" s="7" t="s">
        <v>1309</v>
      </c>
    </row>
    <row r="11" spans="1:8">
      <c r="A11" s="1" t="s">
        <v>1193</v>
      </c>
      <c r="B11" s="1" t="s">
        <v>1194</v>
      </c>
      <c r="C11" s="1" t="s">
        <v>1195</v>
      </c>
      <c r="D11">
        <v>480</v>
      </c>
      <c r="F11">
        <v>960</v>
      </c>
      <c r="G11" s="1" t="s">
        <v>1310</v>
      </c>
      <c r="H11" s="7">
        <v>890</v>
      </c>
    </row>
    <row r="12" spans="1:8">
      <c r="A12" s="1" t="s">
        <v>1196</v>
      </c>
      <c r="B12" s="1" t="s">
        <v>1197</v>
      </c>
      <c r="C12" s="1" t="s">
        <v>1198</v>
      </c>
      <c r="D12">
        <v>300</v>
      </c>
      <c r="F12">
        <v>1200</v>
      </c>
      <c r="G12" s="1" t="s">
        <v>1311</v>
      </c>
      <c r="H12" s="7">
        <v>790</v>
      </c>
    </row>
    <row r="13" spans="1:8">
      <c r="A13" s="1" t="s">
        <v>145</v>
      </c>
      <c r="B13" s="1" t="s">
        <v>1199</v>
      </c>
      <c r="C13" s="1" t="s">
        <v>1200</v>
      </c>
      <c r="D13">
        <v>450</v>
      </c>
      <c r="F13">
        <v>900</v>
      </c>
      <c r="G13" s="1" t="s">
        <v>1312</v>
      </c>
      <c r="H13" s="7">
        <v>890</v>
      </c>
    </row>
    <row r="14" spans="1:8">
      <c r="A14" s="1" t="s">
        <v>145</v>
      </c>
      <c r="B14" s="1" t="s">
        <v>1201</v>
      </c>
      <c r="C14" s="1" t="s">
        <v>1202</v>
      </c>
      <c r="D14">
        <v>450</v>
      </c>
      <c r="F14">
        <v>900</v>
      </c>
      <c r="G14" s="1" t="s">
        <v>1312</v>
      </c>
      <c r="H14" s="7">
        <v>890</v>
      </c>
    </row>
    <row r="15" spans="1:8">
      <c r="A15" s="1" t="s">
        <v>151</v>
      </c>
      <c r="B15" s="1" t="s">
        <v>1203</v>
      </c>
      <c r="C15" s="1" t="s">
        <v>1204</v>
      </c>
      <c r="D15">
        <v>75</v>
      </c>
      <c r="F15">
        <v>750</v>
      </c>
      <c r="G15" s="1" t="s">
        <v>1313</v>
      </c>
      <c r="H15" s="7">
        <v>120</v>
      </c>
    </row>
    <row r="16" spans="1:8">
      <c r="A16" s="1" t="s">
        <v>1205</v>
      </c>
      <c r="B16" s="1" t="s">
        <v>1206</v>
      </c>
      <c r="C16" s="1" t="s">
        <v>1207</v>
      </c>
      <c r="D16">
        <v>140</v>
      </c>
      <c r="F16">
        <v>700</v>
      </c>
      <c r="G16" s="1" t="s">
        <v>1314</v>
      </c>
      <c r="H16" s="7">
        <v>220</v>
      </c>
    </row>
    <row r="17" spans="1:8">
      <c r="A17" s="1" t="s">
        <v>1205</v>
      </c>
      <c r="B17" s="1" t="s">
        <v>1208</v>
      </c>
      <c r="C17" s="1" t="s">
        <v>1209</v>
      </c>
      <c r="D17">
        <v>180</v>
      </c>
      <c r="F17">
        <v>900</v>
      </c>
      <c r="G17" s="1" t="s">
        <v>1315</v>
      </c>
      <c r="H17" s="7">
        <v>290</v>
      </c>
    </row>
    <row r="18" spans="1:8">
      <c r="D18" s="1" t="s">
        <v>118</v>
      </c>
      <c r="F18">
        <f>SUM(F5:F17)</f>
        <v>9710</v>
      </c>
    </row>
  </sheetData>
  <mergeCells count="1">
    <mergeCell ref="A1: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6" sqref="H6"/>
    </sheetView>
  </sheetViews>
  <sheetFormatPr defaultRowHeight="14.25"/>
  <cols>
    <col min="3" max="3" width="36" customWidth="1"/>
    <col min="6" max="6" width="10.375" bestFit="1" customWidth="1"/>
    <col min="7" max="7" width="18" customWidth="1"/>
    <col min="8" max="8" width="9.375" bestFit="1" customWidth="1"/>
  </cols>
  <sheetData>
    <row r="1" spans="1:8">
      <c r="A1" s="6" t="s">
        <v>1210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1211</v>
      </c>
      <c r="F2" s="1"/>
      <c r="G2" s="1" t="s">
        <v>0</v>
      </c>
      <c r="H2" s="1"/>
    </row>
    <row r="3" spans="1:8">
      <c r="A3" s="1"/>
      <c r="B3" s="1"/>
      <c r="C3" s="1"/>
      <c r="D3" s="1" t="s">
        <v>1000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>
        <v>1</v>
      </c>
      <c r="B5">
        <v>83960261</v>
      </c>
      <c r="C5" s="1" t="s">
        <v>1212</v>
      </c>
      <c r="D5">
        <v>6000</v>
      </c>
      <c r="F5" s="2">
        <v>6000</v>
      </c>
      <c r="G5" s="1" t="s">
        <v>1316</v>
      </c>
      <c r="H5" s="7">
        <v>8500</v>
      </c>
    </row>
    <row r="6" spans="1:8">
      <c r="A6">
        <v>1</v>
      </c>
      <c r="B6">
        <v>87759440</v>
      </c>
      <c r="C6" s="1" t="s">
        <v>1213</v>
      </c>
      <c r="D6">
        <v>5500</v>
      </c>
      <c r="F6" s="2">
        <v>5500</v>
      </c>
      <c r="G6" s="1" t="s">
        <v>1317</v>
      </c>
      <c r="H6" s="7">
        <v>7500</v>
      </c>
    </row>
    <row r="7" spans="1:8">
      <c r="D7" s="1" t="s">
        <v>397</v>
      </c>
      <c r="F7" s="2">
        <f>SUM(F5:F6)</f>
        <v>11500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0"/>
  <sheetViews>
    <sheetView topLeftCell="A61" workbookViewId="0">
      <selection activeCell="F66" sqref="F66:F70"/>
    </sheetView>
  </sheetViews>
  <sheetFormatPr defaultRowHeight="14.25"/>
  <cols>
    <col min="3" max="3" width="36" customWidth="1"/>
    <col min="6" max="6" width="9.375" bestFit="1" customWidth="1"/>
    <col min="7" max="7" width="18" customWidth="1"/>
    <col min="8" max="8" width="9.25" bestFit="1" customWidth="1"/>
  </cols>
  <sheetData>
    <row r="1" spans="1:8">
      <c r="A1" s="6" t="s">
        <v>66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67</v>
      </c>
      <c r="F2" s="1"/>
      <c r="G2" s="1" t="s">
        <v>0</v>
      </c>
      <c r="H2" s="1"/>
    </row>
    <row r="3" spans="1:8">
      <c r="A3" s="1"/>
      <c r="B3" s="1"/>
      <c r="C3" s="1"/>
      <c r="D3" s="1" t="s">
        <v>1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>
        <v>4</v>
      </c>
      <c r="C5" s="1" t="s">
        <v>68</v>
      </c>
      <c r="D5">
        <v>288</v>
      </c>
      <c r="E5" s="4">
        <v>0.4</v>
      </c>
      <c r="F5">
        <v>691.2</v>
      </c>
      <c r="H5" s="3"/>
    </row>
    <row r="6" spans="1:8">
      <c r="A6">
        <v>1</v>
      </c>
      <c r="C6" s="1" t="s">
        <v>69</v>
      </c>
      <c r="D6">
        <v>1060</v>
      </c>
      <c r="F6">
        <v>1060</v>
      </c>
      <c r="G6" s="1" t="s">
        <v>70</v>
      </c>
      <c r="H6" s="3" t="s">
        <v>71</v>
      </c>
    </row>
    <row r="7" spans="1:8">
      <c r="A7">
        <v>1</v>
      </c>
      <c r="C7" s="1" t="s">
        <v>72</v>
      </c>
      <c r="D7">
        <v>1330</v>
      </c>
      <c r="F7">
        <v>1330</v>
      </c>
      <c r="G7" s="1" t="s">
        <v>74</v>
      </c>
      <c r="H7" s="3" t="s">
        <v>73</v>
      </c>
    </row>
    <row r="8" spans="1:8">
      <c r="A8">
        <v>1</v>
      </c>
      <c r="C8" s="1" t="s">
        <v>75</v>
      </c>
      <c r="D8">
        <v>1600</v>
      </c>
      <c r="F8">
        <v>1600</v>
      </c>
      <c r="G8" s="1" t="s">
        <v>76</v>
      </c>
      <c r="H8" s="3" t="s">
        <v>77</v>
      </c>
    </row>
    <row r="9" spans="1:8">
      <c r="A9">
        <v>1</v>
      </c>
      <c r="C9" s="1" t="s">
        <v>78</v>
      </c>
      <c r="D9">
        <v>1000</v>
      </c>
      <c r="F9">
        <v>1000</v>
      </c>
      <c r="G9" s="1" t="s">
        <v>79</v>
      </c>
      <c r="H9" s="3" t="s">
        <v>80</v>
      </c>
    </row>
    <row r="10" spans="1:8">
      <c r="A10">
        <v>1</v>
      </c>
      <c r="B10" s="1" t="s">
        <v>81</v>
      </c>
      <c r="C10" s="1" t="s">
        <v>82</v>
      </c>
      <c r="D10">
        <v>1600</v>
      </c>
      <c r="F10">
        <v>1600</v>
      </c>
      <c r="G10" s="1" t="s">
        <v>83</v>
      </c>
      <c r="H10" s="3">
        <v>2490</v>
      </c>
    </row>
    <row r="11" spans="1:8">
      <c r="A11">
        <v>1</v>
      </c>
      <c r="B11" s="1" t="s">
        <v>84</v>
      </c>
      <c r="C11" s="1" t="s">
        <v>85</v>
      </c>
      <c r="D11">
        <v>2100</v>
      </c>
      <c r="F11">
        <v>2100</v>
      </c>
      <c r="G11" s="1" t="s">
        <v>86</v>
      </c>
      <c r="H11" s="3">
        <v>3190</v>
      </c>
    </row>
    <row r="12" spans="1:8">
      <c r="A12">
        <v>1</v>
      </c>
      <c r="B12" s="1" t="s">
        <v>87</v>
      </c>
      <c r="C12" s="1" t="s">
        <v>88</v>
      </c>
      <c r="D12">
        <v>910</v>
      </c>
      <c r="F12">
        <v>910</v>
      </c>
      <c r="G12" s="1" t="s">
        <v>89</v>
      </c>
      <c r="H12" s="3">
        <v>1590</v>
      </c>
    </row>
    <row r="13" spans="1:8">
      <c r="D13" s="1" t="s">
        <v>90</v>
      </c>
      <c r="F13">
        <f>SUM(F5:F12)</f>
        <v>10291.200000000001</v>
      </c>
    </row>
    <row r="16" spans="1:8">
      <c r="A16" s="6" t="s">
        <v>66</v>
      </c>
      <c r="B16" s="6"/>
      <c r="C16" s="6"/>
      <c r="D16" s="6"/>
      <c r="E16" s="6"/>
      <c r="F16" s="6"/>
      <c r="G16" s="6"/>
      <c r="H16" s="6"/>
    </row>
    <row r="17" spans="1:8">
      <c r="A17" s="1"/>
      <c r="B17" s="1"/>
      <c r="C17" s="1"/>
      <c r="D17" s="1"/>
      <c r="E17" s="1" t="s">
        <v>178</v>
      </c>
      <c r="F17" s="1"/>
      <c r="G17" s="1" t="s">
        <v>0</v>
      </c>
      <c r="H17" s="1"/>
    </row>
    <row r="18" spans="1:8">
      <c r="A18" s="1"/>
      <c r="B18" s="1"/>
      <c r="C18" s="1"/>
      <c r="D18" s="1" t="s">
        <v>179</v>
      </c>
      <c r="E18" s="1"/>
      <c r="F18" s="1"/>
      <c r="G18" s="1"/>
      <c r="H18" s="1"/>
    </row>
    <row r="19" spans="1:8">
      <c r="A19" s="1" t="s">
        <v>2</v>
      </c>
      <c r="B19" s="1"/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3" t="s">
        <v>8</v>
      </c>
    </row>
    <row r="20" spans="1:8">
      <c r="A20">
        <v>2</v>
      </c>
      <c r="C20" s="1" t="s">
        <v>180</v>
      </c>
      <c r="D20">
        <v>1005</v>
      </c>
      <c r="E20" s="4">
        <v>0.37</v>
      </c>
      <c r="F20" s="1">
        <v>1266.3</v>
      </c>
      <c r="G20" s="1" t="s">
        <v>181</v>
      </c>
      <c r="H20" s="3">
        <v>950</v>
      </c>
    </row>
    <row r="21" spans="1:8">
      <c r="D21" s="1" t="s">
        <v>182</v>
      </c>
      <c r="F21">
        <v>1266.3</v>
      </c>
    </row>
    <row r="22" spans="1:8">
      <c r="F22">
        <v>-126.63</v>
      </c>
    </row>
    <row r="23" spans="1:8">
      <c r="D23" s="1" t="s">
        <v>90</v>
      </c>
      <c r="F23">
        <f>SUM(F21:F22)</f>
        <v>1139.67</v>
      </c>
    </row>
    <row r="24" spans="1:8" s="1" customFormat="1"/>
    <row r="26" spans="1:8">
      <c r="A26" s="6" t="s">
        <v>66</v>
      </c>
      <c r="B26" s="6"/>
      <c r="C26" s="6"/>
      <c r="D26" s="6"/>
      <c r="E26" s="6"/>
      <c r="F26" s="6"/>
      <c r="G26" s="6"/>
      <c r="H26" s="6"/>
    </row>
    <row r="27" spans="1:8">
      <c r="A27" s="1"/>
      <c r="B27" s="1"/>
      <c r="C27" s="1"/>
      <c r="D27" s="1"/>
      <c r="E27" s="1" t="s">
        <v>183</v>
      </c>
      <c r="F27" s="1"/>
      <c r="G27" s="1" t="s">
        <v>0</v>
      </c>
      <c r="H27" s="1"/>
    </row>
    <row r="28" spans="1:8">
      <c r="A28" s="1"/>
      <c r="B28" s="1"/>
      <c r="C28" s="1"/>
      <c r="D28" s="1" t="s">
        <v>179</v>
      </c>
      <c r="E28" s="1"/>
      <c r="F28" s="1"/>
      <c r="G28" s="1"/>
      <c r="H28" s="1"/>
    </row>
    <row r="29" spans="1:8">
      <c r="A29" s="1" t="s">
        <v>2</v>
      </c>
      <c r="B29" s="1"/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3" t="s">
        <v>8</v>
      </c>
    </row>
    <row r="30" spans="1:8">
      <c r="A30">
        <v>2</v>
      </c>
      <c r="C30" s="1" t="s">
        <v>184</v>
      </c>
      <c r="D30">
        <v>310</v>
      </c>
      <c r="F30">
        <v>620</v>
      </c>
      <c r="G30" s="1" t="s">
        <v>185</v>
      </c>
      <c r="H30" s="3">
        <v>520</v>
      </c>
    </row>
    <row r="31" spans="1:8">
      <c r="A31">
        <v>2</v>
      </c>
      <c r="C31" s="1" t="s">
        <v>186</v>
      </c>
      <c r="D31">
        <v>310</v>
      </c>
      <c r="F31">
        <v>620</v>
      </c>
      <c r="G31" s="1" t="s">
        <v>185</v>
      </c>
      <c r="H31" s="3">
        <v>520</v>
      </c>
    </row>
    <row r="32" spans="1:8">
      <c r="A32">
        <v>4</v>
      </c>
      <c r="C32" s="1" t="s">
        <v>187</v>
      </c>
      <c r="D32">
        <v>325</v>
      </c>
      <c r="F32">
        <v>1300</v>
      </c>
      <c r="G32" s="1" t="s">
        <v>188</v>
      </c>
      <c r="H32" s="3">
        <v>550</v>
      </c>
    </row>
    <row r="33" spans="1:8">
      <c r="D33" s="1" t="s">
        <v>90</v>
      </c>
      <c r="F33">
        <f>SUM(F30:F32)</f>
        <v>2540</v>
      </c>
    </row>
    <row r="36" spans="1:8">
      <c r="A36" s="6" t="s">
        <v>66</v>
      </c>
      <c r="B36" s="6"/>
      <c r="C36" s="6"/>
      <c r="D36" s="6"/>
      <c r="E36" s="6"/>
      <c r="F36" s="6"/>
      <c r="G36" s="6"/>
      <c r="H36" s="6"/>
    </row>
    <row r="37" spans="1:8">
      <c r="A37" s="1"/>
      <c r="B37" s="1"/>
      <c r="C37" s="1"/>
      <c r="D37" s="1"/>
      <c r="E37" s="1" t="s">
        <v>632</v>
      </c>
      <c r="F37" s="1"/>
      <c r="G37" s="1" t="s">
        <v>0</v>
      </c>
      <c r="H37" s="1"/>
    </row>
    <row r="38" spans="1:8">
      <c r="A38" s="1"/>
      <c r="B38" s="1"/>
      <c r="C38" s="1"/>
      <c r="D38" s="1" t="s">
        <v>179</v>
      </c>
      <c r="E38" s="1"/>
      <c r="F38" s="1"/>
      <c r="G38" s="1"/>
      <c r="H38" s="1"/>
    </row>
    <row r="39" spans="1:8">
      <c r="A39" s="1" t="s">
        <v>2</v>
      </c>
      <c r="B39" s="1"/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3" t="s">
        <v>8</v>
      </c>
    </row>
    <row r="40" spans="1:8">
      <c r="A40">
        <v>4</v>
      </c>
      <c r="C40" s="1" t="s">
        <v>633</v>
      </c>
      <c r="D40">
        <v>250</v>
      </c>
      <c r="E40" s="4">
        <v>0.4</v>
      </c>
      <c r="F40">
        <v>600</v>
      </c>
    </row>
    <row r="41" spans="1:8">
      <c r="A41">
        <v>4</v>
      </c>
      <c r="C41" s="1" t="s">
        <v>634</v>
      </c>
      <c r="D41">
        <v>252</v>
      </c>
      <c r="E41" s="4">
        <v>0.4</v>
      </c>
      <c r="F41">
        <v>604.79999999999995</v>
      </c>
    </row>
    <row r="42" spans="1:8">
      <c r="A42">
        <v>4</v>
      </c>
      <c r="C42" s="1" t="s">
        <v>635</v>
      </c>
      <c r="D42">
        <v>257</v>
      </c>
      <c r="E42" s="4">
        <v>0.4</v>
      </c>
      <c r="F42">
        <v>616.79999999999995</v>
      </c>
    </row>
    <row r="43" spans="1:8">
      <c r="A43">
        <v>4</v>
      </c>
      <c r="C43" s="1" t="s">
        <v>636</v>
      </c>
      <c r="D43">
        <v>258</v>
      </c>
      <c r="E43" s="4">
        <v>0.4</v>
      </c>
      <c r="F43">
        <v>619.20000000000005</v>
      </c>
    </row>
    <row r="44" spans="1:8">
      <c r="D44" s="1" t="s">
        <v>90</v>
      </c>
      <c r="F44">
        <f>SUM(F40:F43)</f>
        <v>2440.8000000000002</v>
      </c>
    </row>
    <row r="47" spans="1:8">
      <c r="A47" s="6" t="s">
        <v>66</v>
      </c>
      <c r="B47" s="6"/>
      <c r="C47" s="6"/>
      <c r="D47" s="6"/>
      <c r="E47" s="6"/>
      <c r="F47" s="6"/>
      <c r="G47" s="6"/>
      <c r="H47" s="6"/>
    </row>
    <row r="48" spans="1:8">
      <c r="A48" s="1"/>
      <c r="B48" s="1"/>
      <c r="C48" s="1"/>
      <c r="D48" s="1"/>
      <c r="E48" s="1" t="s">
        <v>637</v>
      </c>
      <c r="F48" s="1"/>
      <c r="G48" s="1" t="s">
        <v>0</v>
      </c>
      <c r="H48" s="1"/>
    </row>
    <row r="49" spans="1:8">
      <c r="A49" s="1"/>
      <c r="B49" s="1"/>
      <c r="C49" s="1"/>
      <c r="D49" s="1" t="s">
        <v>638</v>
      </c>
      <c r="E49" s="1"/>
      <c r="F49" s="1"/>
      <c r="G49" s="1"/>
      <c r="H49" s="1"/>
    </row>
    <row r="50" spans="1:8">
      <c r="A50" s="1" t="s">
        <v>2</v>
      </c>
      <c r="B50" s="1"/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3" t="s">
        <v>8</v>
      </c>
    </row>
    <row r="51" spans="1:8">
      <c r="A51">
        <v>4</v>
      </c>
      <c r="C51" s="1" t="s">
        <v>639</v>
      </c>
      <c r="D51">
        <v>159</v>
      </c>
      <c r="E51" s="4">
        <v>0.4</v>
      </c>
      <c r="F51">
        <v>381.6</v>
      </c>
    </row>
    <row r="52" spans="1:8">
      <c r="A52">
        <v>4</v>
      </c>
      <c r="C52" s="1" t="s">
        <v>640</v>
      </c>
      <c r="D52">
        <v>162</v>
      </c>
      <c r="E52" s="4">
        <v>0.4</v>
      </c>
      <c r="F52">
        <v>388.8</v>
      </c>
    </row>
    <row r="53" spans="1:8">
      <c r="A53">
        <v>4</v>
      </c>
      <c r="C53" s="1" t="s">
        <v>641</v>
      </c>
      <c r="D53">
        <v>379</v>
      </c>
      <c r="E53" s="4">
        <v>0.4</v>
      </c>
      <c r="F53">
        <v>909.6</v>
      </c>
    </row>
    <row r="54" spans="1:8">
      <c r="A54">
        <v>4</v>
      </c>
      <c r="C54" s="1" t="s">
        <v>642</v>
      </c>
      <c r="D54">
        <v>255</v>
      </c>
      <c r="E54" s="4">
        <v>0.4</v>
      </c>
      <c r="F54">
        <v>612</v>
      </c>
    </row>
    <row r="55" spans="1:8">
      <c r="A55">
        <v>4</v>
      </c>
      <c r="C55" s="1" t="s">
        <v>643</v>
      </c>
      <c r="D55">
        <v>259</v>
      </c>
      <c r="E55" s="4">
        <v>0.4</v>
      </c>
      <c r="F55">
        <v>621.6</v>
      </c>
    </row>
    <row r="56" spans="1:8">
      <c r="A56">
        <v>4</v>
      </c>
      <c r="C56" s="1" t="s">
        <v>644</v>
      </c>
      <c r="D56">
        <v>294</v>
      </c>
      <c r="E56" s="4">
        <v>0.4</v>
      </c>
      <c r="F56">
        <v>705.6</v>
      </c>
    </row>
    <row r="57" spans="1:8">
      <c r="A57">
        <v>2</v>
      </c>
      <c r="C57" s="1" t="s">
        <v>645</v>
      </c>
      <c r="D57">
        <v>350</v>
      </c>
      <c r="F57">
        <v>700</v>
      </c>
      <c r="G57" s="1" t="s">
        <v>660</v>
      </c>
      <c r="H57" s="3">
        <v>550</v>
      </c>
    </row>
    <row r="58" spans="1:8">
      <c r="A58">
        <v>1</v>
      </c>
      <c r="C58" s="1" t="s">
        <v>647</v>
      </c>
      <c r="D58">
        <v>425</v>
      </c>
      <c r="E58" s="4">
        <v>0.4</v>
      </c>
      <c r="F58">
        <v>255</v>
      </c>
      <c r="G58" s="1" t="s">
        <v>646</v>
      </c>
      <c r="H58" s="3">
        <v>490</v>
      </c>
    </row>
    <row r="59" spans="1:8">
      <c r="D59" s="1" t="s">
        <v>90</v>
      </c>
      <c r="F59">
        <f>SUM(F51:F58)</f>
        <v>4574.2</v>
      </c>
    </row>
    <row r="62" spans="1:8">
      <c r="A62" s="6" t="s">
        <v>66</v>
      </c>
      <c r="B62" s="6"/>
      <c r="C62" s="6"/>
      <c r="D62" s="6"/>
      <c r="E62" s="6"/>
      <c r="F62" s="6"/>
      <c r="G62" s="6"/>
      <c r="H62" s="6"/>
    </row>
    <row r="63" spans="1:8">
      <c r="A63" s="1"/>
      <c r="B63" s="1"/>
      <c r="C63" s="1"/>
      <c r="D63" s="1"/>
      <c r="E63" s="1" t="s">
        <v>956</v>
      </c>
      <c r="F63" s="1"/>
      <c r="G63" s="1" t="s">
        <v>0</v>
      </c>
      <c r="H63" s="1"/>
    </row>
    <row r="64" spans="1:8">
      <c r="A64" s="1"/>
      <c r="B64" s="1"/>
      <c r="C64" s="1"/>
      <c r="D64" s="1" t="s">
        <v>957</v>
      </c>
      <c r="E64" s="1"/>
      <c r="F64" s="1"/>
      <c r="G64" s="1"/>
      <c r="H64" s="1"/>
    </row>
    <row r="65" spans="1:8">
      <c r="A65" s="1" t="s">
        <v>2</v>
      </c>
      <c r="B65" s="1"/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3" t="s">
        <v>8</v>
      </c>
    </row>
    <row r="66" spans="1:8">
      <c r="A66">
        <v>1</v>
      </c>
      <c r="C66" s="1" t="s">
        <v>958</v>
      </c>
      <c r="D66">
        <v>2800</v>
      </c>
      <c r="E66" s="4">
        <v>0.4</v>
      </c>
      <c r="F66" s="2">
        <v>1680</v>
      </c>
    </row>
    <row r="67" spans="1:8">
      <c r="A67">
        <v>1</v>
      </c>
      <c r="C67" s="1" t="s">
        <v>959</v>
      </c>
      <c r="D67">
        <v>2500</v>
      </c>
      <c r="E67" s="4">
        <v>0.4</v>
      </c>
      <c r="F67" s="2">
        <v>1500</v>
      </c>
    </row>
    <row r="68" spans="1:8">
      <c r="A68">
        <v>1</v>
      </c>
      <c r="C68" s="1" t="s">
        <v>960</v>
      </c>
      <c r="D68">
        <v>1600</v>
      </c>
      <c r="E68" s="4">
        <v>0.4</v>
      </c>
      <c r="F68" s="2">
        <v>960</v>
      </c>
    </row>
    <row r="69" spans="1:8">
      <c r="A69">
        <v>1</v>
      </c>
      <c r="C69" s="1" t="s">
        <v>961</v>
      </c>
      <c r="D69">
        <v>1950</v>
      </c>
      <c r="E69" s="4">
        <v>0.4</v>
      </c>
      <c r="F69" s="2">
        <v>1170</v>
      </c>
    </row>
    <row r="70" spans="1:8">
      <c r="D70" s="1" t="s">
        <v>90</v>
      </c>
      <c r="F70" s="2">
        <f>SUM(F66:F69)</f>
        <v>5310</v>
      </c>
    </row>
  </sheetData>
  <mergeCells count="6">
    <mergeCell ref="A62:H62"/>
    <mergeCell ref="A1:H1"/>
    <mergeCell ref="A16:H16"/>
    <mergeCell ref="A26:H26"/>
    <mergeCell ref="A36:H36"/>
    <mergeCell ref="A47:H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sqref="A1:H4"/>
    </sheetView>
  </sheetViews>
  <sheetFormatPr defaultRowHeight="14.25"/>
  <cols>
    <col min="3" max="3" width="35.875" customWidth="1"/>
    <col min="6" max="6" width="9.375" bestFit="1" customWidth="1"/>
    <col min="7" max="7" width="18" customWidth="1"/>
    <col min="8" max="8" width="9.25" bestFit="1" customWidth="1"/>
  </cols>
  <sheetData>
    <row r="1" spans="1:8">
      <c r="A1" s="6" t="s">
        <v>91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92</v>
      </c>
      <c r="F2" s="1"/>
      <c r="G2" s="1" t="s">
        <v>0</v>
      </c>
      <c r="H2" s="1"/>
    </row>
    <row r="3" spans="1:8">
      <c r="A3" s="1"/>
      <c r="B3" s="1"/>
      <c r="C3" s="1"/>
      <c r="D3" s="1" t="s">
        <v>11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93</v>
      </c>
      <c r="B5" s="1" t="s">
        <v>95</v>
      </c>
      <c r="C5" s="1" t="s">
        <v>94</v>
      </c>
      <c r="D5">
        <v>2500</v>
      </c>
      <c r="F5" s="2">
        <v>2500</v>
      </c>
      <c r="G5" s="1" t="s">
        <v>98</v>
      </c>
      <c r="H5" s="3">
        <v>3890</v>
      </c>
    </row>
    <row r="6" spans="1:8">
      <c r="A6" s="1" t="s">
        <v>93</v>
      </c>
      <c r="B6" s="1" t="s">
        <v>96</v>
      </c>
      <c r="C6" s="1" t="s">
        <v>97</v>
      </c>
      <c r="D6">
        <v>2600</v>
      </c>
      <c r="F6" s="2">
        <v>2600</v>
      </c>
      <c r="G6" s="1" t="s">
        <v>99</v>
      </c>
      <c r="H6" s="3">
        <v>3990</v>
      </c>
    </row>
    <row r="7" spans="1:8">
      <c r="D7" s="1" t="s">
        <v>27</v>
      </c>
      <c r="F7" s="2">
        <f>SUM(F5:F6)</f>
        <v>5100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sqref="A1:H4"/>
    </sheetView>
  </sheetViews>
  <sheetFormatPr defaultRowHeight="14.25"/>
  <cols>
    <col min="3" max="3" width="36" customWidth="1"/>
    <col min="6" max="6" width="10.375" bestFit="1" customWidth="1"/>
    <col min="7" max="7" width="18" customWidth="1"/>
    <col min="8" max="8" width="9.25" bestFit="1" customWidth="1"/>
  </cols>
  <sheetData>
    <row r="1" spans="1:8">
      <c r="A1" s="6" t="s">
        <v>100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101</v>
      </c>
      <c r="F2" s="1"/>
      <c r="G2" s="1" t="s">
        <v>0</v>
      </c>
      <c r="H2" s="1"/>
    </row>
    <row r="3" spans="1:8">
      <c r="A3" s="1"/>
      <c r="B3" s="1"/>
      <c r="C3" s="1"/>
      <c r="D3" s="1" t="s">
        <v>102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103</v>
      </c>
      <c r="B5" s="1" t="s">
        <v>104</v>
      </c>
      <c r="C5" s="1" t="s">
        <v>105</v>
      </c>
      <c r="D5">
        <v>1950</v>
      </c>
      <c r="F5" s="2">
        <v>7800</v>
      </c>
      <c r="G5" s="1" t="s">
        <v>106</v>
      </c>
      <c r="H5" s="3">
        <v>3190</v>
      </c>
    </row>
    <row r="6" spans="1:8">
      <c r="A6" s="1" t="s">
        <v>107</v>
      </c>
      <c r="B6" s="1" t="s">
        <v>108</v>
      </c>
      <c r="C6" s="1" t="s">
        <v>109</v>
      </c>
      <c r="D6">
        <v>1850</v>
      </c>
      <c r="F6" s="2">
        <v>3700</v>
      </c>
      <c r="G6" s="1" t="s">
        <v>110</v>
      </c>
      <c r="H6" s="3">
        <v>3090</v>
      </c>
    </row>
    <row r="7" spans="1:8">
      <c r="A7" s="1" t="s">
        <v>111</v>
      </c>
      <c r="B7" s="1" t="s">
        <v>112</v>
      </c>
      <c r="C7" s="1" t="s">
        <v>113</v>
      </c>
      <c r="D7">
        <v>1950</v>
      </c>
      <c r="F7" s="2">
        <v>1950</v>
      </c>
      <c r="G7" s="1" t="s">
        <v>106</v>
      </c>
      <c r="H7" s="3">
        <v>3190</v>
      </c>
    </row>
    <row r="8" spans="1:8">
      <c r="A8" s="1" t="s">
        <v>114</v>
      </c>
      <c r="B8" s="1" t="s">
        <v>115</v>
      </c>
      <c r="C8" s="1" t="s">
        <v>116</v>
      </c>
      <c r="D8">
        <v>1800</v>
      </c>
      <c r="F8" s="2">
        <v>5400</v>
      </c>
      <c r="G8" s="1" t="s">
        <v>117</v>
      </c>
      <c r="H8" s="3">
        <v>2890</v>
      </c>
    </row>
    <row r="9" spans="1:8">
      <c r="A9" s="1" t="s">
        <v>111</v>
      </c>
      <c r="B9" s="1" t="s">
        <v>115</v>
      </c>
      <c r="C9" s="1" t="s">
        <v>116</v>
      </c>
      <c r="F9" s="2"/>
      <c r="H9" s="3"/>
    </row>
    <row r="10" spans="1:8">
      <c r="D10" s="1" t="s">
        <v>118</v>
      </c>
      <c r="F10" s="2">
        <f>SUM(F5:F9)</f>
        <v>18850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1"/>
  <sheetViews>
    <sheetView topLeftCell="A115" workbookViewId="0">
      <selection activeCell="H130" sqref="H130"/>
    </sheetView>
  </sheetViews>
  <sheetFormatPr defaultRowHeight="14.25"/>
  <cols>
    <col min="3" max="3" width="35.875" customWidth="1"/>
    <col min="6" max="6" width="9.375" bestFit="1" customWidth="1"/>
    <col min="7" max="7" width="18" customWidth="1"/>
    <col min="8" max="8" width="9.25" bestFit="1" customWidth="1"/>
  </cols>
  <sheetData>
    <row r="1" spans="1:8">
      <c r="A1" s="6" t="s">
        <v>119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120</v>
      </c>
      <c r="F2" s="1"/>
      <c r="G2" s="1" t="s">
        <v>0</v>
      </c>
      <c r="H2" s="1"/>
    </row>
    <row r="3" spans="1:8">
      <c r="A3" s="1"/>
      <c r="B3" s="1"/>
      <c r="C3" s="1"/>
      <c r="D3" s="1" t="s">
        <v>102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107</v>
      </c>
      <c r="C5" s="1" t="s">
        <v>121</v>
      </c>
      <c r="D5">
        <v>140</v>
      </c>
      <c r="F5">
        <v>280</v>
      </c>
      <c r="G5" s="1" t="s">
        <v>122</v>
      </c>
      <c r="H5" s="3">
        <v>320</v>
      </c>
    </row>
    <row r="6" spans="1:8">
      <c r="A6" s="1" t="s">
        <v>123</v>
      </c>
      <c r="C6" s="1" t="s">
        <v>124</v>
      </c>
      <c r="D6">
        <v>140</v>
      </c>
      <c r="F6">
        <v>280</v>
      </c>
      <c r="G6" s="1" t="s">
        <v>122</v>
      </c>
      <c r="H6" s="3">
        <v>320</v>
      </c>
    </row>
    <row r="7" spans="1:8">
      <c r="A7" s="1" t="s">
        <v>123</v>
      </c>
      <c r="C7" s="1" t="s">
        <v>125</v>
      </c>
      <c r="D7">
        <v>140</v>
      </c>
      <c r="F7">
        <v>280</v>
      </c>
      <c r="G7" s="1" t="s">
        <v>122</v>
      </c>
      <c r="H7" s="3">
        <v>320</v>
      </c>
    </row>
    <row r="8" spans="1:8">
      <c r="A8" s="1" t="s">
        <v>123</v>
      </c>
      <c r="C8" s="1" t="s">
        <v>126</v>
      </c>
      <c r="D8">
        <v>140</v>
      </c>
      <c r="F8">
        <v>280</v>
      </c>
      <c r="G8" s="1" t="s">
        <v>122</v>
      </c>
      <c r="H8" s="3">
        <v>320</v>
      </c>
    </row>
    <row r="9" spans="1:8">
      <c r="A9" s="1" t="s">
        <v>127</v>
      </c>
      <c r="C9" s="1" t="s">
        <v>128</v>
      </c>
      <c r="D9">
        <v>100</v>
      </c>
      <c r="F9">
        <v>800</v>
      </c>
      <c r="G9" s="1" t="s">
        <v>129</v>
      </c>
      <c r="H9" s="3">
        <v>170</v>
      </c>
    </row>
    <row r="10" spans="1:8">
      <c r="A10" s="1" t="s">
        <v>127</v>
      </c>
      <c r="C10" s="1" t="s">
        <v>130</v>
      </c>
      <c r="D10">
        <v>60</v>
      </c>
      <c r="F10">
        <v>480</v>
      </c>
      <c r="G10" s="1" t="s">
        <v>131</v>
      </c>
      <c r="H10" s="3">
        <v>100</v>
      </c>
    </row>
    <row r="11" spans="1:8">
      <c r="A11" s="1" t="s">
        <v>132</v>
      </c>
      <c r="C11" s="1" t="s">
        <v>133</v>
      </c>
      <c r="D11">
        <v>180</v>
      </c>
      <c r="E11" s="4">
        <v>0.2</v>
      </c>
      <c r="F11">
        <v>288</v>
      </c>
      <c r="G11" s="1" t="s">
        <v>134</v>
      </c>
      <c r="H11" s="3">
        <v>220</v>
      </c>
    </row>
    <row r="12" spans="1:8">
      <c r="A12" s="1" t="s">
        <v>132</v>
      </c>
      <c r="C12" s="1" t="s">
        <v>135</v>
      </c>
      <c r="D12">
        <v>180</v>
      </c>
      <c r="E12" s="4">
        <v>0.2</v>
      </c>
      <c r="F12">
        <v>288</v>
      </c>
      <c r="G12" s="1" t="s">
        <v>134</v>
      </c>
      <c r="H12" s="3">
        <v>220</v>
      </c>
    </row>
    <row r="13" spans="1:8">
      <c r="A13" s="1" t="s">
        <v>132</v>
      </c>
      <c r="C13" s="1" t="s">
        <v>136</v>
      </c>
      <c r="D13">
        <v>180</v>
      </c>
      <c r="E13" s="4">
        <v>0.2</v>
      </c>
      <c r="F13">
        <v>288</v>
      </c>
      <c r="G13" s="1" t="s">
        <v>134</v>
      </c>
      <c r="H13" s="3">
        <v>220</v>
      </c>
    </row>
    <row r="14" spans="1:8">
      <c r="A14" s="1" t="s">
        <v>137</v>
      </c>
      <c r="C14" s="1" t="s">
        <v>138</v>
      </c>
      <c r="D14">
        <v>120</v>
      </c>
      <c r="F14">
        <v>480</v>
      </c>
      <c r="G14" s="1" t="s">
        <v>139</v>
      </c>
      <c r="H14" s="3">
        <v>190</v>
      </c>
    </row>
    <row r="15" spans="1:8">
      <c r="A15" s="1" t="s">
        <v>137</v>
      </c>
      <c r="C15" s="1" t="s">
        <v>140</v>
      </c>
      <c r="D15">
        <v>120</v>
      </c>
      <c r="F15">
        <v>480</v>
      </c>
      <c r="G15" s="1" t="s">
        <v>139</v>
      </c>
      <c r="H15" s="3">
        <v>190</v>
      </c>
    </row>
    <row r="16" spans="1:8">
      <c r="A16" s="1" t="s">
        <v>93</v>
      </c>
      <c r="C16" s="1" t="s">
        <v>141</v>
      </c>
      <c r="D16">
        <v>950</v>
      </c>
      <c r="F16">
        <v>950</v>
      </c>
      <c r="G16" s="1" t="s">
        <v>142</v>
      </c>
      <c r="H16" s="3">
        <v>1590</v>
      </c>
    </row>
    <row r="17" spans="1:8">
      <c r="A17" s="1" t="s">
        <v>59</v>
      </c>
      <c r="C17" s="1" t="s">
        <v>143</v>
      </c>
      <c r="D17">
        <v>600</v>
      </c>
      <c r="F17">
        <v>600</v>
      </c>
      <c r="G17" s="1" t="s">
        <v>144</v>
      </c>
      <c r="H17" s="3">
        <v>990</v>
      </c>
    </row>
    <row r="18" spans="1:8">
      <c r="A18" s="1" t="s">
        <v>145</v>
      </c>
      <c r="C18" s="1" t="s">
        <v>146</v>
      </c>
      <c r="D18">
        <v>550</v>
      </c>
      <c r="F18">
        <v>1100</v>
      </c>
      <c r="G18" s="1" t="s">
        <v>148</v>
      </c>
      <c r="H18" s="3">
        <v>900</v>
      </c>
    </row>
    <row r="19" spans="1:8">
      <c r="A19" s="1" t="s">
        <v>145</v>
      </c>
      <c r="C19" s="1" t="s">
        <v>147</v>
      </c>
      <c r="D19">
        <v>550</v>
      </c>
      <c r="F19">
        <v>1100</v>
      </c>
      <c r="G19" s="1" t="s">
        <v>148</v>
      </c>
      <c r="H19" s="3">
        <v>900</v>
      </c>
    </row>
    <row r="20" spans="1:8">
      <c r="A20" s="1" t="s">
        <v>145</v>
      </c>
      <c r="C20" s="1" t="s">
        <v>149</v>
      </c>
      <c r="D20">
        <v>920</v>
      </c>
      <c r="F20">
        <v>1840</v>
      </c>
      <c r="G20" s="1" t="s">
        <v>150</v>
      </c>
      <c r="H20" s="3">
        <v>1490</v>
      </c>
    </row>
    <row r="21" spans="1:8">
      <c r="A21" s="1" t="s">
        <v>151</v>
      </c>
      <c r="C21" s="1" t="s">
        <v>152</v>
      </c>
      <c r="D21">
        <v>21</v>
      </c>
      <c r="F21">
        <v>210</v>
      </c>
      <c r="G21" s="1" t="s">
        <v>153</v>
      </c>
      <c r="H21" s="3">
        <v>40</v>
      </c>
    </row>
    <row r="22" spans="1:8">
      <c r="A22" s="1" t="s">
        <v>107</v>
      </c>
      <c r="C22" s="1" t="s">
        <v>154</v>
      </c>
      <c r="D22">
        <v>760</v>
      </c>
      <c r="F22">
        <v>1520</v>
      </c>
      <c r="G22" s="1" t="s">
        <v>155</v>
      </c>
      <c r="H22" s="3">
        <v>1290</v>
      </c>
    </row>
    <row r="23" spans="1:8">
      <c r="A23" s="1" t="s">
        <v>107</v>
      </c>
      <c r="C23" s="1" t="s">
        <v>156</v>
      </c>
      <c r="D23">
        <v>650</v>
      </c>
      <c r="F23">
        <v>1300</v>
      </c>
      <c r="G23" s="1" t="s">
        <v>157</v>
      </c>
      <c r="H23" s="3">
        <v>1090</v>
      </c>
    </row>
    <row r="24" spans="1:8">
      <c r="D24" s="1" t="s">
        <v>118</v>
      </c>
      <c r="F24">
        <f>SUM(F5:F23)</f>
        <v>12844</v>
      </c>
    </row>
    <row r="27" spans="1:8">
      <c r="A27" s="6" t="s">
        <v>119</v>
      </c>
      <c r="B27" s="6"/>
      <c r="C27" s="6"/>
      <c r="D27" s="6"/>
      <c r="E27" s="6"/>
      <c r="F27" s="6"/>
      <c r="G27" s="6"/>
      <c r="H27" s="6"/>
    </row>
    <row r="28" spans="1:8">
      <c r="A28" s="1"/>
      <c r="B28" s="1"/>
      <c r="C28" s="1"/>
      <c r="D28" s="1"/>
      <c r="E28" s="1" t="s">
        <v>359</v>
      </c>
      <c r="F28" s="1"/>
      <c r="G28" s="1" t="s">
        <v>0</v>
      </c>
      <c r="H28" s="1"/>
    </row>
    <row r="29" spans="1:8">
      <c r="A29" s="1"/>
      <c r="B29" s="1"/>
      <c r="C29" s="1"/>
      <c r="D29" s="1" t="s">
        <v>360</v>
      </c>
      <c r="E29" s="1"/>
      <c r="F29" s="1"/>
      <c r="G29" s="1"/>
      <c r="H29" s="1"/>
    </row>
    <row r="30" spans="1:8">
      <c r="A30" s="1" t="s">
        <v>2</v>
      </c>
      <c r="B30" s="1"/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3" t="s">
        <v>8</v>
      </c>
    </row>
    <row r="31" spans="1:8">
      <c r="A31" s="1" t="s">
        <v>361</v>
      </c>
      <c r="C31" s="1" t="s">
        <v>362</v>
      </c>
      <c r="D31">
        <v>60</v>
      </c>
      <c r="F31">
        <v>180</v>
      </c>
      <c r="G31" s="1" t="s">
        <v>131</v>
      </c>
      <c r="H31" s="3">
        <v>100</v>
      </c>
    </row>
    <row r="32" spans="1:8">
      <c r="A32" s="1" t="s">
        <v>363</v>
      </c>
      <c r="C32" s="1" t="s">
        <v>364</v>
      </c>
      <c r="D32">
        <v>70</v>
      </c>
      <c r="F32">
        <v>280</v>
      </c>
      <c r="G32" s="1" t="s">
        <v>365</v>
      </c>
      <c r="H32" s="3">
        <v>120</v>
      </c>
    </row>
    <row r="33" spans="1:8">
      <c r="A33" s="1" t="s">
        <v>363</v>
      </c>
      <c r="C33" s="1" t="s">
        <v>366</v>
      </c>
      <c r="D33">
        <v>70</v>
      </c>
      <c r="F33">
        <v>280</v>
      </c>
      <c r="G33" s="1" t="s">
        <v>365</v>
      </c>
      <c r="H33" s="3">
        <v>120</v>
      </c>
    </row>
    <row r="34" spans="1:8">
      <c r="A34" s="1" t="s">
        <v>367</v>
      </c>
      <c r="C34" s="1" t="s">
        <v>368</v>
      </c>
      <c r="D34">
        <v>35</v>
      </c>
      <c r="F34">
        <v>70</v>
      </c>
      <c r="G34" s="1" t="s">
        <v>369</v>
      </c>
      <c r="H34" s="3">
        <v>70</v>
      </c>
    </row>
    <row r="35" spans="1:8">
      <c r="A35" s="1" t="s">
        <v>370</v>
      </c>
      <c r="C35" s="1" t="s">
        <v>371</v>
      </c>
      <c r="D35" s="1">
        <v>5</v>
      </c>
      <c r="F35">
        <v>100</v>
      </c>
      <c r="G35" s="1" t="s">
        <v>372</v>
      </c>
      <c r="H35" s="3">
        <v>10</v>
      </c>
    </row>
    <row r="36" spans="1:8">
      <c r="A36" s="1" t="s">
        <v>370</v>
      </c>
      <c r="C36" s="1" t="s">
        <v>373</v>
      </c>
      <c r="D36">
        <v>12</v>
      </c>
      <c r="F36">
        <v>240</v>
      </c>
      <c r="G36" s="1" t="s">
        <v>374</v>
      </c>
      <c r="H36" s="3">
        <v>25</v>
      </c>
    </row>
    <row r="37" spans="1:8">
      <c r="A37" s="1" t="s">
        <v>127</v>
      </c>
      <c r="C37" s="1" t="s">
        <v>375</v>
      </c>
      <c r="D37">
        <v>22</v>
      </c>
      <c r="F37">
        <v>176</v>
      </c>
      <c r="G37" s="1" t="s">
        <v>376</v>
      </c>
      <c r="H37" s="3">
        <v>40</v>
      </c>
    </row>
    <row r="38" spans="1:8">
      <c r="A38" s="1" t="s">
        <v>127</v>
      </c>
      <c r="C38" s="1" t="s">
        <v>377</v>
      </c>
      <c r="D38">
        <v>22</v>
      </c>
      <c r="F38">
        <v>176</v>
      </c>
      <c r="G38" s="1" t="s">
        <v>376</v>
      </c>
      <c r="H38" s="3">
        <v>40</v>
      </c>
    </row>
    <row r="39" spans="1:8">
      <c r="A39" s="1" t="s">
        <v>127</v>
      </c>
      <c r="C39" s="1" t="s">
        <v>378</v>
      </c>
      <c r="D39">
        <v>33</v>
      </c>
      <c r="F39">
        <v>264</v>
      </c>
      <c r="G39" s="1" t="s">
        <v>379</v>
      </c>
      <c r="H39" s="3">
        <v>70</v>
      </c>
    </row>
    <row r="40" spans="1:8">
      <c r="A40" s="1" t="s">
        <v>145</v>
      </c>
      <c r="C40" s="1" t="s">
        <v>147</v>
      </c>
      <c r="D40">
        <v>550</v>
      </c>
      <c r="F40">
        <v>1100</v>
      </c>
      <c r="G40" s="1" t="s">
        <v>148</v>
      </c>
      <c r="H40" s="3">
        <v>900</v>
      </c>
    </row>
    <row r="41" spans="1:8">
      <c r="A41" s="1" t="s">
        <v>12</v>
      </c>
      <c r="C41" s="1" t="s">
        <v>380</v>
      </c>
      <c r="D41">
        <v>800</v>
      </c>
      <c r="E41" s="4">
        <v>0.22</v>
      </c>
      <c r="F41">
        <v>624</v>
      </c>
      <c r="G41" s="1" t="s">
        <v>381</v>
      </c>
      <c r="H41" s="3">
        <v>1190</v>
      </c>
    </row>
    <row r="42" spans="1:8">
      <c r="D42" s="1" t="s">
        <v>118</v>
      </c>
      <c r="F42">
        <f>SUM(F31:F41)</f>
        <v>3490</v>
      </c>
    </row>
    <row r="45" spans="1:8">
      <c r="A45" s="6" t="s">
        <v>119</v>
      </c>
      <c r="B45" s="6"/>
      <c r="C45" s="6"/>
      <c r="D45" s="6"/>
      <c r="E45" s="6"/>
      <c r="F45" s="6"/>
      <c r="G45" s="6"/>
      <c r="H45" s="6"/>
    </row>
    <row r="46" spans="1:8">
      <c r="A46" s="1"/>
      <c r="B46" s="1"/>
      <c r="C46" s="1"/>
      <c r="D46" s="1"/>
      <c r="E46" s="1" t="s">
        <v>683</v>
      </c>
      <c r="F46" s="1"/>
      <c r="G46" s="1" t="s">
        <v>0</v>
      </c>
      <c r="H46" s="1"/>
    </row>
    <row r="47" spans="1:8">
      <c r="A47" s="1"/>
      <c r="B47" s="1"/>
      <c r="C47" s="1"/>
      <c r="D47" s="1" t="s">
        <v>684</v>
      </c>
      <c r="E47" s="1"/>
      <c r="F47" s="1"/>
      <c r="G47" s="1"/>
      <c r="H47" s="1"/>
    </row>
    <row r="48" spans="1:8">
      <c r="A48" s="1" t="s">
        <v>2</v>
      </c>
      <c r="B48" s="1"/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H48" s="3" t="s">
        <v>8</v>
      </c>
    </row>
    <row r="49" spans="1:8">
      <c r="A49" s="1" t="s">
        <v>93</v>
      </c>
      <c r="C49" s="1" t="s">
        <v>685</v>
      </c>
      <c r="D49">
        <v>1700</v>
      </c>
      <c r="F49" s="2">
        <v>1700</v>
      </c>
      <c r="G49" s="1" t="s">
        <v>686</v>
      </c>
      <c r="H49" s="3">
        <v>2690</v>
      </c>
    </row>
    <row r="50" spans="1:8">
      <c r="A50" s="1" t="s">
        <v>93</v>
      </c>
      <c r="C50" s="1" t="s">
        <v>687</v>
      </c>
      <c r="D50">
        <v>1900</v>
      </c>
      <c r="F50" s="2">
        <v>1900</v>
      </c>
      <c r="G50" s="1" t="s">
        <v>688</v>
      </c>
      <c r="H50" s="3">
        <v>2990</v>
      </c>
    </row>
    <row r="51" spans="1:8">
      <c r="A51" s="1" t="s">
        <v>93</v>
      </c>
      <c r="C51" s="1" t="s">
        <v>689</v>
      </c>
      <c r="D51">
        <v>750</v>
      </c>
      <c r="F51" s="2">
        <v>750</v>
      </c>
      <c r="G51" s="1" t="s">
        <v>690</v>
      </c>
      <c r="H51" s="3">
        <v>1490</v>
      </c>
    </row>
    <row r="52" spans="1:8">
      <c r="A52" s="1" t="s">
        <v>59</v>
      </c>
      <c r="C52" s="1" t="s">
        <v>691</v>
      </c>
      <c r="D52">
        <v>200</v>
      </c>
      <c r="E52" s="4">
        <v>0.1</v>
      </c>
      <c r="F52" s="2">
        <v>180</v>
      </c>
      <c r="G52" s="1" t="s">
        <v>692</v>
      </c>
      <c r="H52" s="3">
        <v>320</v>
      </c>
    </row>
    <row r="53" spans="1:8">
      <c r="A53" s="1" t="s">
        <v>59</v>
      </c>
      <c r="C53" s="1" t="s">
        <v>693</v>
      </c>
      <c r="D53">
        <v>200</v>
      </c>
      <c r="E53" s="4">
        <v>0.1</v>
      </c>
      <c r="F53" s="2">
        <v>180</v>
      </c>
      <c r="G53" s="1" t="s">
        <v>692</v>
      </c>
      <c r="H53" s="3">
        <v>320</v>
      </c>
    </row>
    <row r="54" spans="1:8">
      <c r="A54" s="1" t="s">
        <v>93</v>
      </c>
      <c r="C54" s="1" t="s">
        <v>147</v>
      </c>
      <c r="D54">
        <v>550</v>
      </c>
      <c r="F54" s="2">
        <v>550</v>
      </c>
      <c r="G54" s="1" t="s">
        <v>148</v>
      </c>
      <c r="H54" s="3">
        <v>900</v>
      </c>
    </row>
    <row r="55" spans="1:8">
      <c r="A55" s="1" t="s">
        <v>12</v>
      </c>
      <c r="C55" s="1" t="s">
        <v>694</v>
      </c>
      <c r="D55">
        <v>450</v>
      </c>
      <c r="E55" s="4">
        <v>0.22</v>
      </c>
      <c r="F55" s="2">
        <v>351</v>
      </c>
      <c r="G55" s="1" t="s">
        <v>695</v>
      </c>
      <c r="H55" s="1" t="s">
        <v>696</v>
      </c>
    </row>
    <row r="56" spans="1:8">
      <c r="D56" s="1" t="s">
        <v>118</v>
      </c>
      <c r="F56" s="2">
        <f>SUM(F49:F55)</f>
        <v>5611</v>
      </c>
    </row>
    <row r="59" spans="1:8">
      <c r="A59" s="6" t="s">
        <v>119</v>
      </c>
      <c r="B59" s="6"/>
      <c r="C59" s="6"/>
      <c r="D59" s="6"/>
      <c r="E59" s="6"/>
      <c r="F59" s="6"/>
      <c r="G59" s="6"/>
      <c r="H59" s="6"/>
    </row>
    <row r="60" spans="1:8">
      <c r="A60" s="1"/>
      <c r="B60" s="1"/>
      <c r="C60" s="1"/>
      <c r="D60" s="1"/>
      <c r="E60" s="1" t="s">
        <v>697</v>
      </c>
      <c r="F60" s="1"/>
      <c r="G60" s="1" t="s">
        <v>0</v>
      </c>
      <c r="H60" s="1"/>
    </row>
    <row r="61" spans="1:8">
      <c r="A61" s="1"/>
      <c r="B61" s="1"/>
      <c r="C61" s="1"/>
      <c r="D61" s="1" t="s">
        <v>698</v>
      </c>
      <c r="E61" s="1"/>
      <c r="F61" s="1"/>
      <c r="G61" s="1"/>
      <c r="H61" s="1"/>
    </row>
    <row r="62" spans="1:8">
      <c r="A62" s="1" t="s">
        <v>2</v>
      </c>
      <c r="B62" s="1"/>
      <c r="C62" s="1" t="s">
        <v>3</v>
      </c>
      <c r="D62" s="1" t="s">
        <v>4</v>
      </c>
      <c r="E62" s="1" t="s">
        <v>5</v>
      </c>
      <c r="F62" s="1" t="s">
        <v>6</v>
      </c>
      <c r="G62" s="1" t="s">
        <v>7</v>
      </c>
      <c r="H62" s="3" t="s">
        <v>8</v>
      </c>
    </row>
    <row r="63" spans="1:8">
      <c r="A63" s="1" t="s">
        <v>12</v>
      </c>
      <c r="C63" s="1" t="s">
        <v>699</v>
      </c>
      <c r="D63">
        <v>700</v>
      </c>
      <c r="F63">
        <v>700</v>
      </c>
      <c r="G63" s="1" t="s">
        <v>700</v>
      </c>
      <c r="H63" s="3">
        <v>1290</v>
      </c>
    </row>
    <row r="64" spans="1:8">
      <c r="A64" s="1" t="s">
        <v>132</v>
      </c>
      <c r="C64" s="1" t="s">
        <v>701</v>
      </c>
      <c r="D64">
        <v>600</v>
      </c>
      <c r="F64">
        <v>1200</v>
      </c>
      <c r="G64" s="1" t="s">
        <v>144</v>
      </c>
      <c r="H64" s="3">
        <v>1090</v>
      </c>
    </row>
    <row r="65" spans="1:8">
      <c r="A65" s="1" t="s">
        <v>93</v>
      </c>
      <c r="C65" s="1" t="s">
        <v>147</v>
      </c>
      <c r="D65">
        <v>550</v>
      </c>
      <c r="F65">
        <v>550</v>
      </c>
      <c r="G65" s="1" t="s">
        <v>148</v>
      </c>
      <c r="H65" s="3">
        <v>900</v>
      </c>
    </row>
    <row r="66" spans="1:8">
      <c r="A66" s="1" t="s">
        <v>93</v>
      </c>
      <c r="C66" s="1" t="s">
        <v>702</v>
      </c>
      <c r="D66">
        <v>950</v>
      </c>
      <c r="F66">
        <v>950</v>
      </c>
      <c r="G66" s="1" t="s">
        <v>142</v>
      </c>
      <c r="H66" s="3">
        <v>1490</v>
      </c>
    </row>
    <row r="67" spans="1:8">
      <c r="A67" s="1" t="s">
        <v>194</v>
      </c>
      <c r="C67" s="1" t="s">
        <v>703</v>
      </c>
      <c r="D67">
        <v>580</v>
      </c>
      <c r="F67">
        <v>580</v>
      </c>
      <c r="G67" s="1" t="s">
        <v>704</v>
      </c>
      <c r="H67" s="3">
        <v>900</v>
      </c>
    </row>
    <row r="68" spans="1:8">
      <c r="A68" s="1" t="s">
        <v>194</v>
      </c>
      <c r="C68" s="1" t="s">
        <v>705</v>
      </c>
      <c r="D68">
        <v>700</v>
      </c>
      <c r="F68">
        <v>700</v>
      </c>
      <c r="G68" s="1" t="s">
        <v>700</v>
      </c>
      <c r="H68" s="3">
        <v>1190</v>
      </c>
    </row>
    <row r="69" spans="1:8">
      <c r="A69" s="1" t="s">
        <v>132</v>
      </c>
      <c r="C69" s="1" t="s">
        <v>706</v>
      </c>
      <c r="D69">
        <v>340</v>
      </c>
      <c r="E69" s="4">
        <v>0.22</v>
      </c>
      <c r="F69">
        <v>530.4</v>
      </c>
      <c r="G69" s="1" t="s">
        <v>707</v>
      </c>
      <c r="H69" s="3">
        <v>590</v>
      </c>
    </row>
    <row r="70" spans="1:8">
      <c r="D70" s="1" t="s">
        <v>118</v>
      </c>
      <c r="F70">
        <f>SUM(F63:F69)</f>
        <v>5210.3999999999996</v>
      </c>
    </row>
    <row r="73" spans="1:8">
      <c r="A73" s="6" t="s">
        <v>119</v>
      </c>
      <c r="B73" s="6"/>
      <c r="C73" s="6"/>
      <c r="D73" s="6"/>
      <c r="E73" s="6"/>
      <c r="F73" s="6"/>
      <c r="G73" s="6"/>
      <c r="H73" s="6"/>
    </row>
    <row r="74" spans="1:8">
      <c r="A74" s="1"/>
      <c r="B74" s="1"/>
      <c r="C74" s="1"/>
      <c r="D74" s="1"/>
      <c r="E74" s="1" t="s">
        <v>901</v>
      </c>
      <c r="F74" s="1"/>
      <c r="G74" s="1" t="s">
        <v>0</v>
      </c>
      <c r="H74" s="1"/>
    </row>
    <row r="75" spans="1:8">
      <c r="A75" s="1"/>
      <c r="B75" s="1"/>
      <c r="C75" s="1"/>
      <c r="D75" s="1" t="s">
        <v>902</v>
      </c>
      <c r="E75" s="1"/>
      <c r="F75" s="1"/>
      <c r="G75" s="1"/>
      <c r="H75" s="1"/>
    </row>
    <row r="76" spans="1:8">
      <c r="A76" s="1" t="s">
        <v>2</v>
      </c>
      <c r="B76" s="1"/>
      <c r="C76" s="1" t="s">
        <v>3</v>
      </c>
      <c r="D76" s="1" t="s">
        <v>4</v>
      </c>
      <c r="E76" s="1" t="s">
        <v>5</v>
      </c>
      <c r="F76" s="1" t="s">
        <v>6</v>
      </c>
      <c r="G76" s="1" t="s">
        <v>7</v>
      </c>
      <c r="H76" s="3" t="s">
        <v>8</v>
      </c>
    </row>
    <row r="77" spans="1:8">
      <c r="A77" s="1" t="s">
        <v>409</v>
      </c>
      <c r="C77" s="1" t="s">
        <v>903</v>
      </c>
      <c r="D77">
        <v>800</v>
      </c>
      <c r="F77" s="2">
        <v>1600</v>
      </c>
    </row>
    <row r="78" spans="1:8">
      <c r="D78" s="1" t="s">
        <v>118</v>
      </c>
      <c r="F78" s="2">
        <v>1600</v>
      </c>
    </row>
    <row r="81" spans="1:8">
      <c r="A81" s="6" t="s">
        <v>119</v>
      </c>
      <c r="B81" s="6"/>
      <c r="C81" s="6"/>
      <c r="D81" s="6"/>
      <c r="E81" s="6"/>
      <c r="F81" s="6"/>
      <c r="G81" s="6"/>
      <c r="H81" s="6"/>
    </row>
    <row r="82" spans="1:8">
      <c r="A82" s="1"/>
      <c r="B82" s="1"/>
      <c r="C82" s="1"/>
      <c r="D82" s="1"/>
      <c r="E82" s="1" t="s">
        <v>1107</v>
      </c>
      <c r="F82" s="1"/>
      <c r="G82" s="1" t="s">
        <v>0</v>
      </c>
      <c r="H82" s="1"/>
    </row>
    <row r="83" spans="1:8">
      <c r="A83" s="1"/>
      <c r="B83" s="1"/>
      <c r="C83" s="1"/>
      <c r="D83" s="1" t="s">
        <v>1041</v>
      </c>
      <c r="E83" s="1"/>
      <c r="F83" s="1"/>
      <c r="G83" s="1"/>
      <c r="H83" s="1"/>
    </row>
    <row r="84" spans="1:8">
      <c r="A84" s="1" t="s">
        <v>2</v>
      </c>
      <c r="B84" s="1"/>
      <c r="C84" s="1" t="s">
        <v>3</v>
      </c>
      <c r="D84" s="1" t="s">
        <v>4</v>
      </c>
      <c r="E84" s="1" t="s">
        <v>5</v>
      </c>
      <c r="F84" s="1" t="s">
        <v>6</v>
      </c>
      <c r="G84" s="1" t="s">
        <v>7</v>
      </c>
      <c r="H84" s="3" t="s">
        <v>8</v>
      </c>
    </row>
    <row r="85" spans="1:8">
      <c r="A85" s="1" t="s">
        <v>111</v>
      </c>
      <c r="C85" s="1" t="s">
        <v>1108</v>
      </c>
      <c r="D85">
        <v>310</v>
      </c>
      <c r="F85">
        <v>310</v>
      </c>
      <c r="G85" s="1" t="s">
        <v>1109</v>
      </c>
      <c r="H85" s="3">
        <v>470</v>
      </c>
    </row>
    <row r="86" spans="1:8">
      <c r="A86" s="1" t="s">
        <v>107</v>
      </c>
      <c r="C86" s="1" t="s">
        <v>1110</v>
      </c>
      <c r="D86">
        <v>300</v>
      </c>
      <c r="F86">
        <v>600</v>
      </c>
      <c r="G86" s="1" t="s">
        <v>1111</v>
      </c>
      <c r="H86" s="3">
        <v>350</v>
      </c>
    </row>
    <row r="87" spans="1:8">
      <c r="A87" s="1" t="s">
        <v>363</v>
      </c>
      <c r="C87" s="1" t="s">
        <v>1112</v>
      </c>
      <c r="D87">
        <v>50</v>
      </c>
      <c r="F87">
        <v>200</v>
      </c>
      <c r="G87" s="1" t="s">
        <v>1113</v>
      </c>
      <c r="H87" s="3">
        <v>90</v>
      </c>
    </row>
    <row r="88" spans="1:8">
      <c r="A88" s="1" t="s">
        <v>370</v>
      </c>
      <c r="C88" s="1" t="s">
        <v>1114</v>
      </c>
      <c r="D88">
        <v>12</v>
      </c>
      <c r="F88">
        <v>240</v>
      </c>
      <c r="G88" s="1" t="s">
        <v>374</v>
      </c>
      <c r="H88" s="3">
        <v>25</v>
      </c>
    </row>
    <row r="89" spans="1:8">
      <c r="D89" s="1" t="s">
        <v>118</v>
      </c>
      <c r="F89">
        <f>SUM(F85:F88)</f>
        <v>1350</v>
      </c>
    </row>
    <row r="92" spans="1:8">
      <c r="A92" s="6" t="s">
        <v>119</v>
      </c>
      <c r="B92" s="6"/>
      <c r="C92" s="6"/>
      <c r="D92" s="6"/>
      <c r="E92" s="6"/>
      <c r="F92" s="6"/>
      <c r="G92" s="6"/>
      <c r="H92" s="6"/>
    </row>
    <row r="93" spans="1:8">
      <c r="A93" s="1"/>
      <c r="B93" s="1"/>
      <c r="C93" s="1"/>
      <c r="D93" s="1"/>
      <c r="E93" s="1" t="s">
        <v>1254</v>
      </c>
      <c r="F93" s="1"/>
      <c r="G93" s="1" t="s">
        <v>0</v>
      </c>
      <c r="H93" s="1"/>
    </row>
    <row r="94" spans="1:8">
      <c r="A94" s="1"/>
      <c r="B94" s="1"/>
      <c r="C94" s="1"/>
      <c r="D94" s="1" t="s">
        <v>1255</v>
      </c>
      <c r="E94" s="1"/>
      <c r="F94" s="1"/>
      <c r="G94" s="1"/>
      <c r="H94" s="1"/>
    </row>
    <row r="95" spans="1:8">
      <c r="A95" s="1" t="s">
        <v>2</v>
      </c>
      <c r="B95" s="1"/>
      <c r="C95" s="1" t="s">
        <v>3</v>
      </c>
      <c r="D95" s="1" t="s">
        <v>4</v>
      </c>
      <c r="E95" s="1" t="s">
        <v>5</v>
      </c>
      <c r="F95" s="1" t="s">
        <v>6</v>
      </c>
      <c r="G95" s="1" t="s">
        <v>7</v>
      </c>
      <c r="H95" s="3" t="s">
        <v>8</v>
      </c>
    </row>
    <row r="96" spans="1:8">
      <c r="A96" s="1" t="s">
        <v>1205</v>
      </c>
      <c r="C96" s="1" t="s">
        <v>133</v>
      </c>
      <c r="D96">
        <v>180</v>
      </c>
      <c r="E96" s="4">
        <v>0.2</v>
      </c>
      <c r="F96">
        <v>720</v>
      </c>
      <c r="G96" s="1" t="s">
        <v>1256</v>
      </c>
      <c r="H96" s="3">
        <v>220</v>
      </c>
    </row>
    <row r="97" spans="1:8">
      <c r="A97" s="1" t="s">
        <v>1205</v>
      </c>
      <c r="C97" s="1" t="s">
        <v>136</v>
      </c>
      <c r="D97">
        <v>180</v>
      </c>
      <c r="E97" s="4">
        <v>0.2</v>
      </c>
      <c r="F97">
        <v>720</v>
      </c>
      <c r="G97" s="1" t="s">
        <v>1256</v>
      </c>
      <c r="H97" s="3">
        <v>220</v>
      </c>
    </row>
    <row r="98" spans="1:8">
      <c r="A98" s="1" t="s">
        <v>1257</v>
      </c>
      <c r="C98" s="1" t="s">
        <v>1258</v>
      </c>
      <c r="D98">
        <v>100</v>
      </c>
      <c r="F98">
        <v>300</v>
      </c>
      <c r="G98" s="1" t="s">
        <v>1259</v>
      </c>
      <c r="H98" s="3">
        <v>170</v>
      </c>
    </row>
    <row r="99" spans="1:8">
      <c r="A99" s="1" t="s">
        <v>415</v>
      </c>
      <c r="C99" s="1" t="s">
        <v>1260</v>
      </c>
      <c r="D99">
        <v>100</v>
      </c>
      <c r="F99">
        <v>600</v>
      </c>
      <c r="G99" s="1" t="s">
        <v>1259</v>
      </c>
      <c r="H99" s="3">
        <v>170</v>
      </c>
    </row>
    <row r="100" spans="1:8">
      <c r="A100" s="1" t="s">
        <v>123</v>
      </c>
      <c r="C100" s="1" t="s">
        <v>1261</v>
      </c>
      <c r="D100">
        <v>120</v>
      </c>
      <c r="F100">
        <v>240</v>
      </c>
      <c r="G100" s="1" t="s">
        <v>1262</v>
      </c>
      <c r="H100" s="3">
        <v>190</v>
      </c>
    </row>
    <row r="101" spans="1:8">
      <c r="A101" s="1" t="s">
        <v>123</v>
      </c>
      <c r="C101" s="1" t="s">
        <v>140</v>
      </c>
      <c r="D101">
        <v>120</v>
      </c>
      <c r="F101">
        <v>240</v>
      </c>
      <c r="G101" s="1" t="s">
        <v>1262</v>
      </c>
      <c r="H101" s="3">
        <v>190</v>
      </c>
    </row>
    <row r="102" spans="1:8">
      <c r="A102" s="1" t="s">
        <v>132</v>
      </c>
      <c r="C102" s="1" t="s">
        <v>1263</v>
      </c>
      <c r="D102">
        <v>500</v>
      </c>
      <c r="F102">
        <v>1000</v>
      </c>
      <c r="G102" s="1" t="s">
        <v>1264</v>
      </c>
      <c r="H102" s="3">
        <v>890</v>
      </c>
    </row>
    <row r="103" spans="1:8">
      <c r="A103" s="1" t="s">
        <v>123</v>
      </c>
      <c r="C103" s="1" t="s">
        <v>1265</v>
      </c>
      <c r="D103">
        <v>250</v>
      </c>
      <c r="F103">
        <v>500</v>
      </c>
      <c r="G103" s="1" t="s">
        <v>1266</v>
      </c>
      <c r="H103" s="3">
        <v>390</v>
      </c>
    </row>
    <row r="104" spans="1:8">
      <c r="A104" s="1" t="s">
        <v>123</v>
      </c>
      <c r="C104" s="1" t="s">
        <v>1267</v>
      </c>
      <c r="D104">
        <v>360</v>
      </c>
      <c r="F104">
        <v>720</v>
      </c>
      <c r="G104" s="1" t="s">
        <v>1268</v>
      </c>
      <c r="H104" s="3">
        <v>490</v>
      </c>
    </row>
    <row r="105" spans="1:8">
      <c r="A105" s="1" t="s">
        <v>93</v>
      </c>
      <c r="C105" s="1" t="s">
        <v>1269</v>
      </c>
      <c r="D105">
        <v>1450</v>
      </c>
      <c r="F105">
        <v>1450</v>
      </c>
      <c r="G105" s="1" t="s">
        <v>1270</v>
      </c>
      <c r="H105" s="3">
        <v>2290</v>
      </c>
    </row>
    <row r="106" spans="1:8">
      <c r="A106" s="1" t="s">
        <v>103</v>
      </c>
      <c r="C106" s="1" t="s">
        <v>1271</v>
      </c>
      <c r="D106">
        <v>80</v>
      </c>
      <c r="F106">
        <v>320</v>
      </c>
      <c r="G106" s="1" t="s">
        <v>1272</v>
      </c>
      <c r="H106" s="3">
        <v>140</v>
      </c>
    </row>
    <row r="107" spans="1:8">
      <c r="A107" s="1" t="s">
        <v>103</v>
      </c>
      <c r="C107" s="1" t="s">
        <v>1273</v>
      </c>
      <c r="D107">
        <v>80</v>
      </c>
      <c r="F107">
        <v>320</v>
      </c>
      <c r="G107" s="1" t="s">
        <v>1272</v>
      </c>
      <c r="H107" s="3">
        <v>140</v>
      </c>
    </row>
    <row r="108" spans="1:8">
      <c r="A108" s="1" t="s">
        <v>872</v>
      </c>
      <c r="C108" s="1" t="s">
        <v>1274</v>
      </c>
      <c r="D108">
        <v>55</v>
      </c>
      <c r="F108">
        <v>220</v>
      </c>
      <c r="G108" s="1" t="s">
        <v>1275</v>
      </c>
      <c r="H108" s="3">
        <v>90</v>
      </c>
    </row>
    <row r="109" spans="1:8">
      <c r="A109" s="1" t="s">
        <v>415</v>
      </c>
      <c r="C109" s="1" t="s">
        <v>1276</v>
      </c>
      <c r="D109">
        <v>65</v>
      </c>
      <c r="F109">
        <v>390</v>
      </c>
      <c r="G109" s="1" t="s">
        <v>1277</v>
      </c>
      <c r="H109" s="3">
        <v>100</v>
      </c>
    </row>
    <row r="110" spans="1:8">
      <c r="A110" s="1" t="s">
        <v>107</v>
      </c>
      <c r="C110" s="1" t="s">
        <v>1278</v>
      </c>
      <c r="D110">
        <v>450</v>
      </c>
      <c r="F110">
        <v>900</v>
      </c>
      <c r="G110" s="1" t="s">
        <v>1279</v>
      </c>
      <c r="H110" s="3">
        <v>690</v>
      </c>
    </row>
    <row r="111" spans="1:8">
      <c r="A111" s="1" t="s">
        <v>107</v>
      </c>
      <c r="C111" s="1" t="s">
        <v>1280</v>
      </c>
      <c r="D111">
        <v>350</v>
      </c>
      <c r="F111">
        <v>700</v>
      </c>
      <c r="G111" s="1" t="s">
        <v>1281</v>
      </c>
      <c r="H111" s="3">
        <v>590</v>
      </c>
    </row>
    <row r="112" spans="1:8">
      <c r="A112" s="1" t="s">
        <v>107</v>
      </c>
      <c r="C112" s="1" t="s">
        <v>1282</v>
      </c>
      <c r="D112">
        <v>350</v>
      </c>
      <c r="F112">
        <v>700</v>
      </c>
      <c r="G112" s="1" t="s">
        <v>1281</v>
      </c>
      <c r="H112" s="3">
        <v>590</v>
      </c>
    </row>
    <row r="113" spans="1:8">
      <c r="D113" s="1" t="s">
        <v>1283</v>
      </c>
      <c r="F113">
        <f>SUM(F96:F112)</f>
        <v>10040</v>
      </c>
    </row>
    <row r="116" spans="1:8">
      <c r="A116" s="6" t="s">
        <v>119</v>
      </c>
      <c r="B116" s="6"/>
      <c r="C116" s="6"/>
      <c r="D116" s="6"/>
      <c r="E116" s="6"/>
      <c r="F116" s="6"/>
      <c r="G116" s="6"/>
      <c r="H116" s="6"/>
    </row>
    <row r="117" spans="1:8">
      <c r="A117" s="1"/>
      <c r="B117" s="1"/>
      <c r="C117" s="1"/>
      <c r="D117" s="1"/>
      <c r="E117" s="1" t="s">
        <v>1284</v>
      </c>
      <c r="F117" s="1"/>
      <c r="G117" s="1" t="s">
        <v>0</v>
      </c>
      <c r="H117" s="1"/>
    </row>
    <row r="118" spans="1:8">
      <c r="A118" s="1"/>
      <c r="B118" s="1"/>
      <c r="C118" s="1"/>
      <c r="D118" s="1" t="s">
        <v>1255</v>
      </c>
      <c r="E118" s="1"/>
      <c r="F118" s="1"/>
      <c r="G118" s="1"/>
      <c r="H118" s="1"/>
    </row>
    <row r="119" spans="1:8">
      <c r="A119" s="1" t="s">
        <v>2</v>
      </c>
      <c r="B119" s="1"/>
      <c r="C119" s="1" t="s">
        <v>3</v>
      </c>
      <c r="D119" s="1" t="s">
        <v>4</v>
      </c>
      <c r="E119" s="1" t="s">
        <v>5</v>
      </c>
      <c r="F119" s="1" t="s">
        <v>6</v>
      </c>
      <c r="G119" s="1" t="s">
        <v>7</v>
      </c>
      <c r="H119" s="3" t="s">
        <v>8</v>
      </c>
    </row>
    <row r="120" spans="1:8">
      <c r="A120" s="1" t="s">
        <v>608</v>
      </c>
      <c r="C120" s="1" t="s">
        <v>1285</v>
      </c>
      <c r="D120">
        <v>1</v>
      </c>
      <c r="F120" s="2">
        <v>50</v>
      </c>
      <c r="G120" s="1" t="s">
        <v>1288</v>
      </c>
      <c r="H120" s="3">
        <v>5</v>
      </c>
    </row>
    <row r="121" spans="1:8">
      <c r="A121" s="1" t="s">
        <v>608</v>
      </c>
      <c r="C121" s="1" t="s">
        <v>1286</v>
      </c>
      <c r="D121">
        <v>1.5</v>
      </c>
      <c r="F121" s="2">
        <v>75</v>
      </c>
      <c r="G121" s="1" t="s">
        <v>1287</v>
      </c>
      <c r="H121" s="3">
        <v>5</v>
      </c>
    </row>
    <row r="122" spans="1:8">
      <c r="A122" s="1" t="s">
        <v>608</v>
      </c>
      <c r="C122" s="1" t="s">
        <v>1289</v>
      </c>
      <c r="D122">
        <v>2</v>
      </c>
      <c r="F122" s="2">
        <v>100</v>
      </c>
      <c r="G122" s="1" t="s">
        <v>1290</v>
      </c>
      <c r="H122" s="3">
        <v>5</v>
      </c>
    </row>
    <row r="123" spans="1:8">
      <c r="A123" s="1" t="s">
        <v>1205</v>
      </c>
      <c r="C123" s="1" t="s">
        <v>1291</v>
      </c>
      <c r="D123">
        <v>18</v>
      </c>
      <c r="F123" s="2">
        <v>90</v>
      </c>
      <c r="G123" s="1" t="s">
        <v>1292</v>
      </c>
      <c r="H123" s="3">
        <v>30</v>
      </c>
    </row>
    <row r="124" spans="1:8">
      <c r="A124" s="1" t="s">
        <v>404</v>
      </c>
      <c r="C124" s="1" t="s">
        <v>1293</v>
      </c>
      <c r="D124">
        <v>9</v>
      </c>
      <c r="F124" s="2">
        <v>90</v>
      </c>
      <c r="G124" s="1" t="s">
        <v>1294</v>
      </c>
      <c r="H124" s="3">
        <v>20</v>
      </c>
    </row>
    <row r="125" spans="1:8">
      <c r="A125" s="1" t="s">
        <v>1295</v>
      </c>
      <c r="C125" s="1" t="s">
        <v>1296</v>
      </c>
      <c r="D125">
        <v>9</v>
      </c>
      <c r="F125" s="2">
        <v>90</v>
      </c>
      <c r="G125" s="1" t="s">
        <v>1294</v>
      </c>
      <c r="H125" s="3">
        <v>20</v>
      </c>
    </row>
    <row r="126" spans="1:8">
      <c r="A126" s="1" t="s">
        <v>1295</v>
      </c>
      <c r="C126" s="1" t="s">
        <v>1297</v>
      </c>
      <c r="D126">
        <v>9</v>
      </c>
      <c r="F126" s="2">
        <v>90</v>
      </c>
      <c r="G126" s="1" t="s">
        <v>1294</v>
      </c>
      <c r="H126" s="3">
        <v>20</v>
      </c>
    </row>
    <row r="127" spans="1:8">
      <c r="A127" s="1" t="s">
        <v>1295</v>
      </c>
      <c r="C127" s="1" t="s">
        <v>1298</v>
      </c>
      <c r="D127">
        <v>9</v>
      </c>
      <c r="F127" s="2">
        <v>90</v>
      </c>
      <c r="G127" s="1" t="s">
        <v>1294</v>
      </c>
      <c r="H127" s="3">
        <v>20</v>
      </c>
    </row>
    <row r="128" spans="1:8">
      <c r="A128" s="1" t="s">
        <v>363</v>
      </c>
      <c r="C128" s="1" t="s">
        <v>364</v>
      </c>
      <c r="D128">
        <v>70</v>
      </c>
      <c r="F128" s="2">
        <v>280</v>
      </c>
      <c r="G128" s="1" t="s">
        <v>1299</v>
      </c>
      <c r="H128" s="3">
        <v>120</v>
      </c>
    </row>
    <row r="129" spans="1:8">
      <c r="A129" s="1" t="s">
        <v>409</v>
      </c>
      <c r="C129" s="1" t="s">
        <v>1300</v>
      </c>
      <c r="D129">
        <v>170</v>
      </c>
      <c r="F129" s="2">
        <v>340</v>
      </c>
      <c r="G129" s="1" t="s">
        <v>1301</v>
      </c>
      <c r="H129" s="3">
        <v>490</v>
      </c>
    </row>
    <row r="130" spans="1:8">
      <c r="A130" s="1" t="s">
        <v>508</v>
      </c>
      <c r="C130" s="1" t="s">
        <v>1302</v>
      </c>
      <c r="D130">
        <v>220</v>
      </c>
      <c r="F130" s="2">
        <v>220</v>
      </c>
      <c r="G130" s="1" t="s">
        <v>1303</v>
      </c>
      <c r="H130" s="3">
        <v>590</v>
      </c>
    </row>
    <row r="131" spans="1:8">
      <c r="D131" s="1" t="s">
        <v>118</v>
      </c>
      <c r="F131" s="2">
        <f>SUM(F120:F130)</f>
        <v>1515</v>
      </c>
    </row>
  </sheetData>
  <mergeCells count="8">
    <mergeCell ref="A92:H92"/>
    <mergeCell ref="A116:H116"/>
    <mergeCell ref="A81:H81"/>
    <mergeCell ref="A1:H1"/>
    <mergeCell ref="A27:H27"/>
    <mergeCell ref="A45:H45"/>
    <mergeCell ref="A59:H59"/>
    <mergeCell ref="A73:H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4"/>
  <sheetViews>
    <sheetView topLeftCell="A34" workbookViewId="0">
      <selection activeCell="H53" sqref="H53"/>
    </sheetView>
  </sheetViews>
  <sheetFormatPr defaultRowHeight="14.25"/>
  <cols>
    <col min="3" max="3" width="36.125" customWidth="1"/>
    <col min="6" max="6" width="9.375" bestFit="1" customWidth="1"/>
    <col min="7" max="7" width="18" customWidth="1"/>
    <col min="8" max="8" width="9.25" bestFit="1" customWidth="1"/>
  </cols>
  <sheetData>
    <row r="1" spans="1:8">
      <c r="A1" s="6" t="s">
        <v>158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159</v>
      </c>
      <c r="F2" s="1"/>
      <c r="G2" s="1" t="s">
        <v>0</v>
      </c>
      <c r="H2" s="1"/>
    </row>
    <row r="3" spans="1:8">
      <c r="A3" s="1"/>
      <c r="B3" s="1"/>
      <c r="C3" s="1"/>
      <c r="D3" s="1" t="s">
        <v>160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161</v>
      </c>
      <c r="C5" s="1" t="s">
        <v>162</v>
      </c>
      <c r="D5">
        <v>280</v>
      </c>
      <c r="F5">
        <v>1680</v>
      </c>
      <c r="G5" s="1" t="s">
        <v>350</v>
      </c>
      <c r="H5" s="3">
        <v>450</v>
      </c>
    </row>
    <row r="6" spans="1:8">
      <c r="A6" s="1" t="s">
        <v>163</v>
      </c>
      <c r="C6" s="1" t="s">
        <v>164</v>
      </c>
      <c r="D6">
        <v>440</v>
      </c>
      <c r="F6">
        <v>880</v>
      </c>
      <c r="G6" s="1" t="s">
        <v>308</v>
      </c>
      <c r="H6" s="3">
        <v>670</v>
      </c>
    </row>
    <row r="7" spans="1:8">
      <c r="A7" s="1" t="s">
        <v>163</v>
      </c>
      <c r="C7" s="1" t="s">
        <v>165</v>
      </c>
      <c r="D7">
        <v>500</v>
      </c>
      <c r="F7">
        <v>1000</v>
      </c>
      <c r="G7" s="1" t="s">
        <v>351</v>
      </c>
      <c r="H7" s="3">
        <v>750</v>
      </c>
    </row>
    <row r="8" spans="1:8">
      <c r="A8" s="1" t="s">
        <v>161</v>
      </c>
      <c r="C8" s="1" t="s">
        <v>166</v>
      </c>
      <c r="D8">
        <v>160</v>
      </c>
      <c r="F8">
        <v>960</v>
      </c>
      <c r="G8" s="1" t="s">
        <v>345</v>
      </c>
      <c r="H8" s="3">
        <v>250</v>
      </c>
    </row>
    <row r="9" spans="1:8">
      <c r="A9" s="1" t="s">
        <v>167</v>
      </c>
      <c r="C9" s="1" t="s">
        <v>168</v>
      </c>
      <c r="D9">
        <v>190</v>
      </c>
      <c r="F9">
        <v>570</v>
      </c>
      <c r="G9" s="1" t="s">
        <v>352</v>
      </c>
      <c r="H9" s="3">
        <v>290</v>
      </c>
    </row>
    <row r="10" spans="1:8">
      <c r="A10" s="1" t="s">
        <v>163</v>
      </c>
      <c r="C10" s="1" t="s">
        <v>169</v>
      </c>
      <c r="D10">
        <v>240</v>
      </c>
      <c r="F10">
        <v>480</v>
      </c>
      <c r="G10" s="1" t="s">
        <v>335</v>
      </c>
      <c r="H10" s="3">
        <v>390</v>
      </c>
    </row>
    <row r="11" spans="1:8">
      <c r="A11" s="1" t="s">
        <v>163</v>
      </c>
      <c r="C11" s="1" t="s">
        <v>170</v>
      </c>
      <c r="D11">
        <v>220</v>
      </c>
      <c r="F11">
        <v>440</v>
      </c>
      <c r="G11" s="1" t="s">
        <v>353</v>
      </c>
      <c r="H11" s="3">
        <v>390</v>
      </c>
    </row>
    <row r="12" spans="1:8">
      <c r="A12" s="1" t="s">
        <v>171</v>
      </c>
      <c r="C12" s="1" t="s">
        <v>172</v>
      </c>
      <c r="D12">
        <v>330</v>
      </c>
      <c r="F12">
        <v>330</v>
      </c>
      <c r="G12" s="1" t="s">
        <v>354</v>
      </c>
      <c r="H12" s="3">
        <v>520</v>
      </c>
    </row>
    <row r="13" spans="1:8">
      <c r="A13" s="1" t="s">
        <v>163</v>
      </c>
      <c r="C13" s="1" t="s">
        <v>173</v>
      </c>
      <c r="D13">
        <v>230</v>
      </c>
      <c r="F13">
        <v>460</v>
      </c>
      <c r="G13" s="1" t="s">
        <v>355</v>
      </c>
      <c r="H13" s="3">
        <v>390</v>
      </c>
    </row>
    <row r="14" spans="1:8">
      <c r="A14" s="1" t="s">
        <v>171</v>
      </c>
      <c r="C14" s="1" t="s">
        <v>174</v>
      </c>
      <c r="D14">
        <v>350</v>
      </c>
      <c r="F14">
        <v>350</v>
      </c>
      <c r="G14" s="1" t="s">
        <v>356</v>
      </c>
      <c r="H14" s="3">
        <v>550</v>
      </c>
    </row>
    <row r="15" spans="1:8">
      <c r="A15" s="1" t="s">
        <v>171</v>
      </c>
      <c r="C15" s="1" t="s">
        <v>175</v>
      </c>
      <c r="D15">
        <v>370</v>
      </c>
      <c r="F15">
        <v>370</v>
      </c>
      <c r="G15" s="1" t="s">
        <v>357</v>
      </c>
      <c r="H15" s="3">
        <v>590</v>
      </c>
    </row>
    <row r="16" spans="1:8">
      <c r="A16" s="1" t="s">
        <v>163</v>
      </c>
      <c r="C16" s="1" t="s">
        <v>176</v>
      </c>
      <c r="D16">
        <v>190</v>
      </c>
      <c r="F16">
        <v>380</v>
      </c>
      <c r="G16" s="1" t="s">
        <v>352</v>
      </c>
      <c r="H16" s="3">
        <v>320</v>
      </c>
    </row>
    <row r="17" spans="1:8">
      <c r="A17" s="1" t="s">
        <v>163</v>
      </c>
      <c r="C17" s="1" t="s">
        <v>177</v>
      </c>
      <c r="D17">
        <v>260</v>
      </c>
      <c r="F17">
        <v>520</v>
      </c>
      <c r="G17" s="1" t="s">
        <v>358</v>
      </c>
      <c r="H17" s="3">
        <v>390</v>
      </c>
    </row>
    <row r="18" spans="1:8">
      <c r="D18" s="1" t="s">
        <v>90</v>
      </c>
      <c r="F18">
        <f>SUM(F5:F17)</f>
        <v>8420</v>
      </c>
    </row>
    <row r="21" spans="1:8">
      <c r="A21" s="6" t="s">
        <v>299</v>
      </c>
      <c r="B21" s="6"/>
      <c r="C21" s="6"/>
      <c r="D21" s="6"/>
      <c r="E21" s="6"/>
      <c r="F21" s="6"/>
      <c r="G21" s="6"/>
      <c r="H21" s="6"/>
    </row>
    <row r="22" spans="1:8">
      <c r="A22" s="1"/>
      <c r="B22" s="1"/>
      <c r="C22" s="1"/>
      <c r="D22" s="1"/>
      <c r="E22" s="1" t="s">
        <v>300</v>
      </c>
      <c r="F22" s="1"/>
      <c r="G22" s="1" t="s">
        <v>0</v>
      </c>
      <c r="H22" s="1"/>
    </row>
    <row r="23" spans="1:8">
      <c r="A23" s="1"/>
      <c r="B23" s="1"/>
      <c r="C23" s="1"/>
      <c r="D23" s="1" t="s">
        <v>30</v>
      </c>
      <c r="E23" s="1"/>
      <c r="F23" s="1"/>
      <c r="G23" s="1"/>
      <c r="H23" s="1"/>
    </row>
    <row r="24" spans="1:8">
      <c r="A24" s="1" t="s">
        <v>2</v>
      </c>
      <c r="B24" s="1"/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3" t="s">
        <v>8</v>
      </c>
    </row>
    <row r="25" spans="1:8">
      <c r="A25" s="1" t="s">
        <v>301</v>
      </c>
      <c r="C25" s="1" t="s">
        <v>302</v>
      </c>
      <c r="D25">
        <v>115</v>
      </c>
      <c r="F25">
        <v>460</v>
      </c>
      <c r="G25" s="1" t="s">
        <v>303</v>
      </c>
      <c r="H25" s="3">
        <v>180</v>
      </c>
    </row>
    <row r="26" spans="1:8">
      <c r="A26" s="1" t="s">
        <v>301</v>
      </c>
      <c r="C26" s="1" t="s">
        <v>304</v>
      </c>
      <c r="D26">
        <v>95</v>
      </c>
      <c r="F26">
        <v>380</v>
      </c>
      <c r="G26" s="1" t="s">
        <v>305</v>
      </c>
      <c r="H26" s="3">
        <v>150</v>
      </c>
    </row>
    <row r="27" spans="1:8">
      <c r="A27" s="1" t="s">
        <v>306</v>
      </c>
      <c r="C27" s="1" t="s">
        <v>307</v>
      </c>
      <c r="D27">
        <v>440</v>
      </c>
      <c r="F27">
        <v>880</v>
      </c>
      <c r="G27" s="1" t="s">
        <v>308</v>
      </c>
      <c r="H27" s="3">
        <v>690</v>
      </c>
    </row>
    <row r="28" spans="1:8">
      <c r="A28" s="1" t="s">
        <v>309</v>
      </c>
      <c r="C28" s="1" t="s">
        <v>310</v>
      </c>
      <c r="D28">
        <v>67</v>
      </c>
      <c r="F28">
        <v>402</v>
      </c>
      <c r="G28" s="1" t="s">
        <v>311</v>
      </c>
      <c r="H28" s="3">
        <v>100</v>
      </c>
    </row>
    <row r="29" spans="1:8">
      <c r="A29" s="1" t="s">
        <v>312</v>
      </c>
      <c r="C29" s="1" t="s">
        <v>313</v>
      </c>
      <c r="D29">
        <v>42</v>
      </c>
      <c r="F29">
        <v>420</v>
      </c>
      <c r="G29" s="1" t="s">
        <v>314</v>
      </c>
      <c r="H29" s="3">
        <v>70</v>
      </c>
    </row>
    <row r="30" spans="1:8">
      <c r="A30" s="1" t="s">
        <v>312</v>
      </c>
      <c r="C30" s="1" t="s">
        <v>315</v>
      </c>
      <c r="D30">
        <v>64</v>
      </c>
      <c r="F30">
        <v>640</v>
      </c>
      <c r="G30" s="1" t="s">
        <v>316</v>
      </c>
      <c r="H30" s="3">
        <v>100</v>
      </c>
    </row>
    <row r="31" spans="1:8">
      <c r="A31" s="1" t="s">
        <v>312</v>
      </c>
      <c r="C31" s="1" t="s">
        <v>317</v>
      </c>
      <c r="D31">
        <v>125</v>
      </c>
      <c r="F31">
        <v>1250</v>
      </c>
      <c r="G31" s="1" t="s">
        <v>318</v>
      </c>
      <c r="H31" s="3">
        <v>200</v>
      </c>
    </row>
    <row r="32" spans="1:8">
      <c r="A32" s="1" t="s">
        <v>312</v>
      </c>
      <c r="C32" s="1" t="s">
        <v>319</v>
      </c>
      <c r="D32">
        <v>86</v>
      </c>
      <c r="F32">
        <v>860</v>
      </c>
      <c r="G32" s="1" t="s">
        <v>320</v>
      </c>
      <c r="H32" s="3">
        <v>150</v>
      </c>
    </row>
    <row r="33" spans="1:8">
      <c r="A33" s="1" t="s">
        <v>312</v>
      </c>
      <c r="C33" s="1" t="s">
        <v>321</v>
      </c>
      <c r="D33">
        <v>115</v>
      </c>
      <c r="F33">
        <v>1150</v>
      </c>
      <c r="G33" s="1" t="s">
        <v>303</v>
      </c>
      <c r="H33" s="3">
        <v>200</v>
      </c>
    </row>
    <row r="34" spans="1:8">
      <c r="A34" s="1" t="s">
        <v>309</v>
      </c>
      <c r="C34" s="1" t="s">
        <v>322</v>
      </c>
      <c r="D34">
        <v>105</v>
      </c>
      <c r="F34">
        <v>630</v>
      </c>
      <c r="G34" s="1" t="s">
        <v>323</v>
      </c>
      <c r="H34" s="3">
        <v>160</v>
      </c>
    </row>
    <row r="35" spans="1:8">
      <c r="A35" s="1" t="s">
        <v>306</v>
      </c>
      <c r="C35" s="1" t="s">
        <v>324</v>
      </c>
      <c r="D35">
        <v>1250</v>
      </c>
      <c r="F35">
        <v>2500</v>
      </c>
      <c r="G35" s="1" t="s">
        <v>325</v>
      </c>
      <c r="H35" s="3">
        <v>1890</v>
      </c>
    </row>
    <row r="36" spans="1:8">
      <c r="A36" s="1" t="s">
        <v>309</v>
      </c>
      <c r="C36" s="1" t="s">
        <v>326</v>
      </c>
      <c r="D36">
        <v>90</v>
      </c>
      <c r="F36">
        <v>540</v>
      </c>
      <c r="G36" s="1" t="s">
        <v>327</v>
      </c>
      <c r="H36" s="3">
        <v>150</v>
      </c>
    </row>
    <row r="37" spans="1:8">
      <c r="A37" s="1" t="s">
        <v>306</v>
      </c>
      <c r="C37" s="1" t="s">
        <v>328</v>
      </c>
      <c r="D37">
        <v>480</v>
      </c>
      <c r="F37">
        <v>960</v>
      </c>
      <c r="G37" s="1" t="s">
        <v>329</v>
      </c>
      <c r="H37" s="3">
        <v>750</v>
      </c>
    </row>
    <row r="38" spans="1:8">
      <c r="A38" s="1" t="s">
        <v>330</v>
      </c>
      <c r="C38" s="1" t="s">
        <v>331</v>
      </c>
      <c r="D38">
        <v>320</v>
      </c>
      <c r="F38">
        <v>960</v>
      </c>
      <c r="G38" s="1" t="s">
        <v>332</v>
      </c>
      <c r="H38" s="3">
        <v>490</v>
      </c>
    </row>
    <row r="39" spans="1:8">
      <c r="D39" s="1" t="s">
        <v>298</v>
      </c>
      <c r="F39">
        <f>SUM(F25:F38)</f>
        <v>12032</v>
      </c>
    </row>
    <row r="42" spans="1:8">
      <c r="A42" s="6" t="s">
        <v>299</v>
      </c>
      <c r="B42" s="6"/>
      <c r="C42" s="6"/>
      <c r="D42" s="6"/>
      <c r="E42" s="6"/>
      <c r="F42" s="6"/>
      <c r="G42" s="6"/>
      <c r="H42" s="6"/>
    </row>
    <row r="43" spans="1:8">
      <c r="A43" s="1"/>
      <c r="B43" s="1"/>
      <c r="C43" s="1"/>
      <c r="D43" s="1"/>
      <c r="E43" s="1" t="s">
        <v>333</v>
      </c>
      <c r="F43" s="1"/>
      <c r="G43" s="1" t="s">
        <v>0</v>
      </c>
      <c r="H43" s="1"/>
    </row>
    <row r="44" spans="1:8">
      <c r="A44" s="1"/>
      <c r="B44" s="1"/>
      <c r="C44" s="1"/>
      <c r="D44" s="1" t="s">
        <v>30</v>
      </c>
      <c r="E44" s="1"/>
      <c r="F44" s="1"/>
      <c r="G44" s="1"/>
      <c r="H44" s="1"/>
    </row>
    <row r="45" spans="1:8">
      <c r="A45" s="1" t="s">
        <v>2</v>
      </c>
      <c r="B45" s="1"/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  <c r="H45" s="3" t="s">
        <v>8</v>
      </c>
    </row>
    <row r="46" spans="1:8">
      <c r="A46" s="1" t="s">
        <v>306</v>
      </c>
      <c r="C46" s="1" t="s">
        <v>334</v>
      </c>
      <c r="D46">
        <v>240</v>
      </c>
      <c r="F46" s="2">
        <v>480</v>
      </c>
      <c r="G46" s="1" t="s">
        <v>335</v>
      </c>
      <c r="H46" s="3">
        <v>390</v>
      </c>
    </row>
    <row r="47" spans="1:8">
      <c r="A47" s="1" t="s">
        <v>306</v>
      </c>
      <c r="C47" s="1" t="s">
        <v>336</v>
      </c>
      <c r="D47">
        <v>240</v>
      </c>
      <c r="F47" s="2">
        <v>480</v>
      </c>
      <c r="G47" s="1" t="s">
        <v>335</v>
      </c>
      <c r="H47" s="3">
        <v>390</v>
      </c>
    </row>
    <row r="48" spans="1:8">
      <c r="A48" s="1" t="s">
        <v>337</v>
      </c>
      <c r="C48" s="1" t="s">
        <v>338</v>
      </c>
      <c r="D48">
        <v>680</v>
      </c>
      <c r="F48" s="2">
        <v>680</v>
      </c>
      <c r="G48" s="1" t="s">
        <v>339</v>
      </c>
      <c r="H48" s="3">
        <v>1190</v>
      </c>
    </row>
    <row r="49" spans="1:8">
      <c r="A49" s="1" t="s">
        <v>306</v>
      </c>
      <c r="C49" s="1" t="s">
        <v>340</v>
      </c>
      <c r="D49">
        <v>540</v>
      </c>
      <c r="F49" s="2">
        <v>1080</v>
      </c>
      <c r="G49" s="1" t="s">
        <v>341</v>
      </c>
      <c r="H49" s="3">
        <v>890</v>
      </c>
    </row>
    <row r="50" spans="1:8">
      <c r="A50" s="1" t="s">
        <v>306</v>
      </c>
      <c r="C50" s="1" t="s">
        <v>342</v>
      </c>
      <c r="D50">
        <v>380</v>
      </c>
      <c r="F50" s="2">
        <v>760</v>
      </c>
      <c r="G50" s="1" t="s">
        <v>343</v>
      </c>
      <c r="H50" s="3">
        <v>590</v>
      </c>
    </row>
    <row r="51" spans="1:8">
      <c r="A51" s="1" t="s">
        <v>306</v>
      </c>
      <c r="C51" s="1" t="s">
        <v>344</v>
      </c>
      <c r="D51">
        <v>160</v>
      </c>
      <c r="F51" s="2">
        <v>320</v>
      </c>
      <c r="G51" s="1" t="s">
        <v>345</v>
      </c>
      <c r="H51" s="3">
        <v>290</v>
      </c>
    </row>
    <row r="52" spans="1:8">
      <c r="A52" s="1" t="s">
        <v>330</v>
      </c>
      <c r="C52" s="1" t="s">
        <v>346</v>
      </c>
      <c r="D52">
        <v>400</v>
      </c>
      <c r="F52" s="2">
        <v>1200</v>
      </c>
      <c r="G52" s="1" t="s">
        <v>347</v>
      </c>
      <c r="H52" s="3">
        <v>600</v>
      </c>
    </row>
    <row r="53" spans="1:8">
      <c r="A53" s="1" t="s">
        <v>301</v>
      </c>
      <c r="C53" s="1" t="s">
        <v>348</v>
      </c>
      <c r="D53">
        <v>150</v>
      </c>
      <c r="F53" s="2">
        <v>600</v>
      </c>
      <c r="G53" s="1" t="s">
        <v>349</v>
      </c>
      <c r="H53" s="3">
        <v>250</v>
      </c>
    </row>
    <row r="54" spans="1:8">
      <c r="D54" s="1" t="s">
        <v>298</v>
      </c>
      <c r="F54" s="2">
        <f>SUM(F46:F53)</f>
        <v>5600</v>
      </c>
    </row>
  </sheetData>
  <mergeCells count="3">
    <mergeCell ref="A1:H1"/>
    <mergeCell ref="A21:H21"/>
    <mergeCell ref="A42:H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9"/>
  <sheetViews>
    <sheetView topLeftCell="A31" workbookViewId="0">
      <selection activeCell="H38" sqref="H38"/>
    </sheetView>
  </sheetViews>
  <sheetFormatPr defaultRowHeight="14.25"/>
  <cols>
    <col min="3" max="3" width="36" customWidth="1"/>
    <col min="7" max="7" width="18.125" customWidth="1"/>
    <col min="8" max="8" width="9.25" bestFit="1" customWidth="1"/>
  </cols>
  <sheetData>
    <row r="1" spans="1:8">
      <c r="A1" s="6" t="s">
        <v>189</v>
      </c>
      <c r="B1" s="6"/>
      <c r="C1" s="6"/>
      <c r="D1" s="6"/>
      <c r="E1" s="6"/>
      <c r="F1" s="6"/>
      <c r="G1" s="6"/>
      <c r="H1" s="6"/>
    </row>
    <row r="2" spans="1:8">
      <c r="A2" s="1"/>
      <c r="B2" s="1"/>
      <c r="C2" s="1"/>
      <c r="D2" s="1"/>
      <c r="E2" s="1" t="s">
        <v>190</v>
      </c>
      <c r="F2" s="1"/>
      <c r="G2" s="1" t="s">
        <v>0</v>
      </c>
      <c r="H2" s="1"/>
    </row>
    <row r="3" spans="1:8">
      <c r="A3" s="1"/>
      <c r="B3" s="1"/>
      <c r="C3" s="1"/>
      <c r="D3" s="1" t="s">
        <v>102</v>
      </c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1" t="s">
        <v>123</v>
      </c>
      <c r="B5" s="1" t="s">
        <v>191</v>
      </c>
      <c r="C5" s="1" t="s">
        <v>192</v>
      </c>
      <c r="D5">
        <v>1790</v>
      </c>
      <c r="E5" s="4">
        <v>0.05</v>
      </c>
      <c r="F5">
        <v>3401</v>
      </c>
      <c r="G5" s="1" t="s">
        <v>193</v>
      </c>
      <c r="H5" s="3">
        <v>2490</v>
      </c>
    </row>
    <row r="6" spans="1:8">
      <c r="A6" s="1" t="s">
        <v>194</v>
      </c>
      <c r="B6" s="1" t="s">
        <v>195</v>
      </c>
      <c r="C6" s="1" t="s">
        <v>197</v>
      </c>
      <c r="D6">
        <v>1050</v>
      </c>
      <c r="E6" s="4">
        <v>0.05</v>
      </c>
      <c r="F6">
        <v>997.5</v>
      </c>
      <c r="G6" s="1" t="s">
        <v>196</v>
      </c>
      <c r="H6" s="3">
        <v>1490</v>
      </c>
    </row>
    <row r="7" spans="1:8">
      <c r="A7" s="1" t="s">
        <v>194</v>
      </c>
      <c r="B7" s="1" t="s">
        <v>198</v>
      </c>
      <c r="C7" s="1" t="s">
        <v>199</v>
      </c>
      <c r="D7">
        <v>1050</v>
      </c>
      <c r="E7" s="4">
        <v>0.05</v>
      </c>
      <c r="F7">
        <v>997.5</v>
      </c>
      <c r="G7" s="1" t="s">
        <v>200</v>
      </c>
      <c r="H7" s="3">
        <v>1490</v>
      </c>
    </row>
    <row r="8" spans="1:8">
      <c r="A8" s="1" t="s">
        <v>137</v>
      </c>
      <c r="B8" s="1" t="s">
        <v>201</v>
      </c>
      <c r="C8" s="1" t="s">
        <v>202</v>
      </c>
      <c r="D8">
        <v>300</v>
      </c>
      <c r="E8" s="4">
        <v>0.35</v>
      </c>
      <c r="F8">
        <v>780</v>
      </c>
      <c r="G8" s="1" t="s">
        <v>203</v>
      </c>
      <c r="H8" s="3">
        <v>320</v>
      </c>
    </row>
    <row r="9" spans="1:8">
      <c r="A9" s="1" t="s">
        <v>123</v>
      </c>
      <c r="B9" s="1" t="s">
        <v>204</v>
      </c>
      <c r="C9" s="1" t="s">
        <v>205</v>
      </c>
      <c r="D9">
        <v>300</v>
      </c>
      <c r="E9" s="4">
        <v>0.35</v>
      </c>
      <c r="F9">
        <v>390</v>
      </c>
      <c r="G9" s="1" t="s">
        <v>203</v>
      </c>
      <c r="H9" s="3">
        <v>320</v>
      </c>
    </row>
    <row r="10" spans="1:8">
      <c r="A10" s="1" t="s">
        <v>123</v>
      </c>
      <c r="B10" s="1" t="s">
        <v>206</v>
      </c>
      <c r="C10" s="1" t="s">
        <v>207</v>
      </c>
      <c r="D10">
        <v>300</v>
      </c>
      <c r="E10" s="4">
        <v>0.35</v>
      </c>
      <c r="F10">
        <v>390</v>
      </c>
      <c r="G10" s="1" t="s">
        <v>203</v>
      </c>
      <c r="H10" s="3">
        <v>320</v>
      </c>
    </row>
    <row r="11" spans="1:8">
      <c r="A11" s="1" t="s">
        <v>145</v>
      </c>
      <c r="B11" s="1" t="s">
        <v>208</v>
      </c>
      <c r="C11" s="1" t="s">
        <v>209</v>
      </c>
      <c r="D11">
        <v>1400</v>
      </c>
      <c r="E11" s="4">
        <v>0.05</v>
      </c>
      <c r="F11">
        <v>2660</v>
      </c>
      <c r="G11" s="1" t="s">
        <v>210</v>
      </c>
      <c r="H11" s="3">
        <v>2090</v>
      </c>
    </row>
    <row r="12" spans="1:8">
      <c r="A12" s="1" t="s">
        <v>123</v>
      </c>
      <c r="B12" s="1" t="s">
        <v>211</v>
      </c>
      <c r="C12" s="1" t="s">
        <v>212</v>
      </c>
      <c r="D12">
        <v>300</v>
      </c>
      <c r="E12" s="4">
        <v>0.35</v>
      </c>
      <c r="F12">
        <v>390</v>
      </c>
      <c r="G12" s="1" t="s">
        <v>203</v>
      </c>
      <c r="H12" s="3">
        <v>320</v>
      </c>
    </row>
    <row r="13" spans="1:8">
      <c r="A13" s="1" t="s">
        <v>194</v>
      </c>
      <c r="B13" s="1" t="s">
        <v>213</v>
      </c>
      <c r="C13" s="1" t="s">
        <v>214</v>
      </c>
      <c r="D13">
        <v>1250</v>
      </c>
      <c r="E13" s="4">
        <v>0.05</v>
      </c>
      <c r="F13" s="1">
        <v>1187.5</v>
      </c>
      <c r="G13" s="1" t="s">
        <v>215</v>
      </c>
      <c r="H13" s="3">
        <v>1790</v>
      </c>
    </row>
    <row r="14" spans="1:8">
      <c r="A14" s="1" t="s">
        <v>194</v>
      </c>
      <c r="B14" s="1" t="s">
        <v>216</v>
      </c>
      <c r="C14" s="1" t="s">
        <v>217</v>
      </c>
      <c r="D14">
        <v>1200</v>
      </c>
      <c r="E14" s="4">
        <v>0.05</v>
      </c>
      <c r="F14">
        <v>1140</v>
      </c>
      <c r="G14" s="1" t="s">
        <v>215</v>
      </c>
      <c r="H14" s="3">
        <v>1790</v>
      </c>
    </row>
    <row r="15" spans="1:8">
      <c r="A15" s="1" t="s">
        <v>194</v>
      </c>
      <c r="B15" s="1" t="s">
        <v>218</v>
      </c>
      <c r="C15" s="1" t="s">
        <v>219</v>
      </c>
      <c r="D15">
        <v>1200</v>
      </c>
      <c r="E15" s="4">
        <v>0.05</v>
      </c>
      <c r="F15">
        <v>1140</v>
      </c>
      <c r="G15" s="1" t="s">
        <v>215</v>
      </c>
      <c r="H15" s="3">
        <v>1790</v>
      </c>
    </row>
    <row r="16" spans="1:8">
      <c r="A16" s="1" t="s">
        <v>194</v>
      </c>
      <c r="B16" s="1" t="s">
        <v>220</v>
      </c>
      <c r="C16" s="1" t="s">
        <v>221</v>
      </c>
      <c r="D16">
        <v>1200</v>
      </c>
      <c r="E16" s="4">
        <v>0.05</v>
      </c>
      <c r="F16">
        <v>1140</v>
      </c>
      <c r="G16" s="1" t="s">
        <v>215</v>
      </c>
      <c r="H16" s="3">
        <v>1790</v>
      </c>
    </row>
    <row r="17" spans="1:8">
      <c r="D17" s="1" t="s">
        <v>55</v>
      </c>
      <c r="F17">
        <f>SUM(F5:F16)</f>
        <v>14613.5</v>
      </c>
    </row>
    <row r="20" spans="1:8">
      <c r="A20" s="6" t="s">
        <v>189</v>
      </c>
      <c r="B20" s="6"/>
      <c r="C20" s="6"/>
      <c r="D20" s="6"/>
      <c r="E20" s="6"/>
      <c r="F20" s="6"/>
      <c r="G20" s="6"/>
      <c r="H20" s="6"/>
    </row>
    <row r="21" spans="1:8">
      <c r="A21" s="1"/>
      <c r="B21" s="1"/>
      <c r="C21" s="1"/>
      <c r="D21" s="1"/>
      <c r="E21" s="1" t="s">
        <v>222</v>
      </c>
      <c r="F21" s="1"/>
      <c r="G21" s="1" t="s">
        <v>0</v>
      </c>
      <c r="H21" s="1"/>
    </row>
    <row r="22" spans="1:8">
      <c r="A22" s="1"/>
      <c r="B22" s="1"/>
      <c r="C22" s="1"/>
      <c r="D22" s="1" t="s">
        <v>102</v>
      </c>
      <c r="E22" s="1"/>
      <c r="F22" s="1"/>
      <c r="G22" s="1"/>
      <c r="H22" s="1"/>
    </row>
    <row r="23" spans="1:8">
      <c r="A23" s="1" t="s">
        <v>2</v>
      </c>
      <c r="B23" s="1"/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3" t="s">
        <v>8</v>
      </c>
    </row>
    <row r="24" spans="1:8">
      <c r="A24" s="1" t="s">
        <v>123</v>
      </c>
      <c r="B24" s="1" t="s">
        <v>223</v>
      </c>
      <c r="C24" s="1" t="s">
        <v>224</v>
      </c>
      <c r="D24">
        <v>550</v>
      </c>
      <c r="E24" s="4">
        <v>0.35</v>
      </c>
      <c r="F24">
        <v>715</v>
      </c>
      <c r="G24" s="1" t="s">
        <v>225</v>
      </c>
      <c r="H24" s="3">
        <v>590</v>
      </c>
    </row>
    <row r="25" spans="1:8">
      <c r="A25" s="1" t="s">
        <v>123</v>
      </c>
      <c r="B25" s="1" t="s">
        <v>226</v>
      </c>
      <c r="C25" s="1" t="s">
        <v>227</v>
      </c>
      <c r="D25">
        <v>550</v>
      </c>
      <c r="E25" s="4">
        <v>0.35</v>
      </c>
      <c r="F25">
        <v>715</v>
      </c>
      <c r="G25" s="1" t="s">
        <v>225</v>
      </c>
      <c r="H25" s="3">
        <v>590</v>
      </c>
    </row>
    <row r="26" spans="1:8">
      <c r="A26" s="1" t="s">
        <v>123</v>
      </c>
      <c r="B26" s="1" t="s">
        <v>228</v>
      </c>
      <c r="C26" s="1" t="s">
        <v>229</v>
      </c>
      <c r="D26">
        <v>300</v>
      </c>
      <c r="E26" s="4">
        <v>0.35</v>
      </c>
      <c r="F26">
        <v>390</v>
      </c>
      <c r="G26" s="1" t="s">
        <v>203</v>
      </c>
      <c r="H26" s="3">
        <v>320</v>
      </c>
    </row>
    <row r="27" spans="1:8">
      <c r="A27" s="1" t="s">
        <v>123</v>
      </c>
      <c r="B27" s="1" t="s">
        <v>230</v>
      </c>
      <c r="C27" s="1" t="s">
        <v>231</v>
      </c>
      <c r="D27">
        <v>500</v>
      </c>
      <c r="E27" s="4">
        <v>0.35</v>
      </c>
      <c r="F27">
        <v>650</v>
      </c>
      <c r="G27" s="1" t="s">
        <v>232</v>
      </c>
      <c r="H27" s="3">
        <v>490</v>
      </c>
    </row>
    <row r="28" spans="1:8">
      <c r="D28" s="1" t="s">
        <v>55</v>
      </c>
      <c r="F28">
        <f>SUM(F24:F27)</f>
        <v>2470</v>
      </c>
    </row>
    <row r="31" spans="1:8">
      <c r="A31" s="6" t="s">
        <v>189</v>
      </c>
      <c r="B31" s="6"/>
      <c r="C31" s="6"/>
      <c r="D31" s="6"/>
      <c r="E31" s="6"/>
      <c r="F31" s="6"/>
      <c r="G31" s="6"/>
      <c r="H31" s="6"/>
    </row>
    <row r="32" spans="1:8">
      <c r="A32" s="1"/>
      <c r="B32" s="1"/>
      <c r="C32" s="1"/>
      <c r="D32" s="1"/>
      <c r="E32" s="1" t="s">
        <v>620</v>
      </c>
      <c r="F32" s="1"/>
      <c r="G32" s="1" t="s">
        <v>0</v>
      </c>
      <c r="H32" s="1"/>
    </row>
    <row r="33" spans="1:8">
      <c r="A33" s="1"/>
      <c r="B33" s="1"/>
      <c r="C33" s="1"/>
      <c r="D33" s="1" t="s">
        <v>547</v>
      </c>
      <c r="E33" s="1"/>
      <c r="F33" s="1"/>
      <c r="G33" s="1"/>
      <c r="H33" s="1"/>
    </row>
    <row r="34" spans="1:8">
      <c r="A34" s="1" t="s">
        <v>2</v>
      </c>
      <c r="B34" s="1"/>
      <c r="C34" s="1" t="s">
        <v>3</v>
      </c>
      <c r="D34" s="1" t="s">
        <v>4</v>
      </c>
      <c r="E34" s="1" t="s">
        <v>5</v>
      </c>
      <c r="F34" s="1" t="s">
        <v>6</v>
      </c>
      <c r="G34" s="1" t="s">
        <v>7</v>
      </c>
      <c r="H34" s="3" t="s">
        <v>8</v>
      </c>
    </row>
    <row r="35" spans="1:8">
      <c r="A35" s="1" t="s">
        <v>194</v>
      </c>
      <c r="B35" s="1" t="s">
        <v>621</v>
      </c>
      <c r="C35" s="1" t="s">
        <v>624</v>
      </c>
      <c r="D35">
        <v>750</v>
      </c>
      <c r="E35" s="4">
        <v>0.05</v>
      </c>
      <c r="F35">
        <v>712.5</v>
      </c>
      <c r="G35" s="1" t="s">
        <v>622</v>
      </c>
      <c r="H35" s="3">
        <v>1190</v>
      </c>
    </row>
    <row r="36" spans="1:8">
      <c r="A36" s="1" t="s">
        <v>123</v>
      </c>
      <c r="B36" s="1" t="s">
        <v>623</v>
      </c>
      <c r="C36" s="1" t="s">
        <v>625</v>
      </c>
      <c r="D36">
        <v>750</v>
      </c>
      <c r="E36" s="4">
        <v>0.05</v>
      </c>
      <c r="F36">
        <v>1425</v>
      </c>
      <c r="G36" s="1" t="s">
        <v>622</v>
      </c>
      <c r="H36" s="3">
        <v>1190</v>
      </c>
    </row>
    <row r="37" spans="1:8">
      <c r="A37" s="1" t="s">
        <v>194</v>
      </c>
      <c r="B37" s="1" t="s">
        <v>626</v>
      </c>
      <c r="C37" s="1" t="s">
        <v>627</v>
      </c>
      <c r="D37">
        <v>950</v>
      </c>
      <c r="E37" s="4">
        <v>0.05</v>
      </c>
      <c r="F37">
        <v>902.5</v>
      </c>
      <c r="G37" s="1" t="s">
        <v>628</v>
      </c>
      <c r="H37" s="3">
        <v>1490</v>
      </c>
    </row>
    <row r="38" spans="1:8">
      <c r="A38" s="1" t="s">
        <v>123</v>
      </c>
      <c r="B38" s="1" t="s">
        <v>629</v>
      </c>
      <c r="C38" s="1" t="s">
        <v>630</v>
      </c>
      <c r="D38">
        <v>1350</v>
      </c>
      <c r="E38" s="4">
        <v>0.35</v>
      </c>
      <c r="F38">
        <v>1755</v>
      </c>
      <c r="G38" s="1" t="s">
        <v>631</v>
      </c>
      <c r="H38" s="3">
        <v>1490</v>
      </c>
    </row>
    <row r="39" spans="1:8">
      <c r="D39" s="1" t="s">
        <v>55</v>
      </c>
      <c r="F39">
        <f>SUM(F35:F38)</f>
        <v>4795</v>
      </c>
    </row>
  </sheetData>
  <mergeCells count="3">
    <mergeCell ref="A1:H1"/>
    <mergeCell ref="A20:H20"/>
    <mergeCell ref="A31:H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39</vt:i4>
      </vt:variant>
    </vt:vector>
  </HeadingPairs>
  <TitlesOfParts>
    <vt:vector size="39" baseType="lpstr">
      <vt:lpstr>PST</vt:lpstr>
      <vt:lpstr>TCN</vt:lpstr>
      <vt:lpstr>CK</vt:lpstr>
      <vt:lpstr>S</vt:lpstr>
      <vt:lpstr>P</vt:lpstr>
      <vt:lpstr>AISIN</vt:lpstr>
      <vt:lpstr>VRA</vt:lpstr>
      <vt:lpstr>KIS</vt:lpstr>
      <vt:lpstr>สุริยาออโต้พาร์ท</vt:lpstr>
      <vt:lpstr>ACI</vt:lpstr>
      <vt:lpstr>SPB</vt:lpstr>
      <vt:lpstr>DT</vt:lpstr>
      <vt:lpstr>BK</vt:lpstr>
      <vt:lpstr>UD</vt:lpstr>
      <vt:lpstr>LJ</vt:lpstr>
      <vt:lpstr>KCP</vt:lpstr>
      <vt:lpstr>NENG</vt:lpstr>
      <vt:lpstr>NAM</vt:lpstr>
      <vt:lpstr>BM</vt:lpstr>
      <vt:lpstr>TRW</vt:lpstr>
      <vt:lpstr>SKJ</vt:lpstr>
      <vt:lpstr>KK</vt:lpstr>
      <vt:lpstr>SMA</vt:lpstr>
      <vt:lpstr>VR1</vt:lpstr>
      <vt:lpstr>ANGLO THAI</vt:lpstr>
      <vt:lpstr>MCP</vt:lpstr>
      <vt:lpstr>SCK</vt:lpstr>
      <vt:lpstr>TYI</vt:lpstr>
      <vt:lpstr>CJ</vt:lpstr>
      <vt:lpstr>TTV</vt:lpstr>
      <vt:lpstr>BESCO</vt:lpstr>
      <vt:lpstr>KTC</vt:lpstr>
      <vt:lpstr>TSR</vt:lpstr>
      <vt:lpstr>LEK</vt:lpstr>
      <vt:lpstr>STK</vt:lpstr>
      <vt:lpstr>A=D</vt:lpstr>
      <vt:lpstr>PMS</vt:lpstr>
      <vt:lpstr>VT</vt:lpstr>
      <vt:lpstr>SAE</vt:lpstr>
    </vt:vector>
  </TitlesOfParts>
  <Company>sKz Community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sKzXP</dc:creator>
  <cp:lastModifiedBy>sKzXP</cp:lastModifiedBy>
  <dcterms:created xsi:type="dcterms:W3CDTF">2016-11-27T11:23:55Z</dcterms:created>
  <dcterms:modified xsi:type="dcterms:W3CDTF">2016-11-30T17:36:32Z</dcterms:modified>
</cp:coreProperties>
</file>