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85" windowWidth="18735" windowHeight="8370" firstSheet="12" activeTab="25"/>
  </bookViews>
  <sheets>
    <sheet name="KIS" sheetId="1" r:id="rId1"/>
    <sheet name="CK" sheetId="2" r:id="rId2"/>
    <sheet name="S" sheetId="3" r:id="rId3"/>
    <sheet name="MCP" sheetId="4" r:id="rId4"/>
    <sheet name="VR1" sheetId="5" r:id="rId5"/>
    <sheet name="TTV" sheetId="6" r:id="rId6"/>
    <sheet name="PST" sheetId="7" r:id="rId7"/>
    <sheet name="BESCO" sheetId="8" r:id="rId8"/>
    <sheet name="VRA" sheetId="9" r:id="rId9"/>
    <sheet name="DT" sheetId="10" r:id="rId10"/>
    <sheet name="BM" sheetId="11" r:id="rId11"/>
    <sheet name="ANGLO THAI" sheetId="12" r:id="rId12"/>
    <sheet name="PMS" sheetId="13" r:id="rId13"/>
    <sheet name="LEK" sheetId="14" r:id="rId14"/>
    <sheet name="SPB" sheetId="15" r:id="rId15"/>
    <sheet name="TSR" sheetId="16" r:id="rId16"/>
    <sheet name="TRW" sheetId="17" r:id="rId17"/>
    <sheet name="CM" sheetId="18" r:id="rId18"/>
    <sheet name="KORN" sheetId="19" r:id="rId19"/>
    <sheet name="MKV" sheetId="20" r:id="rId20"/>
    <sheet name="W" sheetId="21" r:id="rId21"/>
    <sheet name="SCK" sheetId="22" r:id="rId22"/>
    <sheet name="A=D" sheetId="23" r:id="rId23"/>
    <sheet name="ABC" sheetId="24" r:id="rId24"/>
    <sheet name="ACI" sheetId="25" r:id="rId25"/>
    <sheet name="เอเซียคอมแพ็ค" sheetId="26" r:id="rId26"/>
    <sheet name="SMA" sheetId="27" r:id="rId27"/>
    <sheet name="ก.เจริญโลหะกิจ" sheetId="28" r:id="rId28"/>
    <sheet name="VT" sheetId="29" r:id="rId29"/>
    <sheet name="LJ" sheetId="30" r:id="rId30"/>
    <sheet name="TCN" sheetId="31" r:id="rId31"/>
    <sheet name="3J" sheetId="32" r:id="rId32"/>
    <sheet name="PS" sheetId="33" r:id="rId33"/>
    <sheet name="AAC" sheetId="34" r:id="rId34"/>
  </sheets>
  <calcPr calcId="124519"/>
</workbook>
</file>

<file path=xl/calcChain.xml><?xml version="1.0" encoding="utf-8"?>
<calcChain xmlns="http://schemas.openxmlformats.org/spreadsheetml/2006/main">
  <c r="F22" i="26"/>
  <c r="F21"/>
  <c r="F20"/>
  <c r="F107" i="25"/>
  <c r="F106"/>
  <c r="F105"/>
  <c r="F95"/>
  <c r="F94"/>
  <c r="F93"/>
  <c r="F77"/>
  <c r="F76"/>
  <c r="F75"/>
  <c r="F55" i="11"/>
  <c r="F44" i="4"/>
  <c r="F82" i="9"/>
  <c r="F9" i="34"/>
  <c r="F8"/>
  <c r="F7"/>
  <c r="F6"/>
  <c r="F10" i="33"/>
  <c r="F67" i="22"/>
  <c r="F66"/>
  <c r="F65"/>
  <c r="F17" i="30"/>
  <c r="F7" i="32"/>
  <c r="F8" i="30"/>
  <c r="F17" i="29"/>
  <c r="F18" i="16"/>
  <c r="F44" i="2"/>
  <c r="F43"/>
  <c r="F42"/>
  <c r="F23" i="27"/>
  <c r="F22"/>
  <c r="F21"/>
  <c r="F23" i="4"/>
  <c r="F44" i="22"/>
  <c r="F29" i="2"/>
  <c r="F28"/>
  <c r="F27"/>
  <c r="F6" i="28"/>
  <c r="F51" i="14"/>
  <c r="F139" i="10"/>
  <c r="F129"/>
  <c r="F7" i="27"/>
  <c r="F9" s="1"/>
  <c r="F72" i="9"/>
  <c r="F112" i="10"/>
  <c r="F103"/>
  <c r="F63"/>
  <c r="F53"/>
  <c r="F58" i="25"/>
  <c r="F57"/>
  <c r="F56"/>
  <c r="F47"/>
  <c r="F46"/>
  <c r="F45"/>
  <c r="F9" i="26"/>
  <c r="F10" s="1"/>
  <c r="F36" i="25"/>
  <c r="F35"/>
  <c r="F34"/>
  <c r="F20"/>
  <c r="F19"/>
  <c r="F17"/>
  <c r="F15"/>
  <c r="F12" i="24"/>
  <c r="F11"/>
  <c r="F10"/>
  <c r="F46" i="20"/>
  <c r="F37"/>
  <c r="F23" i="23"/>
  <c r="F8"/>
  <c r="F20" i="22"/>
  <c r="F11"/>
  <c r="F10"/>
  <c r="F9"/>
  <c r="F29" i="11"/>
  <c r="F8" i="21"/>
  <c r="F25" i="20"/>
  <c r="F13"/>
  <c r="F42" i="19"/>
  <c r="F19"/>
  <c r="F58" i="9"/>
  <c r="F38"/>
  <c r="F86" i="18"/>
  <c r="F70"/>
  <c r="F46"/>
  <c r="F22"/>
  <c r="F11" i="17"/>
  <c r="F10"/>
  <c r="F9"/>
  <c r="F8"/>
  <c r="F44" i="1"/>
  <c r="F30"/>
  <c r="F12" i="15"/>
  <c r="F44" i="3"/>
  <c r="F23" i="14"/>
  <c r="F8" i="13"/>
  <c r="F22" i="12"/>
  <c r="F21"/>
  <c r="F20"/>
  <c r="F11"/>
  <c r="F10"/>
  <c r="F9"/>
  <c r="F53" i="8"/>
  <c r="F52"/>
  <c r="F51"/>
  <c r="F11" i="26" l="1"/>
  <c r="F10" i="27"/>
  <c r="F11" s="1"/>
  <c r="F40" i="8"/>
  <c r="F18" i="11"/>
  <c r="F22" i="10"/>
  <c r="F7"/>
  <c r="F12" i="9"/>
  <c r="F29" i="8"/>
  <c r="F28"/>
  <c r="F27"/>
  <c r="F18"/>
  <c r="F17"/>
  <c r="F8"/>
  <c r="F7"/>
  <c r="F41" i="7"/>
  <c r="F25"/>
  <c r="F8" i="6"/>
  <c r="F14" i="5"/>
  <c r="F12" i="4"/>
  <c r="F33" i="3"/>
  <c r="F31"/>
  <c r="F22"/>
  <c r="F16" i="2"/>
  <c r="F15"/>
  <c r="F14"/>
  <c r="F11" i="1"/>
</calcChain>
</file>

<file path=xl/sharedStrings.xml><?xml version="1.0" encoding="utf-8"?>
<sst xmlns="http://schemas.openxmlformats.org/spreadsheetml/2006/main" count="3067" uniqueCount="1417">
  <si>
    <t>KIS</t>
  </si>
  <si>
    <t xml:space="preserve"> </t>
  </si>
  <si>
    <t>จำนวน</t>
  </si>
  <si>
    <t>รายการ</t>
  </si>
  <si>
    <t>ราคาต่อหน่วย</t>
  </si>
  <si>
    <t>ส่วนลด</t>
  </si>
  <si>
    <t xml:space="preserve">  จำนวนเงิน  </t>
  </si>
  <si>
    <t>CODE</t>
  </si>
  <si>
    <t>SALE</t>
  </si>
  <si>
    <t>เลขที่ I62025454</t>
  </si>
  <si>
    <t>วันที่ 19/2/62</t>
  </si>
  <si>
    <t>6 ตลับ</t>
  </si>
  <si>
    <t>3780/20 NTN ผาน CMT ตับเล็ก</t>
  </si>
  <si>
    <t>PLLKISLRTJJ</t>
  </si>
  <si>
    <t>25590/20 NTN</t>
  </si>
  <si>
    <t>PLLKISLTTJJ</t>
  </si>
  <si>
    <t>6308DDUCM NSK</t>
  </si>
  <si>
    <t>885158 KOYO ปั้มน้ำ FORD</t>
  </si>
  <si>
    <t>PLLKISKOTJJ</t>
  </si>
  <si>
    <t>10 ตลับ</t>
  </si>
  <si>
    <t>M12649/10 KOYO</t>
  </si>
  <si>
    <t>PLLKISSLJJ</t>
  </si>
  <si>
    <t>LM67048R/01 NSK</t>
  </si>
  <si>
    <t>PLLKISKTOJJ</t>
  </si>
  <si>
    <t>คงเหลือ</t>
  </si>
  <si>
    <t>เลขที่ I061814</t>
  </si>
  <si>
    <t>3 ตับ</t>
  </si>
  <si>
    <t>GUT21</t>
  </si>
  <si>
    <t>ยอยเพลากลาง GMB VIGO TIGER</t>
  </si>
  <si>
    <t>PLLKISLPTJJ</t>
  </si>
  <si>
    <t>รวมเงินทั้งสิ้น</t>
  </si>
  <si>
    <t>CK</t>
  </si>
  <si>
    <t>เลขที่ IV770094543</t>
  </si>
  <si>
    <t>วันที่ 18/2/62</t>
  </si>
  <si>
    <t>2 ลูก</t>
  </si>
  <si>
    <t>C-TTA05</t>
  </si>
  <si>
    <t>อ. T/T D4D #OL010</t>
  </si>
  <si>
    <t>PLLCKLQRJJ</t>
  </si>
  <si>
    <t>3 ลูก</t>
  </si>
  <si>
    <t>C-KBA07</t>
  </si>
  <si>
    <t>อ. ยันมาร์ #12511 ไม่ใบ</t>
  </si>
  <si>
    <t>PLLCKLOOJJ</t>
  </si>
  <si>
    <t>C-KBA04</t>
  </si>
  <si>
    <t>อ.อิซากิ รถยก #05H10 ใบพัด</t>
  </si>
  <si>
    <t>PLLCKNSOJJ</t>
  </si>
  <si>
    <t>6 ลูก</t>
  </si>
  <si>
    <t>C-FDH03</t>
  </si>
  <si>
    <t>ฮ. ฟอร์ดยกหาง 6600 #2256</t>
  </si>
  <si>
    <t>PLLCKKLTJJ</t>
  </si>
  <si>
    <t>12 ลูก</t>
  </si>
  <si>
    <t>C-KBH001</t>
  </si>
  <si>
    <t>ฮ. KBT นั่งขับ #82624L</t>
  </si>
  <si>
    <t>PLLCKKSTJJ</t>
  </si>
  <si>
    <t>C-NSO03</t>
  </si>
  <si>
    <t>ค. N/S B310 SUNNY #H8911B</t>
  </si>
  <si>
    <t>PLLCKPMJJ</t>
  </si>
  <si>
    <t>C-FDO01</t>
  </si>
  <si>
    <t>ค. FORD77 #6714-B</t>
  </si>
  <si>
    <t>PLLCKONJJ</t>
  </si>
  <si>
    <t>C-KBO01</t>
  </si>
  <si>
    <t>ค. KBT นั่งขับ #32431</t>
  </si>
  <si>
    <t>PLLCKPLJJ</t>
  </si>
  <si>
    <t>C-ISO01</t>
  </si>
  <si>
    <t>ค. I/S 2500DI เหล็กหนา 3.2 มิล #8933</t>
  </si>
  <si>
    <t>PLLCKPPJJ</t>
  </si>
  <si>
    <t>ยอดรวมสุทธิ</t>
  </si>
  <si>
    <t>S</t>
  </si>
  <si>
    <t>เลขที่ S-0000646235</t>
  </si>
  <si>
    <t>วันที่ 13/2/62</t>
  </si>
  <si>
    <t>MITSUBOSHI</t>
  </si>
  <si>
    <t>สายพาน 9.5x775</t>
  </si>
  <si>
    <t>สายพาน 12.5x700</t>
  </si>
  <si>
    <t>สายพาน 12.5x725</t>
  </si>
  <si>
    <t>สายพาน 12.5x750</t>
  </si>
  <si>
    <t>สายพาน 12.5x925</t>
  </si>
  <si>
    <t>สายพาน 12.5x950</t>
  </si>
  <si>
    <t>สายพาน 12.5x1050</t>
  </si>
  <si>
    <t>สายพาน 12.5x1075</t>
  </si>
  <si>
    <t>สายพาน 12.5x1150</t>
  </si>
  <si>
    <t>RF8410</t>
  </si>
  <si>
    <t>สายพาน MITSUBOSHI B41</t>
  </si>
  <si>
    <t>RF8440</t>
  </si>
  <si>
    <t>สายพาน MITSUBOSHI B44</t>
  </si>
  <si>
    <t>RF8450</t>
  </si>
  <si>
    <t>สายพาน MITSUBOSHI B45</t>
  </si>
  <si>
    <t>RF8460</t>
  </si>
  <si>
    <t>สายพาน MITSUBOSHI B46</t>
  </si>
  <si>
    <t>11044-87G03</t>
  </si>
  <si>
    <t>ปะเก็นฝาสูบ TD25 BD25</t>
  </si>
  <si>
    <t>8-94418-920-0</t>
  </si>
  <si>
    <t>ปะเก็นฝาสูบ 4BE1 4BG1</t>
  </si>
  <si>
    <t>8-94332-326-0/553</t>
  </si>
  <si>
    <t>ปะเก็นฝาสูบ 4JA1 4JB1</t>
  </si>
  <si>
    <t>1-09625-320-0</t>
  </si>
  <si>
    <t>ซีลคอหลัง 4BD1 4BE1 6BD1</t>
  </si>
  <si>
    <t>PLLSMPOJJ</t>
  </si>
  <si>
    <t>PLLSMPTJJ</t>
  </si>
  <si>
    <t>PLLSMTTJJ</t>
  </si>
  <si>
    <t>PLLSKMTJJ</t>
  </si>
  <si>
    <t>เลขที่ S-0000647299</t>
  </si>
  <si>
    <t>สายพาน 6PK2220 F6640 ไม่มีตู้</t>
  </si>
  <si>
    <t>PLLSOPLJJ</t>
  </si>
  <si>
    <t>สายพาน 6PK2540 F6640 มีตู้</t>
  </si>
  <si>
    <t>PLLSPMSJJ</t>
  </si>
  <si>
    <t>รวมราคาสินค้า</t>
  </si>
  <si>
    <t>ลด</t>
  </si>
  <si>
    <t>MCP</t>
  </si>
  <si>
    <t>เลขที่ AN6202/00480</t>
  </si>
  <si>
    <t>2 ชุด</t>
  </si>
  <si>
    <t>SK0162</t>
  </si>
  <si>
    <t>ชุดยางย่นกันฝุ่นกระบอกชักข้าง CMT กระบอกเล็ก</t>
  </si>
  <si>
    <t>PLLMCPKROJJ</t>
  </si>
  <si>
    <t>SK0163</t>
  </si>
  <si>
    <t>ชุดยางย่นกันฝุ่นกระบอกชักข้าง CMT กระบอกใหญ่</t>
  </si>
  <si>
    <t>PLLMCPLLOJJ</t>
  </si>
  <si>
    <t>SK0384</t>
  </si>
  <si>
    <t>ชุดกระบอกใบมีด รุ่นใหม่ อย่างดี CMT สีฟ้า</t>
  </si>
  <si>
    <t>PLLMCPLMTJJ</t>
  </si>
  <si>
    <t>SK0300A</t>
  </si>
  <si>
    <t>ชุดกระบอกคีบอ้อย KHL แท้ ITY KGD 90-70</t>
  </si>
  <si>
    <t>PLLMCPNNTJJ</t>
  </si>
  <si>
    <t>SK0132</t>
  </si>
  <si>
    <t>ชุดปากกระบอกใบมีด รุ่นใหม่ TT (แกน 55mm)</t>
  </si>
  <si>
    <t>PLLMCPLLTJJ</t>
  </si>
  <si>
    <t>SK0645</t>
  </si>
  <si>
    <t>ชุดกระบอก พมล. ใต้หม้อน้ำ นอกแท้ F6610 1 เพลา</t>
  </si>
  <si>
    <t>PLLMCPROTJJ</t>
  </si>
  <si>
    <t>3 ชิ้น</t>
  </si>
  <si>
    <t>HO0044</t>
  </si>
  <si>
    <t>ท่อยางหม้อน้ำล่าง ISEKI</t>
  </si>
  <si>
    <t>PLLMCPKPOJJ</t>
  </si>
  <si>
    <t>จำนวนเงินรวมทั้งสิ้น</t>
  </si>
  <si>
    <t>VR1</t>
  </si>
  <si>
    <t>เลขที่ N62020312</t>
  </si>
  <si>
    <t>วันที่ 15/2/62</t>
  </si>
  <si>
    <t>10 ดวง</t>
  </si>
  <si>
    <t>หลอดไฟ PL H7 12V 55W#12972C1</t>
  </si>
  <si>
    <t>PLLVR1KNOJJ</t>
  </si>
  <si>
    <t>2 ดวง</t>
  </si>
  <si>
    <t>หลอดไฟ PL H7+30% 12V55W #12972PR</t>
  </si>
  <si>
    <t>PLLVR1KPTJJ</t>
  </si>
  <si>
    <t>50 ตัว</t>
  </si>
  <si>
    <t>ขั้วแบต +</t>
  </si>
  <si>
    <t>PLLVR1KOJJ</t>
  </si>
  <si>
    <t>ขั้วแบต -</t>
  </si>
  <si>
    <t>20 ดวง</t>
  </si>
  <si>
    <t>หลอดไฟ PL R10W 24V 10W #13814 #69</t>
  </si>
  <si>
    <t>หลอดไฟ PL T10 W5W 12V 159 #12961</t>
  </si>
  <si>
    <t>PLLVR1KKJJ</t>
  </si>
  <si>
    <t>12 ดวง</t>
  </si>
  <si>
    <t>ไฟหน้า 3 ขากลมเล็ก T/D #4002 12V50W</t>
  </si>
  <si>
    <t>PLLVR1QTJJ</t>
  </si>
  <si>
    <t>สุทธิ</t>
  </si>
  <si>
    <t>TTV</t>
  </si>
  <si>
    <t>เลขที่ 6202/0112</t>
  </si>
  <si>
    <t>วันที่ 14/2/62</t>
  </si>
  <si>
    <t>10 ชุด</t>
  </si>
  <si>
    <t>ชุดซ่อมครัชล่าง OK-81851-3 NEW NPR 120 1"</t>
  </si>
  <si>
    <t>PLLTTVRNJJ</t>
  </si>
  <si>
    <t>6 ตัว</t>
  </si>
  <si>
    <t>ลูกหมากกันโคลงหน้า VIGO 2WD L/R</t>
  </si>
  <si>
    <t>PLLTTVKQOJJ</t>
  </si>
  <si>
    <t>ลูกหมากกันโคลงหน้า VIGO 4WD L/R</t>
  </si>
  <si>
    <t>PLLTTVKPTJJ</t>
  </si>
  <si>
    <t>ยอดเงินสุทธิ</t>
  </si>
  <si>
    <t>PST</t>
  </si>
  <si>
    <t>เลขที่ 000868</t>
  </si>
  <si>
    <t>วันที่ 16/2/62</t>
  </si>
  <si>
    <t>20 อัน</t>
  </si>
  <si>
    <t>บูชสลักก้นแคร้ง</t>
  </si>
  <si>
    <t>PLLPSTLOJJ</t>
  </si>
  <si>
    <t>3 ตัว</t>
  </si>
  <si>
    <t>ตุ๊กตา PTO มีรู</t>
  </si>
  <si>
    <t>PLLPSTNOTJJ</t>
  </si>
  <si>
    <t>2 อัน</t>
  </si>
  <si>
    <t>เกลียวตัดต่อแขนกลาง ละเอียด L</t>
  </si>
  <si>
    <t>PLLPSTKPTJJ</t>
  </si>
  <si>
    <t>6 อัน</t>
  </si>
  <si>
    <t>ฝาปิดดุมล้อหน้า F หล่อ</t>
  </si>
  <si>
    <t>PLLPSTMOJJ</t>
  </si>
  <si>
    <t>10 วง</t>
  </si>
  <si>
    <t>แหวนรองคอม้า มีติ่ง หนา F</t>
  </si>
  <si>
    <t>PLLPSTOJJ</t>
  </si>
  <si>
    <t>40 ชุด</t>
  </si>
  <si>
    <t>สกรูหม้อน้ำ พร้อมน๊อต</t>
  </si>
  <si>
    <t>PLLPSTQJJ</t>
  </si>
  <si>
    <t>8 ตลับ</t>
  </si>
  <si>
    <t>ลูกปืนรับน้ำหนัก คอม้าช้าง T299</t>
  </si>
  <si>
    <t>PLLPSTKOTJJ</t>
  </si>
  <si>
    <t>10 แผ่น</t>
  </si>
  <si>
    <t>ปะเก็นฝาวาล์ว หนา</t>
  </si>
  <si>
    <t>PLLPSTOOJJ</t>
  </si>
  <si>
    <t>10 อัน</t>
  </si>
  <si>
    <t>สลักขาเบรค 68 แท้</t>
  </si>
  <si>
    <t>PLLPSTLTJJ</t>
  </si>
  <si>
    <t>แป้นขาคลัช 77</t>
  </si>
  <si>
    <t>PLLPSTPTJJ</t>
  </si>
  <si>
    <t>100 วง</t>
  </si>
  <si>
    <t>แหวนอลูมิเนียมไหลกลับ</t>
  </si>
  <si>
    <t>PLLPSTLJJ</t>
  </si>
  <si>
    <t>10 ตัว</t>
  </si>
  <si>
    <t>น๊อตก้านสูบ แท้ F</t>
  </si>
  <si>
    <t>1 ตัว</t>
  </si>
  <si>
    <t>1 เส้น</t>
  </si>
  <si>
    <t>สายคันเร่งมือ F 6640</t>
  </si>
  <si>
    <t>PLLPSTLLTJJ</t>
  </si>
  <si>
    <t>1 เส่น</t>
  </si>
  <si>
    <t>สายคันเร่งเท้า F 6640</t>
  </si>
  <si>
    <t>PLLPSTLTTJJ</t>
  </si>
  <si>
    <t>4 วง</t>
  </si>
  <si>
    <t>แหวนลูกสูบพวงมาลัย แท้</t>
  </si>
  <si>
    <t>PLLPSTKNTJJ</t>
  </si>
  <si>
    <t>2 ตัว</t>
  </si>
  <si>
    <t>ซีลข้อเหวี่ยงหน้า A/P</t>
  </si>
  <si>
    <t>PLLPSTJJ</t>
  </si>
  <si>
    <t>ซีลข้อเหวี่ยงหลัง ดำ A/P</t>
  </si>
  <si>
    <t>PLLPSTLRTJJ</t>
  </si>
  <si>
    <t>ปั้มเช็คน้ำมันโซล่า 6610</t>
  </si>
  <si>
    <t>PLLPSTPOTJJ</t>
  </si>
  <si>
    <t>รวม</t>
  </si>
  <si>
    <t>เลขที่ 000869</t>
  </si>
  <si>
    <t>แกนรองอากาศชุดบน พร้อมน๊อต</t>
  </si>
  <si>
    <t>PLLPSTKOJJ</t>
  </si>
  <si>
    <t>สายพาน 6640 ยาว แท้(ใช้ในตู้แอร์)</t>
  </si>
  <si>
    <t>PLLPSTROTJJ</t>
  </si>
  <si>
    <t>ไส้กรองโซล่า แท้</t>
  </si>
  <si>
    <t>บูชเพลาไฮ ออยไลท์</t>
  </si>
  <si>
    <t>PLLPSTPOJJ</t>
  </si>
  <si>
    <t>1 อัน</t>
  </si>
  <si>
    <t>เสื้อเฟืองลอย 28158 รูใหญ่</t>
  </si>
  <si>
    <t>PLLPSTLNTJJ</t>
  </si>
  <si>
    <t>5 อัน</t>
  </si>
  <si>
    <t>เบ้าไฟยาง PST</t>
  </si>
  <si>
    <t>PLLPSTKLTJJ</t>
  </si>
  <si>
    <t>ไฟเบอร์รองเพลาแขนยก 6610</t>
  </si>
  <si>
    <t>BESCO</t>
  </si>
  <si>
    <t>เลขที่ IA0002746</t>
  </si>
  <si>
    <t>16 ตัว</t>
  </si>
  <si>
    <t>ซีลเบ้าหัวฉีดกันน้ำมันอย่างดี NAVARA</t>
  </si>
  <si>
    <t>PLLMGNTJJ</t>
  </si>
  <si>
    <t>รวมราคา</t>
  </si>
  <si>
    <t>ส่วนลด 10%</t>
  </si>
  <si>
    <t>รวมราคาสุทธิ</t>
  </si>
  <si>
    <t>เลขที่ IA0002738</t>
  </si>
  <si>
    <t>8 ตัว</t>
  </si>
  <si>
    <t>ซีลล้อหลังนอก MTX (90313-48001)</t>
  </si>
  <si>
    <t>PLLMGLLJJ</t>
  </si>
  <si>
    <t>เลขที่ IA6130030</t>
  </si>
  <si>
    <t>ยางกันฝุ่นหลัง กันน้ำมัน กันความร้อน TFR</t>
  </si>
  <si>
    <t>PLLMGKLJJ</t>
  </si>
  <si>
    <t>100 ตัว</t>
  </si>
  <si>
    <t>ยางโช๊คอัพ เตเปอร์ D/S ยางล้วน</t>
  </si>
  <si>
    <t>PLLMGOJJ</t>
  </si>
  <si>
    <t>VRA</t>
  </si>
  <si>
    <t>เลขที่ DO62020164</t>
  </si>
  <si>
    <t>วันที่ 20/2/62</t>
  </si>
  <si>
    <t>ซีลล้อหลังใน แท้นอก #50001 MTX</t>
  </si>
  <si>
    <t>PLLVRALOJJ</t>
  </si>
  <si>
    <t>ซีลล้อหลังนอก แท้นอก #48001 MTX</t>
  </si>
  <si>
    <t>ซีลท้ายเกียร์ แท้นอก #173 TX DA120</t>
  </si>
  <si>
    <t>PLLVRAMTJJ</t>
  </si>
  <si>
    <t>สปริงเบรคหลัง อัดแผง BIG-M TD25</t>
  </si>
  <si>
    <t>PLLVRAQOJJ</t>
  </si>
  <si>
    <t>3 ชุด</t>
  </si>
  <si>
    <t>สปริงเบรคหลัง อัดแผง BDI FRONTIER</t>
  </si>
  <si>
    <t>1 ลูก</t>
  </si>
  <si>
    <t>ปั้มน้ำ AISIN WPG-025VAT D-MAX COM V-CROSS</t>
  </si>
  <si>
    <t>PLLVRASLTJJ</t>
  </si>
  <si>
    <t>สายเพาเวอร์ พร้อมแป๊ป PSC ยาว 22.5" D-MAX</t>
  </si>
  <si>
    <t>PLLVRASMOJJ</t>
  </si>
  <si>
    <t>DT</t>
  </si>
  <si>
    <t>เลขที่ I620240744</t>
  </si>
  <si>
    <t>6 ใบ</t>
  </si>
  <si>
    <t>จานไถ 28" BELLOTA ผานบุก โค้งน้อย</t>
  </si>
  <si>
    <t>10%10%</t>
  </si>
  <si>
    <t>PLLDTKSNNJJ</t>
  </si>
  <si>
    <t>3 ใบ</t>
  </si>
  <si>
    <t>จานไถ 26" BELLOTA ผานบุก โค้งน้อย</t>
  </si>
  <si>
    <t>PLLDTKQTKJJ</t>
  </si>
  <si>
    <t>รวมทั้งสิ้น</t>
  </si>
  <si>
    <t>เลขที่ I620240754</t>
  </si>
  <si>
    <t>2 vน</t>
  </si>
  <si>
    <t>ท่อไอเสีย FORD คอเล็ก กลมสั้น 6600</t>
  </si>
  <si>
    <t>PLLDTMRTJJ</t>
  </si>
  <si>
    <t>ท่อไอเสีย FORD คอใหญ่ กลมสั้น 6610</t>
  </si>
  <si>
    <t>ขาเขี่ยเกียร์ก้ามปูเกียร์ 2 CNH แท้ห้าง ถอย</t>
  </si>
  <si>
    <t>PLLDTQRTJJ</t>
  </si>
  <si>
    <t>4 อัน</t>
  </si>
  <si>
    <t>ฝาปิดถังโซล่า 5000 I-9030-R</t>
  </si>
  <si>
    <t>PLLDTMRJJ</t>
  </si>
  <si>
    <t>ฝาปิดถังโซล่า 6600 I-9030-R1</t>
  </si>
  <si>
    <t>PLLDTNOJJ</t>
  </si>
  <si>
    <t>มือเปิด-ปิดฝากระโปรง 6600</t>
  </si>
  <si>
    <t>ฝาปิดดุมคัดท้าย NO.6 มีรู AK คอช้าง ข้องอ</t>
  </si>
  <si>
    <t>PLLDTPQJJ</t>
  </si>
  <si>
    <t>ฮ.KBT มีแม่เหล็ก แบบแท้ L3408</t>
  </si>
  <si>
    <t>PLLDTKLTJJ</t>
  </si>
  <si>
    <t>รวมทั้งสื้น</t>
  </si>
  <si>
    <t>BM</t>
  </si>
  <si>
    <t>เลขที่ 01/0014</t>
  </si>
  <si>
    <t>วันที่ 1/3/62</t>
  </si>
  <si>
    <t>กระบอกชักข้าง F</t>
  </si>
  <si>
    <t>เสื้อลูกปืนครัช F+แกน ละเอียด</t>
  </si>
  <si>
    <t>กระบอกใบมีด CMT รุ่นใหม่</t>
  </si>
  <si>
    <t>PLMBMOTTTJJ</t>
  </si>
  <si>
    <t>PLMBMPOTTJJ</t>
  </si>
  <si>
    <t>PLMBMQTTJJ</t>
  </si>
  <si>
    <t>แขนกลาง F ดัดแปลง</t>
  </si>
  <si>
    <t>PLMBMKKTTJJ</t>
  </si>
  <si>
    <t>ขาลูกปืนครัช F77</t>
  </si>
  <si>
    <t>PLMBMLTTJJ</t>
  </si>
  <si>
    <t>20 ตัว</t>
  </si>
  <si>
    <t>สปริงขาเบรค F</t>
  </si>
  <si>
    <t>PLMBMKOJJ</t>
  </si>
  <si>
    <t>20 ชุด</t>
  </si>
  <si>
    <t>สลักแขนลาก K/T รูใหญ่</t>
  </si>
  <si>
    <t>PLMBMOOJJ</t>
  </si>
  <si>
    <t>ขาเขี่ยก้ามปูครัช 2 F</t>
  </si>
  <si>
    <t>PLMBMOTTJJ</t>
  </si>
  <si>
    <t>กำปั่นไฮ F77</t>
  </si>
  <si>
    <t>PLMBMRTTJJ</t>
  </si>
  <si>
    <t>ลูกปืน T199</t>
  </si>
  <si>
    <t>PLMBMSTJJ</t>
  </si>
  <si>
    <t>เพลาสวมครัช F ละเอียด</t>
  </si>
  <si>
    <t>PLMBMKTTTJJ</t>
  </si>
  <si>
    <t>ลูกหมากคันชัก F สั้น L12 R9</t>
  </si>
  <si>
    <t>PLMBMKQTJJ</t>
  </si>
  <si>
    <t>4 ตัว</t>
  </si>
  <si>
    <t>สปริงคัดท้ายใหญ่พิเศษ รู 1"1/4</t>
  </si>
  <si>
    <t>PLMBMNTTJJ</t>
  </si>
  <si>
    <t>รวมเงิน</t>
  </si>
  <si>
    <t>เลขที่ IA0003085</t>
  </si>
  <si>
    <t>ซีลหมวกวาล์ว S250 (5-12569004-0)</t>
  </si>
  <si>
    <t>PLMMGSJJ</t>
  </si>
  <si>
    <t>ซีลหมวกวาล์ว TFR (8-97120307-0)</t>
  </si>
  <si>
    <t>ซีลหมวกวาล์ว BIG-M TD25-27 (13207-V1700B)</t>
  </si>
  <si>
    <t>ซีลหมวกวาล์ว C/C 4D56 (MD000508)</t>
  </si>
  <si>
    <t>เลขที่ IA0003084</t>
  </si>
  <si>
    <t>ซีลคอหน้า TFR 2500-3000-4JH1 สักหลาด 8-97049145-0</t>
  </si>
  <si>
    <t>PLMMGNTJJ</t>
  </si>
  <si>
    <t>ซีลคอหน้า D-MAX 4JJ สลิป (8-97943951-0)</t>
  </si>
  <si>
    <t>PLMMGQTJJ</t>
  </si>
  <si>
    <t>ซีลคอหน้า L200 C/C 4D56 MD-343563</t>
  </si>
  <si>
    <t>PLMMGMOJJ</t>
  </si>
  <si>
    <t>ซีลคอหน้า D4D 14B 90311-50017</t>
  </si>
  <si>
    <t>PLMMGORJJ</t>
  </si>
  <si>
    <t>ANGLO THAI</t>
  </si>
  <si>
    <t>เลขที่ IN12-190147</t>
  </si>
  <si>
    <t>กรองไฮโดรลิก</t>
  </si>
  <si>
    <t>A46616</t>
  </si>
  <si>
    <t>PLLANGQLPJJ</t>
  </si>
  <si>
    <t>1 ชิ้น</t>
  </si>
  <si>
    <t>S.19099</t>
  </si>
  <si>
    <t>สายพานพัดลม</t>
  </si>
  <si>
    <t>PLLANGOLLJJ</t>
  </si>
  <si>
    <t>รวมมูลค่าสินค้า</t>
  </si>
  <si>
    <t>ภาษีมูลค่าเพิ่ม 7%</t>
  </si>
  <si>
    <t>เลขที่ IN12-190146</t>
  </si>
  <si>
    <t>12 ชิ้น</t>
  </si>
  <si>
    <t>A66633</t>
  </si>
  <si>
    <t>PLLANGKRSJJ</t>
  </si>
  <si>
    <t>5 ชิ้น</t>
  </si>
  <si>
    <t>กรองไฮโดรลิก F</t>
  </si>
  <si>
    <t>PMS</t>
  </si>
  <si>
    <t>เลขที่ 14262/03</t>
  </si>
  <si>
    <t>2 เส้น</t>
  </si>
  <si>
    <t>สายพานราวลิ้น D4D แท้</t>
  </si>
  <si>
    <t>PLLPMSQOTJJ</t>
  </si>
  <si>
    <t>4 เส้น</t>
  </si>
  <si>
    <t>สายพานราวลิ้น MTX แท้ 13568-YZZ01</t>
  </si>
  <si>
    <t>12 ตัว</t>
  </si>
  <si>
    <t>ซีลรองเบ้าหัวฉีด NAVARA YD25 28-46-10</t>
  </si>
  <si>
    <t>PLLPMSNTJJ</t>
  </si>
  <si>
    <t>LEK</t>
  </si>
  <si>
    <t>เลขที่ IV62030227</t>
  </si>
  <si>
    <t>สกรู NC ไม่พร้อมหัว 3/8x1</t>
  </si>
  <si>
    <t>แกนสกรูมิลดำ ไม่หัว 10*1.25*25</t>
  </si>
  <si>
    <t>แกนสกรูมิลดำ ไม่หัว 10*1.25*30</t>
  </si>
  <si>
    <t>แกนสกรูมิลดำ ไม่หัว 10*1.25*35</t>
  </si>
  <si>
    <t>แกนสกรูมิลดำ ไม่หัว 10*1.5*40</t>
  </si>
  <si>
    <t>แกนสกรูมิลดำ ไม่หัว 10*1.75*45</t>
  </si>
  <si>
    <t>แกนสกรูมิลดำ ไม่หัว 10*1.75*50</t>
  </si>
  <si>
    <t>200 ตัว</t>
  </si>
  <si>
    <t>แกนสกรูมิลดำ ไม่หัว 6*30</t>
  </si>
  <si>
    <t>แกนสกรูมิลดำ ไม่หัว 6*35</t>
  </si>
  <si>
    <t>แกนสกรูมิลดำ ไม่หัว 8*20</t>
  </si>
  <si>
    <t>แกนสกรูมิลดำ ไม่หัว 8*30</t>
  </si>
  <si>
    <t>แกนสกรูมิลดำ ไม่หัว 8*55</t>
  </si>
  <si>
    <t>แกนสกรูมิลดำ ไม่หัว 14*1.5*30</t>
  </si>
  <si>
    <t>25 ตัว</t>
  </si>
  <si>
    <t>แกนสกรูมิลดำ ไม่หัว 16*1.5*120</t>
  </si>
  <si>
    <t>แกนสกรูมิลดำ ไม่หัว 16*1.5*60</t>
  </si>
  <si>
    <t>แกนสกรูมิลดำ ไม่หัว 16*2.0*35</t>
  </si>
  <si>
    <t>แกนสกรูมิลดำ ไม่หัว 16*2.0*45</t>
  </si>
  <si>
    <t>แกนสกรูมิลดำ ไม่หัว 16*1.5*70</t>
  </si>
  <si>
    <t>รวมสุทธิ</t>
  </si>
  <si>
    <t>เลขที่ IV62030228</t>
  </si>
  <si>
    <t>40 ตัว</t>
  </si>
  <si>
    <t>สกรู NC ไม่พร้อมหัว 3/4*3.1/2</t>
  </si>
  <si>
    <t>สกรู NC ไม่พร้อมหัว 3/4*6</t>
  </si>
  <si>
    <t>120 ตัว</t>
  </si>
  <si>
    <t>สกรู NC ไม่พร้อมหัว 5/8*2</t>
  </si>
  <si>
    <t>สกรู NC ไม่พร้อมหัว 5/8*3</t>
  </si>
  <si>
    <t>350 ตัว</t>
  </si>
  <si>
    <t>แหวนสปริง 5/8</t>
  </si>
  <si>
    <t>300 ตัว</t>
  </si>
  <si>
    <t>หัวน๊อตมิลดำ 6M</t>
  </si>
  <si>
    <t>หัวน๊อตมิลดำ 8M</t>
  </si>
  <si>
    <t>เลขที่ I620241328</t>
  </si>
  <si>
    <t>20 ลูก</t>
  </si>
  <si>
    <t>ฮ.FORD 6600 แท้ห้าง CNH</t>
  </si>
  <si>
    <t>PLMDTLLTJJ</t>
  </si>
  <si>
    <t>เลขที่ S-0000649818</t>
  </si>
  <si>
    <t>10101-43G27</t>
  </si>
  <si>
    <t>ปะเก็นชุดใหญ่ TD27</t>
  </si>
  <si>
    <t>PLMSKTTTJJ</t>
  </si>
  <si>
    <t>04111-54084</t>
  </si>
  <si>
    <t>ปะเก็นชุดใหญ่ 2Lll</t>
  </si>
  <si>
    <t>PLMSKKTTJJ</t>
  </si>
  <si>
    <t>5-87812-957-0</t>
  </si>
  <si>
    <t>ปะเก็นชุดใหญ่ 4JA1 ฝาเหล็ก</t>
  </si>
  <si>
    <t>PLMSSRTJJ</t>
  </si>
  <si>
    <t>8-97947-999-2</t>
  </si>
  <si>
    <t>แหนบ D-MAX ALL NEW RAM เสริมพิเศษ</t>
  </si>
  <si>
    <t>PLMSMQTJJ</t>
  </si>
  <si>
    <t>SPB</t>
  </si>
  <si>
    <t>เลขที่ 012/0566</t>
  </si>
  <si>
    <t>6 แผ่น</t>
  </si>
  <si>
    <t>ปะเก็นฝาสูบ 6600 CNH</t>
  </si>
  <si>
    <t>PLMSPBQRTJJ</t>
  </si>
  <si>
    <t>ปลอกซีลข้อเหวี่ยงแท้ CNH</t>
  </si>
  <si>
    <t>PLMSPBLOTJJ</t>
  </si>
  <si>
    <t>บูชขาคลัชบาง 7A615</t>
  </si>
  <si>
    <t>PLMSPBPTJJ</t>
  </si>
  <si>
    <t>บูชขาคลัชหนา สั้น 7N578</t>
  </si>
  <si>
    <t>กรองน้ำมันเครื่อง 6640 แท้ CNH</t>
  </si>
  <si>
    <t>ซีลปลายเกียร์ 4 แท้ CNH</t>
  </si>
  <si>
    <t>ซีลเพลาสี 6600 แท้</t>
  </si>
  <si>
    <t>PLMSPBKLTJJ</t>
  </si>
  <si>
    <t>TSR</t>
  </si>
  <si>
    <t>เลขที่ 03/064</t>
  </si>
  <si>
    <t>วันที่ 10/3/62</t>
  </si>
  <si>
    <t>น้ำมันเบรค HINO 1L</t>
  </si>
  <si>
    <t>PKOTSRKQQJJ</t>
  </si>
  <si>
    <t>ยอดสุทธิ</t>
  </si>
  <si>
    <t>เลขที่ I061981</t>
  </si>
  <si>
    <t>วันที่ 2/3/62</t>
  </si>
  <si>
    <t>2 ตับ</t>
  </si>
  <si>
    <t>462/453</t>
  </si>
  <si>
    <t>ลูกปืน R นอก KOYO KM</t>
  </si>
  <si>
    <t>PLMKISNRTJJ</t>
  </si>
  <si>
    <t>6 ตับ</t>
  </si>
  <si>
    <t>LM48548R/10</t>
  </si>
  <si>
    <t>ลูกปืน F ใน KOYO</t>
  </si>
  <si>
    <t>PLMKISKLTJJ</t>
  </si>
  <si>
    <t>10 ตับ</t>
  </si>
  <si>
    <t>6205-2RS</t>
  </si>
  <si>
    <t>ลูกปืน KOYO</t>
  </si>
  <si>
    <t>PLMKISORJJ</t>
  </si>
  <si>
    <t>W6B104GRR</t>
  </si>
  <si>
    <t>ลูกปืนปั้มน้ำ T/W SUNNY B11 H/T</t>
  </si>
  <si>
    <t>PLMKISLNTJJ</t>
  </si>
  <si>
    <t>L</t>
  </si>
  <si>
    <t>เลขที่ I62025685</t>
  </si>
  <si>
    <t>4 ตลับ</t>
  </si>
  <si>
    <t>29685/20 TIMKEN R-FORD MF290</t>
  </si>
  <si>
    <t>PLMKISNLTJJ</t>
  </si>
  <si>
    <t>2 ตลับ</t>
  </si>
  <si>
    <t>PU406222 KOYO รอก MTX มีขา</t>
  </si>
  <si>
    <t>PLMKISMOTJJ</t>
  </si>
  <si>
    <t>PLMKISSLJJ</t>
  </si>
  <si>
    <t>418/414 NTN คัดท้าย FORD CMT ใหญ่</t>
  </si>
  <si>
    <t>PLMKISLSTJJ</t>
  </si>
  <si>
    <t>PLMKISROJJ</t>
  </si>
  <si>
    <t>6206-2RS KOYO</t>
  </si>
  <si>
    <t>30205JR KOYO</t>
  </si>
  <si>
    <t>PLMKISKTTJJ</t>
  </si>
  <si>
    <t>2788/2720 NTN</t>
  </si>
  <si>
    <t>PLMKISLOTJJ</t>
  </si>
  <si>
    <t>TRW</t>
  </si>
  <si>
    <t>เลขที่ SIT190019644</t>
  </si>
  <si>
    <t>วันที่ 4/3/62</t>
  </si>
  <si>
    <t>PJF740</t>
  </si>
  <si>
    <t>แม่ปั้มคลัชล่าง D-MAX MU7 3.0DI</t>
  </si>
  <si>
    <t>PLMTRWLRKJJ</t>
  </si>
  <si>
    <t>PNB749</t>
  </si>
  <si>
    <t>แม่ปั้มคลัชบน D-MAX 2.5 3.0</t>
  </si>
  <si>
    <t>PLMTRWOMOJJ</t>
  </si>
  <si>
    <t>DB7041</t>
  </si>
  <si>
    <t>จานเบรคหลัง VIGO SMART CAB</t>
  </si>
  <si>
    <t>PLMTRWKTMMJJ</t>
  </si>
  <si>
    <t>ส่วนลดการค้า 2.50%</t>
  </si>
  <si>
    <t>ราคารวม</t>
  </si>
  <si>
    <t>CM</t>
  </si>
  <si>
    <t>เลขที่ 48/2362</t>
  </si>
  <si>
    <t>เพลา PTO 6600</t>
  </si>
  <si>
    <t>PLMCMPRTJJ</t>
  </si>
  <si>
    <t>เพลา PTO 6610</t>
  </si>
  <si>
    <t>PLMCMKNOTJJ</t>
  </si>
  <si>
    <t>เพลา PTO 7600</t>
  </si>
  <si>
    <t>ขาเขี่ยตุ๊กตาแกนจังหวะไฮ 6600</t>
  </si>
  <si>
    <t>PLMCMMRTJJ</t>
  </si>
  <si>
    <t>เรือใบไฮ 6600</t>
  </si>
  <si>
    <t>ขาเขี่ยตุ๊กตาแกนสปริงไฮ 6600</t>
  </si>
  <si>
    <t>PLMCMLRTJJ</t>
  </si>
  <si>
    <t>ขาเขี่ยซีเรกเตอร์ 6600 ถอดแท้</t>
  </si>
  <si>
    <t>แกนสปริงจังหวะไฮ 6600 แท้</t>
  </si>
  <si>
    <t>PLMCMKRTJJ</t>
  </si>
  <si>
    <t>ผ้าปั้ม AC 6610</t>
  </si>
  <si>
    <t>PLMCMKOTJJ</t>
  </si>
  <si>
    <t>ฝาปิดน้ำมันเครื่อง 6600 CNH</t>
  </si>
  <si>
    <t>PLMCMKLTJJ</t>
  </si>
  <si>
    <t>มู่เล่ปั้มน้ำ F5000</t>
  </si>
  <si>
    <t>PLMCMKSTJJ</t>
  </si>
  <si>
    <t>มู่เล่ปั้มน้ำ F6600 เล็ก</t>
  </si>
  <si>
    <t>ชิมรองเสื้อ 4 เหลี่ยม พมล. บน</t>
  </si>
  <si>
    <t>PLMCMKOJJ</t>
  </si>
  <si>
    <t>ชิมรองเสื้อ 4 เหลี่ยม พมล. ล่าง</t>
  </si>
  <si>
    <t>ลูกปืนรับน้ำหนัก ZR325</t>
  </si>
  <si>
    <t>ลูกปืนรับน้ำหนัก ZR353</t>
  </si>
  <si>
    <t>PLMCMMOTJJ</t>
  </si>
  <si>
    <t>ลูกปืนรับน้ำหนัก คาราโร่ 6610</t>
  </si>
  <si>
    <t>PLMCMLLTJJ</t>
  </si>
  <si>
    <t>เลขที่ 48/2363</t>
  </si>
  <si>
    <t>บูชขาคลัช 6600 ตัวยาว</t>
  </si>
  <si>
    <t>PLMCMPTJJ</t>
  </si>
  <si>
    <t>บูชขาคลัช 6600 ตัวสั้น</t>
  </si>
  <si>
    <t>PLMCMOOJJ</t>
  </si>
  <si>
    <t>วาล์วน้ำ 6640</t>
  </si>
  <si>
    <t>5 ตัว</t>
  </si>
  <si>
    <t>ก้ามปูเกียร์ 2 แบบแท้</t>
  </si>
  <si>
    <t>PLMCMNOTJJ</t>
  </si>
  <si>
    <t>สปริงดิสเบรค 6600</t>
  </si>
  <si>
    <t>PLMCMKTJJ</t>
  </si>
  <si>
    <t>หัวน๊อตตั้งเบรค 6600</t>
  </si>
  <si>
    <t>PLMCMLTJJ</t>
  </si>
  <si>
    <t>สกรูตั้งเบรค 6600</t>
  </si>
  <si>
    <t>PLMCMLOJJ</t>
  </si>
  <si>
    <t>แหวนอันโหลดวาล์ว 6600</t>
  </si>
  <si>
    <t>PLMCMQTJJ</t>
  </si>
  <si>
    <t>แหวนล็อกเกียร์ 790E</t>
  </si>
  <si>
    <t>สายดึงดับ 6640</t>
  </si>
  <si>
    <t>PLMCMKMTJJ</t>
  </si>
  <si>
    <t>สายดึงดับ 6600 แท้</t>
  </si>
  <si>
    <t>PLMCMKPTJJ</t>
  </si>
  <si>
    <t>แหวนกระปุกพวงมาลัย 6600 แท้</t>
  </si>
  <si>
    <t>PLMCMKNTJJ</t>
  </si>
  <si>
    <t>สกรูตูดแป๊ปปั้มขาว 6610</t>
  </si>
  <si>
    <t>PLMCMROJJ</t>
  </si>
  <si>
    <t>สวิทน้ำมันเครื่อง 6600 C/A</t>
  </si>
  <si>
    <t>PLMCMQOJJ</t>
  </si>
  <si>
    <t>ลิ้มราวลิ้น</t>
  </si>
  <si>
    <t>PLMCMKRJJ</t>
  </si>
  <si>
    <t>ลิ่มขาเบรค</t>
  </si>
  <si>
    <t>ลิ้มขาเบรค</t>
  </si>
  <si>
    <t>PLMCMKMJJ</t>
  </si>
  <si>
    <t>เลขที่ 48/2364</t>
  </si>
  <si>
    <t>ใบพัดลม 8 แฉก พลาสติก</t>
  </si>
  <si>
    <t>พัดลม 7 แฉก</t>
  </si>
  <si>
    <t>แป๊ปเขาควายท่อไอเสีย 6600 3 รู</t>
  </si>
  <si>
    <t>PLMCMNTTJJ</t>
  </si>
  <si>
    <t>8 แผ่น</t>
  </si>
  <si>
    <t>แผ่นคลัช 96-160-5</t>
  </si>
  <si>
    <t>1 กล่อง</t>
  </si>
  <si>
    <t>โซ่โรตารี่ 100x36L</t>
  </si>
  <si>
    <t>PLMCMSRTJJ</t>
  </si>
  <si>
    <t>สปริงคาด 7"</t>
  </si>
  <si>
    <t>สปริงคาด 8"</t>
  </si>
  <si>
    <t>ตัวยูต่อโซ่ K เล็ก ยาว</t>
  </si>
  <si>
    <t>PLMCMMOJJ</t>
  </si>
  <si>
    <t>ตัวยูต่อโซ่ K เล็ก สั้น</t>
  </si>
  <si>
    <t>PLMCMMTJJ</t>
  </si>
  <si>
    <t>ลูกลอกสายพาน 6640 มีปีก</t>
  </si>
  <si>
    <t>ลูกลอกสายพาน 6640 เหล็กหนา</t>
  </si>
  <si>
    <t>ลูกลอกสายพาน TS90</t>
  </si>
  <si>
    <t>ใบพัดปั้มน้ำ 6640</t>
  </si>
  <si>
    <t>PLMCMKTTJJ</t>
  </si>
  <si>
    <t>ใบพัดปั้มน้ำ 7840</t>
  </si>
  <si>
    <t>ใบพัดปั้มน้ำ 6610</t>
  </si>
  <si>
    <t>ตีนเป็ด PTO 6600</t>
  </si>
  <si>
    <t>ตีนเป็ด PTO 5000</t>
  </si>
  <si>
    <t>รววมเงิน</t>
  </si>
  <si>
    <t>เลขที่ 48/2365</t>
  </si>
  <si>
    <t>ฝาปิดตูด PTO 7600</t>
  </si>
  <si>
    <t>PLMCMMLTJJ</t>
  </si>
  <si>
    <t>ตุ๊กตา PTO ไม่มีรู</t>
  </si>
  <si>
    <t>หลอดกาแฟ PTO มีตาไก่</t>
  </si>
  <si>
    <t>PLMCMSTJJ</t>
  </si>
  <si>
    <t>ซีลปั้มน้ำ L3408</t>
  </si>
  <si>
    <t>PLMCMKKTJJ</t>
  </si>
  <si>
    <t>ใบพัดปั้มน้ำ L3408</t>
  </si>
  <si>
    <t>PLMCMSOJJ</t>
  </si>
  <si>
    <t>ซีลล้อหน้า L2201 A4 7745</t>
  </si>
  <si>
    <t>PLMCMRTJJ</t>
  </si>
  <si>
    <t>ยางโอริงคานหน้า ZR</t>
  </si>
  <si>
    <t>เลขที่ DO62030026</t>
  </si>
  <si>
    <t>คอห่านราวน้ำ #29W00 BIG-M TD25, 27</t>
  </si>
  <si>
    <t>PLMVRAKLTJJ</t>
  </si>
  <si>
    <t>คอห่านราวน้ำ #064 TFR S250 KBD</t>
  </si>
  <si>
    <t>PLMVRAKTTJJ</t>
  </si>
  <si>
    <t>คอห่านราวน้ำ #303808 STRADA 2500</t>
  </si>
  <si>
    <t>PLMVRAKNTJJ</t>
  </si>
  <si>
    <t>คอห่านราวน้ำ ตัวงอ บน MB-074283 C/C</t>
  </si>
  <si>
    <t>PLMVRAKPOJJ</t>
  </si>
  <si>
    <t>คอห่านราวน้ำ ตัวตรง-ล่าง MD113555 C/C</t>
  </si>
  <si>
    <t>PLMVRAKKTJJ</t>
  </si>
  <si>
    <t>คอห่านราวน้ำ #54030 MTX</t>
  </si>
  <si>
    <t>วาล์วน้ำ TAMA #WV54BC-76.5 C/C</t>
  </si>
  <si>
    <t>PLMVRALRTJJ</t>
  </si>
  <si>
    <t>หวีคลัช 9" DK MBC-523 C/C L200D TRITON 2.5</t>
  </si>
  <si>
    <t>PLMVRAQPTJJ</t>
  </si>
  <si>
    <t>จานคลัช 10" 24T DK ISD-185 D-MAX 2.5, 3.0 COM</t>
  </si>
  <si>
    <t>PLMVRAKMTTJJ</t>
  </si>
  <si>
    <t>สกรูไล่ลมเบรค #2215050 MTX</t>
  </si>
  <si>
    <t>PLMVRAKTJJ</t>
  </si>
  <si>
    <t>สปริงล๊อคก้ามเบรค 1.6" #2243006 KBZ TFR</t>
  </si>
  <si>
    <t>PLMVRAPJJ</t>
  </si>
  <si>
    <t>สปริงล็อกก้ามเบรค 2" #2243007 BIG-M VIGO</t>
  </si>
  <si>
    <t>4 ชุด</t>
  </si>
  <si>
    <t>สปริงฝาเกียร์+ลูกปืน #2242001 C/C</t>
  </si>
  <si>
    <t>PKMVRAMLJJ</t>
  </si>
  <si>
    <t>สปริงฝาเกียร์+ลูกปืน #2242003 S250 TFR NPR</t>
  </si>
  <si>
    <t>สปริงฝาเกียร์+ลูกปืน #2242004 MTX</t>
  </si>
  <si>
    <t>PKMVRAKLJJ</t>
  </si>
  <si>
    <t>สลิงฝาท้าย ขนาด 18.5" #2263002 C/C TFR</t>
  </si>
  <si>
    <t>PKMVRAOTJJ</t>
  </si>
  <si>
    <t>สลิงฝาท้าย ขนาด 15" #2263001 FORD RANGER</t>
  </si>
  <si>
    <t>สลิงฝาท้าย ลวดโต 5 มิล ขนาด 14" #2263006 VIGO MTX</t>
  </si>
  <si>
    <t>สลิงฝาท้าย ลวดโต 5 มิล ขนาด 12" TIGER</t>
  </si>
  <si>
    <t>เลขที่ DO62030027</t>
  </si>
  <si>
    <t>ตีนผีคลัช ผ่าร่องชุบแข็ง #0909012 BU3000 BU10</t>
  </si>
  <si>
    <t>PLMVRANOJJ</t>
  </si>
  <si>
    <t>ตัวตั้งเบรค LH #0902029 VIGO TIGER NEW MTX</t>
  </si>
  <si>
    <t>PLMVRAKMOJJ</t>
  </si>
  <si>
    <t>ตัวตั้งเบรค RH #0902030 VIGO TIGER NEW MTX</t>
  </si>
  <si>
    <t>สปริงเบรคหลัง อัดแผง #2240087 VIGO</t>
  </si>
  <si>
    <t>PLMVRAQOJJ</t>
  </si>
  <si>
    <t>ตัวตั้งเบรค LH #0902003 DS720 TD23 SD23</t>
  </si>
  <si>
    <t>PLMVRAOOJJ</t>
  </si>
  <si>
    <t>ตัวตั้งเบรค RH #0902004 DS720 TD23 SD23</t>
  </si>
  <si>
    <t>ตัวตั้งเบรค LH #30020 MTX เก่า LN40 50 M/N</t>
  </si>
  <si>
    <t>ตัวตั้งเบรค RH #30020 MTX เก่า LN40 50 M/N</t>
  </si>
  <si>
    <t>ตัวตั้งเบรค LH #0902023 TFR Z2200</t>
  </si>
  <si>
    <t>ตัวตั้งเบรค RH #0902024 TFR Z2200</t>
  </si>
  <si>
    <t>สกรูไล่ลมเบรค #2215024 D-MAX</t>
  </si>
  <si>
    <t>สกรูไล่ลมเบรค #2215026 TFR KBZ</t>
  </si>
  <si>
    <t>สกรูไล่ลมเบรค #2215028 BU</t>
  </si>
  <si>
    <t>เลขที่ N62020826</t>
  </si>
  <si>
    <t>วันที่ 28/2/62</t>
  </si>
  <si>
    <t>ไฟหน้า 2 ขา กลมเล็ก T/D #4002 12V</t>
  </si>
  <si>
    <t>PLMVR1STJJ</t>
  </si>
  <si>
    <t>KORN</t>
  </si>
  <si>
    <t>เลขที่ P023052</t>
  </si>
  <si>
    <t>1 ท่อน</t>
  </si>
  <si>
    <t>RH14-6011</t>
  </si>
  <si>
    <t>ท่อน้ำบน NPR 120 แรง</t>
  </si>
  <si>
    <t>PLMKKKLJJ</t>
  </si>
  <si>
    <t>RH14-6012</t>
  </si>
  <si>
    <t>ท่อน้ำล่าง NPR 120 แรง</t>
  </si>
  <si>
    <t>PLMKKMLJJ</t>
  </si>
  <si>
    <t>2 ท่อน</t>
  </si>
  <si>
    <t>RH31-526</t>
  </si>
  <si>
    <t>ท่ออากาศ FORD 6600 ตรงสั้น</t>
  </si>
  <si>
    <t>PLMKPTJJ</t>
  </si>
  <si>
    <t>RH31-8006</t>
  </si>
  <si>
    <t>ท่ออากาศ FORD 6610 ใหญ่</t>
  </si>
  <si>
    <t>PLMKQTJJ</t>
  </si>
  <si>
    <t>RH31-8007</t>
  </si>
  <si>
    <t>ท่ออากาศ FORD 6640 6610</t>
  </si>
  <si>
    <t>PLMKRTJJ</t>
  </si>
  <si>
    <t>AH31-8008</t>
  </si>
  <si>
    <t>ท่ออากาศ FORD RANGER สั้น</t>
  </si>
  <si>
    <t>RH31-007</t>
  </si>
  <si>
    <t>ท่อยางหม้อน้ำบน FORD 5000</t>
  </si>
  <si>
    <t>PLMKSTJJ</t>
  </si>
  <si>
    <t>RH31-008</t>
  </si>
  <si>
    <t>ท่อยางหม้อน้ำล่าง FORD 5000</t>
  </si>
  <si>
    <t>PLMKKKOJJ</t>
  </si>
  <si>
    <t>RH31-0685</t>
  </si>
  <si>
    <t>ท่อยางหม้อน้ำบน FORD 6640</t>
  </si>
  <si>
    <t>PLMKKTOJJ</t>
  </si>
  <si>
    <t>RH31-0686</t>
  </si>
  <si>
    <t>ท่อยางหม้อน้ำล่าง FORD 6640</t>
  </si>
  <si>
    <t>PLMKKQOJJ</t>
  </si>
  <si>
    <t>BG-14-007</t>
  </si>
  <si>
    <t>ยางครอบคันเกียร์ TFR ตัวใน</t>
  </si>
  <si>
    <t>PLMKNOJJ</t>
  </si>
  <si>
    <t>BG-13-003</t>
  </si>
  <si>
    <t>ยางครอบคันเกียร์ MAGNUM</t>
  </si>
  <si>
    <t>RH12-017</t>
  </si>
  <si>
    <t>ท่อน้ำบน BU30 BU3000</t>
  </si>
  <si>
    <t>PLMKPOJJ</t>
  </si>
  <si>
    <t>RH12-018</t>
  </si>
  <si>
    <t>ท่อน้ำล่าง BU30 BU3000</t>
  </si>
  <si>
    <t>PLMKKNTJJ</t>
  </si>
  <si>
    <t>เลขที่ P023051</t>
  </si>
  <si>
    <t>4 ท่อน</t>
  </si>
  <si>
    <t>RH12-7001</t>
  </si>
  <si>
    <t>ท่อหายใจ LN85</t>
  </si>
  <si>
    <t>PLMKMOJJ</t>
  </si>
  <si>
    <t>RH15-411</t>
  </si>
  <si>
    <t>ท่อปั้มน้ำ STRADA2500 ตัวยู</t>
  </si>
  <si>
    <t>PLMKQOJJ</t>
  </si>
  <si>
    <t>RH15-0459</t>
  </si>
  <si>
    <t>ท่อปั้มน้ำ STRADA 2800</t>
  </si>
  <si>
    <t>HD-8011-2</t>
  </si>
  <si>
    <t>น๊อตยึดกระบะ D-MAX 12x50x1.25</t>
  </si>
  <si>
    <t>PLMKKPJJ</t>
  </si>
  <si>
    <t>HD-8011-1</t>
  </si>
  <si>
    <t>น๊อตยึดกะบะทั่วไป สกรูยาว 45มิล</t>
  </si>
  <si>
    <t>PLMKLTJJ</t>
  </si>
  <si>
    <t>RH11-063</t>
  </si>
  <si>
    <t>ท่อน้ำบน 720 โปร SD23</t>
  </si>
  <si>
    <t>PLMKROJJ</t>
  </si>
  <si>
    <t>RH11-064</t>
  </si>
  <si>
    <t>ท่อน้ำล่าง 720 โปร SD23</t>
  </si>
  <si>
    <t>RH11-191</t>
  </si>
  <si>
    <t>ท่อน้ำบน BIG-M TD BDI D21</t>
  </si>
  <si>
    <t>PLMKKTTJJ</t>
  </si>
  <si>
    <t>RH11-192</t>
  </si>
  <si>
    <t>ท่อน้ำล่าง BIG-M TD BDI D21</t>
  </si>
  <si>
    <t>PLMKOTJJ</t>
  </si>
  <si>
    <t>RH11-5007</t>
  </si>
  <si>
    <t>ท่อน้ำบน BDI POWER</t>
  </si>
  <si>
    <t>RH11-5008</t>
  </si>
  <si>
    <t>ท่อน้ำล่าง BDI POWER</t>
  </si>
  <si>
    <t>PLMKKPOJJ</t>
  </si>
  <si>
    <t>RH12-015</t>
  </si>
  <si>
    <t>ท่อน้ำบน JU10 BU10</t>
  </si>
  <si>
    <t>RH12-016</t>
  </si>
  <si>
    <t>ท่อน้ำล่าง JU10 BU10</t>
  </si>
  <si>
    <t>RH12-021</t>
  </si>
  <si>
    <t>ท่อน้ำบน BU20</t>
  </si>
  <si>
    <t>RH12-2003</t>
  </si>
  <si>
    <t>ท่อน้ำล่าง BU20</t>
  </si>
  <si>
    <t>RH15-8001</t>
  </si>
  <si>
    <t>ท่อหายใจ C/C</t>
  </si>
  <si>
    <t>MKV</t>
  </si>
  <si>
    <t>เลขที่ 6203000279</t>
  </si>
  <si>
    <t>ลูกปืน 6212 KOYO</t>
  </si>
  <si>
    <t>PLMMKVLPTJJ</t>
  </si>
  <si>
    <t>ลูกปืน 30205 KOYO F.SUNNY ใน</t>
  </si>
  <si>
    <t>PLMMKVSSJJ</t>
  </si>
  <si>
    <t>PLMMKVKTQJJ</t>
  </si>
  <si>
    <t>ลูกปืน 30207 KOYO ล้อหน้าใน E20</t>
  </si>
  <si>
    <t>ลูกปืน 30206 KOYO ล้อหน้าในบูลเบิร์ด</t>
  </si>
  <si>
    <t>PLMMKVKPTJJ</t>
  </si>
  <si>
    <t>ลูกปืน 6202 KOYO ปลายเกียร์ BIG-M</t>
  </si>
  <si>
    <t>PLMMKVNLJJ</t>
  </si>
  <si>
    <t>ลูกปืน 6203 2RS KOYO</t>
  </si>
  <si>
    <t>PLMMKVNNJJ</t>
  </si>
  <si>
    <t>ลูกปืน 6014 KOYO F.นอก รถไถยันม่า</t>
  </si>
  <si>
    <t>PLMMKVMPTJJ</t>
  </si>
  <si>
    <t>ลูกปืน 32213 KOYO ล้อหลัง-นอก SBR</t>
  </si>
  <si>
    <t>PLMMKVOKTJJ</t>
  </si>
  <si>
    <t>เลขที่ 6203000280</t>
  </si>
  <si>
    <t>ลูกปืน 885158 ปั้มน้ำ FORD5000 KOYO</t>
  </si>
  <si>
    <t>PLMMKVKOTJJ</t>
  </si>
  <si>
    <t>RCT 356 SA 9-2 คลัช VIGO 2.5 KOYO</t>
  </si>
  <si>
    <t>PLMMKVMMTJJ</t>
  </si>
  <si>
    <t>58 TKZ 3504=VKC3723 คลัช VIGO 3.0 NSK</t>
  </si>
  <si>
    <t>GU1000 ยอย BDI 27x82 ล็อกนอก GMB</t>
  </si>
  <si>
    <t>GU DUMP-1 GMB</t>
  </si>
  <si>
    <t>PLMMKVLTOJJ</t>
  </si>
  <si>
    <t>เลขที่ IA0003151</t>
  </si>
  <si>
    <t>ซีลล้อหลัง-ใน VIGO (90310-T0006)</t>
  </si>
  <si>
    <t>PLMMGKPJJ</t>
  </si>
  <si>
    <t>W</t>
  </si>
  <si>
    <t>เลขที่ 62030219ID</t>
  </si>
  <si>
    <t>หางปลาไหลสามทาง 5/16</t>
  </si>
  <si>
    <t>PLMWNLJJ</t>
  </si>
  <si>
    <t>หางปลาไหลสามทาง 3/8</t>
  </si>
  <si>
    <t>PLMWNSJJ</t>
  </si>
  <si>
    <t>บานพับดั๊ม 4"</t>
  </si>
  <si>
    <t>PLMWOPJJ</t>
  </si>
  <si>
    <t>รวมเป็นเงิน</t>
  </si>
  <si>
    <t>เลขที่ 01/0028</t>
  </si>
  <si>
    <t>วันที่ 6/3/62</t>
  </si>
  <si>
    <t>สกรูจานไถ F</t>
  </si>
  <si>
    <t>PLMBMKTJJ</t>
  </si>
  <si>
    <t>สกรูล้อหน้า F</t>
  </si>
  <si>
    <t>PLMBMKMJJ</t>
  </si>
  <si>
    <t>ขาไก่ทางเดียว F6610 เท้าช้าง L1 R1</t>
  </si>
  <si>
    <t>เพลา PTO F5000 6x29</t>
  </si>
  <si>
    <t>PLMBMKOTTJJ</t>
  </si>
  <si>
    <t>SCK</t>
  </si>
  <si>
    <t>เลขที่ IV0013211</t>
  </si>
  <si>
    <t>วันที่ 9/3/62</t>
  </si>
  <si>
    <t>ยางกันโคลง I/S ALL NEW D-MAX ผ้าใบ</t>
  </si>
  <si>
    <t>PLMSCKMOJJ</t>
  </si>
  <si>
    <t>ยางกันฝุ่นก้ามปูคลัช T/T VIGO FORTUNER</t>
  </si>
  <si>
    <t>PLMSCKSRJJ</t>
  </si>
  <si>
    <t>ยางกันกระแทกแหนบหลัง T/T BU61 เตี้ย</t>
  </si>
  <si>
    <t>PLMSCKKPTJJ</t>
  </si>
  <si>
    <t>ยางครอบคันเกียร์ตัวใน N/S BIG-M</t>
  </si>
  <si>
    <t>PLMSCKQRJJ</t>
  </si>
  <si>
    <t>หักส่วนลด 10%</t>
  </si>
  <si>
    <t>เลขที่ IV0013212</t>
  </si>
  <si>
    <t>ยางหูแหนบหนา N/S BIG-M 55045-01W00</t>
  </si>
  <si>
    <t>PLMSCKLRJJ</t>
  </si>
  <si>
    <t>30 ตัว</t>
  </si>
  <si>
    <t>กันกระแทกแหนบเสริม พิเศษ ตรง ธรรมดา</t>
  </si>
  <si>
    <t>PLMSCKKRJJ</t>
  </si>
  <si>
    <t>A=D</t>
  </si>
  <si>
    <t>เลขที่ IV 6203070</t>
  </si>
  <si>
    <t>วันที่ 8/3/62</t>
  </si>
  <si>
    <t>4 ชิ้น</t>
  </si>
  <si>
    <t>FB-5361</t>
  </si>
  <si>
    <t>ลูกหมากปีกนกบน-รถปิกอัพ I/S D-MAX</t>
  </si>
  <si>
    <t>PLMAJKRPJJ</t>
  </si>
  <si>
    <t>6 ชิ้น</t>
  </si>
  <si>
    <t>FB-2471</t>
  </si>
  <si>
    <t>PLMAJLMKJJ</t>
  </si>
  <si>
    <t>ลูกหมากปีกนกบน-รถปิกอัพ T/T HERO MTX</t>
  </si>
  <si>
    <t>เลขที่ IV 6203069</t>
  </si>
  <si>
    <t>FB-5282</t>
  </si>
  <si>
    <t>ลูกหมากปีกนกล่าง-รถปิกอัพ I/S TFR</t>
  </si>
  <si>
    <t>PLMAJLPMJJ</t>
  </si>
  <si>
    <t>FB-2832</t>
  </si>
  <si>
    <t>ลูกหมากปีกนกล่าง-รถปิกอัพ T/T MTX TIGER</t>
  </si>
  <si>
    <t>PLMAJLMSJJ</t>
  </si>
  <si>
    <t>ลูกหมากปีกนกล่าง-รถปิกอัพ I/S D-MAX</t>
  </si>
  <si>
    <t>PLMAJLSLJJ</t>
  </si>
  <si>
    <t>FB-3621</t>
  </si>
  <si>
    <t>ลูกหมากปีกนกบน-รถปิกอัพ T/T TIGER ,D4D</t>
  </si>
  <si>
    <t>PLMAJLNQJJ</t>
  </si>
  <si>
    <t>FB-5281</t>
  </si>
  <si>
    <t>ลูกหมากปีกนกบน-รถปิกอัพ I/S TFR BUDDY TFR 4WD</t>
  </si>
  <si>
    <t>FB-5362</t>
  </si>
  <si>
    <t>เลขที่ 6203000996</t>
  </si>
  <si>
    <t>3780/20 NTN</t>
  </si>
  <si>
    <t>PLMMKVLPPJJ</t>
  </si>
  <si>
    <t>414/418 KOYO</t>
  </si>
  <si>
    <t>PLMMKVMLTJJ</t>
  </si>
  <si>
    <t>PU128424 RR9DW KOYO ล.เฟือง MTX</t>
  </si>
  <si>
    <t>PLMMKVMOTJJ</t>
  </si>
  <si>
    <t>69349/10 NTN</t>
  </si>
  <si>
    <t>PLMMKVKNTJJ</t>
  </si>
  <si>
    <t>LM102949/10 HC KOYO ล้อหน้านอก 4x4WD</t>
  </si>
  <si>
    <t>PLMMKVLLOJJ</t>
  </si>
  <si>
    <t>เลขที่ 6203001046</t>
  </si>
  <si>
    <t>14131/14276 NTN</t>
  </si>
  <si>
    <t>18690/20 NTN</t>
  </si>
  <si>
    <t>ABC</t>
  </si>
  <si>
    <t>เลขที่ IV 62031735</t>
  </si>
  <si>
    <t>PLMABCKLTJJJ</t>
  </si>
  <si>
    <t>32211 ลูกปืน Mi Su L คอช้าง ใน FORD</t>
  </si>
  <si>
    <t>3780/20 ลูกปืน Mi Su L ผาน 3 ตับนอก</t>
  </si>
  <si>
    <t>PLMABCKLNJJ</t>
  </si>
  <si>
    <t>25590/20 ลูกปืน Mi Su L เพลาคอช้าง</t>
  </si>
  <si>
    <t>PLMABCRPJJ</t>
  </si>
  <si>
    <t>UCF207-20 ลูกปืนตุ๊กตา Mi Su L</t>
  </si>
  <si>
    <t>PLMABCKPMJJ</t>
  </si>
  <si>
    <t>UCP208-24 ลูกปืนตุ๊กตา Mi Su L</t>
  </si>
  <si>
    <t>PLMABCKSMJJ</t>
  </si>
  <si>
    <t>ราคาสินค้า</t>
  </si>
  <si>
    <t>ภาษีมูลค่าเพิ่ม</t>
  </si>
  <si>
    <t>ACI</t>
  </si>
  <si>
    <t>เลขที่ 1903SXANN000536</t>
  </si>
  <si>
    <t>1 ชุด</t>
  </si>
  <si>
    <t>DLL-675</t>
  </si>
  <si>
    <t>N/S MARCH K12 1.4, 1.5 2007 F</t>
  </si>
  <si>
    <t>55%3%</t>
  </si>
  <si>
    <t>PLMACIMSKJJ</t>
  </si>
  <si>
    <t>DLL-236</t>
  </si>
  <si>
    <t>T/A TWINCAM 16V R</t>
  </si>
  <si>
    <t>PLMACIMKRJJ</t>
  </si>
  <si>
    <t>DLL-659</t>
  </si>
  <si>
    <t>T/A CAMRT 2.0 2.4 2002-06 WISH 2003 R</t>
  </si>
  <si>
    <t>PLMACILSNJJ</t>
  </si>
  <si>
    <t>DLL-693</t>
  </si>
  <si>
    <t>T/A COROLLA ALTIS 1.6 1.8 2014 ON R</t>
  </si>
  <si>
    <t>PLMACIMMLJJ</t>
  </si>
  <si>
    <t>DLL-110</t>
  </si>
  <si>
    <t>M/S LANCER CHAMP2 1.5 E12 F</t>
  </si>
  <si>
    <t>PLMACIMNLJJ</t>
  </si>
  <si>
    <t>DLL-312</t>
  </si>
  <si>
    <t>M/S LANCER E-CAR 1.8 F</t>
  </si>
  <si>
    <t>DLL-317</t>
  </si>
  <si>
    <t>M/S LANCER 1.3 1.5 1.6 GLX F</t>
  </si>
  <si>
    <t>PLMACILQLJJ</t>
  </si>
  <si>
    <t>DLL-377</t>
  </si>
  <si>
    <t>PLMACIMTOJJ</t>
  </si>
  <si>
    <t xml:space="preserve">H/D CITY TYPE ZX 1.5 E-VTEC CIVIC 1.6 </t>
  </si>
  <si>
    <t>DLL-411</t>
  </si>
  <si>
    <t>H/D CITY 1.5 E-VTEC 2008 ON JAZZ ON R</t>
  </si>
  <si>
    <t>DLL-743</t>
  </si>
  <si>
    <t>H/D CITY 1.5 E-VTEC VTI 2009 ON JAZZ 2007-14 F</t>
  </si>
  <si>
    <t>PLMACIMNQJJ</t>
  </si>
  <si>
    <t>ส่วนลดพิเศษ</t>
  </si>
  <si>
    <t>มูลค่าสินค้าสุทธิ</t>
  </si>
  <si>
    <t>ยอดชำระเงิน</t>
  </si>
  <si>
    <t>เลขที่ 1903SXANN000537</t>
  </si>
  <si>
    <t>DLL-745</t>
  </si>
  <si>
    <t>H/D JAZZ 2014 ON R</t>
  </si>
  <si>
    <t>PLMACIMTMJJ</t>
  </si>
  <si>
    <t>SP-1336</t>
  </si>
  <si>
    <t>I/S MU-X 2014 ON TRAILBLAZER 2012 R</t>
  </si>
  <si>
    <t>55%3%p65</t>
  </si>
  <si>
    <t>PLMACIOTLJJ</t>
  </si>
  <si>
    <t>SDN-162</t>
  </si>
  <si>
    <t>N/S BIG-M SD23 1988-01 TD25 R</t>
  </si>
  <si>
    <t>55%3%p10</t>
  </si>
  <si>
    <t>PLMACINKNJJ</t>
  </si>
  <si>
    <t>SDN-174</t>
  </si>
  <si>
    <t>FRONTIER 2.7 3.0 2+4WD 2001-07 BIG-M BDI R</t>
  </si>
  <si>
    <t>5553%p10</t>
  </si>
  <si>
    <t>PLMACINMQJJ</t>
  </si>
  <si>
    <t>SDN-180</t>
  </si>
  <si>
    <t>N/S MARCH 2010 ON R</t>
  </si>
  <si>
    <t>PLMACIMMTJJ</t>
  </si>
  <si>
    <t>SDN-2255</t>
  </si>
  <si>
    <t>T/A LAND CRUISER 1984-90 F</t>
  </si>
  <si>
    <t>PLMACIPMQJJ</t>
  </si>
  <si>
    <t>SDN-2370</t>
  </si>
  <si>
    <t>T/A COMMUTER 3.0 2015 R</t>
  </si>
  <si>
    <t>PLMACIOQPJJ</t>
  </si>
  <si>
    <t>เอเซียคอมแพ็ค</t>
  </si>
  <si>
    <t>เลขที่ 1903SXA003049</t>
  </si>
  <si>
    <t>A-MN-U3773</t>
  </si>
  <si>
    <t>MINI STRUT T/T VIGO 4x2 INNOVA F/R</t>
  </si>
  <si>
    <t>PLMACIQRSJJ</t>
  </si>
  <si>
    <t>A-MN-U3774</t>
  </si>
  <si>
    <t>MINI STRUT T/T VIGO 4x2 INNOVA F/L</t>
  </si>
  <si>
    <t>OIL SHOCK I/S DRAGON EYE TFR 4x2 F</t>
  </si>
  <si>
    <t>PLMACIMQPJJ</t>
  </si>
  <si>
    <t>A-MN-2865</t>
  </si>
  <si>
    <t>A-MN-U3776</t>
  </si>
  <si>
    <t>MINI STRUT I/S D-MAX 02-11 4x2 F</t>
  </si>
  <si>
    <t>PLMACIQNOJJ</t>
  </si>
  <si>
    <t>เลขที่ 1902SXANN001362</t>
  </si>
  <si>
    <t>วันที่ 23/2/62</t>
  </si>
  <si>
    <t>DLL-721</t>
  </si>
  <si>
    <t>I/S D-MAX 2+4WD 2016 ON GOLD SERIES F</t>
  </si>
  <si>
    <t>PLMACIMRLJJ</t>
  </si>
  <si>
    <t>DLL-127</t>
  </si>
  <si>
    <t>N/S BIG-M BDI D21 D22 F</t>
  </si>
  <si>
    <t>PLMACILSTJJ</t>
  </si>
  <si>
    <t>เลขที่ 1902SXANN001361</t>
  </si>
  <si>
    <t>55%p10</t>
  </si>
  <si>
    <t>PLMACIPOQJJ</t>
  </si>
  <si>
    <t>SDN-295</t>
  </si>
  <si>
    <t>T/A DYNA BU60,85 115HP 6 ล้อ RB20 BB20 R</t>
  </si>
  <si>
    <t>PLMACIQTTJJ</t>
  </si>
  <si>
    <t>เลขที่ I620341637</t>
  </si>
  <si>
    <t>สายพานพัดลม CNH แท้ห้าง 6640-7740 มีตู้แอร์</t>
  </si>
  <si>
    <t>PLMDTRSTJJ</t>
  </si>
  <si>
    <t>ยางหมวกเบรค แท้ห้าง CNH 5000-6640</t>
  </si>
  <si>
    <t>PLMDTROJJ</t>
  </si>
  <si>
    <t>แหวนรองคานหน้า DT 5000-6600-6610 หนา 9มิล</t>
  </si>
  <si>
    <t>PLMDTKLJJ</t>
  </si>
  <si>
    <t>กระบอกอัดจาระบี KAERSEN สูบคู่ HAEVY DUTY</t>
  </si>
  <si>
    <t>PLMDTOLTJJ</t>
  </si>
  <si>
    <t>บูชขาคลัชตัวสั้น DT 6600</t>
  </si>
  <si>
    <t>PLMDTMTJJ</t>
  </si>
  <si>
    <t>บูชขาไก่พวงมาลัยสั้น GS 6600</t>
  </si>
  <si>
    <t>PLMDTLRJJ</t>
  </si>
  <si>
    <t>บูชขาไก่ พวงมาลัยยาว GS 6600</t>
  </si>
  <si>
    <t>PLMDTMLJJ</t>
  </si>
  <si>
    <t>บูชคอม้า บาง DT</t>
  </si>
  <si>
    <t>PLMDTLQJJ</t>
  </si>
  <si>
    <t>บูชคอม้า หนา DT</t>
  </si>
  <si>
    <t>ปลอกลูกหมากคันชักสั้น L DT 5000-6600 ปลอกหนา</t>
  </si>
  <si>
    <t>PLMDTNTJJ</t>
  </si>
  <si>
    <t>ปลอกลูกหมากคันชักสั้น R DT 5000-6600 ปลอกหนา</t>
  </si>
  <si>
    <t>หัวน๊อตผ่า NF 3/4</t>
  </si>
  <si>
    <t>PLMDTQJJ</t>
  </si>
  <si>
    <t>หัวน๊อตผ่า 1"xT12</t>
  </si>
  <si>
    <t>PLMDTKPJJ</t>
  </si>
  <si>
    <t>PLMDTNRJJ</t>
  </si>
  <si>
    <t>สกรูล้อหลัง ฟอร์ด แท้ 6600 สีดำ</t>
  </si>
  <si>
    <t>เลขที่ I620341639</t>
  </si>
  <si>
    <t>จานคัดท้าย 24"x5MM MAMMO</t>
  </si>
  <si>
    <t>PLMDTRTTJJ</t>
  </si>
  <si>
    <t>จานคัดท้าย 22"x5MM MAMMO</t>
  </si>
  <si>
    <t>PLMDTQTMJJ</t>
  </si>
  <si>
    <t>จานคัดท้าย 20"x5MM MAMMO</t>
  </si>
  <si>
    <t>PLMDTPLSJJ</t>
  </si>
  <si>
    <t>เลขที่ I620341648</t>
  </si>
  <si>
    <t>ฝากันฝุ่นผาน 7 CMT DT13</t>
  </si>
  <si>
    <t>ลิ้มคอม้า 5000-6600</t>
  </si>
  <si>
    <t>บูชเฟืองขับปั้ม CNH 6600</t>
  </si>
  <si>
    <t>PLMDTPOJJ</t>
  </si>
  <si>
    <t>บูชเพลาไฮฯ คาร์บอน 6600</t>
  </si>
  <si>
    <t>แป๊ปต่อท่อไอเสีย 5000 E-5B255-R</t>
  </si>
  <si>
    <t>บูชเกียร์ 2 5000-6600-6610-6640</t>
  </si>
  <si>
    <t>PLMDTRTJJ</t>
  </si>
  <si>
    <t>บูชเฟืองลอยเกียร์ถอย 6600 B9193</t>
  </si>
  <si>
    <t>ขาเขี่ยเกียร์ 6600 2UK7346</t>
  </si>
  <si>
    <t>PLMDTNRTJJ</t>
  </si>
  <si>
    <t>เฟืองขับปั้ม แท้ห้าง CNH 6600</t>
  </si>
  <si>
    <t>PLMDTKNSTJJ</t>
  </si>
  <si>
    <t>ก้ามปูเกียร์2 6600</t>
  </si>
  <si>
    <t>PLMDTMOTJJ</t>
  </si>
  <si>
    <t>ซีลข้อเหวี่ยงหน้า แบบแท้ CNH 6600 57-83-12</t>
  </si>
  <si>
    <t>ซีลเกียร์ตัวเล็ก 6600 WRM166</t>
  </si>
  <si>
    <t>PLMDTKRTJJ</t>
  </si>
  <si>
    <t>ซีลข้อเหวี่ยงหลัง แบบแท้ CNH 6600 123-141-12</t>
  </si>
  <si>
    <t>ซีลเกียร์ท๊อกใหญ่ ซีล 009 92-13-66</t>
  </si>
  <si>
    <t>PLMDTKSTJJ</t>
  </si>
  <si>
    <t>ก้ามปูขาคลัช 2 รู 6600</t>
  </si>
  <si>
    <t>PLMDTLMTJJ</t>
  </si>
  <si>
    <t>ก้ามปูขาคลัช 1 รู</t>
  </si>
  <si>
    <t>เพลา PTO 20T AK</t>
  </si>
  <si>
    <t>PLMDTSOTJJ</t>
  </si>
  <si>
    <t>เพลา PTO 15T AK</t>
  </si>
  <si>
    <t>สายคลัช+ง่าม 6640</t>
  </si>
  <si>
    <t>PLMDTKOTJJ</t>
  </si>
  <si>
    <t>สายคลัช+ง่าม 77-6600</t>
  </si>
  <si>
    <t>PLMDTSTJJ</t>
  </si>
  <si>
    <t>5 เส้น</t>
  </si>
  <si>
    <t>สายดันหน้า KHL 18" 1/2 ใน 2 ข้าง T-18</t>
  </si>
  <si>
    <t>PLMDTKTTJJ</t>
  </si>
  <si>
    <t>ชาร์ฟอก F STD AE 5000/6600</t>
  </si>
  <si>
    <t>PLMDTQRTJJ</t>
  </si>
  <si>
    <t>ชาร์ฟอก F 040 AE 5000/6600</t>
  </si>
  <si>
    <t>ชาร์ฟอก F 020 AE 5000/6600</t>
  </si>
  <si>
    <t>ชาร์ฟอก F 030 AE 5000/6600</t>
  </si>
  <si>
    <t>PLMDTPRTJJ</t>
  </si>
  <si>
    <t>ชาร์ฟก้าน F 010 AE 5000/6600</t>
  </si>
  <si>
    <t>PLMDTLQTJJ</t>
  </si>
  <si>
    <t>ชาร์ฟก้าน F 020 AE 5000/6600</t>
  </si>
  <si>
    <t>ขาเฟืองขับปั้ม รูเล็ก DT อย่างดี 6600</t>
  </si>
  <si>
    <t>PLMDTLRTJJ</t>
  </si>
  <si>
    <t>ขาเฟืองขับปั้ม รูใหญ่ DT อย่างดี 6600</t>
  </si>
  <si>
    <t>ใบแซะดินผาน 7 ยาว CMT 16"</t>
  </si>
  <si>
    <t>แป๊ปพวงมาลัยไฮ สั้น แบบแท้ 6600</t>
  </si>
  <si>
    <t>PLMDTSOJJ</t>
  </si>
  <si>
    <t>แป๊ปพวงมาลัยไฮ ยาว แบบแท้ 6600</t>
  </si>
  <si>
    <t>เลขที่ I620341649</t>
  </si>
  <si>
    <t>PLMDTQOTJJ</t>
  </si>
  <si>
    <t>ซ. FORD NEW HOLLAND CNH แท้ TS6000, 5060 87712547</t>
  </si>
  <si>
    <t>ซ. FORD NEW HOLLAND CNH แท้ TS6000, 5060 84565884</t>
  </si>
  <si>
    <t>PLMDTSTTJJ</t>
  </si>
  <si>
    <t>A1-060501F</t>
  </si>
  <si>
    <t>A1-010204F</t>
  </si>
  <si>
    <t>เลขที่ I620341630</t>
  </si>
  <si>
    <t>10 เส้น</t>
  </si>
  <si>
    <t>A1-610101K</t>
  </si>
  <si>
    <t>โซ่ข้าง KBT L2000 DT พร้อมตัวยู</t>
  </si>
  <si>
    <t>PLMDTKPTJJ</t>
  </si>
  <si>
    <t>เลขที่ DO62030094</t>
  </si>
  <si>
    <t>วันที่ 7/3/62</t>
  </si>
  <si>
    <t>PLMVRAQTJJ</t>
  </si>
  <si>
    <t>ยางฝาวาล์ว SUKAYA 4JJ1 D-MAX</t>
  </si>
  <si>
    <t>ยางฝาวาล์ว SUKAYA 2KD VIGO</t>
  </si>
  <si>
    <t>เหล็กวัดน้ำมันเครื่อง #87G00B BDI TD27</t>
  </si>
  <si>
    <t>PLMVRARTJJ</t>
  </si>
  <si>
    <t>เหล็กวัดน้ำมันเครื่อง #VK50A YD25 NAYARA</t>
  </si>
  <si>
    <t>PLMVRASTJJ</t>
  </si>
  <si>
    <t>เสื้อราวน้ำ #061 D-MAX TFR 01</t>
  </si>
  <si>
    <t>PLMVRAMOTJJ</t>
  </si>
  <si>
    <t>เหล็กวัดน้ำมันเครื่อง #074T TRITON 2500-16V</t>
  </si>
  <si>
    <t>เหล็กวัดน้ำมันเครื่อง #054T TRITON 2500-8V</t>
  </si>
  <si>
    <t>SMA</t>
  </si>
  <si>
    <t>เลขที่ SA 62006606</t>
  </si>
  <si>
    <t>จานคัดท้าย 18" หนา 5mm</t>
  </si>
  <si>
    <t>PLMSMAOPTJJ</t>
  </si>
  <si>
    <t>คัดท้าย 22"</t>
  </si>
  <si>
    <t>PLMSMARKTJJ</t>
  </si>
  <si>
    <t>ยอดเงินรวม</t>
  </si>
  <si>
    <t>รวมเงินหลังหักส่วนลด</t>
  </si>
  <si>
    <t>รวมเงินทั้งหมด</t>
  </si>
  <si>
    <t>เลขที่ I620341380</t>
  </si>
  <si>
    <t>สกรูจานไถสีทอง DT แข็งพิเศษ</t>
  </si>
  <si>
    <t>สายพานพัดลม CNH แท้ห้าง</t>
  </si>
  <si>
    <t>เลขที่ I620341398</t>
  </si>
  <si>
    <t>แกนสปริงคัดท้ายยาว KHL 1.1/4x18"</t>
  </si>
  <si>
    <t>PLMDTLPTJJ</t>
  </si>
  <si>
    <t>แกนสปริงคัดท้ายยาว KHL 1x19"</t>
  </si>
  <si>
    <t>PLMDTKMTJJ</t>
  </si>
  <si>
    <t>แกนสปริงคัดท้ายสั้น KHL 1x15"</t>
  </si>
  <si>
    <t>เลขที่ 04/0164</t>
  </si>
  <si>
    <t>สปริงคัดท้ายใหญ่ F</t>
  </si>
  <si>
    <t>PLMBMKNTJJ</t>
  </si>
  <si>
    <t>เลขที่ IV62030671</t>
  </si>
  <si>
    <t>สเกนชุบขาว 3/8</t>
  </si>
  <si>
    <t>สเกนชุบขาว 1/2</t>
  </si>
  <si>
    <t>แหวนสปริง 3/4 สีดำ</t>
  </si>
  <si>
    <t>หัวน๊อต NC 9/16 USAG</t>
  </si>
  <si>
    <t>สกรู NC ไม่พร้อมหัว 1/2*1 USAG</t>
  </si>
  <si>
    <t>สกรู NC ไม่พร้อมหัว 1/2*2.1/2 USAG</t>
  </si>
  <si>
    <t>สกรู NC ไม่พร้อมหัว 9/16*1.1/2 USAG</t>
  </si>
  <si>
    <t>สกรู NC ไม่พร้อมหัว 9/16*2 USAG</t>
  </si>
  <si>
    <t>iวมสุทธิ</t>
  </si>
  <si>
    <t>ก.เจริญโลหะกิจ</t>
  </si>
  <si>
    <t>เลขที่ K6203000200</t>
  </si>
  <si>
    <t>PLMKCLMLTJJ</t>
  </si>
  <si>
    <t>กระบอกอัดจารบี</t>
  </si>
  <si>
    <t>เลขที่ IV770096158</t>
  </si>
  <si>
    <t>C-ISO13</t>
  </si>
  <si>
    <t>ค.S.NKR 88 แรง #708</t>
  </si>
  <si>
    <t>PLMCKPRJJ</t>
  </si>
  <si>
    <t>C-ISO09</t>
  </si>
  <si>
    <t>ค.I/S D-MAX #927-0</t>
  </si>
  <si>
    <t>PLMCKOPJJ</t>
  </si>
  <si>
    <t>C-NSO01</t>
  </si>
  <si>
    <t>ค.N/S SD23 #W1120 BIG-M</t>
  </si>
  <si>
    <t>C-TTO01</t>
  </si>
  <si>
    <t>ค.T/T 101 #41010 16V</t>
  </si>
  <si>
    <t>PLMCKONJJ</t>
  </si>
  <si>
    <t>ยอดรวม</t>
  </si>
  <si>
    <t>เลขที่ DN6203126</t>
  </si>
  <si>
    <t>วันที่ 14/3/62</t>
  </si>
  <si>
    <t>จารบีเทรนทอง 2KG</t>
  </si>
  <si>
    <t>PLMSCKLOOJJ</t>
  </si>
  <si>
    <t>จารบีเทรนทอง 10KG</t>
  </si>
  <si>
    <t>PLMSCKKKRTJJ</t>
  </si>
  <si>
    <t>4 โหล</t>
  </si>
  <si>
    <t>น้ำกลั่น</t>
  </si>
  <si>
    <t>PLMSCKRJJ</t>
  </si>
  <si>
    <t>2 กล่อง</t>
  </si>
  <si>
    <t>เพาวซ่าร์ HD40 5L</t>
  </si>
  <si>
    <t>PLMSCKMQMJJ</t>
  </si>
  <si>
    <t>เพาวซ่าร์ 32 5L</t>
  </si>
  <si>
    <t>PLMSCKLSTJJ</t>
  </si>
  <si>
    <t>เพาวซ่าร์ ลองไลฟ์โกลด์ 6L</t>
  </si>
  <si>
    <t>PLMSCKOPMJJ</t>
  </si>
  <si>
    <t>4 ลูก</t>
  </si>
  <si>
    <t>แบต GS175 R</t>
  </si>
  <si>
    <t>PLMSCKLMQTJJ</t>
  </si>
  <si>
    <t>แบต GS 175 L</t>
  </si>
  <si>
    <t>แบต GS N100</t>
  </si>
  <si>
    <t>PLMSCKMTNJJ</t>
  </si>
  <si>
    <t>แบต 3K ADX B3L</t>
  </si>
  <si>
    <t>PLMSCKLQTTJJ</t>
  </si>
  <si>
    <t>แบต 3K ADX B4L</t>
  </si>
  <si>
    <t>PLMSCKMMLTJJ</t>
  </si>
  <si>
    <t>แบต FB M650L 55B24L</t>
  </si>
  <si>
    <t>PLMSCKKOMTJJ</t>
  </si>
  <si>
    <t>แบต FB N120</t>
  </si>
  <si>
    <t>แบต 3K 145R</t>
  </si>
  <si>
    <t>แบต 3K 145L</t>
  </si>
  <si>
    <t>PLMSCKLMLTJJ</t>
  </si>
  <si>
    <t>PLMSCKMOSTJJ</t>
  </si>
  <si>
    <t>แบต 3K ADX95L</t>
  </si>
  <si>
    <t>PLMSCKLKOTJJ</t>
  </si>
  <si>
    <t>จาระบีเทรน 1KG</t>
  </si>
  <si>
    <t>PLMSCKKMKJJ</t>
  </si>
  <si>
    <t>เลขที่ AN6203/00216</t>
  </si>
  <si>
    <t>SK0027</t>
  </si>
  <si>
    <t>ชุด OR+BRT กระบอกไฮ F5000</t>
  </si>
  <si>
    <t>PLMMCPQOJJ</t>
  </si>
  <si>
    <t>SK0028</t>
  </si>
  <si>
    <t>ชุด OR+BRT กระบอกไฮ F6600-6640</t>
  </si>
  <si>
    <t>PLMMCPSTJJ</t>
  </si>
  <si>
    <t>เลขที่ SA 62007129</t>
  </si>
  <si>
    <t>ผาน 3 โค้งน้อย หนา 6 มม</t>
  </si>
  <si>
    <t>PLMSMAKKQOJJ</t>
  </si>
  <si>
    <t>ยอดรวมเงิน</t>
  </si>
  <si>
    <t>เลขที่ I620341774</t>
  </si>
  <si>
    <t>ดุมคัดท้าย 414-3379 DT หนา</t>
  </si>
  <si>
    <t>PLMDTKMTTJJ</t>
  </si>
  <si>
    <t>เลขที่ IV770096488</t>
  </si>
  <si>
    <t>วันที่ 13/3/62</t>
  </si>
  <si>
    <t>21 ลูก</t>
  </si>
  <si>
    <t>C-TTO09</t>
  </si>
  <si>
    <t>ค. T/T คราวน์ใหม่ วีโก้ 24 วาล์ว</t>
  </si>
  <si>
    <t>PLMCKPLJJ</t>
  </si>
  <si>
    <t>C-MSO03</t>
  </si>
  <si>
    <t>ค. M/S แชมป์ทรี #737 ECAR LANCER</t>
  </si>
  <si>
    <t>PLMCKPTJJ</t>
  </si>
  <si>
    <t>C-MDO17</t>
  </si>
  <si>
    <t>ค. M/D BT-50 โปร MU2YO-14-302</t>
  </si>
  <si>
    <t>PLMCKKFFJJ</t>
  </si>
  <si>
    <t>C-ISF13</t>
  </si>
  <si>
    <t>ซ.COM 3.0 MU7 #321</t>
  </si>
  <si>
    <t>PLMCKKLRJJ</t>
  </si>
  <si>
    <t>C-NSA03</t>
  </si>
  <si>
    <t>อ. N/S TD25 #10600</t>
  </si>
  <si>
    <t>PLMCKRRJJ</t>
  </si>
  <si>
    <t>เลขที่ 03/070</t>
  </si>
  <si>
    <t>31210-0K0404</t>
  </si>
  <si>
    <t>หวีคลัชท์ 10.2" KUN1-2</t>
  </si>
  <si>
    <t>PLMTSRMRKRJJ</t>
  </si>
  <si>
    <t>31210-0K190</t>
  </si>
  <si>
    <t>หวีคลัชท์ 10.7" NEW KUN1-2</t>
  </si>
  <si>
    <t>PLMTSRMPLOJJ</t>
  </si>
  <si>
    <t>31250-26252</t>
  </si>
  <si>
    <t>จานคลัช 10.7" 4 สปริง KDH223 KZ KUN1-2</t>
  </si>
  <si>
    <t>PLMTSRNTKOJJ</t>
  </si>
  <si>
    <t>21250-26260</t>
  </si>
  <si>
    <t>จานคลัช 10.2" 4 สปริง KDN165 KDH22 KUN1-2</t>
  </si>
  <si>
    <t>PLMTSRMRTOJJ</t>
  </si>
  <si>
    <t>จารบี 2KH เขียว MP2 HINO</t>
  </si>
  <si>
    <t>PLMTSRMORJJ</t>
  </si>
  <si>
    <t>เลขที่ 02/0058</t>
  </si>
  <si>
    <t>สปริงคัดท้ายใหญ่พิเศษ รู 1"</t>
  </si>
  <si>
    <t>PLKBMNTTJJ</t>
  </si>
  <si>
    <t>VT</t>
  </si>
  <si>
    <t>เลขที่ IVT0047626</t>
  </si>
  <si>
    <t>วันที่ 20/3/62</t>
  </si>
  <si>
    <t>4 คู่</t>
  </si>
  <si>
    <t>2201-3201-STD</t>
  </si>
  <si>
    <t>ชาร์ฟก้าน H STD</t>
  </si>
  <si>
    <t>PLMVTRTJJ</t>
  </si>
  <si>
    <t>คู่ละ 180</t>
  </si>
  <si>
    <t>2201-3201-025</t>
  </si>
  <si>
    <t>ชาร์ฟก้าน H 010</t>
  </si>
  <si>
    <t>2201-3201-050</t>
  </si>
  <si>
    <t>ชาร์ฟก้าน H 020</t>
  </si>
  <si>
    <t>2201-3201-075</t>
  </si>
  <si>
    <t>ชาร์ฟก้าน H 030</t>
  </si>
  <si>
    <t>2201-3201-100</t>
  </si>
  <si>
    <t>ชาร์ฟก้าน H 040</t>
  </si>
  <si>
    <t>2 คู่</t>
  </si>
  <si>
    <t>2201-2155-STD</t>
  </si>
  <si>
    <t>ชาร์ฟอก H STD</t>
  </si>
  <si>
    <t>PLMVTKTTJJ</t>
  </si>
  <si>
    <t>คู่ละ 200</t>
  </si>
  <si>
    <t>2201-2155-025</t>
  </si>
  <si>
    <t>ชาร์ฟอก H 010</t>
  </si>
  <si>
    <t>2201-2155-050</t>
  </si>
  <si>
    <t>ชาร์ฟอก H 020</t>
  </si>
  <si>
    <t>2201-2155-075</t>
  </si>
  <si>
    <t>ชาร์ฟอก H 030</t>
  </si>
  <si>
    <t>2201-2155-100</t>
  </si>
  <si>
    <t>ชาร์ฟอก H 040</t>
  </si>
  <si>
    <t>2281-9130-00</t>
  </si>
  <si>
    <t>ปะเก็นชุดล่าง H</t>
  </si>
  <si>
    <t>1 ตลับ</t>
  </si>
  <si>
    <t>T394A/395A</t>
  </si>
  <si>
    <t>ลูกปืนเพลาท้ายตลับเล็ก MF185</t>
  </si>
  <si>
    <t>PLMVTQOTJJ</t>
  </si>
  <si>
    <t>LJ</t>
  </si>
  <si>
    <t>เลขที่ BN620301280</t>
  </si>
  <si>
    <t>วันที่ 16/3/62</t>
  </si>
  <si>
    <t>เฉพาะถังหม้อลมเบรค STD 1 ชั้นครึ่ง GMK</t>
  </si>
  <si>
    <t>PPP-00325</t>
  </si>
  <si>
    <t>PLMLJKPTTJJ</t>
  </si>
  <si>
    <t>MI12-913</t>
  </si>
  <si>
    <t>ปั้มน้ำ C/C OPC</t>
  </si>
  <si>
    <t>PLMLJOTTJJ</t>
  </si>
  <si>
    <t>MI12-914</t>
  </si>
  <si>
    <t>ปั้มน้ำ STRADA 2.8 OPC</t>
  </si>
  <si>
    <t>PLMLJNOTJJ</t>
  </si>
  <si>
    <t>TCN</t>
  </si>
  <si>
    <t>เลขที่ D62/03/000654</t>
  </si>
  <si>
    <t>วันที่ 18/3/62</t>
  </si>
  <si>
    <t>ยางหูแหนบหลัง (8-94234-319-0) KBZ TFR ยูรีเทน</t>
  </si>
  <si>
    <t>PLMTCNKRJJ</t>
  </si>
  <si>
    <t>3J</t>
  </si>
  <si>
    <t>เลขที่ MR19-0075</t>
  </si>
  <si>
    <t>วันที่ 22/3/62</t>
  </si>
  <si>
    <t>HPKB-205L-4</t>
  </si>
  <si>
    <t>ปั้มไฮโดรลิก KBT L2402</t>
  </si>
  <si>
    <t>PLM3JLOTTJJ</t>
  </si>
  <si>
    <t>HPKB-205R-2</t>
  </si>
  <si>
    <t>ปั้มไฮโดรลิก TS2510 หมุนขวา แกนตรง 423CW</t>
  </si>
  <si>
    <t>เลขที่ BN620301799</t>
  </si>
  <si>
    <t>วันที่ 23/3/62</t>
  </si>
  <si>
    <t>93460-VK90A</t>
  </si>
  <si>
    <t>มือเปิดกะบะท้าย NAVARA ตราแพะ</t>
  </si>
  <si>
    <t>PLMLJOOJJ</t>
  </si>
  <si>
    <t>PPP-00341</t>
  </si>
  <si>
    <t>เฉพาะถังหม้อลมเบรค STRADA 1 ชั้น GMK</t>
  </si>
  <si>
    <t>เลขที่ IV0013299</t>
  </si>
  <si>
    <t>วันที่ 19/3/62</t>
  </si>
  <si>
    <t>ยางหูแหนบหน้า VIGO 90385-TO003</t>
  </si>
  <si>
    <t>ยางหูแหนบหลัง ยาว VIGO 90385-TO001</t>
  </si>
  <si>
    <t>ยางหูแหนบหลัง สั้น VIGO 90385-T0002</t>
  </si>
  <si>
    <t>PLMSCKLTJJ</t>
  </si>
  <si>
    <t>บูชหูแหนบหลัง I/S D-MAX TFR 8-94234319-0</t>
  </si>
  <si>
    <t>ยางหูแหนบหลัง N/S BIG-M 55046-01G00 USA</t>
  </si>
  <si>
    <t>ยางหูแหนบหลัง N/S NAVARA ยาว USA</t>
  </si>
  <si>
    <t>ยางหูแหนบหลัง N/S NAVARA สั้น USA</t>
  </si>
  <si>
    <t>PLMSCKLMJJ</t>
  </si>
  <si>
    <t>ยางหูแหนบหลัง M/D MAGNUM ยาว USA</t>
  </si>
  <si>
    <t>70 ตัว</t>
  </si>
  <si>
    <t>ยางหูแหนบหลัง M/D MAGNUM สั้น USA</t>
  </si>
  <si>
    <t>PLMSCKLNJJ</t>
  </si>
  <si>
    <t>บูชหูแหนบหลัง T/T MTX สั้น USA 90385-18046</t>
  </si>
  <si>
    <t>บูชหูแหนบหลัง T/T MTX ยาว USA 90385-18013</t>
  </si>
  <si>
    <t>30 ชุด</t>
  </si>
  <si>
    <t>ชุดซ่อมโช๊คอัพล่าง GR002</t>
  </si>
  <si>
    <t>PLMSCKPTJJ</t>
  </si>
  <si>
    <t>ซีลคอหลัง TD25-TD27 86*100*10L</t>
  </si>
  <si>
    <t>PLMSCKSTJJ</t>
  </si>
  <si>
    <t>ซีลคอหน้า TD25-TD27 58*80*10 13510-43G00</t>
  </si>
  <si>
    <t>PLMSCKOTJJ</t>
  </si>
  <si>
    <t>จำนวนเงินหลังหักส่วนลด</t>
  </si>
  <si>
    <t>เลขที่ IV0013300</t>
  </si>
  <si>
    <t>3BO-2063</t>
  </si>
  <si>
    <t>กรองเครื่อง KBT L2808, L3408 HH951-32430</t>
  </si>
  <si>
    <t>PLMSCKPLJJ</t>
  </si>
  <si>
    <t>3BF-2062</t>
  </si>
  <si>
    <t>PLMSCKONJJ</t>
  </si>
  <si>
    <t>3BF-2079</t>
  </si>
  <si>
    <t>กรองโซล่า KBT L3408 M5000 รุ่นใหม่ HH950-43160</t>
  </si>
  <si>
    <t>PLMSCKORJJ</t>
  </si>
  <si>
    <t>กรองโซล่า KBT L2000 ลูกเหล็ก HH950-59930</t>
  </si>
  <si>
    <t>PS</t>
  </si>
  <si>
    <t>เลขที่ M04-001</t>
  </si>
  <si>
    <t>วันที่ 1/4/62</t>
  </si>
  <si>
    <t>14 ตัว</t>
  </si>
  <si>
    <t>ใบแซะดินผาน 7 CMT</t>
  </si>
  <si>
    <t>PLNPSKNTJJ</t>
  </si>
  <si>
    <t>บูชตีปลอก 1.1/4" หนาพิเศษชุบแข็ง</t>
  </si>
  <si>
    <t>PLNPSOTJJ</t>
  </si>
  <si>
    <t>ดุมครัชท้าย F 414-414</t>
  </si>
  <si>
    <t>PLNPSSRTJJ</t>
  </si>
  <si>
    <t>ดุมครัชท้าย KHL 414-25580 หนา</t>
  </si>
  <si>
    <t>PLNPSKTTTJJ</t>
  </si>
  <si>
    <t>ฝากันฝุ่นตุ๊กตาผาน 7 CMT</t>
  </si>
  <si>
    <t>PLNPSQOJJ</t>
  </si>
  <si>
    <t>AAC</t>
  </si>
  <si>
    <t>เลขที่ SIA190005336</t>
  </si>
  <si>
    <t>วันที่ 27/3/62</t>
  </si>
  <si>
    <t>ปะเก็นฝาสูบ F5000-6600</t>
  </si>
  <si>
    <t>PLNAACKTTTJJ</t>
  </si>
  <si>
    <t>หม้อลมเบรค 1.5 ชั้น Naka M/B C/C</t>
  </si>
  <si>
    <t>PLNVRAKMTTJJ</t>
  </si>
  <si>
    <t>กดคลัช รุ่นตีนผีของใหม่ 14" I/S</t>
  </si>
  <si>
    <t>จานคลัช 14" 10T รู 38.1mm #1948 R/K 175 195 JCM</t>
  </si>
  <si>
    <t>PLNVRAKSTTJJ</t>
  </si>
  <si>
    <t>เลขที่ AN6203/00765</t>
  </si>
  <si>
    <t>60 ชิ้น</t>
  </si>
  <si>
    <t>OR0085</t>
  </si>
  <si>
    <t>PLNMCPMJJ</t>
  </si>
  <si>
    <t>OR0086</t>
  </si>
  <si>
    <t>โอริง A013 2x15</t>
  </si>
  <si>
    <t>โอริง A014 2x16</t>
  </si>
  <si>
    <t>OR0200</t>
  </si>
  <si>
    <t>โอริง B004-A 2.5x12</t>
  </si>
  <si>
    <t>OR0201</t>
  </si>
  <si>
    <t>โอริง B005 2.5x13</t>
  </si>
  <si>
    <t>OR0205</t>
  </si>
  <si>
    <t>โอริง B006-A 2.5x16</t>
  </si>
  <si>
    <t>OR0206</t>
  </si>
  <si>
    <t>โอริง B007 2.5x17</t>
  </si>
  <si>
    <t>OR0208</t>
  </si>
  <si>
    <t>โอริง B008 2.5x19</t>
  </si>
  <si>
    <t>OR0209</t>
  </si>
  <si>
    <t>โอริง B008-A 2.5x20</t>
  </si>
  <si>
    <t>10 ชิ้น</t>
  </si>
  <si>
    <t>SE1272</t>
  </si>
  <si>
    <t>ซีลล้อหน้า KBT L28 L34 L45 L47 (BQ4504F) 46-70-13/24</t>
  </si>
  <si>
    <t>PLNMCPKNOJJ</t>
  </si>
  <si>
    <t>SE1381</t>
  </si>
  <si>
    <t>ซีลเพลาตั้ง KBT L28 L34 L36 QLFY80-100-14</t>
  </si>
  <si>
    <t>PLNMCPKROJJ</t>
  </si>
  <si>
    <t>SE1617</t>
  </si>
  <si>
    <t>ซีลเพลาตั้ง KBT L4508 BQ6118E</t>
  </si>
  <si>
    <t>PLNMCPKSOJJ</t>
  </si>
  <si>
    <t>SK0014</t>
  </si>
  <si>
    <t>ชุดยางไฮปั้มแดง อย่างดี VE D6NN 477A GA F5000</t>
  </si>
  <si>
    <t>เลขที่ 01/0027</t>
  </si>
  <si>
    <t>PLNBMKTJJ</t>
  </si>
  <si>
    <t>ลูกหมากแขนลาก F มีปีก</t>
  </si>
  <si>
    <t>PLNBMLKTJJ</t>
  </si>
  <si>
    <t>ลูกหมากคันชัก F สั้น L4 R16</t>
  </si>
  <si>
    <t>PLNBMKQTJJ</t>
  </si>
  <si>
    <t>เลขที่ 1903SXANN001723</t>
  </si>
  <si>
    <t>SP-690</t>
  </si>
  <si>
    <t>T/A HILUX VIGO 2.5 3.0 2WD 2004-08 INNOVA 2006-15 F</t>
  </si>
  <si>
    <t>54%p65</t>
  </si>
  <si>
    <t>PLNACIOTMJJ</t>
  </si>
  <si>
    <t>SP-684</t>
  </si>
  <si>
    <t>M/S TRITON 2+4WD 2.4 2.5 2.8 2006 ON F</t>
  </si>
  <si>
    <t>PLNACIOTSJJ</t>
  </si>
  <si>
    <t>DLL-669</t>
  </si>
  <si>
    <t>N/S CEFIRO A33 2.0 3.0 2002-04 SUNNY SUPER R</t>
  </si>
  <si>
    <t>PLNACIMKOJJ</t>
  </si>
  <si>
    <t>DLL-723</t>
  </si>
  <si>
    <t>N/S ALMERA 1.2 2011 ON F</t>
  </si>
  <si>
    <t>PLNACIMLRJJ</t>
  </si>
  <si>
    <t>DLL-113</t>
  </si>
  <si>
    <t>T/A COROLLA AE80-100 F</t>
  </si>
  <si>
    <t>PLNACILRTJJ</t>
  </si>
  <si>
    <t>DLL-271</t>
  </si>
  <si>
    <t>T/A MTX 2WD 2LH 2.4 F</t>
  </si>
  <si>
    <t>DLL-651</t>
  </si>
  <si>
    <t>M/S LANCER CEDIA 2001 LANCER EX 2009 R</t>
  </si>
  <si>
    <t>DLL-650</t>
  </si>
  <si>
    <t>M/S LANCER CEDIA 2.0 2004 F</t>
  </si>
  <si>
    <t>PLNACIMPLJJ</t>
  </si>
  <si>
    <t>DLL-248</t>
  </si>
  <si>
    <t>I/S TFR 2500DI RODEO 4WD F</t>
  </si>
  <si>
    <t>PLNACIMTNJJ</t>
  </si>
  <si>
    <t>PLNACILSTJJ</t>
  </si>
  <si>
    <t>เลขที่ 1903SXANN001722</t>
  </si>
  <si>
    <t>DLL-476</t>
  </si>
  <si>
    <t>I/S D-MAX 2+4WD 2001-07 F</t>
  </si>
  <si>
    <t>PLNACINTLJJ</t>
  </si>
  <si>
    <t>I/S D-MAX 2+4WD 2016-ON GOLD SERIES 2+4WD 2007 F</t>
  </si>
  <si>
    <t>PLNACIMRLJJ</t>
  </si>
  <si>
    <t>DLL-557</t>
  </si>
  <si>
    <t>M/D FIGHTER 2+4WD 1998 F</t>
  </si>
  <si>
    <t>PLNACIMQRJJ</t>
  </si>
  <si>
    <t>PLNACINLRJJ</t>
  </si>
  <si>
    <t>N/S FRONTIER 2.7 3.0 2+4WD 2001-07 BIG-M BDI R</t>
  </si>
  <si>
    <t>PLNACINOTJJ</t>
  </si>
  <si>
    <t>SDN-3418</t>
  </si>
  <si>
    <t>FORD RANGER ยกสูง+4WD 2012 M/D BT50 PRO R</t>
  </si>
  <si>
    <t>PLNACIOLSJJ</t>
  </si>
  <si>
    <t>SDN-402</t>
  </si>
  <si>
    <t>I/S 220-250 ELF NKR57 F/R</t>
  </si>
  <si>
    <t>PLNACINTPJJ</t>
  </si>
  <si>
    <t>SDN-418</t>
  </si>
  <si>
    <t>I/S SUPER ELF รุ่นใหม่ F</t>
  </si>
  <si>
    <t>PLNACIOMRJJ</t>
  </si>
  <si>
    <t>SDN-452</t>
  </si>
  <si>
    <t>I/S TFR 2.5 2.8 R</t>
  </si>
  <si>
    <t>เลขที่ 1903SXANN001721</t>
  </si>
  <si>
    <t>SDN-6716</t>
  </si>
  <si>
    <t>M/S TRITON 2+4WD 2015 ON R</t>
  </si>
  <si>
    <t>PLNACINSRJJ</t>
  </si>
  <si>
    <t>SDN-664</t>
  </si>
  <si>
    <t>M/S L200 C/C 1988-96 R</t>
  </si>
  <si>
    <t>PLNACINRLJJ</t>
  </si>
  <si>
    <t>SDN-6715</t>
  </si>
  <si>
    <t>M/S STRADA 2.5 2.8 2WD 1996 R</t>
  </si>
  <si>
    <t>เลขที่ 1903SXA009490</t>
  </si>
  <si>
    <t>A-MN-PP4204</t>
  </si>
  <si>
    <t>POWER PLUS POWER PLUS T/T REVO R แกนใหญ่ 16mm</t>
  </si>
  <si>
    <t>PLNACISSQJJ</t>
  </si>
  <si>
    <t>PLNACIMQPJJ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</si>
</sst>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87" formatCode="&quot;฿&quot;#,##0.00"/>
    <numFmt numFmtId="188" formatCode="_-* #,##0_-;\-* #,##0_-;_-* &quot;-&quot;??_-;_-@_-"/>
  </numFmts>
  <fonts count="2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87" fontId="0" fillId="0" borderId="0" xfId="0" applyNumberFormat="1"/>
    <xf numFmtId="43" fontId="0" fillId="0" borderId="0" xfId="1" applyFont="1"/>
    <xf numFmtId="188" fontId="0" fillId="0" borderId="0" xfId="1" applyNumberFormat="1" applyFont="1"/>
    <xf numFmtId="9" fontId="0" fillId="0" borderId="0" xfId="0" applyNumberFormat="1"/>
    <xf numFmtId="43" fontId="0" fillId="0" borderId="0" xfId="1" applyNumberFormat="1" applyFont="1"/>
    <xf numFmtId="0" fontId="0" fillId="0" borderId="0" xfId="0" applyAlignment="1">
      <alignment horizontal="center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opLeftCell="A31" workbookViewId="0">
      <selection activeCell="H43" sqref="H43"/>
    </sheetView>
  </sheetViews>
  <sheetFormatPr defaultRowHeight="14.25"/>
  <cols>
    <col min="3" max="3" width="36.125" customWidth="1"/>
    <col min="6" max="6" width="9.375" bestFit="1" customWidth="1"/>
    <col min="7" max="7" width="17.875" customWidth="1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E2" t="s">
        <v>9</v>
      </c>
      <c r="G2" t="s">
        <v>1</v>
      </c>
    </row>
    <row r="3" spans="1:8">
      <c r="D3" t="s">
        <v>10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11</v>
      </c>
      <c r="C5" t="s">
        <v>12</v>
      </c>
      <c r="D5">
        <v>280</v>
      </c>
      <c r="F5" s="3">
        <v>1680</v>
      </c>
      <c r="G5" t="s">
        <v>13</v>
      </c>
      <c r="H5" s="1">
        <v>450</v>
      </c>
    </row>
    <row r="6" spans="1:8">
      <c r="A6" t="s">
        <v>11</v>
      </c>
      <c r="C6" t="s">
        <v>14</v>
      </c>
      <c r="D6">
        <v>200</v>
      </c>
      <c r="F6" s="3">
        <v>1200</v>
      </c>
      <c r="G6" t="s">
        <v>15</v>
      </c>
      <c r="H6" s="1">
        <v>320</v>
      </c>
    </row>
    <row r="7" spans="1:8">
      <c r="A7" t="s">
        <v>11</v>
      </c>
      <c r="C7" t="s">
        <v>16</v>
      </c>
      <c r="D7">
        <v>200</v>
      </c>
      <c r="F7" s="3">
        <v>1200</v>
      </c>
      <c r="G7" t="s">
        <v>15</v>
      </c>
      <c r="H7" s="1">
        <v>320</v>
      </c>
    </row>
    <row r="8" spans="1:8">
      <c r="A8" t="s">
        <v>11</v>
      </c>
      <c r="C8" t="s">
        <v>17</v>
      </c>
      <c r="D8">
        <v>170</v>
      </c>
      <c r="F8" s="3">
        <v>1020</v>
      </c>
      <c r="G8" t="s">
        <v>18</v>
      </c>
      <c r="H8" s="1">
        <v>270</v>
      </c>
    </row>
    <row r="9" spans="1:8">
      <c r="A9" t="s">
        <v>19</v>
      </c>
      <c r="C9" t="s">
        <v>20</v>
      </c>
      <c r="D9">
        <v>92</v>
      </c>
      <c r="F9" s="3">
        <v>920</v>
      </c>
      <c r="G9" t="s">
        <v>21</v>
      </c>
      <c r="H9" s="1">
        <v>150</v>
      </c>
    </row>
    <row r="10" spans="1:8">
      <c r="A10" t="s">
        <v>19</v>
      </c>
      <c r="C10" t="s">
        <v>22</v>
      </c>
      <c r="D10">
        <v>105</v>
      </c>
      <c r="F10" s="3">
        <v>1050</v>
      </c>
      <c r="G10" t="s">
        <v>23</v>
      </c>
      <c r="H10" s="1">
        <v>160</v>
      </c>
    </row>
    <row r="11" spans="1:8">
      <c r="D11" t="s">
        <v>24</v>
      </c>
      <c r="F11" s="3">
        <f>SUM(F5:F10)</f>
        <v>7070</v>
      </c>
    </row>
    <row r="14" spans="1:8">
      <c r="A14" s="6" t="s">
        <v>0</v>
      </c>
      <c r="B14" s="6"/>
      <c r="C14" s="6"/>
      <c r="D14" s="6"/>
      <c r="E14" s="6"/>
      <c r="F14" s="6"/>
      <c r="G14" s="6"/>
      <c r="H14" s="6"/>
    </row>
    <row r="15" spans="1:8">
      <c r="E15" t="s">
        <v>25</v>
      </c>
      <c r="G15" t="s">
        <v>1</v>
      </c>
    </row>
    <row r="16" spans="1:8">
      <c r="D16" t="s">
        <v>10</v>
      </c>
    </row>
    <row r="17" spans="1:8">
      <c r="A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s="1" t="s">
        <v>8</v>
      </c>
    </row>
    <row r="18" spans="1:8">
      <c r="A18" t="s">
        <v>26</v>
      </c>
      <c r="B18" t="s">
        <v>27</v>
      </c>
      <c r="C18" t="s">
        <v>28</v>
      </c>
      <c r="D18">
        <v>260</v>
      </c>
      <c r="F18">
        <v>780</v>
      </c>
      <c r="G18" t="s">
        <v>29</v>
      </c>
      <c r="H18" s="1">
        <v>390</v>
      </c>
    </row>
    <row r="19" spans="1:8">
      <c r="D19" t="s">
        <v>30</v>
      </c>
      <c r="F19">
        <v>780</v>
      </c>
    </row>
    <row r="22" spans="1:8">
      <c r="A22" s="6" t="s">
        <v>0</v>
      </c>
      <c r="B22" s="6"/>
      <c r="C22" s="6"/>
      <c r="D22" s="6"/>
      <c r="E22" s="6"/>
      <c r="F22" s="6"/>
      <c r="G22" s="6"/>
      <c r="H22" s="6"/>
    </row>
    <row r="23" spans="1:8">
      <c r="E23" t="s">
        <v>445</v>
      </c>
      <c r="G23" t="s">
        <v>1</v>
      </c>
    </row>
    <row r="24" spans="1:8">
      <c r="D24" t="s">
        <v>446</v>
      </c>
    </row>
    <row r="25" spans="1:8">
      <c r="A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s="1" t="s">
        <v>8</v>
      </c>
    </row>
    <row r="26" spans="1:8">
      <c r="A26" t="s">
        <v>447</v>
      </c>
      <c r="B26" t="s">
        <v>448</v>
      </c>
      <c r="C26" t="s">
        <v>449</v>
      </c>
      <c r="D26">
        <v>480</v>
      </c>
      <c r="F26">
        <v>960</v>
      </c>
      <c r="G26" t="s">
        <v>450</v>
      </c>
      <c r="H26" s="1">
        <v>720</v>
      </c>
    </row>
    <row r="27" spans="1:8">
      <c r="A27" t="s">
        <v>451</v>
      </c>
      <c r="B27" t="s">
        <v>452</v>
      </c>
      <c r="C27" t="s">
        <v>453</v>
      </c>
      <c r="D27">
        <v>120</v>
      </c>
      <c r="F27">
        <v>720</v>
      </c>
      <c r="G27" t="s">
        <v>454</v>
      </c>
      <c r="H27" s="1">
        <v>200</v>
      </c>
    </row>
    <row r="28" spans="1:8">
      <c r="A28" t="s">
        <v>455</v>
      </c>
      <c r="B28" t="s">
        <v>456</v>
      </c>
      <c r="C28" t="s">
        <v>457</v>
      </c>
      <c r="D28">
        <v>58</v>
      </c>
      <c r="F28">
        <v>580</v>
      </c>
      <c r="G28" t="s">
        <v>458</v>
      </c>
      <c r="H28" s="1">
        <v>100</v>
      </c>
    </row>
    <row r="29" spans="1:8">
      <c r="A29" t="s">
        <v>26</v>
      </c>
      <c r="B29" t="s">
        <v>459</v>
      </c>
      <c r="C29" t="s">
        <v>460</v>
      </c>
      <c r="D29">
        <v>240</v>
      </c>
      <c r="F29">
        <v>720</v>
      </c>
      <c r="G29" t="s">
        <v>461</v>
      </c>
      <c r="H29" s="1">
        <v>370</v>
      </c>
    </row>
    <row r="30" spans="1:8">
      <c r="D30" t="s">
        <v>30</v>
      </c>
      <c r="F30">
        <f>SUM(F26:F29)</f>
        <v>2980</v>
      </c>
    </row>
    <row r="33" spans="1:8">
      <c r="A33" s="6" t="s">
        <v>462</v>
      </c>
      <c r="B33" s="6"/>
      <c r="C33" s="6"/>
      <c r="D33" s="6"/>
      <c r="E33" s="6"/>
      <c r="F33" s="6"/>
      <c r="G33" s="6"/>
      <c r="H33" s="6"/>
    </row>
    <row r="34" spans="1:8">
      <c r="E34" t="s">
        <v>463</v>
      </c>
      <c r="G34" t="s">
        <v>1</v>
      </c>
    </row>
    <row r="35" spans="1:8">
      <c r="D35" t="s">
        <v>446</v>
      </c>
    </row>
    <row r="36" spans="1:8">
      <c r="A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s="1" t="s">
        <v>8</v>
      </c>
    </row>
    <row r="37" spans="1:8">
      <c r="A37" t="s">
        <v>464</v>
      </c>
      <c r="C37" t="s">
        <v>465</v>
      </c>
      <c r="D37">
        <v>420</v>
      </c>
      <c r="F37">
        <v>1680</v>
      </c>
      <c r="G37" t="s">
        <v>466</v>
      </c>
      <c r="H37" s="1">
        <v>650</v>
      </c>
    </row>
    <row r="38" spans="1:8">
      <c r="A38" t="s">
        <v>467</v>
      </c>
      <c r="C38" t="s">
        <v>468</v>
      </c>
      <c r="D38">
        <v>350</v>
      </c>
      <c r="F38">
        <v>700</v>
      </c>
      <c r="G38" t="s">
        <v>469</v>
      </c>
      <c r="H38" s="1">
        <v>550</v>
      </c>
    </row>
    <row r="39" spans="1:8">
      <c r="A39" t="s">
        <v>11</v>
      </c>
      <c r="C39" t="s">
        <v>20</v>
      </c>
      <c r="D39">
        <v>92</v>
      </c>
      <c r="F39">
        <v>552</v>
      </c>
      <c r="G39" t="s">
        <v>470</v>
      </c>
      <c r="H39" s="1">
        <v>150</v>
      </c>
    </row>
    <row r="40" spans="1:8">
      <c r="A40" t="s">
        <v>464</v>
      </c>
      <c r="C40" t="s">
        <v>471</v>
      </c>
      <c r="D40">
        <v>290</v>
      </c>
      <c r="F40">
        <v>1160</v>
      </c>
      <c r="G40" t="s">
        <v>472</v>
      </c>
      <c r="H40" s="1">
        <v>450</v>
      </c>
    </row>
    <row r="41" spans="1:8">
      <c r="A41" t="s">
        <v>19</v>
      </c>
      <c r="C41" t="s">
        <v>474</v>
      </c>
      <c r="D41">
        <v>85</v>
      </c>
      <c r="F41">
        <v>850</v>
      </c>
      <c r="G41" t="s">
        <v>473</v>
      </c>
      <c r="H41" s="1">
        <v>150</v>
      </c>
    </row>
    <row r="42" spans="1:8">
      <c r="A42" t="s">
        <v>11</v>
      </c>
      <c r="C42" t="s">
        <v>475</v>
      </c>
      <c r="D42">
        <v>100</v>
      </c>
      <c r="F42">
        <v>600</v>
      </c>
      <c r="G42" t="s">
        <v>476</v>
      </c>
      <c r="H42" s="1">
        <v>160</v>
      </c>
    </row>
    <row r="43" spans="1:8">
      <c r="A43" t="s">
        <v>467</v>
      </c>
      <c r="C43" t="s">
        <v>477</v>
      </c>
      <c r="D43">
        <v>250</v>
      </c>
      <c r="F43">
        <v>500</v>
      </c>
      <c r="G43" t="s">
        <v>478</v>
      </c>
      <c r="H43" s="1">
        <v>390</v>
      </c>
    </row>
    <row r="44" spans="1:8">
      <c r="D44" t="s">
        <v>24</v>
      </c>
      <c r="F44">
        <f>SUM(F37:F43)</f>
        <v>6042</v>
      </c>
    </row>
  </sheetData>
  <mergeCells count="4">
    <mergeCell ref="A1:H1"/>
    <mergeCell ref="A14:H14"/>
    <mergeCell ref="A22:H22"/>
    <mergeCell ref="A33:H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opLeftCell="A31" workbookViewId="0">
      <selection activeCell="H41" sqref="H41"/>
    </sheetView>
  </sheetViews>
  <sheetFormatPr defaultRowHeight="14.25"/>
  <cols>
    <col min="3" max="3" width="35.875" customWidth="1"/>
    <col min="6" max="6" width="9.375" bestFit="1" customWidth="1"/>
    <col min="7" max="7" width="18.125" customWidth="1"/>
  </cols>
  <sheetData>
    <row r="1" spans="1:8">
      <c r="A1" s="6" t="s">
        <v>31</v>
      </c>
      <c r="B1" s="6"/>
      <c r="C1" s="6"/>
      <c r="D1" s="6"/>
      <c r="E1" s="6"/>
      <c r="F1" s="6"/>
      <c r="G1" s="6"/>
      <c r="H1" s="6"/>
    </row>
    <row r="2" spans="1:8">
      <c r="E2" t="s">
        <v>32</v>
      </c>
      <c r="G2" t="s">
        <v>1</v>
      </c>
    </row>
    <row r="3" spans="1:8">
      <c r="D3" t="s">
        <v>33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34</v>
      </c>
      <c r="B5" t="s">
        <v>35</v>
      </c>
      <c r="C5" t="s">
        <v>36</v>
      </c>
      <c r="D5">
        <v>278</v>
      </c>
      <c r="E5" s="4">
        <v>0.2</v>
      </c>
      <c r="F5">
        <v>556</v>
      </c>
      <c r="G5" t="s">
        <v>37</v>
      </c>
      <c r="H5" s="1">
        <v>450</v>
      </c>
    </row>
    <row r="6" spans="1:8">
      <c r="A6" t="s">
        <v>38</v>
      </c>
      <c r="B6" t="s">
        <v>39</v>
      </c>
      <c r="C6" t="s">
        <v>40</v>
      </c>
      <c r="D6">
        <v>255</v>
      </c>
      <c r="E6" s="4">
        <v>0.2</v>
      </c>
      <c r="F6">
        <v>765</v>
      </c>
      <c r="G6" t="s">
        <v>41</v>
      </c>
      <c r="H6" s="1">
        <v>400</v>
      </c>
    </row>
    <row r="7" spans="1:8">
      <c r="A7" t="s">
        <v>38</v>
      </c>
      <c r="B7" t="s">
        <v>42</v>
      </c>
      <c r="C7" t="s">
        <v>43</v>
      </c>
      <c r="D7">
        <v>495</v>
      </c>
      <c r="E7" s="4">
        <v>0.2</v>
      </c>
      <c r="F7">
        <v>1485</v>
      </c>
      <c r="G7" t="s">
        <v>44</v>
      </c>
      <c r="H7" s="1">
        <v>750</v>
      </c>
    </row>
    <row r="8" spans="1:8">
      <c r="A8" t="s">
        <v>45</v>
      </c>
      <c r="B8" t="s">
        <v>46</v>
      </c>
      <c r="C8" t="s">
        <v>47</v>
      </c>
      <c r="D8">
        <v>120</v>
      </c>
      <c r="E8" s="4">
        <v>0.2</v>
      </c>
      <c r="F8">
        <v>720</v>
      </c>
      <c r="G8" t="s">
        <v>48</v>
      </c>
      <c r="H8" s="1">
        <v>180</v>
      </c>
    </row>
    <row r="9" spans="1:8">
      <c r="A9" t="s">
        <v>49</v>
      </c>
      <c r="B9" t="s">
        <v>50</v>
      </c>
      <c r="C9" t="s">
        <v>51</v>
      </c>
      <c r="D9">
        <v>190</v>
      </c>
      <c r="E9" s="4">
        <v>0.2</v>
      </c>
      <c r="F9">
        <v>2280</v>
      </c>
      <c r="G9" t="s">
        <v>52</v>
      </c>
      <c r="H9" s="1">
        <v>250</v>
      </c>
    </row>
    <row r="10" spans="1:8">
      <c r="A10" t="s">
        <v>49</v>
      </c>
      <c r="B10" t="s">
        <v>53</v>
      </c>
      <c r="C10" t="s">
        <v>54</v>
      </c>
      <c r="D10">
        <v>63</v>
      </c>
      <c r="E10" s="4">
        <v>0.2</v>
      </c>
      <c r="F10">
        <v>756</v>
      </c>
      <c r="G10" t="s">
        <v>55</v>
      </c>
      <c r="H10" s="1">
        <v>90</v>
      </c>
    </row>
    <row r="11" spans="1:8">
      <c r="A11" t="s">
        <v>49</v>
      </c>
      <c r="B11" t="s">
        <v>56</v>
      </c>
      <c r="C11" t="s">
        <v>57</v>
      </c>
      <c r="D11">
        <v>68</v>
      </c>
      <c r="E11" s="4">
        <v>0.2</v>
      </c>
      <c r="F11">
        <v>816</v>
      </c>
      <c r="G11" t="s">
        <v>58</v>
      </c>
      <c r="H11" s="1">
        <v>70</v>
      </c>
    </row>
    <row r="12" spans="1:8">
      <c r="A12" t="s">
        <v>49</v>
      </c>
      <c r="B12" t="s">
        <v>59</v>
      </c>
      <c r="C12" t="s">
        <v>60</v>
      </c>
      <c r="D12">
        <v>78</v>
      </c>
      <c r="E12" s="4">
        <v>0.2</v>
      </c>
      <c r="F12">
        <v>936</v>
      </c>
      <c r="G12" t="s">
        <v>61</v>
      </c>
      <c r="H12" s="1">
        <v>90</v>
      </c>
    </row>
    <row r="13" spans="1:8">
      <c r="A13" t="s">
        <v>49</v>
      </c>
      <c r="B13" t="s">
        <v>62</v>
      </c>
      <c r="C13" t="s">
        <v>63</v>
      </c>
      <c r="D13">
        <v>83</v>
      </c>
      <c r="E13" s="4">
        <v>0.2</v>
      </c>
      <c r="F13">
        <v>996</v>
      </c>
      <c r="G13" t="s">
        <v>64</v>
      </c>
      <c r="H13" s="1">
        <v>90</v>
      </c>
    </row>
    <row r="14" spans="1:8">
      <c r="D14" t="s">
        <v>65</v>
      </c>
      <c r="F14">
        <f>SUM(F5:F13)</f>
        <v>9310</v>
      </c>
    </row>
    <row r="15" spans="1:8">
      <c r="D15" t="s">
        <v>5</v>
      </c>
      <c r="F15">
        <f>SUM(F14*20%)</f>
        <v>1862</v>
      </c>
    </row>
    <row r="16" spans="1:8">
      <c r="D16" t="s">
        <v>65</v>
      </c>
      <c r="F16">
        <f>SUM(F14-F15)</f>
        <v>7448</v>
      </c>
    </row>
    <row r="19" spans="1:8">
      <c r="A19" s="6" t="s">
        <v>31</v>
      </c>
      <c r="B19" s="6"/>
      <c r="C19" s="6"/>
      <c r="D19" s="6"/>
      <c r="E19" s="6"/>
      <c r="F19" s="6"/>
      <c r="G19" s="6"/>
      <c r="H19" s="6"/>
    </row>
    <row r="20" spans="1:8">
      <c r="E20" t="s">
        <v>1089</v>
      </c>
      <c r="G20" t="s">
        <v>1</v>
      </c>
    </row>
    <row r="21" spans="1:8">
      <c r="D21" t="s">
        <v>805</v>
      </c>
    </row>
    <row r="22" spans="1:8">
      <c r="A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s="1" t="s">
        <v>8</v>
      </c>
    </row>
    <row r="23" spans="1:8">
      <c r="A23" t="s">
        <v>49</v>
      </c>
      <c r="B23" t="s">
        <v>1090</v>
      </c>
      <c r="C23" t="s">
        <v>1091</v>
      </c>
      <c r="D23">
        <v>85</v>
      </c>
      <c r="E23" s="4">
        <v>0.2</v>
      </c>
      <c r="F23" s="2">
        <v>1020</v>
      </c>
      <c r="G23" t="s">
        <v>1092</v>
      </c>
      <c r="H23" s="1">
        <v>90</v>
      </c>
    </row>
    <row r="24" spans="1:8">
      <c r="A24" t="s">
        <v>49</v>
      </c>
      <c r="B24" t="s">
        <v>1093</v>
      </c>
      <c r="C24" t="s">
        <v>1094</v>
      </c>
      <c r="D24">
        <v>70</v>
      </c>
      <c r="E24" s="4">
        <v>0.2</v>
      </c>
      <c r="F24" s="2">
        <v>840</v>
      </c>
      <c r="G24" t="s">
        <v>1095</v>
      </c>
      <c r="H24" s="1">
        <v>90</v>
      </c>
    </row>
    <row r="25" spans="1:8">
      <c r="A25" t="s">
        <v>49</v>
      </c>
      <c r="B25" t="s">
        <v>1096</v>
      </c>
      <c r="C25" t="s">
        <v>1097</v>
      </c>
      <c r="D25">
        <v>70</v>
      </c>
      <c r="E25" s="4">
        <v>0.2</v>
      </c>
      <c r="F25" s="2">
        <v>840</v>
      </c>
      <c r="G25" t="s">
        <v>1095</v>
      </c>
      <c r="H25" s="1">
        <v>70</v>
      </c>
    </row>
    <row r="26" spans="1:8">
      <c r="A26" t="s">
        <v>49</v>
      </c>
      <c r="B26" t="s">
        <v>1098</v>
      </c>
      <c r="C26" t="s">
        <v>1099</v>
      </c>
      <c r="D26">
        <v>68</v>
      </c>
      <c r="E26" s="4">
        <v>0.2</v>
      </c>
      <c r="F26" s="2">
        <v>816</v>
      </c>
      <c r="G26" t="s">
        <v>1100</v>
      </c>
      <c r="H26" s="1">
        <v>90</v>
      </c>
    </row>
    <row r="27" spans="1:8">
      <c r="D27" t="s">
        <v>1101</v>
      </c>
      <c r="F27" s="2">
        <f>SUM(F23:F26)</f>
        <v>3516</v>
      </c>
      <c r="H27" s="1"/>
    </row>
    <row r="28" spans="1:8">
      <c r="D28" t="s">
        <v>5</v>
      </c>
      <c r="F28" s="2">
        <f>SUM(F27*20%)</f>
        <v>703.2</v>
      </c>
    </row>
    <row r="29" spans="1:8">
      <c r="D29" t="s">
        <v>65</v>
      </c>
      <c r="F29" s="2">
        <f>SUM(F27-F28)</f>
        <v>2812.8</v>
      </c>
    </row>
    <row r="32" spans="1:8">
      <c r="A32" s="6" t="s">
        <v>31</v>
      </c>
      <c r="B32" s="6"/>
      <c r="C32" s="6"/>
      <c r="D32" s="6"/>
      <c r="E32" s="6"/>
      <c r="F32" s="6"/>
      <c r="G32" s="6"/>
      <c r="H32" s="6"/>
    </row>
    <row r="33" spans="1:8">
      <c r="E33" t="s">
        <v>1153</v>
      </c>
      <c r="G33" t="s">
        <v>1</v>
      </c>
    </row>
    <row r="34" spans="1:8">
      <c r="D34" t="s">
        <v>1154</v>
      </c>
    </row>
    <row r="35" spans="1:8">
      <c r="A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s="1" t="s">
        <v>8</v>
      </c>
    </row>
    <row r="36" spans="1:8">
      <c r="A36" t="s">
        <v>1155</v>
      </c>
      <c r="B36" t="s">
        <v>1156</v>
      </c>
      <c r="C36" t="s">
        <v>1157</v>
      </c>
      <c r="D36">
        <v>78</v>
      </c>
      <c r="E36" s="4">
        <v>0.2</v>
      </c>
      <c r="F36">
        <v>1638</v>
      </c>
      <c r="G36" t="s">
        <v>1158</v>
      </c>
      <c r="H36" s="1">
        <v>90</v>
      </c>
    </row>
    <row r="37" spans="1:8">
      <c r="A37" t="s">
        <v>38</v>
      </c>
      <c r="B37" t="s">
        <v>1156</v>
      </c>
      <c r="C37" t="s">
        <v>1157</v>
      </c>
      <c r="H37" s="1"/>
    </row>
    <row r="38" spans="1:8">
      <c r="A38" t="s">
        <v>49</v>
      </c>
      <c r="B38" t="s">
        <v>1159</v>
      </c>
      <c r="C38" t="s">
        <v>1160</v>
      </c>
      <c r="D38">
        <v>75</v>
      </c>
      <c r="E38" s="4">
        <v>0.2</v>
      </c>
      <c r="F38">
        <v>900</v>
      </c>
      <c r="G38" t="s">
        <v>1161</v>
      </c>
      <c r="H38" s="1">
        <v>90</v>
      </c>
    </row>
    <row r="39" spans="1:8">
      <c r="A39" t="s">
        <v>45</v>
      </c>
      <c r="B39" t="s">
        <v>1162</v>
      </c>
      <c r="C39" t="s">
        <v>1163</v>
      </c>
      <c r="D39">
        <v>125</v>
      </c>
      <c r="E39" s="4">
        <v>0.2</v>
      </c>
      <c r="F39">
        <v>750</v>
      </c>
      <c r="G39" t="s">
        <v>1164</v>
      </c>
      <c r="H39" s="1">
        <v>140</v>
      </c>
    </row>
    <row r="40" spans="1:8">
      <c r="A40" t="s">
        <v>45</v>
      </c>
      <c r="B40" t="s">
        <v>1165</v>
      </c>
      <c r="C40" t="s">
        <v>1166</v>
      </c>
      <c r="D40">
        <v>160</v>
      </c>
      <c r="E40" s="4">
        <v>0.2</v>
      </c>
      <c r="F40">
        <v>960</v>
      </c>
      <c r="G40" t="s">
        <v>1167</v>
      </c>
      <c r="H40" s="1">
        <v>140</v>
      </c>
    </row>
    <row r="41" spans="1:8">
      <c r="A41" t="s">
        <v>45</v>
      </c>
      <c r="B41" t="s">
        <v>1168</v>
      </c>
      <c r="C41" t="s">
        <v>1169</v>
      </c>
      <c r="D41">
        <v>110</v>
      </c>
      <c r="E41" s="4">
        <v>0.2</v>
      </c>
      <c r="F41">
        <v>660</v>
      </c>
      <c r="G41" t="s">
        <v>1170</v>
      </c>
      <c r="H41" s="1">
        <v>150</v>
      </c>
    </row>
    <row r="42" spans="1:8">
      <c r="D42" t="s">
        <v>1101</v>
      </c>
      <c r="F42">
        <f>SUM(F36:F41)</f>
        <v>4908</v>
      </c>
    </row>
    <row r="43" spans="1:8">
      <c r="D43" t="s">
        <v>5</v>
      </c>
      <c r="F43">
        <f>SUM(F42*20%)</f>
        <v>981.6</v>
      </c>
    </row>
    <row r="44" spans="1:8">
      <c r="D44" t="s">
        <v>65</v>
      </c>
      <c r="F44">
        <f>SUM(F42-F43)</f>
        <v>3926.4</v>
      </c>
    </row>
  </sheetData>
  <mergeCells count="3">
    <mergeCell ref="A1:H1"/>
    <mergeCell ref="A19:H19"/>
    <mergeCell ref="A32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37" workbookViewId="0">
      <selection activeCell="H43" sqref="H43"/>
    </sheetView>
  </sheetViews>
  <sheetFormatPr defaultRowHeight="14.25"/>
  <cols>
    <col min="3" max="3" width="35.875" customWidth="1"/>
    <col min="6" max="6" width="10.375" bestFit="1" customWidth="1"/>
    <col min="7" max="7" width="17.875" customWidth="1"/>
    <col min="8" max="8" width="9.25" bestFit="1" customWidth="1"/>
  </cols>
  <sheetData>
    <row r="1" spans="1:8">
      <c r="A1" s="6" t="s">
        <v>66</v>
      </c>
      <c r="B1" s="6"/>
      <c r="C1" s="6"/>
      <c r="D1" s="6"/>
      <c r="E1" s="6"/>
      <c r="F1" s="6"/>
      <c r="G1" s="6"/>
      <c r="H1" s="6"/>
    </row>
    <row r="2" spans="1:8">
      <c r="E2" t="s">
        <v>67</v>
      </c>
      <c r="G2" t="s">
        <v>1</v>
      </c>
    </row>
    <row r="3" spans="1:8">
      <c r="D3" t="s">
        <v>68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>
        <v>4</v>
      </c>
      <c r="B5" t="s">
        <v>69</v>
      </c>
      <c r="C5" t="s">
        <v>70</v>
      </c>
      <c r="D5">
        <v>112</v>
      </c>
      <c r="E5" s="4">
        <v>0.4</v>
      </c>
      <c r="F5">
        <v>268.8</v>
      </c>
    </row>
    <row r="6" spans="1:8">
      <c r="A6">
        <v>2</v>
      </c>
      <c r="B6" t="s">
        <v>69</v>
      </c>
      <c r="C6" t="s">
        <v>71</v>
      </c>
      <c r="D6">
        <v>145</v>
      </c>
      <c r="E6" s="4">
        <v>0.4</v>
      </c>
      <c r="F6">
        <v>174</v>
      </c>
    </row>
    <row r="7" spans="1:8">
      <c r="A7">
        <v>2</v>
      </c>
      <c r="B7" t="s">
        <v>69</v>
      </c>
      <c r="C7" t="s">
        <v>72</v>
      </c>
      <c r="D7">
        <v>146</v>
      </c>
      <c r="E7" s="4">
        <v>0.4</v>
      </c>
      <c r="F7">
        <v>175.2</v>
      </c>
    </row>
    <row r="8" spans="1:8">
      <c r="A8">
        <v>2</v>
      </c>
      <c r="B8" t="s">
        <v>69</v>
      </c>
      <c r="C8" t="s">
        <v>73</v>
      </c>
      <c r="D8">
        <v>149</v>
      </c>
      <c r="E8" s="4">
        <v>0.4</v>
      </c>
      <c r="F8">
        <v>178.8</v>
      </c>
    </row>
    <row r="9" spans="1:8">
      <c r="A9">
        <v>2</v>
      </c>
      <c r="B9" t="s">
        <v>69</v>
      </c>
      <c r="C9" t="s">
        <v>74</v>
      </c>
      <c r="D9">
        <v>177</v>
      </c>
      <c r="E9" s="4">
        <v>0.4</v>
      </c>
      <c r="F9">
        <v>212.4</v>
      </c>
    </row>
    <row r="10" spans="1:8">
      <c r="A10">
        <v>2</v>
      </c>
      <c r="B10" t="s">
        <v>69</v>
      </c>
      <c r="C10" t="s">
        <v>75</v>
      </c>
      <c r="D10">
        <v>181</v>
      </c>
      <c r="E10" s="4">
        <v>0.4</v>
      </c>
      <c r="F10">
        <v>217.2</v>
      </c>
    </row>
    <row r="11" spans="1:8">
      <c r="A11">
        <v>4</v>
      </c>
      <c r="B11" t="s">
        <v>69</v>
      </c>
      <c r="C11" t="s">
        <v>76</v>
      </c>
      <c r="D11">
        <v>203</v>
      </c>
      <c r="E11" s="4">
        <v>0.4</v>
      </c>
      <c r="F11">
        <v>487.2</v>
      </c>
    </row>
    <row r="12" spans="1:8">
      <c r="A12">
        <v>4</v>
      </c>
      <c r="B12" t="s">
        <v>69</v>
      </c>
      <c r="C12" t="s">
        <v>77</v>
      </c>
      <c r="D12">
        <v>208</v>
      </c>
      <c r="E12" s="4">
        <v>0.4</v>
      </c>
      <c r="F12">
        <v>499.2</v>
      </c>
    </row>
    <row r="13" spans="1:8">
      <c r="A13">
        <v>4</v>
      </c>
      <c r="B13" t="s">
        <v>69</v>
      </c>
      <c r="C13" t="s">
        <v>78</v>
      </c>
      <c r="D13">
        <v>229</v>
      </c>
      <c r="E13" s="4">
        <v>0.4</v>
      </c>
      <c r="F13">
        <v>549.6</v>
      </c>
    </row>
    <row r="14" spans="1:8">
      <c r="A14">
        <v>4</v>
      </c>
      <c r="B14" t="s">
        <v>79</v>
      </c>
      <c r="C14" t="s">
        <v>80</v>
      </c>
      <c r="D14">
        <v>255</v>
      </c>
      <c r="E14" s="4">
        <v>0.4</v>
      </c>
      <c r="F14">
        <v>612</v>
      </c>
    </row>
    <row r="15" spans="1:8">
      <c r="A15">
        <v>4</v>
      </c>
      <c r="B15" t="s">
        <v>81</v>
      </c>
      <c r="C15" t="s">
        <v>82</v>
      </c>
      <c r="D15">
        <v>269</v>
      </c>
      <c r="E15" s="4">
        <v>0.4</v>
      </c>
      <c r="F15">
        <v>645.6</v>
      </c>
    </row>
    <row r="16" spans="1:8">
      <c r="A16">
        <v>4</v>
      </c>
      <c r="B16" t="s">
        <v>83</v>
      </c>
      <c r="C16" t="s">
        <v>84</v>
      </c>
      <c r="D16">
        <v>274</v>
      </c>
      <c r="E16" s="4">
        <v>0.4</v>
      </c>
      <c r="F16">
        <v>657.6</v>
      </c>
    </row>
    <row r="17" spans="1:8">
      <c r="A17">
        <v>4</v>
      </c>
      <c r="B17" t="s">
        <v>85</v>
      </c>
      <c r="C17" t="s">
        <v>86</v>
      </c>
      <c r="D17">
        <v>283</v>
      </c>
      <c r="E17" s="4">
        <v>0.4</v>
      </c>
      <c r="F17">
        <v>679.2</v>
      </c>
    </row>
    <row r="18" spans="1:8">
      <c r="A18">
        <v>2</v>
      </c>
      <c r="B18" t="s">
        <v>87</v>
      </c>
      <c r="C18" t="s">
        <v>88</v>
      </c>
      <c r="D18">
        <v>365</v>
      </c>
      <c r="F18">
        <v>730</v>
      </c>
      <c r="G18" t="s">
        <v>95</v>
      </c>
      <c r="H18" s="1">
        <v>590</v>
      </c>
    </row>
    <row r="19" spans="1:8">
      <c r="A19">
        <v>2</v>
      </c>
      <c r="B19" t="s">
        <v>89</v>
      </c>
      <c r="C19" t="s">
        <v>90</v>
      </c>
      <c r="D19">
        <v>360</v>
      </c>
      <c r="F19">
        <v>720</v>
      </c>
      <c r="G19" t="s">
        <v>96</v>
      </c>
      <c r="H19" s="1">
        <v>590</v>
      </c>
    </row>
    <row r="20" spans="1:8">
      <c r="A20">
        <v>2</v>
      </c>
      <c r="B20" t="s">
        <v>91</v>
      </c>
      <c r="C20" t="s">
        <v>92</v>
      </c>
      <c r="D20">
        <v>300</v>
      </c>
      <c r="F20">
        <v>600</v>
      </c>
      <c r="G20" t="s">
        <v>97</v>
      </c>
      <c r="H20" s="1">
        <v>590</v>
      </c>
    </row>
    <row r="21" spans="1:8">
      <c r="A21">
        <v>4</v>
      </c>
      <c r="B21" t="s">
        <v>93</v>
      </c>
      <c r="C21" t="s">
        <v>94</v>
      </c>
      <c r="D21">
        <v>130</v>
      </c>
      <c r="F21">
        <v>520</v>
      </c>
      <c r="G21" t="s">
        <v>98</v>
      </c>
      <c r="H21" s="1">
        <v>250</v>
      </c>
    </row>
    <row r="22" spans="1:8">
      <c r="D22" t="s">
        <v>30</v>
      </c>
      <c r="F22">
        <f>SUM(F5:F21)</f>
        <v>7926.7999999999993</v>
      </c>
    </row>
    <row r="25" spans="1:8">
      <c r="A25" s="6" t="s">
        <v>66</v>
      </c>
      <c r="B25" s="6"/>
      <c r="C25" s="6"/>
      <c r="D25" s="6"/>
      <c r="E25" s="6"/>
      <c r="F25" s="6"/>
      <c r="G25" s="6"/>
      <c r="H25" s="6"/>
    </row>
    <row r="26" spans="1:8">
      <c r="E26" t="s">
        <v>99</v>
      </c>
      <c r="G26" t="s">
        <v>1</v>
      </c>
    </row>
    <row r="27" spans="1:8">
      <c r="D27" t="s">
        <v>33</v>
      </c>
    </row>
    <row r="28" spans="1:8">
      <c r="A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s="1" t="s">
        <v>8</v>
      </c>
    </row>
    <row r="29" spans="1:8">
      <c r="A29">
        <v>2</v>
      </c>
      <c r="C29" t="s">
        <v>100</v>
      </c>
      <c r="D29">
        <v>936</v>
      </c>
      <c r="E29" s="4">
        <v>0.4</v>
      </c>
      <c r="F29" s="2">
        <v>1123.2</v>
      </c>
      <c r="G29" t="s">
        <v>101</v>
      </c>
      <c r="H29" s="1">
        <v>1090</v>
      </c>
    </row>
    <row r="30" spans="1:8">
      <c r="A30">
        <v>2</v>
      </c>
      <c r="C30" t="s">
        <v>102</v>
      </c>
      <c r="D30">
        <v>1065</v>
      </c>
      <c r="E30" s="4">
        <v>0.4</v>
      </c>
      <c r="F30" s="2">
        <v>1278</v>
      </c>
      <c r="G30" t="s">
        <v>103</v>
      </c>
      <c r="H30" s="1">
        <v>1190</v>
      </c>
    </row>
    <row r="31" spans="1:8">
      <c r="D31" t="s">
        <v>104</v>
      </c>
      <c r="F31" s="2">
        <f>SUM(F29:F30)</f>
        <v>2401.1999999999998</v>
      </c>
    </row>
    <row r="32" spans="1:8">
      <c r="D32" t="s">
        <v>105</v>
      </c>
      <c r="F32" s="2">
        <v>-240.12</v>
      </c>
    </row>
    <row r="33" spans="1:8">
      <c r="D33" t="s">
        <v>30</v>
      </c>
      <c r="F33" s="2">
        <f>SUM(F31:F32)</f>
        <v>2161.08</v>
      </c>
    </row>
    <row r="36" spans="1:8">
      <c r="A36" s="6" t="s">
        <v>66</v>
      </c>
      <c r="B36" s="6"/>
      <c r="C36" s="6"/>
      <c r="D36" s="6"/>
      <c r="E36" s="6"/>
      <c r="F36" s="6"/>
      <c r="G36" s="6"/>
      <c r="H36" s="6"/>
    </row>
    <row r="37" spans="1:8">
      <c r="E37" t="s">
        <v>412</v>
      </c>
      <c r="G37" t="s">
        <v>1</v>
      </c>
    </row>
    <row r="38" spans="1:8">
      <c r="D38" t="s">
        <v>300</v>
      </c>
    </row>
    <row r="39" spans="1:8">
      <c r="A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s="1" t="s">
        <v>8</v>
      </c>
    </row>
    <row r="40" spans="1:8">
      <c r="A40">
        <v>2</v>
      </c>
      <c r="B40" t="s">
        <v>413</v>
      </c>
      <c r="C40" t="s">
        <v>414</v>
      </c>
      <c r="D40">
        <v>1000</v>
      </c>
      <c r="F40" s="3">
        <v>2000</v>
      </c>
      <c r="G40" t="s">
        <v>415</v>
      </c>
      <c r="H40" s="1">
        <v>1590</v>
      </c>
    </row>
    <row r="41" spans="1:8">
      <c r="A41">
        <v>1</v>
      </c>
      <c r="B41" t="s">
        <v>416</v>
      </c>
      <c r="C41" t="s">
        <v>417</v>
      </c>
      <c r="D41">
        <v>1100</v>
      </c>
      <c r="F41" s="3">
        <v>1100</v>
      </c>
      <c r="G41" t="s">
        <v>418</v>
      </c>
      <c r="H41" s="1">
        <v>1690</v>
      </c>
    </row>
    <row r="42" spans="1:8">
      <c r="A42">
        <v>1</v>
      </c>
      <c r="B42" t="s">
        <v>419</v>
      </c>
      <c r="C42" t="s">
        <v>420</v>
      </c>
      <c r="D42">
        <v>980</v>
      </c>
      <c r="F42" s="3">
        <v>980</v>
      </c>
      <c r="G42" t="s">
        <v>421</v>
      </c>
      <c r="H42" s="1">
        <v>1490</v>
      </c>
    </row>
    <row r="43" spans="1:8">
      <c r="A43">
        <v>20</v>
      </c>
      <c r="B43" t="s">
        <v>422</v>
      </c>
      <c r="C43" t="s">
        <v>423</v>
      </c>
      <c r="D43">
        <v>370</v>
      </c>
      <c r="F43" s="3">
        <v>7400</v>
      </c>
      <c r="G43" t="s">
        <v>424</v>
      </c>
      <c r="H43" s="1">
        <v>550</v>
      </c>
    </row>
    <row r="44" spans="1:8">
      <c r="D44" t="s">
        <v>30</v>
      </c>
      <c r="F44" s="3">
        <f>SUM(F40:F43)</f>
        <v>11480</v>
      </c>
    </row>
  </sheetData>
  <mergeCells count="3">
    <mergeCell ref="A1:H1"/>
    <mergeCell ref="A25:H25"/>
    <mergeCell ref="A36:H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topLeftCell="A25" workbookViewId="0">
      <selection activeCell="H42" sqref="H42"/>
    </sheetView>
  </sheetViews>
  <sheetFormatPr defaultRowHeight="14.25"/>
  <cols>
    <col min="3" max="3" width="35.875" customWidth="1"/>
    <col min="6" max="6" width="9.375" bestFit="1" customWidth="1"/>
    <col min="7" max="7" width="18" customWidth="1"/>
    <col min="8" max="8" width="9.25" bestFit="1" customWidth="1"/>
  </cols>
  <sheetData>
    <row r="1" spans="1:8">
      <c r="A1" s="6" t="s">
        <v>106</v>
      </c>
      <c r="B1" s="6"/>
      <c r="C1" s="6"/>
      <c r="D1" s="6"/>
      <c r="E1" s="6"/>
      <c r="F1" s="6"/>
      <c r="G1" s="6"/>
      <c r="H1" s="6"/>
    </row>
    <row r="2" spans="1:8">
      <c r="E2" t="s">
        <v>107</v>
      </c>
      <c r="G2" t="s">
        <v>1</v>
      </c>
    </row>
    <row r="3" spans="1:8">
      <c r="D3" t="s">
        <v>10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108</v>
      </c>
      <c r="B5" t="s">
        <v>109</v>
      </c>
      <c r="C5" t="s">
        <v>110</v>
      </c>
      <c r="D5">
        <v>185</v>
      </c>
      <c r="F5" s="3">
        <v>370</v>
      </c>
      <c r="G5" t="s">
        <v>111</v>
      </c>
      <c r="H5" s="1">
        <v>290</v>
      </c>
    </row>
    <row r="6" spans="1:8">
      <c r="A6" t="s">
        <v>108</v>
      </c>
      <c r="B6" t="s">
        <v>112</v>
      </c>
      <c r="C6" t="s">
        <v>113</v>
      </c>
      <c r="D6">
        <v>225</v>
      </c>
      <c r="F6" s="3">
        <v>450</v>
      </c>
      <c r="G6" t="s">
        <v>114</v>
      </c>
      <c r="H6" s="1">
        <v>350</v>
      </c>
    </row>
    <row r="7" spans="1:8">
      <c r="A7" t="s">
        <v>108</v>
      </c>
      <c r="B7" t="s">
        <v>115</v>
      </c>
      <c r="C7" t="s">
        <v>116</v>
      </c>
      <c r="D7">
        <v>230</v>
      </c>
      <c r="F7" s="3">
        <v>460</v>
      </c>
      <c r="G7" t="s">
        <v>117</v>
      </c>
      <c r="H7" s="1">
        <v>370</v>
      </c>
    </row>
    <row r="8" spans="1:8">
      <c r="A8" t="s">
        <v>108</v>
      </c>
      <c r="B8" t="s">
        <v>118</v>
      </c>
      <c r="C8" t="s">
        <v>119</v>
      </c>
      <c r="D8">
        <v>440</v>
      </c>
      <c r="F8" s="3">
        <v>880</v>
      </c>
      <c r="G8" t="s">
        <v>120</v>
      </c>
      <c r="H8" s="1">
        <v>690</v>
      </c>
    </row>
    <row r="9" spans="1:8">
      <c r="A9" t="s">
        <v>108</v>
      </c>
      <c r="B9" t="s">
        <v>121</v>
      </c>
      <c r="C9" t="s">
        <v>122</v>
      </c>
      <c r="D9">
        <v>200</v>
      </c>
      <c r="F9" s="3">
        <v>400</v>
      </c>
      <c r="G9" t="s">
        <v>123</v>
      </c>
      <c r="H9" s="1">
        <v>320</v>
      </c>
    </row>
    <row r="10" spans="1:8">
      <c r="A10" t="s">
        <v>108</v>
      </c>
      <c r="B10" t="s">
        <v>124</v>
      </c>
      <c r="C10" t="s">
        <v>125</v>
      </c>
      <c r="D10">
        <v>850</v>
      </c>
      <c r="E10" s="4">
        <v>0.15</v>
      </c>
      <c r="F10" s="3">
        <v>1445</v>
      </c>
      <c r="G10" t="s">
        <v>126</v>
      </c>
      <c r="H10" s="1">
        <v>1290</v>
      </c>
    </row>
    <row r="11" spans="1:8">
      <c r="A11" t="s">
        <v>127</v>
      </c>
      <c r="B11" t="s">
        <v>128</v>
      </c>
      <c r="C11" t="s">
        <v>129</v>
      </c>
      <c r="D11">
        <v>165</v>
      </c>
      <c r="F11" s="3">
        <v>495</v>
      </c>
      <c r="G11" t="s">
        <v>130</v>
      </c>
      <c r="H11" s="1">
        <v>250</v>
      </c>
    </row>
    <row r="12" spans="1:8">
      <c r="D12" t="s">
        <v>131</v>
      </c>
      <c r="F12" s="3">
        <f>SUM(F5:F11)</f>
        <v>4500</v>
      </c>
    </row>
    <row r="15" spans="1:8">
      <c r="A15" s="6" t="s">
        <v>106</v>
      </c>
      <c r="B15" s="6"/>
      <c r="C15" s="6"/>
      <c r="D15" s="6"/>
      <c r="E15" s="6"/>
      <c r="F15" s="6"/>
      <c r="G15" s="6"/>
      <c r="H15" s="6"/>
    </row>
    <row r="16" spans="1:8">
      <c r="E16" t="s">
        <v>1139</v>
      </c>
      <c r="G16" t="s">
        <v>1</v>
      </c>
    </row>
    <row r="17" spans="1:8">
      <c r="D17" t="s">
        <v>805</v>
      </c>
    </row>
    <row r="18" spans="1:8">
      <c r="A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s="1" t="s">
        <v>8</v>
      </c>
    </row>
    <row r="19" spans="1:8">
      <c r="A19" t="s">
        <v>156</v>
      </c>
      <c r="B19" t="s">
        <v>1140</v>
      </c>
      <c r="C19" t="s">
        <v>1141</v>
      </c>
      <c r="D19">
        <v>75</v>
      </c>
      <c r="F19">
        <v>750</v>
      </c>
      <c r="G19" t="s">
        <v>1142</v>
      </c>
      <c r="H19" s="1">
        <v>120</v>
      </c>
    </row>
    <row r="20" spans="1:8">
      <c r="A20" t="s">
        <v>859</v>
      </c>
      <c r="B20" t="s">
        <v>1140</v>
      </c>
      <c r="C20" t="s">
        <v>1141</v>
      </c>
      <c r="H20" s="1"/>
    </row>
    <row r="21" spans="1:8">
      <c r="A21" t="s">
        <v>156</v>
      </c>
      <c r="B21" t="s">
        <v>1143</v>
      </c>
      <c r="C21" t="s">
        <v>1144</v>
      </c>
      <c r="D21">
        <v>90</v>
      </c>
      <c r="F21">
        <v>900</v>
      </c>
      <c r="G21" t="s">
        <v>1145</v>
      </c>
      <c r="H21" s="1">
        <v>140</v>
      </c>
    </row>
    <row r="22" spans="1:8">
      <c r="A22" t="s">
        <v>859</v>
      </c>
      <c r="B22" t="s">
        <v>1143</v>
      </c>
      <c r="C22" t="s">
        <v>1144</v>
      </c>
      <c r="H22" s="1"/>
    </row>
    <row r="23" spans="1:8">
      <c r="D23" t="s">
        <v>131</v>
      </c>
      <c r="F23">
        <f>SUM(F19:F22)</f>
        <v>1650</v>
      </c>
    </row>
    <row r="26" spans="1:8">
      <c r="A26" s="6" t="s">
        <v>106</v>
      </c>
      <c r="B26" s="6"/>
      <c r="C26" s="6"/>
      <c r="D26" s="6"/>
      <c r="E26" s="6"/>
      <c r="F26" s="6"/>
      <c r="G26" s="6"/>
      <c r="H26" s="6"/>
    </row>
    <row r="27" spans="1:8">
      <c r="E27" t="s">
        <v>1315</v>
      </c>
      <c r="G27" t="s">
        <v>1</v>
      </c>
    </row>
    <row r="28" spans="1:8">
      <c r="D28" t="s">
        <v>1307</v>
      </c>
    </row>
    <row r="29" spans="1:8">
      <c r="A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s="1" t="s">
        <v>8</v>
      </c>
    </row>
    <row r="30" spans="1:8">
      <c r="A30" t="s">
        <v>1316</v>
      </c>
      <c r="B30" t="s">
        <v>1317</v>
      </c>
      <c r="C30" t="s">
        <v>1320</v>
      </c>
      <c r="D30">
        <v>1.75</v>
      </c>
      <c r="E30" s="4">
        <v>0.03</v>
      </c>
      <c r="F30">
        <v>101.85</v>
      </c>
      <c r="G30" t="s">
        <v>1318</v>
      </c>
      <c r="H30" s="1">
        <v>10</v>
      </c>
    </row>
    <row r="31" spans="1:8">
      <c r="A31" t="s">
        <v>1316</v>
      </c>
      <c r="B31" t="s">
        <v>1319</v>
      </c>
      <c r="C31" t="s">
        <v>1321</v>
      </c>
      <c r="D31">
        <v>2</v>
      </c>
      <c r="E31" s="4">
        <v>0.03</v>
      </c>
      <c r="F31">
        <v>116.4</v>
      </c>
      <c r="G31" t="s">
        <v>1318</v>
      </c>
      <c r="H31" s="1">
        <v>10</v>
      </c>
    </row>
    <row r="32" spans="1:8">
      <c r="A32" t="s">
        <v>1316</v>
      </c>
      <c r="B32" t="s">
        <v>1322</v>
      </c>
      <c r="C32" t="s">
        <v>1323</v>
      </c>
      <c r="D32">
        <v>2</v>
      </c>
      <c r="E32" s="4">
        <v>0.03</v>
      </c>
      <c r="F32">
        <v>116.4</v>
      </c>
      <c r="G32" t="s">
        <v>1318</v>
      </c>
      <c r="H32" s="1">
        <v>10</v>
      </c>
    </row>
    <row r="33" spans="1:8">
      <c r="A33" t="s">
        <v>1316</v>
      </c>
      <c r="B33" t="s">
        <v>1324</v>
      </c>
      <c r="C33" t="s">
        <v>1325</v>
      </c>
      <c r="D33">
        <v>2</v>
      </c>
      <c r="E33" s="4">
        <v>0.03</v>
      </c>
      <c r="F33">
        <v>116.4</v>
      </c>
      <c r="G33" t="s">
        <v>1318</v>
      </c>
      <c r="H33" s="1">
        <v>10</v>
      </c>
    </row>
    <row r="34" spans="1:8">
      <c r="A34" t="s">
        <v>1316</v>
      </c>
      <c r="B34" t="s">
        <v>1326</v>
      </c>
      <c r="C34" t="s">
        <v>1327</v>
      </c>
      <c r="D34">
        <v>2.25</v>
      </c>
      <c r="E34" s="4">
        <v>0.03</v>
      </c>
      <c r="F34">
        <v>130.94999999999999</v>
      </c>
      <c r="G34" t="s">
        <v>1318</v>
      </c>
      <c r="H34" s="1">
        <v>10</v>
      </c>
    </row>
    <row r="35" spans="1:8">
      <c r="A35" t="s">
        <v>1316</v>
      </c>
      <c r="B35" t="s">
        <v>1328</v>
      </c>
      <c r="C35" t="s">
        <v>1329</v>
      </c>
      <c r="D35">
        <v>2.25</v>
      </c>
      <c r="E35" s="4">
        <v>0.03</v>
      </c>
      <c r="F35">
        <v>130.94999999999999</v>
      </c>
      <c r="G35" t="s">
        <v>1318</v>
      </c>
      <c r="H35" s="1">
        <v>10</v>
      </c>
    </row>
    <row r="36" spans="1:8">
      <c r="A36" t="s">
        <v>1316</v>
      </c>
      <c r="B36" t="s">
        <v>1330</v>
      </c>
      <c r="C36" t="s">
        <v>1331</v>
      </c>
      <c r="D36">
        <v>2.5</v>
      </c>
      <c r="E36" s="4">
        <v>0.03</v>
      </c>
      <c r="F36">
        <v>145.5</v>
      </c>
      <c r="G36" t="s">
        <v>1318</v>
      </c>
      <c r="H36" s="1">
        <v>10</v>
      </c>
    </row>
    <row r="37" spans="1:8">
      <c r="A37" t="s">
        <v>1316</v>
      </c>
      <c r="B37" t="s">
        <v>1332</v>
      </c>
      <c r="C37" t="s">
        <v>1333</v>
      </c>
      <c r="D37">
        <v>2.5</v>
      </c>
      <c r="E37" s="4">
        <v>0.03</v>
      </c>
      <c r="F37">
        <v>145.5</v>
      </c>
      <c r="G37" t="s">
        <v>1318</v>
      </c>
      <c r="H37" s="1">
        <v>10</v>
      </c>
    </row>
    <row r="38" spans="1:8">
      <c r="A38" t="s">
        <v>1334</v>
      </c>
      <c r="B38" t="s">
        <v>1335</v>
      </c>
      <c r="C38" t="s">
        <v>1336</v>
      </c>
      <c r="D38">
        <v>145</v>
      </c>
      <c r="F38">
        <v>1450</v>
      </c>
      <c r="G38" t="s">
        <v>1337</v>
      </c>
      <c r="H38" s="1">
        <v>250</v>
      </c>
    </row>
    <row r="39" spans="1:8">
      <c r="A39" t="s">
        <v>351</v>
      </c>
      <c r="B39" t="s">
        <v>1335</v>
      </c>
      <c r="C39" t="s">
        <v>1336</v>
      </c>
      <c r="H39" s="1"/>
    </row>
    <row r="40" spans="1:8">
      <c r="A40" t="s">
        <v>810</v>
      </c>
      <c r="B40" t="s">
        <v>1338</v>
      </c>
      <c r="C40" t="s">
        <v>1339</v>
      </c>
      <c r="D40">
        <v>185</v>
      </c>
      <c r="F40">
        <v>1110</v>
      </c>
      <c r="G40" t="s">
        <v>1340</v>
      </c>
      <c r="H40" s="1">
        <v>290</v>
      </c>
    </row>
    <row r="41" spans="1:8">
      <c r="A41" t="s">
        <v>810</v>
      </c>
      <c r="B41" t="s">
        <v>1341</v>
      </c>
      <c r="C41" t="s">
        <v>1342</v>
      </c>
      <c r="D41">
        <v>195</v>
      </c>
      <c r="F41">
        <v>1170</v>
      </c>
      <c r="G41" t="s">
        <v>1343</v>
      </c>
      <c r="H41" s="1">
        <v>320</v>
      </c>
    </row>
    <row r="42" spans="1:8">
      <c r="A42" t="s">
        <v>156</v>
      </c>
      <c r="B42" t="s">
        <v>1344</v>
      </c>
      <c r="C42" t="s">
        <v>1345</v>
      </c>
      <c r="D42">
        <v>145</v>
      </c>
      <c r="F42">
        <v>1450</v>
      </c>
      <c r="G42" t="s">
        <v>1337</v>
      </c>
      <c r="H42" s="1">
        <v>250</v>
      </c>
    </row>
    <row r="43" spans="1:8">
      <c r="A43" t="s">
        <v>859</v>
      </c>
      <c r="B43" t="s">
        <v>1344</v>
      </c>
      <c r="C43" t="s">
        <v>1345</v>
      </c>
    </row>
    <row r="44" spans="1:8">
      <c r="D44" t="s">
        <v>131</v>
      </c>
      <c r="F44">
        <f>SUM(F30:F43)</f>
        <v>6183.95</v>
      </c>
    </row>
  </sheetData>
  <mergeCells count="3">
    <mergeCell ref="A1:H1"/>
    <mergeCell ref="A15:H15"/>
    <mergeCell ref="A26:H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topLeftCell="A16" workbookViewId="0">
      <selection activeCell="H21" sqref="H21"/>
    </sheetView>
  </sheetViews>
  <sheetFormatPr defaultRowHeight="14.25"/>
  <cols>
    <col min="3" max="3" width="35.625" customWidth="1"/>
    <col min="6" max="6" width="9.375" bestFit="1" customWidth="1"/>
    <col min="7" max="7" width="17.875" customWidth="1"/>
  </cols>
  <sheetData>
    <row r="1" spans="1:8">
      <c r="A1" s="6" t="s">
        <v>132</v>
      </c>
      <c r="B1" s="6"/>
      <c r="C1" s="6"/>
      <c r="D1" s="6"/>
      <c r="E1" s="6"/>
      <c r="F1" s="6"/>
      <c r="G1" s="6"/>
      <c r="H1" s="6"/>
    </row>
    <row r="2" spans="1:8">
      <c r="E2" t="s">
        <v>133</v>
      </c>
      <c r="G2" t="s">
        <v>1</v>
      </c>
    </row>
    <row r="3" spans="1:8">
      <c r="D3" t="s">
        <v>134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135</v>
      </c>
      <c r="C5" t="s">
        <v>136</v>
      </c>
      <c r="D5">
        <v>145</v>
      </c>
      <c r="F5" s="3">
        <v>1450</v>
      </c>
      <c r="G5" t="s">
        <v>137</v>
      </c>
      <c r="H5" s="1">
        <v>220</v>
      </c>
    </row>
    <row r="6" spans="1:8">
      <c r="A6" t="s">
        <v>138</v>
      </c>
      <c r="C6" t="s">
        <v>136</v>
      </c>
      <c r="F6" s="3"/>
      <c r="H6" s="1"/>
    </row>
    <row r="7" spans="1:8">
      <c r="A7" t="s">
        <v>135</v>
      </c>
      <c r="C7" t="s">
        <v>139</v>
      </c>
      <c r="D7">
        <v>160</v>
      </c>
      <c r="F7" s="3">
        <v>1600</v>
      </c>
      <c r="G7" t="s">
        <v>140</v>
      </c>
      <c r="H7" s="1">
        <v>240</v>
      </c>
    </row>
    <row r="8" spans="1:8">
      <c r="A8" t="s">
        <v>138</v>
      </c>
      <c r="C8" t="s">
        <v>139</v>
      </c>
      <c r="F8" s="3"/>
      <c r="H8" s="1"/>
    </row>
    <row r="9" spans="1:8">
      <c r="A9" t="s">
        <v>141</v>
      </c>
      <c r="C9" t="s">
        <v>142</v>
      </c>
      <c r="D9">
        <v>17</v>
      </c>
      <c r="F9" s="3">
        <v>850</v>
      </c>
      <c r="G9" t="s">
        <v>143</v>
      </c>
      <c r="H9" s="1">
        <v>25</v>
      </c>
    </row>
    <row r="10" spans="1:8">
      <c r="A10" t="s">
        <v>141</v>
      </c>
      <c r="C10" t="s">
        <v>144</v>
      </c>
      <c r="D10">
        <v>17</v>
      </c>
      <c r="F10" s="3">
        <v>850</v>
      </c>
      <c r="G10" t="s">
        <v>143</v>
      </c>
      <c r="H10" s="1">
        <v>25</v>
      </c>
    </row>
    <row r="11" spans="1:8">
      <c r="A11" t="s">
        <v>145</v>
      </c>
      <c r="C11" t="s">
        <v>146</v>
      </c>
      <c r="D11">
        <v>15</v>
      </c>
      <c r="F11" s="3">
        <v>300</v>
      </c>
      <c r="G11" t="s">
        <v>143</v>
      </c>
      <c r="H11" s="1">
        <v>25</v>
      </c>
    </row>
    <row r="12" spans="1:8">
      <c r="A12" t="s">
        <v>145</v>
      </c>
      <c r="C12" t="s">
        <v>147</v>
      </c>
      <c r="D12">
        <v>11</v>
      </c>
      <c r="F12" s="3">
        <v>220</v>
      </c>
      <c r="G12" t="s">
        <v>148</v>
      </c>
      <c r="H12" s="1">
        <v>20</v>
      </c>
    </row>
    <row r="13" spans="1:8">
      <c r="A13" t="s">
        <v>149</v>
      </c>
      <c r="C13" t="s">
        <v>150</v>
      </c>
      <c r="D13">
        <v>70</v>
      </c>
      <c r="E13">
        <v>24</v>
      </c>
      <c r="F13" s="3">
        <v>816</v>
      </c>
      <c r="G13" t="s">
        <v>151</v>
      </c>
      <c r="H13" s="1">
        <v>100</v>
      </c>
    </row>
    <row r="14" spans="1:8">
      <c r="D14" t="s">
        <v>152</v>
      </c>
      <c r="F14" s="3">
        <f>SUM(F5:F13)</f>
        <v>6086</v>
      </c>
    </row>
    <row r="17" spans="1:8">
      <c r="A17" s="6" t="s">
        <v>132</v>
      </c>
      <c r="B17" s="6"/>
      <c r="C17" s="6"/>
      <c r="D17" s="6"/>
      <c r="E17" s="6"/>
      <c r="F17" s="6"/>
      <c r="G17" s="6"/>
      <c r="H17" s="6"/>
    </row>
    <row r="18" spans="1:8">
      <c r="E18" t="s">
        <v>647</v>
      </c>
      <c r="G18" t="s">
        <v>1</v>
      </c>
    </row>
    <row r="19" spans="1:8">
      <c r="D19" t="s">
        <v>648</v>
      </c>
    </row>
    <row r="20" spans="1:8">
      <c r="A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s="1" t="s">
        <v>8</v>
      </c>
    </row>
    <row r="21" spans="1:8">
      <c r="A21" t="s">
        <v>149</v>
      </c>
      <c r="C21" t="s">
        <v>649</v>
      </c>
      <c r="D21">
        <v>90</v>
      </c>
      <c r="E21">
        <v>20</v>
      </c>
      <c r="F21" s="3">
        <v>1060</v>
      </c>
      <c r="G21" t="s">
        <v>650</v>
      </c>
      <c r="H21" s="1">
        <v>140</v>
      </c>
    </row>
    <row r="22" spans="1:8">
      <c r="D22" t="s">
        <v>152</v>
      </c>
      <c r="F22" s="3">
        <v>1060</v>
      </c>
    </row>
  </sheetData>
  <mergeCells count="2">
    <mergeCell ref="A1:H1"/>
    <mergeCell ref="A17:H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4"/>
    </sheetView>
  </sheetViews>
  <sheetFormatPr defaultRowHeight="14.25"/>
  <cols>
    <col min="3" max="3" width="35.875" customWidth="1"/>
    <col min="6" max="6" width="9.375" bestFit="1" customWidth="1"/>
    <col min="7" max="7" width="17.875" customWidth="1"/>
  </cols>
  <sheetData>
    <row r="1" spans="1:8">
      <c r="A1" s="6" t="s">
        <v>153</v>
      </c>
      <c r="B1" s="6"/>
      <c r="C1" s="6"/>
      <c r="D1" s="6"/>
      <c r="E1" s="6"/>
      <c r="F1" s="6"/>
      <c r="G1" s="6"/>
      <c r="H1" s="6"/>
    </row>
    <row r="2" spans="1:8">
      <c r="E2" t="s">
        <v>154</v>
      </c>
      <c r="G2" t="s">
        <v>1</v>
      </c>
    </row>
    <row r="3" spans="1:8">
      <c r="D3" t="s">
        <v>155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156</v>
      </c>
      <c r="C5" t="s">
        <v>157</v>
      </c>
      <c r="D5">
        <v>120</v>
      </c>
      <c r="E5" s="4">
        <v>0.3</v>
      </c>
      <c r="F5" s="3">
        <v>840</v>
      </c>
      <c r="G5" t="s">
        <v>158</v>
      </c>
      <c r="H5" s="1">
        <v>140</v>
      </c>
    </row>
    <row r="6" spans="1:8">
      <c r="A6" t="s">
        <v>159</v>
      </c>
      <c r="C6" t="s">
        <v>160</v>
      </c>
      <c r="D6">
        <v>175</v>
      </c>
      <c r="F6" s="3">
        <v>1050</v>
      </c>
      <c r="G6" t="s">
        <v>161</v>
      </c>
      <c r="H6" s="1">
        <v>300</v>
      </c>
    </row>
    <row r="7" spans="1:8">
      <c r="A7" t="s">
        <v>159</v>
      </c>
      <c r="C7" t="s">
        <v>162</v>
      </c>
      <c r="D7">
        <v>160</v>
      </c>
      <c r="F7" s="3">
        <v>960</v>
      </c>
      <c r="G7" t="s">
        <v>163</v>
      </c>
      <c r="H7" s="1">
        <v>300</v>
      </c>
    </row>
    <row r="8" spans="1:8">
      <c r="D8" t="s">
        <v>164</v>
      </c>
      <c r="F8" s="3">
        <f>SUM(F5:F7)</f>
        <v>2850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A28" sqref="A28:H31"/>
    </sheetView>
  </sheetViews>
  <sheetFormatPr defaultRowHeight="14.25"/>
  <cols>
    <col min="3" max="3" width="36" customWidth="1"/>
    <col min="6" max="6" width="9.375" bestFit="1" customWidth="1"/>
    <col min="7" max="7" width="18" customWidth="1"/>
    <col min="8" max="8" width="9.25" bestFit="1" customWidth="1"/>
  </cols>
  <sheetData>
    <row r="1" spans="1:8">
      <c r="A1" s="6" t="s">
        <v>165</v>
      </c>
      <c r="B1" s="6"/>
      <c r="C1" s="6"/>
      <c r="D1" s="6"/>
      <c r="E1" s="6"/>
      <c r="F1" s="6"/>
      <c r="G1" s="6"/>
      <c r="H1" s="6"/>
    </row>
    <row r="2" spans="1:8">
      <c r="E2" t="s">
        <v>166</v>
      </c>
      <c r="G2" t="s">
        <v>1</v>
      </c>
    </row>
    <row r="3" spans="1:8">
      <c r="D3" t="s">
        <v>167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168</v>
      </c>
      <c r="C5" t="s">
        <v>169</v>
      </c>
      <c r="D5">
        <v>25</v>
      </c>
      <c r="F5" s="3">
        <v>500</v>
      </c>
      <c r="G5" t="s">
        <v>170</v>
      </c>
      <c r="H5" s="1">
        <v>40</v>
      </c>
    </row>
    <row r="6" spans="1:8">
      <c r="A6" t="s">
        <v>171</v>
      </c>
      <c r="C6" t="s">
        <v>172</v>
      </c>
      <c r="D6">
        <v>450</v>
      </c>
      <c r="F6" s="3">
        <v>1350</v>
      </c>
      <c r="G6" t="s">
        <v>173</v>
      </c>
      <c r="H6" s="1">
        <v>890</v>
      </c>
    </row>
    <row r="7" spans="1:8">
      <c r="A7" t="s">
        <v>174</v>
      </c>
      <c r="C7" t="s">
        <v>175</v>
      </c>
      <c r="D7">
        <v>160</v>
      </c>
      <c r="F7" s="3">
        <v>320</v>
      </c>
      <c r="G7" t="s">
        <v>176</v>
      </c>
      <c r="H7" s="1">
        <v>290</v>
      </c>
    </row>
    <row r="8" spans="1:8">
      <c r="A8" t="s">
        <v>177</v>
      </c>
      <c r="C8" t="s">
        <v>178</v>
      </c>
      <c r="D8">
        <v>35</v>
      </c>
      <c r="F8" s="3">
        <v>210</v>
      </c>
      <c r="G8" t="s">
        <v>179</v>
      </c>
      <c r="H8" s="1">
        <v>60</v>
      </c>
    </row>
    <row r="9" spans="1:8">
      <c r="A9" t="s">
        <v>180</v>
      </c>
      <c r="C9" t="s">
        <v>181</v>
      </c>
      <c r="D9">
        <v>5</v>
      </c>
      <c r="F9" s="3">
        <v>50</v>
      </c>
      <c r="G9" t="s">
        <v>182</v>
      </c>
      <c r="H9" s="1">
        <v>10</v>
      </c>
    </row>
    <row r="10" spans="1:8">
      <c r="A10" t="s">
        <v>183</v>
      </c>
      <c r="C10" t="s">
        <v>184</v>
      </c>
      <c r="D10">
        <v>7</v>
      </c>
      <c r="F10" s="3">
        <v>280</v>
      </c>
      <c r="G10" t="s">
        <v>185</v>
      </c>
      <c r="H10" s="1">
        <v>15</v>
      </c>
    </row>
    <row r="11" spans="1:8">
      <c r="A11" t="s">
        <v>186</v>
      </c>
      <c r="C11" t="s">
        <v>187</v>
      </c>
      <c r="D11">
        <v>150</v>
      </c>
      <c r="F11" s="3">
        <v>1200</v>
      </c>
      <c r="G11" t="s">
        <v>188</v>
      </c>
      <c r="H11" s="1">
        <v>250</v>
      </c>
    </row>
    <row r="12" spans="1:8">
      <c r="A12" t="s">
        <v>189</v>
      </c>
      <c r="C12" t="s">
        <v>190</v>
      </c>
      <c r="D12">
        <v>55</v>
      </c>
      <c r="F12" s="3">
        <v>550</v>
      </c>
      <c r="G12" t="s">
        <v>191</v>
      </c>
      <c r="H12" s="1">
        <v>90</v>
      </c>
    </row>
    <row r="13" spans="1:8">
      <c r="A13" t="s">
        <v>192</v>
      </c>
      <c r="C13" t="s">
        <v>193</v>
      </c>
      <c r="D13">
        <v>20</v>
      </c>
      <c r="F13" s="3">
        <v>200</v>
      </c>
      <c r="G13" t="s">
        <v>194</v>
      </c>
      <c r="H13" s="1">
        <v>30</v>
      </c>
    </row>
    <row r="14" spans="1:8">
      <c r="A14" t="s">
        <v>174</v>
      </c>
      <c r="C14" t="s">
        <v>195</v>
      </c>
      <c r="D14">
        <v>60</v>
      </c>
      <c r="F14" s="3">
        <v>120</v>
      </c>
      <c r="G14" t="s">
        <v>196</v>
      </c>
      <c r="H14" s="1">
        <v>100</v>
      </c>
    </row>
    <row r="15" spans="1:8">
      <c r="A15" t="s">
        <v>197</v>
      </c>
      <c r="C15" t="s">
        <v>198</v>
      </c>
      <c r="D15">
        <v>2</v>
      </c>
      <c r="F15" s="3">
        <v>200</v>
      </c>
      <c r="G15" t="s">
        <v>199</v>
      </c>
      <c r="H15" s="1">
        <v>5</v>
      </c>
    </row>
    <row r="16" spans="1:8">
      <c r="A16" t="s">
        <v>197</v>
      </c>
      <c r="C16" t="s">
        <v>198</v>
      </c>
      <c r="F16" s="3"/>
      <c r="H16" s="1"/>
    </row>
    <row r="17" spans="1:8">
      <c r="A17" t="s">
        <v>200</v>
      </c>
      <c r="C17" t="s">
        <v>201</v>
      </c>
      <c r="D17">
        <v>35</v>
      </c>
      <c r="F17" s="3">
        <v>350</v>
      </c>
      <c r="G17" t="s">
        <v>179</v>
      </c>
      <c r="H17" s="1">
        <v>70</v>
      </c>
    </row>
    <row r="18" spans="1:8">
      <c r="A18" t="s">
        <v>202</v>
      </c>
      <c r="C18" t="s">
        <v>201</v>
      </c>
      <c r="F18" s="3"/>
      <c r="H18" s="1"/>
    </row>
    <row r="19" spans="1:8">
      <c r="A19" t="s">
        <v>203</v>
      </c>
      <c r="C19" t="s">
        <v>204</v>
      </c>
      <c r="D19">
        <v>220</v>
      </c>
      <c r="F19" s="3">
        <v>220</v>
      </c>
      <c r="G19" t="s">
        <v>205</v>
      </c>
      <c r="H19" s="1">
        <v>350</v>
      </c>
    </row>
    <row r="20" spans="1:8">
      <c r="A20" t="s">
        <v>206</v>
      </c>
      <c r="C20" t="s">
        <v>207</v>
      </c>
      <c r="D20">
        <v>200</v>
      </c>
      <c r="F20" s="3">
        <v>200</v>
      </c>
      <c r="G20" t="s">
        <v>208</v>
      </c>
      <c r="H20" s="1">
        <v>320</v>
      </c>
    </row>
    <row r="21" spans="1:8">
      <c r="A21" t="s">
        <v>209</v>
      </c>
      <c r="C21" t="s">
        <v>210</v>
      </c>
      <c r="D21">
        <v>140</v>
      </c>
      <c r="F21" s="3">
        <v>560</v>
      </c>
      <c r="G21" t="s">
        <v>211</v>
      </c>
      <c r="H21" s="1">
        <v>25</v>
      </c>
    </row>
    <row r="22" spans="1:8">
      <c r="A22" t="s">
        <v>212</v>
      </c>
      <c r="C22" t="s">
        <v>213</v>
      </c>
      <c r="D22">
        <v>120</v>
      </c>
      <c r="F22" s="3">
        <v>240</v>
      </c>
      <c r="G22" t="s">
        <v>214</v>
      </c>
      <c r="H22" s="1">
        <v>220</v>
      </c>
    </row>
    <row r="23" spans="1:8">
      <c r="A23" t="s">
        <v>212</v>
      </c>
      <c r="C23" t="s">
        <v>215</v>
      </c>
      <c r="D23">
        <v>280</v>
      </c>
      <c r="F23" s="3">
        <v>560</v>
      </c>
      <c r="G23" t="s">
        <v>216</v>
      </c>
      <c r="H23" s="1">
        <v>450</v>
      </c>
    </row>
    <row r="24" spans="1:8">
      <c r="A24" t="s">
        <v>34</v>
      </c>
      <c r="C24" t="s">
        <v>217</v>
      </c>
      <c r="D24">
        <v>650</v>
      </c>
      <c r="F24" s="3">
        <v>1300</v>
      </c>
      <c r="G24" t="s">
        <v>218</v>
      </c>
      <c r="H24" s="1">
        <v>1090</v>
      </c>
    </row>
    <row r="25" spans="1:8">
      <c r="D25" t="s">
        <v>219</v>
      </c>
      <c r="F25" s="3">
        <f>SUM(F5:F24)</f>
        <v>8410</v>
      </c>
    </row>
    <row r="28" spans="1:8">
      <c r="A28" s="6" t="s">
        <v>165</v>
      </c>
      <c r="B28" s="6"/>
      <c r="C28" s="6"/>
      <c r="D28" s="6"/>
      <c r="E28" s="6"/>
      <c r="F28" s="6"/>
      <c r="G28" s="6"/>
      <c r="H28" s="6"/>
    </row>
    <row r="29" spans="1:8">
      <c r="E29" t="s">
        <v>220</v>
      </c>
      <c r="G29" t="s">
        <v>1</v>
      </c>
    </row>
    <row r="30" spans="1:8">
      <c r="D30" t="s">
        <v>167</v>
      </c>
    </row>
    <row r="31" spans="1:8">
      <c r="A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s="1" t="s">
        <v>8</v>
      </c>
    </row>
    <row r="32" spans="1:8">
      <c r="A32" t="s">
        <v>156</v>
      </c>
      <c r="C32" t="s">
        <v>221</v>
      </c>
      <c r="D32">
        <v>15</v>
      </c>
      <c r="F32" s="3">
        <v>150</v>
      </c>
      <c r="G32" t="s">
        <v>222</v>
      </c>
      <c r="H32" s="1">
        <v>25</v>
      </c>
    </row>
    <row r="33" spans="1:8">
      <c r="A33" t="s">
        <v>203</v>
      </c>
      <c r="C33" t="s">
        <v>223</v>
      </c>
      <c r="D33">
        <v>850</v>
      </c>
      <c r="F33" s="3">
        <v>850</v>
      </c>
      <c r="G33" t="s">
        <v>224</v>
      </c>
      <c r="H33" s="1">
        <v>1390</v>
      </c>
    </row>
    <row r="34" spans="1:8">
      <c r="A34" t="s">
        <v>49</v>
      </c>
      <c r="C34" t="s">
        <v>225</v>
      </c>
      <c r="D34">
        <v>60</v>
      </c>
      <c r="F34" s="3">
        <v>720</v>
      </c>
      <c r="G34" t="s">
        <v>196</v>
      </c>
      <c r="H34" s="1">
        <v>100</v>
      </c>
    </row>
    <row r="35" spans="1:8">
      <c r="A35" t="s">
        <v>192</v>
      </c>
      <c r="C35" t="s">
        <v>226</v>
      </c>
      <c r="D35">
        <v>65</v>
      </c>
      <c r="F35" s="3">
        <v>650</v>
      </c>
      <c r="G35" t="s">
        <v>227</v>
      </c>
      <c r="H35" s="1">
        <v>120</v>
      </c>
    </row>
    <row r="36" spans="1:8">
      <c r="A36" t="s">
        <v>228</v>
      </c>
      <c r="C36" t="s">
        <v>226</v>
      </c>
      <c r="F36" s="3"/>
      <c r="H36" s="1"/>
    </row>
    <row r="37" spans="1:8">
      <c r="A37" t="s">
        <v>212</v>
      </c>
      <c r="C37" t="s">
        <v>229</v>
      </c>
      <c r="D37">
        <v>240</v>
      </c>
      <c r="F37" s="3">
        <v>480</v>
      </c>
      <c r="G37" t="s">
        <v>230</v>
      </c>
      <c r="H37" s="1">
        <v>390</v>
      </c>
    </row>
    <row r="38" spans="1:8">
      <c r="A38" t="s">
        <v>231</v>
      </c>
      <c r="C38" t="s">
        <v>232</v>
      </c>
      <c r="D38">
        <v>120</v>
      </c>
      <c r="F38" s="3">
        <v>600</v>
      </c>
      <c r="G38" t="s">
        <v>233</v>
      </c>
      <c r="H38" s="1">
        <v>200</v>
      </c>
    </row>
    <row r="39" spans="1:8">
      <c r="A39" t="s">
        <v>168</v>
      </c>
      <c r="C39" t="s">
        <v>234</v>
      </c>
      <c r="D39">
        <v>20</v>
      </c>
      <c r="F39" s="3">
        <v>400</v>
      </c>
      <c r="G39" t="s">
        <v>194</v>
      </c>
      <c r="H39" s="1">
        <v>30</v>
      </c>
    </row>
    <row r="40" spans="1:8">
      <c r="A40" t="s">
        <v>174</v>
      </c>
      <c r="C40" t="s">
        <v>234</v>
      </c>
      <c r="F40" s="3"/>
      <c r="H40" s="1"/>
    </row>
    <row r="41" spans="1:8">
      <c r="D41" t="s">
        <v>219</v>
      </c>
      <c r="F41" s="3">
        <f>SUM(F32:F40)</f>
        <v>3850</v>
      </c>
    </row>
  </sheetData>
  <mergeCells count="2">
    <mergeCell ref="A1:H1"/>
    <mergeCell ref="A28:H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topLeftCell="A55" workbookViewId="0">
      <selection activeCell="H60" sqref="H60"/>
    </sheetView>
  </sheetViews>
  <sheetFormatPr defaultRowHeight="14.25"/>
  <cols>
    <col min="3" max="3" width="36" customWidth="1"/>
    <col min="6" max="6" width="9.375" bestFit="1" customWidth="1"/>
    <col min="7" max="7" width="18" customWidth="1"/>
  </cols>
  <sheetData>
    <row r="1" spans="1:8">
      <c r="A1" s="6" t="s">
        <v>235</v>
      </c>
      <c r="B1" s="6"/>
      <c r="C1" s="6"/>
      <c r="D1" s="6"/>
      <c r="E1" s="6"/>
      <c r="F1" s="6"/>
      <c r="G1" s="6"/>
      <c r="H1" s="6"/>
    </row>
    <row r="2" spans="1:8">
      <c r="E2" t="s">
        <v>236</v>
      </c>
      <c r="G2" t="s">
        <v>1</v>
      </c>
    </row>
    <row r="3" spans="1:8">
      <c r="D3" t="s">
        <v>10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237</v>
      </c>
      <c r="C5" t="s">
        <v>238</v>
      </c>
      <c r="D5">
        <v>40</v>
      </c>
      <c r="F5">
        <v>640</v>
      </c>
      <c r="G5" t="s">
        <v>239</v>
      </c>
      <c r="H5" s="1">
        <v>70</v>
      </c>
    </row>
    <row r="6" spans="1:8">
      <c r="D6" t="s">
        <v>240</v>
      </c>
      <c r="F6">
        <v>640</v>
      </c>
    </row>
    <row r="7" spans="1:8">
      <c r="D7" t="s">
        <v>241</v>
      </c>
      <c r="F7">
        <f>SUM(F6*10%)</f>
        <v>64</v>
      </c>
    </row>
    <row r="8" spans="1:8">
      <c r="D8" t="s">
        <v>242</v>
      </c>
      <c r="F8">
        <f>SUM(F6-F7)</f>
        <v>576</v>
      </c>
    </row>
    <row r="11" spans="1:8">
      <c r="A11" s="6" t="s">
        <v>235</v>
      </c>
      <c r="B11" s="6"/>
      <c r="C11" s="6"/>
      <c r="D11" s="6"/>
      <c r="E11" s="6"/>
      <c r="F11" s="6"/>
      <c r="G11" s="6"/>
      <c r="H11" s="6"/>
    </row>
    <row r="12" spans="1:8">
      <c r="E12" t="s">
        <v>243</v>
      </c>
      <c r="G12" t="s">
        <v>1</v>
      </c>
    </row>
    <row r="13" spans="1:8">
      <c r="D13" t="s">
        <v>33</v>
      </c>
    </row>
    <row r="14" spans="1:8">
      <c r="A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s="1" t="s">
        <v>8</v>
      </c>
    </row>
    <row r="15" spans="1:8">
      <c r="A15" t="s">
        <v>244</v>
      </c>
      <c r="C15" t="s">
        <v>245</v>
      </c>
      <c r="D15">
        <v>22</v>
      </c>
      <c r="F15">
        <v>176</v>
      </c>
      <c r="G15" t="s">
        <v>246</v>
      </c>
      <c r="H15" s="1">
        <v>40</v>
      </c>
    </row>
    <row r="16" spans="1:8">
      <c r="D16" t="s">
        <v>240</v>
      </c>
      <c r="F16">
        <v>176</v>
      </c>
    </row>
    <row r="17" spans="1:8">
      <c r="D17" t="s">
        <v>241</v>
      </c>
      <c r="F17">
        <f>SUM(F16*10%)</f>
        <v>17.600000000000001</v>
      </c>
    </row>
    <row r="18" spans="1:8">
      <c r="D18" t="s">
        <v>242</v>
      </c>
      <c r="F18">
        <f>SUM(F16-F17)</f>
        <v>158.4</v>
      </c>
    </row>
    <row r="21" spans="1:8">
      <c r="A21" s="6" t="s">
        <v>235</v>
      </c>
      <c r="B21" s="6"/>
      <c r="C21" s="6"/>
      <c r="D21" s="6"/>
      <c r="E21" s="6"/>
      <c r="F21" s="6"/>
      <c r="G21" s="6"/>
      <c r="H21" s="6"/>
    </row>
    <row r="22" spans="1:8">
      <c r="E22" t="s">
        <v>247</v>
      </c>
      <c r="G22" t="s">
        <v>1</v>
      </c>
    </row>
    <row r="23" spans="1:8">
      <c r="D23" t="s">
        <v>33</v>
      </c>
    </row>
    <row r="24" spans="1:8">
      <c r="A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s="1" t="s">
        <v>8</v>
      </c>
    </row>
    <row r="25" spans="1:8">
      <c r="A25" t="s">
        <v>141</v>
      </c>
      <c r="C25" t="s">
        <v>248</v>
      </c>
      <c r="D25">
        <v>12</v>
      </c>
      <c r="F25">
        <v>600</v>
      </c>
      <c r="G25" t="s">
        <v>249</v>
      </c>
      <c r="H25" s="1">
        <v>20</v>
      </c>
    </row>
    <row r="26" spans="1:8">
      <c r="A26" t="s">
        <v>250</v>
      </c>
      <c r="C26" t="s">
        <v>251</v>
      </c>
      <c r="D26">
        <v>5</v>
      </c>
      <c r="F26">
        <v>500</v>
      </c>
      <c r="G26" t="s">
        <v>252</v>
      </c>
      <c r="H26" s="1">
        <v>10</v>
      </c>
    </row>
    <row r="27" spans="1:8">
      <c r="D27" t="s">
        <v>240</v>
      </c>
      <c r="F27">
        <f>SUM(F25:F26)</f>
        <v>1100</v>
      </c>
    </row>
    <row r="28" spans="1:8">
      <c r="D28" t="s">
        <v>241</v>
      </c>
      <c r="F28">
        <f>SUM(F27*10%)</f>
        <v>110</v>
      </c>
    </row>
    <row r="29" spans="1:8">
      <c r="D29" t="s">
        <v>242</v>
      </c>
      <c r="F29">
        <f>SUM(F27-F28)</f>
        <v>990</v>
      </c>
    </row>
    <row r="32" spans="1:8">
      <c r="A32" s="6" t="s">
        <v>235</v>
      </c>
      <c r="B32" s="6"/>
      <c r="C32" s="6"/>
      <c r="D32" s="6"/>
      <c r="E32" s="6"/>
      <c r="F32" s="6"/>
      <c r="G32" s="6"/>
      <c r="H32" s="6"/>
    </row>
    <row r="33" spans="1:8">
      <c r="E33" t="s">
        <v>331</v>
      </c>
      <c r="G33" t="s">
        <v>1</v>
      </c>
    </row>
    <row r="34" spans="1:8">
      <c r="D34" t="s">
        <v>300</v>
      </c>
    </row>
    <row r="35" spans="1:8">
      <c r="A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s="1" t="s">
        <v>8</v>
      </c>
    </row>
    <row r="36" spans="1:8">
      <c r="A36" t="s">
        <v>244</v>
      </c>
      <c r="C36" t="s">
        <v>332</v>
      </c>
      <c r="D36">
        <v>9</v>
      </c>
      <c r="F36">
        <v>72</v>
      </c>
      <c r="G36" t="s">
        <v>333</v>
      </c>
      <c r="H36" s="1">
        <v>15</v>
      </c>
    </row>
    <row r="37" spans="1:8">
      <c r="A37" t="s">
        <v>244</v>
      </c>
      <c r="C37" t="s">
        <v>334</v>
      </c>
      <c r="D37">
        <v>8</v>
      </c>
      <c r="F37">
        <v>64</v>
      </c>
      <c r="G37" t="s">
        <v>333</v>
      </c>
      <c r="H37" s="1">
        <v>15</v>
      </c>
    </row>
    <row r="38" spans="1:8">
      <c r="A38" t="s">
        <v>244</v>
      </c>
      <c r="C38" t="s">
        <v>335</v>
      </c>
      <c r="D38">
        <v>8</v>
      </c>
      <c r="F38">
        <v>64</v>
      </c>
      <c r="G38" t="s">
        <v>333</v>
      </c>
      <c r="H38" s="1">
        <v>15</v>
      </c>
    </row>
    <row r="39" spans="1:8">
      <c r="A39" t="s">
        <v>244</v>
      </c>
      <c r="C39" t="s">
        <v>336</v>
      </c>
      <c r="D39">
        <v>8</v>
      </c>
      <c r="F39">
        <v>64</v>
      </c>
      <c r="G39" t="s">
        <v>333</v>
      </c>
      <c r="H39" s="1">
        <v>15</v>
      </c>
    </row>
    <row r="40" spans="1:8">
      <c r="D40" t="s">
        <v>242</v>
      </c>
      <c r="F40">
        <f>SUM(F36:F39)</f>
        <v>264</v>
      </c>
    </row>
    <row r="43" spans="1:8">
      <c r="A43" s="6" t="s">
        <v>235</v>
      </c>
      <c r="B43" s="6"/>
      <c r="C43" s="6"/>
      <c r="D43" s="6"/>
      <c r="E43" s="6"/>
      <c r="F43" s="6"/>
      <c r="G43" s="6"/>
      <c r="H43" s="6"/>
    </row>
    <row r="44" spans="1:8">
      <c r="E44" t="s">
        <v>337</v>
      </c>
      <c r="G44" t="s">
        <v>1</v>
      </c>
    </row>
    <row r="45" spans="1:8">
      <c r="D45" t="s">
        <v>300</v>
      </c>
    </row>
    <row r="46" spans="1:8">
      <c r="A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s="1" t="s">
        <v>8</v>
      </c>
    </row>
    <row r="47" spans="1:8">
      <c r="A47" t="s">
        <v>327</v>
      </c>
      <c r="C47" t="s">
        <v>338</v>
      </c>
      <c r="D47">
        <v>40</v>
      </c>
      <c r="F47">
        <v>160</v>
      </c>
      <c r="G47" t="s">
        <v>339</v>
      </c>
      <c r="H47" s="1">
        <v>80</v>
      </c>
    </row>
    <row r="48" spans="1:8">
      <c r="A48" t="s">
        <v>327</v>
      </c>
      <c r="C48" t="s">
        <v>340</v>
      </c>
      <c r="D48">
        <v>70</v>
      </c>
      <c r="F48">
        <v>280</v>
      </c>
      <c r="G48" t="s">
        <v>341</v>
      </c>
      <c r="H48" s="1">
        <v>120</v>
      </c>
    </row>
    <row r="49" spans="1:8">
      <c r="A49" t="s">
        <v>327</v>
      </c>
      <c r="C49" t="s">
        <v>342</v>
      </c>
      <c r="D49">
        <v>35</v>
      </c>
      <c r="F49">
        <v>140</v>
      </c>
      <c r="G49" t="s">
        <v>343</v>
      </c>
      <c r="H49" s="1">
        <v>70</v>
      </c>
    </row>
    <row r="50" spans="1:8">
      <c r="A50" t="s">
        <v>327</v>
      </c>
      <c r="C50" t="s">
        <v>344</v>
      </c>
      <c r="D50">
        <v>58</v>
      </c>
      <c r="F50">
        <v>232</v>
      </c>
      <c r="G50" t="s">
        <v>345</v>
      </c>
      <c r="H50" s="1">
        <v>100</v>
      </c>
    </row>
    <row r="51" spans="1:8">
      <c r="D51" t="s">
        <v>240</v>
      </c>
      <c r="F51">
        <f>SUM(F47:F50)</f>
        <v>812</v>
      </c>
    </row>
    <row r="52" spans="1:8">
      <c r="D52" t="s">
        <v>241</v>
      </c>
      <c r="F52">
        <f>SUM(F51*10%)</f>
        <v>81.2</v>
      </c>
    </row>
    <row r="53" spans="1:8">
      <c r="D53" t="s">
        <v>242</v>
      </c>
      <c r="F53">
        <f>SUM(F51-F52)</f>
        <v>730.8</v>
      </c>
    </row>
    <row r="56" spans="1:8">
      <c r="A56" s="6" t="s">
        <v>235</v>
      </c>
      <c r="B56" s="6"/>
      <c r="C56" s="6"/>
      <c r="D56" s="6"/>
      <c r="E56" s="6"/>
      <c r="F56" s="6"/>
      <c r="G56" s="6"/>
      <c r="H56" s="6"/>
    </row>
    <row r="57" spans="1:8">
      <c r="E57" t="s">
        <v>764</v>
      </c>
      <c r="G57" t="s">
        <v>1</v>
      </c>
    </row>
    <row r="58" spans="1:8">
      <c r="D58" t="s">
        <v>481</v>
      </c>
    </row>
    <row r="59" spans="1:8">
      <c r="A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s="1" t="s">
        <v>8</v>
      </c>
    </row>
    <row r="60" spans="1:8">
      <c r="A60" t="s">
        <v>250</v>
      </c>
      <c r="C60" t="s">
        <v>765</v>
      </c>
      <c r="D60">
        <v>16</v>
      </c>
      <c r="F60" s="3">
        <v>1600</v>
      </c>
      <c r="G60" t="s">
        <v>766</v>
      </c>
      <c r="H60" s="1">
        <v>50</v>
      </c>
    </row>
    <row r="61" spans="1:8">
      <c r="D61" t="s">
        <v>242</v>
      </c>
      <c r="F61" s="3">
        <v>1600</v>
      </c>
    </row>
  </sheetData>
  <mergeCells count="6">
    <mergeCell ref="A56:H56"/>
    <mergeCell ref="A1:H1"/>
    <mergeCell ref="A11:H11"/>
    <mergeCell ref="A21:H21"/>
    <mergeCell ref="A32:H32"/>
    <mergeCell ref="A43:H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2"/>
  <sheetViews>
    <sheetView topLeftCell="A73" workbookViewId="0">
      <selection activeCell="H81" sqref="H81"/>
    </sheetView>
  </sheetViews>
  <sheetFormatPr defaultRowHeight="14.25"/>
  <cols>
    <col min="3" max="3" width="35.875" customWidth="1"/>
    <col min="4" max="4" width="9.375" bestFit="1" customWidth="1"/>
    <col min="6" max="6" width="9.375" bestFit="1" customWidth="1"/>
    <col min="7" max="7" width="17.875" customWidth="1"/>
    <col min="8" max="8" width="9.25" bestFit="1" customWidth="1"/>
  </cols>
  <sheetData>
    <row r="1" spans="1:8">
      <c r="A1" s="6" t="s">
        <v>253</v>
      </c>
      <c r="B1" s="6"/>
      <c r="C1" s="6"/>
      <c r="D1" s="6"/>
      <c r="E1" s="6"/>
      <c r="F1" s="6"/>
      <c r="G1" s="6"/>
      <c r="H1" s="6"/>
    </row>
    <row r="2" spans="1:8">
      <c r="E2" t="s">
        <v>254</v>
      </c>
      <c r="G2" t="s">
        <v>1</v>
      </c>
    </row>
    <row r="3" spans="1:8">
      <c r="D3" t="s">
        <v>255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159</v>
      </c>
      <c r="C5" t="s">
        <v>256</v>
      </c>
      <c r="D5">
        <v>25</v>
      </c>
      <c r="F5">
        <v>150</v>
      </c>
      <c r="G5" t="s">
        <v>257</v>
      </c>
      <c r="H5" s="1">
        <v>50</v>
      </c>
    </row>
    <row r="6" spans="1:8">
      <c r="A6" t="s">
        <v>159</v>
      </c>
      <c r="C6" t="s">
        <v>258</v>
      </c>
      <c r="D6">
        <v>25</v>
      </c>
      <c r="F6">
        <v>150</v>
      </c>
      <c r="G6" t="s">
        <v>257</v>
      </c>
      <c r="H6" s="1">
        <v>50</v>
      </c>
    </row>
    <row r="7" spans="1:8">
      <c r="A7" t="s">
        <v>159</v>
      </c>
      <c r="C7" t="s">
        <v>259</v>
      </c>
      <c r="D7">
        <v>30</v>
      </c>
      <c r="F7">
        <v>180</v>
      </c>
      <c r="G7" t="s">
        <v>260</v>
      </c>
      <c r="H7" s="1">
        <v>50</v>
      </c>
    </row>
    <row r="8" spans="1:8">
      <c r="A8" t="s">
        <v>108</v>
      </c>
      <c r="C8" t="s">
        <v>261</v>
      </c>
      <c r="D8">
        <v>75</v>
      </c>
      <c r="F8">
        <v>150</v>
      </c>
      <c r="G8" t="s">
        <v>262</v>
      </c>
      <c r="H8" s="1">
        <v>150</v>
      </c>
    </row>
    <row r="9" spans="1:8">
      <c r="A9" t="s">
        <v>263</v>
      </c>
      <c r="C9" t="s">
        <v>264</v>
      </c>
      <c r="D9">
        <v>75</v>
      </c>
      <c r="F9">
        <v>225</v>
      </c>
      <c r="G9" t="s">
        <v>262</v>
      </c>
      <c r="H9" s="1">
        <v>150</v>
      </c>
    </row>
    <row r="10" spans="1:8">
      <c r="A10" t="s">
        <v>265</v>
      </c>
      <c r="C10" t="s">
        <v>266</v>
      </c>
      <c r="D10">
        <v>920</v>
      </c>
      <c r="F10">
        <v>920</v>
      </c>
      <c r="G10" t="s">
        <v>267</v>
      </c>
      <c r="H10" s="1">
        <v>1590</v>
      </c>
    </row>
    <row r="11" spans="1:8">
      <c r="A11" t="s">
        <v>203</v>
      </c>
      <c r="C11" t="s">
        <v>268</v>
      </c>
      <c r="D11">
        <v>935</v>
      </c>
      <c r="F11">
        <v>841.5</v>
      </c>
      <c r="G11" t="s">
        <v>269</v>
      </c>
      <c r="H11" s="1">
        <v>1490</v>
      </c>
    </row>
    <row r="12" spans="1:8">
      <c r="D12" t="s">
        <v>131</v>
      </c>
      <c r="F12">
        <f>SUM(F5:F11)</f>
        <v>2616.5</v>
      </c>
    </row>
    <row r="15" spans="1:8">
      <c r="A15" s="6" t="s">
        <v>253</v>
      </c>
      <c r="B15" s="6"/>
      <c r="C15" s="6"/>
      <c r="D15" s="6"/>
      <c r="E15" s="6"/>
      <c r="F15" s="6"/>
      <c r="G15" s="6"/>
      <c r="H15" s="6"/>
    </row>
    <row r="16" spans="1:8">
      <c r="E16" t="s">
        <v>595</v>
      </c>
      <c r="G16" t="s">
        <v>1</v>
      </c>
    </row>
    <row r="17" spans="1:8">
      <c r="D17" t="s">
        <v>446</v>
      </c>
    </row>
    <row r="18" spans="1:8">
      <c r="A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s="1" t="s">
        <v>8</v>
      </c>
    </row>
    <row r="19" spans="1:8">
      <c r="A19" t="s">
        <v>212</v>
      </c>
      <c r="C19" t="s">
        <v>596</v>
      </c>
      <c r="D19">
        <v>120</v>
      </c>
      <c r="F19">
        <v>240</v>
      </c>
      <c r="G19" t="s">
        <v>597</v>
      </c>
      <c r="H19" s="1">
        <v>200</v>
      </c>
    </row>
    <row r="20" spans="1:8">
      <c r="A20" t="s">
        <v>174</v>
      </c>
      <c r="C20" t="s">
        <v>598</v>
      </c>
      <c r="D20">
        <v>100</v>
      </c>
      <c r="F20">
        <v>200</v>
      </c>
      <c r="G20" t="s">
        <v>599</v>
      </c>
      <c r="H20" s="1">
        <v>180</v>
      </c>
    </row>
    <row r="21" spans="1:8">
      <c r="A21" t="s">
        <v>174</v>
      </c>
      <c r="C21" t="s">
        <v>600</v>
      </c>
      <c r="D21">
        <v>140</v>
      </c>
      <c r="F21">
        <v>280</v>
      </c>
      <c r="G21" t="s">
        <v>601</v>
      </c>
      <c r="H21" s="1">
        <v>270</v>
      </c>
    </row>
    <row r="22" spans="1:8">
      <c r="A22" t="s">
        <v>228</v>
      </c>
      <c r="C22" t="s">
        <v>602</v>
      </c>
      <c r="D22">
        <v>165</v>
      </c>
      <c r="F22">
        <v>165</v>
      </c>
      <c r="G22" t="s">
        <v>603</v>
      </c>
      <c r="H22" s="1">
        <v>290</v>
      </c>
    </row>
    <row r="23" spans="1:8">
      <c r="A23" t="s">
        <v>228</v>
      </c>
      <c r="C23" t="s">
        <v>604</v>
      </c>
      <c r="D23">
        <v>110</v>
      </c>
      <c r="F23">
        <v>110</v>
      </c>
      <c r="G23" t="s">
        <v>605</v>
      </c>
      <c r="H23" s="1">
        <v>190</v>
      </c>
    </row>
    <row r="24" spans="1:8">
      <c r="A24" t="s">
        <v>174</v>
      </c>
      <c r="C24" t="s">
        <v>606</v>
      </c>
      <c r="D24">
        <v>110</v>
      </c>
      <c r="F24">
        <v>220</v>
      </c>
      <c r="G24" t="s">
        <v>605</v>
      </c>
      <c r="H24" s="1">
        <v>190</v>
      </c>
    </row>
    <row r="25" spans="1:8">
      <c r="A25" t="s">
        <v>171</v>
      </c>
      <c r="C25" t="s">
        <v>607</v>
      </c>
      <c r="D25">
        <v>280</v>
      </c>
      <c r="F25">
        <v>840</v>
      </c>
      <c r="G25" t="s">
        <v>608</v>
      </c>
      <c r="H25" s="1">
        <v>420</v>
      </c>
    </row>
    <row r="26" spans="1:8">
      <c r="A26" t="s">
        <v>228</v>
      </c>
      <c r="C26" t="s">
        <v>609</v>
      </c>
      <c r="D26">
        <v>760</v>
      </c>
      <c r="F26">
        <v>760</v>
      </c>
      <c r="G26" t="s">
        <v>610</v>
      </c>
      <c r="H26" s="1">
        <v>1290</v>
      </c>
    </row>
    <row r="27" spans="1:8">
      <c r="A27" t="s">
        <v>228</v>
      </c>
      <c r="C27" t="s">
        <v>611</v>
      </c>
      <c r="D27">
        <v>1300</v>
      </c>
      <c r="F27">
        <v>1300</v>
      </c>
      <c r="G27" t="s">
        <v>612</v>
      </c>
      <c r="H27" s="1">
        <v>2190</v>
      </c>
    </row>
    <row r="28" spans="1:8">
      <c r="A28" t="s">
        <v>311</v>
      </c>
      <c r="C28" t="s">
        <v>613</v>
      </c>
      <c r="D28">
        <v>10</v>
      </c>
      <c r="F28">
        <v>200</v>
      </c>
      <c r="G28" t="s">
        <v>614</v>
      </c>
      <c r="H28" s="1">
        <v>15</v>
      </c>
    </row>
    <row r="29" spans="1:8">
      <c r="A29" t="s">
        <v>314</v>
      </c>
      <c r="C29" t="s">
        <v>615</v>
      </c>
      <c r="D29">
        <v>6</v>
      </c>
      <c r="F29">
        <v>120</v>
      </c>
      <c r="G29" t="s">
        <v>616</v>
      </c>
      <c r="H29" s="1">
        <v>10</v>
      </c>
    </row>
    <row r="30" spans="1:8">
      <c r="A30" t="s">
        <v>314</v>
      </c>
      <c r="C30" t="s">
        <v>617</v>
      </c>
      <c r="D30">
        <v>6</v>
      </c>
      <c r="F30">
        <v>120</v>
      </c>
      <c r="G30" t="s">
        <v>616</v>
      </c>
      <c r="H30" s="1">
        <v>10</v>
      </c>
    </row>
    <row r="31" spans="1:8">
      <c r="A31" t="s">
        <v>618</v>
      </c>
      <c r="C31" t="s">
        <v>619</v>
      </c>
      <c r="D31">
        <v>32</v>
      </c>
      <c r="F31">
        <v>128</v>
      </c>
      <c r="G31" t="s">
        <v>620</v>
      </c>
      <c r="H31" s="1">
        <v>70</v>
      </c>
    </row>
    <row r="32" spans="1:8">
      <c r="A32" t="s">
        <v>618</v>
      </c>
      <c r="C32" t="s">
        <v>621</v>
      </c>
      <c r="D32">
        <v>32</v>
      </c>
      <c r="F32">
        <v>128</v>
      </c>
      <c r="G32" t="s">
        <v>620</v>
      </c>
      <c r="H32" s="1">
        <v>70</v>
      </c>
    </row>
    <row r="33" spans="1:8">
      <c r="A33" t="s">
        <v>618</v>
      </c>
      <c r="C33" t="s">
        <v>622</v>
      </c>
      <c r="D33">
        <v>32</v>
      </c>
      <c r="F33">
        <v>128</v>
      </c>
      <c r="G33" t="s">
        <v>623</v>
      </c>
      <c r="H33" s="1">
        <v>70</v>
      </c>
    </row>
    <row r="34" spans="1:8">
      <c r="A34" t="s">
        <v>368</v>
      </c>
      <c r="C34" t="s">
        <v>624</v>
      </c>
      <c r="D34">
        <v>50</v>
      </c>
      <c r="F34">
        <v>200</v>
      </c>
      <c r="G34" t="s">
        <v>625</v>
      </c>
      <c r="H34" s="1">
        <v>80</v>
      </c>
    </row>
    <row r="35" spans="1:8">
      <c r="A35" t="s">
        <v>368</v>
      </c>
      <c r="C35" t="s">
        <v>626</v>
      </c>
      <c r="D35">
        <v>50</v>
      </c>
      <c r="F35">
        <v>200</v>
      </c>
      <c r="G35" t="s">
        <v>625</v>
      </c>
      <c r="H35" s="1">
        <v>80</v>
      </c>
    </row>
    <row r="36" spans="1:8">
      <c r="A36" t="s">
        <v>368</v>
      </c>
      <c r="C36" t="s">
        <v>628</v>
      </c>
      <c r="D36">
        <v>50</v>
      </c>
      <c r="F36">
        <v>200</v>
      </c>
      <c r="G36" t="s">
        <v>625</v>
      </c>
      <c r="H36" s="1">
        <v>80</v>
      </c>
    </row>
    <row r="37" spans="1:8">
      <c r="A37" t="s">
        <v>368</v>
      </c>
      <c r="C37" t="s">
        <v>627</v>
      </c>
      <c r="D37">
        <v>50</v>
      </c>
      <c r="F37">
        <v>200</v>
      </c>
      <c r="G37" t="s">
        <v>625</v>
      </c>
      <c r="H37" s="1">
        <v>80</v>
      </c>
    </row>
    <row r="38" spans="1:8">
      <c r="D38" t="s">
        <v>131</v>
      </c>
      <c r="F38">
        <f>SUM(F19:F37)</f>
        <v>5739</v>
      </c>
    </row>
    <row r="41" spans="1:8">
      <c r="A41" s="6" t="s">
        <v>253</v>
      </c>
      <c r="B41" s="6"/>
      <c r="C41" s="6"/>
      <c r="D41" s="6"/>
      <c r="E41" s="6"/>
      <c r="F41" s="6"/>
      <c r="G41" s="6"/>
      <c r="H41" s="6"/>
    </row>
    <row r="42" spans="1:8">
      <c r="E42" t="s">
        <v>629</v>
      </c>
      <c r="G42" t="s">
        <v>1</v>
      </c>
    </row>
    <row r="43" spans="1:8">
      <c r="D43" t="s">
        <v>446</v>
      </c>
    </row>
    <row r="44" spans="1:8">
      <c r="A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s="1" t="s">
        <v>8</v>
      </c>
    </row>
    <row r="45" spans="1:8">
      <c r="A45" t="s">
        <v>370</v>
      </c>
      <c r="C45" t="s">
        <v>630</v>
      </c>
      <c r="D45">
        <v>45</v>
      </c>
      <c r="F45">
        <v>540</v>
      </c>
      <c r="G45" t="s">
        <v>631</v>
      </c>
      <c r="H45" s="1">
        <v>80</v>
      </c>
    </row>
    <row r="46" spans="1:8">
      <c r="A46" t="s">
        <v>529</v>
      </c>
      <c r="C46" t="s">
        <v>632</v>
      </c>
      <c r="D46">
        <v>135</v>
      </c>
      <c r="F46">
        <v>675</v>
      </c>
      <c r="G46" t="s">
        <v>633</v>
      </c>
      <c r="H46" s="1">
        <v>220</v>
      </c>
    </row>
    <row r="47" spans="1:8">
      <c r="A47" t="s">
        <v>529</v>
      </c>
      <c r="C47" t="s">
        <v>634</v>
      </c>
      <c r="D47">
        <v>135</v>
      </c>
      <c r="F47">
        <v>675</v>
      </c>
      <c r="G47" t="s">
        <v>633</v>
      </c>
      <c r="H47" s="1">
        <v>220</v>
      </c>
    </row>
    <row r="48" spans="1:8">
      <c r="A48" t="s">
        <v>263</v>
      </c>
      <c r="C48" t="s">
        <v>635</v>
      </c>
      <c r="D48">
        <v>75</v>
      </c>
      <c r="F48">
        <v>225</v>
      </c>
      <c r="G48" t="s">
        <v>636</v>
      </c>
      <c r="H48" s="1">
        <v>140</v>
      </c>
    </row>
    <row r="49" spans="1:8">
      <c r="A49" t="s">
        <v>529</v>
      </c>
      <c r="C49" t="s">
        <v>637</v>
      </c>
      <c r="D49">
        <v>55</v>
      </c>
      <c r="F49">
        <v>275</v>
      </c>
      <c r="G49" t="s">
        <v>638</v>
      </c>
      <c r="H49" s="1">
        <v>90</v>
      </c>
    </row>
    <row r="50" spans="1:8">
      <c r="A50" t="s">
        <v>529</v>
      </c>
      <c r="C50" t="s">
        <v>639</v>
      </c>
      <c r="D50">
        <v>55</v>
      </c>
      <c r="F50">
        <v>275</v>
      </c>
      <c r="G50" t="s">
        <v>638</v>
      </c>
      <c r="H50" s="1">
        <v>90</v>
      </c>
    </row>
    <row r="51" spans="1:8">
      <c r="A51" t="s">
        <v>529</v>
      </c>
      <c r="C51" t="s">
        <v>640</v>
      </c>
      <c r="D51">
        <v>45</v>
      </c>
      <c r="F51">
        <v>225</v>
      </c>
      <c r="G51" t="s">
        <v>631</v>
      </c>
      <c r="H51" s="1">
        <v>90</v>
      </c>
    </row>
    <row r="52" spans="1:8">
      <c r="A52" t="s">
        <v>529</v>
      </c>
      <c r="C52" t="s">
        <v>641</v>
      </c>
      <c r="D52">
        <v>45</v>
      </c>
      <c r="F52">
        <v>225</v>
      </c>
      <c r="G52" t="s">
        <v>631</v>
      </c>
      <c r="H52" s="1">
        <v>90</v>
      </c>
    </row>
    <row r="53" spans="1:8">
      <c r="A53" t="s">
        <v>529</v>
      </c>
      <c r="C53" t="s">
        <v>642</v>
      </c>
      <c r="D53">
        <v>55</v>
      </c>
      <c r="F53">
        <v>275</v>
      </c>
      <c r="G53" t="s">
        <v>638</v>
      </c>
      <c r="H53" s="1">
        <v>90</v>
      </c>
    </row>
    <row r="54" spans="1:8">
      <c r="A54" t="s">
        <v>529</v>
      </c>
      <c r="C54" t="s">
        <v>643</v>
      </c>
      <c r="D54">
        <v>55</v>
      </c>
      <c r="F54">
        <v>275</v>
      </c>
      <c r="G54" t="s">
        <v>638</v>
      </c>
      <c r="H54" s="1">
        <v>90</v>
      </c>
    </row>
    <row r="55" spans="1:8">
      <c r="A55" t="s">
        <v>311</v>
      </c>
      <c r="C55" t="s">
        <v>644</v>
      </c>
      <c r="D55">
        <v>10</v>
      </c>
      <c r="F55">
        <v>200</v>
      </c>
      <c r="G55" t="s">
        <v>614</v>
      </c>
      <c r="H55" s="1">
        <v>15</v>
      </c>
    </row>
    <row r="56" spans="1:8">
      <c r="A56" t="s">
        <v>311</v>
      </c>
      <c r="C56" t="s">
        <v>645</v>
      </c>
      <c r="D56">
        <v>10</v>
      </c>
      <c r="F56">
        <v>200</v>
      </c>
      <c r="G56" t="s">
        <v>614</v>
      </c>
      <c r="H56" s="1">
        <v>15</v>
      </c>
    </row>
    <row r="57" spans="1:8">
      <c r="A57" t="s">
        <v>311</v>
      </c>
      <c r="C57" t="s">
        <v>646</v>
      </c>
      <c r="D57">
        <v>10</v>
      </c>
      <c r="F57">
        <v>200</v>
      </c>
      <c r="G57" t="s">
        <v>614</v>
      </c>
      <c r="H57" s="1">
        <v>15</v>
      </c>
    </row>
    <row r="58" spans="1:8">
      <c r="D58" t="s">
        <v>131</v>
      </c>
      <c r="F58">
        <f>SUM(F45:F57)</f>
        <v>4265</v>
      </c>
    </row>
    <row r="61" spans="1:8">
      <c r="A61" s="6" t="s">
        <v>253</v>
      </c>
      <c r="B61" s="6"/>
      <c r="C61" s="6"/>
      <c r="D61" s="6"/>
      <c r="E61" s="6"/>
      <c r="F61" s="6"/>
      <c r="G61" s="6"/>
      <c r="H61" s="6"/>
    </row>
    <row r="62" spans="1:8">
      <c r="E62" t="s">
        <v>1041</v>
      </c>
      <c r="G62" t="s">
        <v>1</v>
      </c>
    </row>
    <row r="63" spans="1:8">
      <c r="D63" t="s">
        <v>1042</v>
      </c>
    </row>
    <row r="64" spans="1:8">
      <c r="A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s="1" t="s">
        <v>8</v>
      </c>
    </row>
    <row r="65" spans="1:8">
      <c r="A65" t="s">
        <v>203</v>
      </c>
      <c r="C65" t="s">
        <v>1045</v>
      </c>
      <c r="D65">
        <v>70</v>
      </c>
      <c r="F65" s="3">
        <v>70</v>
      </c>
      <c r="G65" t="s">
        <v>1043</v>
      </c>
      <c r="H65" s="1">
        <v>120</v>
      </c>
    </row>
    <row r="66" spans="1:8">
      <c r="A66" t="s">
        <v>368</v>
      </c>
      <c r="C66" t="s">
        <v>1044</v>
      </c>
      <c r="D66">
        <v>70</v>
      </c>
      <c r="F66" s="3">
        <v>280</v>
      </c>
      <c r="G66" t="s">
        <v>1043</v>
      </c>
      <c r="H66" s="1">
        <v>120</v>
      </c>
    </row>
    <row r="67" spans="1:8">
      <c r="A67" t="s">
        <v>368</v>
      </c>
      <c r="C67" t="s">
        <v>1046</v>
      </c>
      <c r="D67">
        <v>80</v>
      </c>
      <c r="F67" s="3">
        <v>320</v>
      </c>
      <c r="G67" t="s">
        <v>1047</v>
      </c>
      <c r="H67" s="1">
        <v>140</v>
      </c>
    </row>
    <row r="68" spans="1:8">
      <c r="A68" t="s">
        <v>228</v>
      </c>
      <c r="C68" t="s">
        <v>1048</v>
      </c>
      <c r="D68">
        <v>90</v>
      </c>
      <c r="F68" s="3">
        <v>90</v>
      </c>
      <c r="G68" t="s">
        <v>1049</v>
      </c>
      <c r="H68" s="1">
        <v>150</v>
      </c>
    </row>
    <row r="69" spans="1:8">
      <c r="A69" t="s">
        <v>228</v>
      </c>
      <c r="C69" t="s">
        <v>1050</v>
      </c>
      <c r="D69">
        <v>350</v>
      </c>
      <c r="F69" s="3">
        <v>350</v>
      </c>
      <c r="G69" t="s">
        <v>1051</v>
      </c>
      <c r="H69" s="1">
        <v>590</v>
      </c>
    </row>
    <row r="70" spans="1:8">
      <c r="A70" t="s">
        <v>228</v>
      </c>
      <c r="C70" t="s">
        <v>1052</v>
      </c>
      <c r="D70">
        <v>90</v>
      </c>
      <c r="F70" s="3">
        <v>90</v>
      </c>
      <c r="G70" t="s">
        <v>1049</v>
      </c>
      <c r="H70" s="1">
        <v>150</v>
      </c>
    </row>
    <row r="71" spans="1:8">
      <c r="A71" t="s">
        <v>228</v>
      </c>
      <c r="C71" t="s">
        <v>1053</v>
      </c>
      <c r="D71">
        <v>90</v>
      </c>
      <c r="F71" s="3">
        <v>90</v>
      </c>
      <c r="G71" t="s">
        <v>1049</v>
      </c>
      <c r="H71" s="1">
        <v>150</v>
      </c>
    </row>
    <row r="72" spans="1:8">
      <c r="D72" t="s">
        <v>131</v>
      </c>
      <c r="F72" s="3">
        <f>SUM(F65:F71)</f>
        <v>1290</v>
      </c>
    </row>
    <row r="75" spans="1:8">
      <c r="A75" s="6" t="s">
        <v>253</v>
      </c>
      <c r="B75" s="6"/>
      <c r="C75" s="6"/>
      <c r="D75" s="6"/>
      <c r="E75" s="6"/>
      <c r="F75" s="6"/>
      <c r="G75" s="6"/>
      <c r="H75" s="6"/>
    </row>
    <row r="76" spans="1:8">
      <c r="E76" t="s">
        <v>1041</v>
      </c>
      <c r="G76" t="s">
        <v>1</v>
      </c>
    </row>
    <row r="77" spans="1:8">
      <c r="D77" t="s">
        <v>1042</v>
      </c>
    </row>
    <row r="78" spans="1:8">
      <c r="A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s="1" t="s">
        <v>8</v>
      </c>
    </row>
    <row r="79" spans="1:8">
      <c r="A79" t="s">
        <v>265</v>
      </c>
      <c r="C79" t="s">
        <v>1310</v>
      </c>
      <c r="D79" s="3">
        <v>1300</v>
      </c>
      <c r="F79" s="3">
        <v>1300</v>
      </c>
      <c r="G79" t="s">
        <v>1311</v>
      </c>
      <c r="H79" s="1">
        <v>2090</v>
      </c>
    </row>
    <row r="80" spans="1:8">
      <c r="A80" t="s">
        <v>228</v>
      </c>
      <c r="C80" t="s">
        <v>1312</v>
      </c>
      <c r="D80" s="3">
        <v>3400</v>
      </c>
      <c r="F80" s="3">
        <v>3400</v>
      </c>
      <c r="H80" s="1"/>
    </row>
    <row r="81" spans="1:8">
      <c r="A81" t="s">
        <v>228</v>
      </c>
      <c r="C81" t="s">
        <v>1313</v>
      </c>
      <c r="D81" s="3">
        <v>1900</v>
      </c>
      <c r="F81" s="3">
        <v>1900</v>
      </c>
      <c r="G81" t="s">
        <v>1314</v>
      </c>
      <c r="H81" s="1">
        <v>3190</v>
      </c>
    </row>
    <row r="82" spans="1:8">
      <c r="D82" t="s">
        <v>131</v>
      </c>
      <c r="F82" s="3">
        <f>SUM(F79:F81)</f>
        <v>6600</v>
      </c>
    </row>
  </sheetData>
  <mergeCells count="5">
    <mergeCell ref="A1:H1"/>
    <mergeCell ref="A15:H15"/>
    <mergeCell ref="A41:H41"/>
    <mergeCell ref="A61:H61"/>
    <mergeCell ref="A75:H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7"/>
  <sheetViews>
    <sheetView topLeftCell="A140" workbookViewId="0">
      <selection activeCell="H146" sqref="H146"/>
    </sheetView>
  </sheetViews>
  <sheetFormatPr defaultRowHeight="14.25"/>
  <cols>
    <col min="3" max="3" width="35.875" customWidth="1"/>
    <col min="4" max="4" width="9.375" bestFit="1" customWidth="1"/>
    <col min="6" max="6" width="10.375" bestFit="1" customWidth="1"/>
    <col min="7" max="7" width="18" customWidth="1"/>
    <col min="8" max="8" width="9.25" bestFit="1" customWidth="1"/>
  </cols>
  <sheetData>
    <row r="1" spans="1:8">
      <c r="A1" s="6" t="s">
        <v>270</v>
      </c>
      <c r="B1" s="6"/>
      <c r="C1" s="6"/>
      <c r="D1" s="6"/>
      <c r="E1" s="6"/>
      <c r="F1" s="6"/>
      <c r="G1" s="6"/>
      <c r="H1" s="6"/>
    </row>
    <row r="2" spans="1:8">
      <c r="E2" t="s">
        <v>271</v>
      </c>
      <c r="G2" t="s">
        <v>1</v>
      </c>
    </row>
    <row r="3" spans="1:8">
      <c r="D3" t="s">
        <v>33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272</v>
      </c>
      <c r="C5" t="s">
        <v>273</v>
      </c>
      <c r="D5">
        <v>2400</v>
      </c>
      <c r="E5" t="s">
        <v>274</v>
      </c>
      <c r="F5" s="3">
        <v>11664</v>
      </c>
      <c r="G5" t="s">
        <v>275</v>
      </c>
      <c r="H5" s="1">
        <v>2450</v>
      </c>
    </row>
    <row r="6" spans="1:8">
      <c r="A6" t="s">
        <v>276</v>
      </c>
      <c r="C6" t="s">
        <v>277</v>
      </c>
      <c r="D6">
        <v>2100</v>
      </c>
      <c r="E6" t="s">
        <v>274</v>
      </c>
      <c r="F6" s="3">
        <v>5103</v>
      </c>
      <c r="G6" t="s">
        <v>278</v>
      </c>
      <c r="H6" s="1">
        <v>1950</v>
      </c>
    </row>
    <row r="7" spans="1:8">
      <c r="D7" t="s">
        <v>279</v>
      </c>
      <c r="F7" s="3">
        <f>SUM(F5:F6)</f>
        <v>16767</v>
      </c>
    </row>
    <row r="10" spans="1:8">
      <c r="A10" s="6" t="s">
        <v>270</v>
      </c>
      <c r="B10" s="6"/>
      <c r="C10" s="6"/>
      <c r="D10" s="6"/>
      <c r="E10" s="6"/>
      <c r="F10" s="6"/>
      <c r="G10" s="6"/>
      <c r="H10" s="6"/>
    </row>
    <row r="11" spans="1:8">
      <c r="E11" t="s">
        <v>280</v>
      </c>
      <c r="G11" t="s">
        <v>1</v>
      </c>
    </row>
    <row r="12" spans="1:8">
      <c r="D12" t="s">
        <v>33</v>
      </c>
    </row>
    <row r="13" spans="1:8">
      <c r="A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s="1" t="s">
        <v>8</v>
      </c>
    </row>
    <row r="14" spans="1:8">
      <c r="A14" t="s">
        <v>281</v>
      </c>
      <c r="C14" t="s">
        <v>282</v>
      </c>
      <c r="D14">
        <v>380</v>
      </c>
      <c r="F14">
        <v>760</v>
      </c>
      <c r="G14" t="s">
        <v>283</v>
      </c>
      <c r="H14" s="1">
        <v>790</v>
      </c>
    </row>
    <row r="15" spans="1:8">
      <c r="A15" t="s">
        <v>174</v>
      </c>
      <c r="C15" t="s">
        <v>284</v>
      </c>
      <c r="D15">
        <v>380</v>
      </c>
      <c r="F15">
        <v>760</v>
      </c>
      <c r="G15" t="s">
        <v>283</v>
      </c>
      <c r="H15" s="1">
        <v>790</v>
      </c>
    </row>
    <row r="16" spans="1:8">
      <c r="A16" t="s">
        <v>174</v>
      </c>
      <c r="C16" t="s">
        <v>285</v>
      </c>
      <c r="D16">
        <v>780</v>
      </c>
      <c r="F16">
        <v>1560</v>
      </c>
      <c r="G16" t="s">
        <v>286</v>
      </c>
      <c r="H16" s="1">
        <v>1490</v>
      </c>
    </row>
    <row r="17" spans="1:8">
      <c r="A17" t="s">
        <v>287</v>
      </c>
      <c r="C17" t="s">
        <v>288</v>
      </c>
      <c r="D17">
        <v>38</v>
      </c>
      <c r="F17">
        <v>152</v>
      </c>
      <c r="G17" t="s">
        <v>289</v>
      </c>
      <c r="H17" s="1">
        <v>60</v>
      </c>
    </row>
    <row r="18" spans="1:8">
      <c r="A18" t="s">
        <v>287</v>
      </c>
      <c r="C18" t="s">
        <v>290</v>
      </c>
      <c r="D18">
        <v>45</v>
      </c>
      <c r="F18">
        <v>180</v>
      </c>
      <c r="G18" t="s">
        <v>291</v>
      </c>
      <c r="H18" s="1">
        <v>70</v>
      </c>
    </row>
    <row r="19" spans="1:8">
      <c r="A19" t="s">
        <v>192</v>
      </c>
      <c r="C19" t="s">
        <v>292</v>
      </c>
      <c r="D19">
        <v>38</v>
      </c>
      <c r="F19">
        <v>380</v>
      </c>
      <c r="G19" t="s">
        <v>289</v>
      </c>
      <c r="H19" s="1">
        <v>60</v>
      </c>
    </row>
    <row r="20" spans="1:8">
      <c r="A20" t="s">
        <v>177</v>
      </c>
      <c r="C20" t="s">
        <v>293</v>
      </c>
      <c r="D20">
        <v>67</v>
      </c>
      <c r="F20">
        <v>402</v>
      </c>
      <c r="G20" t="s">
        <v>294</v>
      </c>
      <c r="H20" s="1">
        <v>120</v>
      </c>
    </row>
    <row r="21" spans="1:8">
      <c r="A21" t="s">
        <v>38</v>
      </c>
      <c r="C21" t="s">
        <v>295</v>
      </c>
      <c r="D21">
        <v>120</v>
      </c>
      <c r="F21">
        <v>360</v>
      </c>
      <c r="G21" t="s">
        <v>296</v>
      </c>
      <c r="H21" s="1">
        <v>250</v>
      </c>
    </row>
    <row r="22" spans="1:8">
      <c r="D22" t="s">
        <v>297</v>
      </c>
      <c r="F22">
        <f>SUM(F14:F21)</f>
        <v>4554</v>
      </c>
    </row>
    <row r="25" spans="1:8">
      <c r="A25" s="6" t="s">
        <v>270</v>
      </c>
      <c r="B25" s="6"/>
      <c r="C25" s="6"/>
      <c r="D25" s="6"/>
      <c r="E25" s="6"/>
      <c r="F25" s="6"/>
      <c r="G25" s="6"/>
      <c r="H25" s="6"/>
    </row>
    <row r="26" spans="1:8">
      <c r="E26" t="s">
        <v>408</v>
      </c>
      <c r="G26" t="s">
        <v>1</v>
      </c>
    </row>
    <row r="27" spans="1:8">
      <c r="D27" t="s">
        <v>300</v>
      </c>
    </row>
    <row r="28" spans="1:8">
      <c r="A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s="1" t="s">
        <v>8</v>
      </c>
    </row>
    <row r="29" spans="1:8">
      <c r="A29" t="s">
        <v>409</v>
      </c>
      <c r="C29" t="s">
        <v>410</v>
      </c>
      <c r="D29">
        <v>220</v>
      </c>
      <c r="F29" s="3">
        <v>4400</v>
      </c>
      <c r="G29" t="s">
        <v>411</v>
      </c>
      <c r="H29" s="1">
        <v>300</v>
      </c>
    </row>
    <row r="30" spans="1:8">
      <c r="D30" t="s">
        <v>279</v>
      </c>
      <c r="F30" s="3">
        <v>4400</v>
      </c>
    </row>
    <row r="33" spans="1:8">
      <c r="A33" s="6" t="s">
        <v>270</v>
      </c>
      <c r="B33" s="6"/>
      <c r="C33" s="6"/>
      <c r="D33" s="6"/>
      <c r="E33" s="6"/>
      <c r="F33" s="6"/>
      <c r="G33" s="6"/>
      <c r="H33" s="6"/>
    </row>
    <row r="34" spans="1:8">
      <c r="E34" t="s">
        <v>944</v>
      </c>
      <c r="G34" t="s">
        <v>1</v>
      </c>
    </row>
    <row r="35" spans="1:8">
      <c r="D35" t="s">
        <v>777</v>
      </c>
    </row>
    <row r="36" spans="1:8">
      <c r="A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s="1" t="s">
        <v>8</v>
      </c>
    </row>
    <row r="37" spans="1:8">
      <c r="A37" t="s">
        <v>365</v>
      </c>
      <c r="C37" t="s">
        <v>945</v>
      </c>
      <c r="D37">
        <v>890</v>
      </c>
      <c r="F37">
        <v>1780</v>
      </c>
      <c r="G37" t="s">
        <v>946</v>
      </c>
      <c r="H37" s="1">
        <v>1490</v>
      </c>
    </row>
    <row r="38" spans="1:8">
      <c r="A38" t="s">
        <v>192</v>
      </c>
      <c r="C38" t="s">
        <v>947</v>
      </c>
      <c r="D38">
        <v>85</v>
      </c>
      <c r="F38">
        <v>850</v>
      </c>
      <c r="G38" t="s">
        <v>948</v>
      </c>
      <c r="H38" s="1">
        <v>150</v>
      </c>
    </row>
    <row r="39" spans="1:8">
      <c r="A39" t="s">
        <v>311</v>
      </c>
      <c r="C39" t="s">
        <v>949</v>
      </c>
      <c r="D39">
        <v>12</v>
      </c>
      <c r="F39">
        <v>240</v>
      </c>
      <c r="G39" t="s">
        <v>950</v>
      </c>
      <c r="H39" s="1">
        <v>20</v>
      </c>
    </row>
    <row r="40" spans="1:8">
      <c r="A40" t="s">
        <v>171</v>
      </c>
      <c r="C40" t="s">
        <v>951</v>
      </c>
      <c r="D40">
        <v>520</v>
      </c>
      <c r="F40">
        <v>1560</v>
      </c>
      <c r="G40" t="s">
        <v>952</v>
      </c>
      <c r="H40" s="1">
        <v>890</v>
      </c>
    </row>
    <row r="41" spans="1:8">
      <c r="A41" t="s">
        <v>192</v>
      </c>
      <c r="C41" t="s">
        <v>953</v>
      </c>
      <c r="D41">
        <v>30</v>
      </c>
      <c r="F41">
        <v>300</v>
      </c>
      <c r="G41" t="s">
        <v>954</v>
      </c>
      <c r="H41" s="1">
        <v>50</v>
      </c>
    </row>
    <row r="42" spans="1:8">
      <c r="A42" t="s">
        <v>192</v>
      </c>
      <c r="C42" t="s">
        <v>955</v>
      </c>
      <c r="D42">
        <v>28</v>
      </c>
      <c r="F42">
        <v>280</v>
      </c>
      <c r="G42" t="s">
        <v>956</v>
      </c>
      <c r="H42" s="1">
        <v>50</v>
      </c>
    </row>
    <row r="43" spans="1:8">
      <c r="A43" t="s">
        <v>192</v>
      </c>
      <c r="C43" t="s">
        <v>957</v>
      </c>
      <c r="D43">
        <v>32</v>
      </c>
      <c r="F43">
        <v>320</v>
      </c>
      <c r="G43" t="s">
        <v>958</v>
      </c>
      <c r="H43" s="1">
        <v>50</v>
      </c>
    </row>
    <row r="44" spans="1:8">
      <c r="A44" t="s">
        <v>168</v>
      </c>
      <c r="C44" t="s">
        <v>959</v>
      </c>
      <c r="D44">
        <v>27</v>
      </c>
      <c r="F44">
        <v>540</v>
      </c>
      <c r="G44" t="s">
        <v>960</v>
      </c>
      <c r="H44" s="1">
        <v>55</v>
      </c>
    </row>
    <row r="45" spans="1:8">
      <c r="A45" t="s">
        <v>228</v>
      </c>
      <c r="C45" t="s">
        <v>959</v>
      </c>
      <c r="H45" s="1"/>
    </row>
    <row r="46" spans="1:8">
      <c r="A46" t="s">
        <v>168</v>
      </c>
      <c r="C46" t="s">
        <v>961</v>
      </c>
      <c r="D46">
        <v>28</v>
      </c>
      <c r="F46">
        <v>560</v>
      </c>
      <c r="G46" t="s">
        <v>956</v>
      </c>
      <c r="H46" s="1">
        <v>60</v>
      </c>
    </row>
    <row r="47" spans="1:8">
      <c r="A47" t="s">
        <v>228</v>
      </c>
      <c r="C47" t="s">
        <v>961</v>
      </c>
      <c r="H47" s="1"/>
    </row>
    <row r="48" spans="1:8">
      <c r="A48" t="s">
        <v>200</v>
      </c>
      <c r="C48" t="s">
        <v>962</v>
      </c>
      <c r="D48">
        <v>40</v>
      </c>
      <c r="F48">
        <v>400</v>
      </c>
      <c r="G48" t="s">
        <v>963</v>
      </c>
      <c r="H48" s="1">
        <v>70</v>
      </c>
    </row>
    <row r="49" spans="1:8">
      <c r="A49" t="s">
        <v>200</v>
      </c>
      <c r="C49" t="s">
        <v>964</v>
      </c>
      <c r="D49">
        <v>40</v>
      </c>
      <c r="F49">
        <v>400</v>
      </c>
      <c r="G49" t="s">
        <v>963</v>
      </c>
      <c r="H49" s="1">
        <v>70</v>
      </c>
    </row>
    <row r="50" spans="1:8">
      <c r="A50" t="s">
        <v>311</v>
      </c>
      <c r="C50" t="s">
        <v>965</v>
      </c>
      <c r="D50">
        <v>7</v>
      </c>
      <c r="F50">
        <v>140</v>
      </c>
      <c r="G50" t="s">
        <v>966</v>
      </c>
      <c r="H50" s="1">
        <v>15</v>
      </c>
    </row>
    <row r="51" spans="1:8">
      <c r="A51" t="s">
        <v>389</v>
      </c>
      <c r="C51" t="s">
        <v>967</v>
      </c>
      <c r="D51">
        <v>16</v>
      </c>
      <c r="F51">
        <v>400</v>
      </c>
      <c r="G51" t="s">
        <v>968</v>
      </c>
      <c r="H51" s="1">
        <v>25</v>
      </c>
    </row>
    <row r="52" spans="1:8">
      <c r="A52" t="s">
        <v>311</v>
      </c>
      <c r="C52" t="s">
        <v>970</v>
      </c>
      <c r="D52">
        <v>48</v>
      </c>
      <c r="F52">
        <v>960</v>
      </c>
      <c r="G52" t="s">
        <v>969</v>
      </c>
      <c r="H52" s="1">
        <v>90</v>
      </c>
    </row>
    <row r="53" spans="1:8">
      <c r="D53" t="s">
        <v>279</v>
      </c>
      <c r="F53">
        <f>SUM(F37:F52)</f>
        <v>8730</v>
      </c>
    </row>
    <row r="56" spans="1:8">
      <c r="A56" s="6" t="s">
        <v>270</v>
      </c>
      <c r="B56" s="6"/>
      <c r="C56" s="6"/>
      <c r="D56" s="6"/>
      <c r="E56" s="6"/>
      <c r="F56" s="6"/>
      <c r="G56" s="6"/>
      <c r="H56" s="6"/>
    </row>
    <row r="57" spans="1:8">
      <c r="E57" t="s">
        <v>971</v>
      </c>
      <c r="G57" t="s">
        <v>1</v>
      </c>
    </row>
    <row r="58" spans="1:8">
      <c r="D58" t="s">
        <v>777</v>
      </c>
    </row>
    <row r="59" spans="1:8">
      <c r="A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s="1" t="s">
        <v>8</v>
      </c>
    </row>
    <row r="60" spans="1:8">
      <c r="A60" t="s">
        <v>276</v>
      </c>
      <c r="C60" t="s">
        <v>972</v>
      </c>
      <c r="D60">
        <v>800</v>
      </c>
      <c r="F60" s="3">
        <v>2400</v>
      </c>
      <c r="G60" t="s">
        <v>973</v>
      </c>
      <c r="H60" s="1">
        <v>1050</v>
      </c>
    </row>
    <row r="61" spans="1:8">
      <c r="A61" t="s">
        <v>272</v>
      </c>
      <c r="C61" t="s">
        <v>974</v>
      </c>
      <c r="D61">
        <v>703</v>
      </c>
      <c r="F61" s="3">
        <v>4218</v>
      </c>
      <c r="G61" t="s">
        <v>975</v>
      </c>
      <c r="H61" s="1">
        <v>900</v>
      </c>
    </row>
    <row r="62" spans="1:8">
      <c r="A62" t="s">
        <v>272</v>
      </c>
      <c r="C62" t="s">
        <v>976</v>
      </c>
      <c r="D62">
        <v>629</v>
      </c>
      <c r="F62" s="3">
        <v>3774</v>
      </c>
      <c r="G62" t="s">
        <v>977</v>
      </c>
      <c r="H62" s="1">
        <v>850</v>
      </c>
    </row>
    <row r="63" spans="1:8">
      <c r="D63" t="s">
        <v>279</v>
      </c>
      <c r="F63" s="3">
        <f>SUM(F60:F62)</f>
        <v>10392</v>
      </c>
      <c r="H63" s="1"/>
    </row>
    <row r="66" spans="1:8">
      <c r="A66" s="6" t="s">
        <v>270</v>
      </c>
      <c r="B66" s="6"/>
      <c r="C66" s="6"/>
      <c r="D66" s="6"/>
      <c r="E66" s="6"/>
      <c r="F66" s="6"/>
      <c r="G66" s="6"/>
      <c r="H66" s="6"/>
    </row>
    <row r="67" spans="1:8">
      <c r="E67" t="s">
        <v>978</v>
      </c>
      <c r="G67" t="s">
        <v>1</v>
      </c>
    </row>
    <row r="68" spans="1:8">
      <c r="D68" t="s">
        <v>777</v>
      </c>
    </row>
    <row r="69" spans="1:8">
      <c r="A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s="1" t="s">
        <v>8</v>
      </c>
    </row>
    <row r="70" spans="1:8">
      <c r="A70" t="s">
        <v>287</v>
      </c>
      <c r="C70" t="s">
        <v>979</v>
      </c>
      <c r="D70">
        <v>85</v>
      </c>
      <c r="F70">
        <v>340</v>
      </c>
      <c r="G70" t="s">
        <v>948</v>
      </c>
      <c r="H70" s="1">
        <v>170</v>
      </c>
    </row>
    <row r="71" spans="1:8">
      <c r="A71" t="s">
        <v>311</v>
      </c>
      <c r="C71" t="s">
        <v>980</v>
      </c>
      <c r="D71">
        <v>12</v>
      </c>
      <c r="F71">
        <v>240</v>
      </c>
      <c r="G71" t="s">
        <v>950</v>
      </c>
      <c r="H71" s="1">
        <v>20</v>
      </c>
    </row>
    <row r="72" spans="1:8">
      <c r="A72" t="s">
        <v>287</v>
      </c>
      <c r="C72" t="s">
        <v>981</v>
      </c>
      <c r="D72">
        <v>65</v>
      </c>
      <c r="F72">
        <v>260</v>
      </c>
      <c r="G72" t="s">
        <v>982</v>
      </c>
      <c r="H72" s="1">
        <v>120</v>
      </c>
    </row>
    <row r="73" spans="1:8">
      <c r="A73" t="s">
        <v>168</v>
      </c>
      <c r="C73" t="s">
        <v>983</v>
      </c>
      <c r="D73">
        <v>65</v>
      </c>
      <c r="F73">
        <v>1300</v>
      </c>
      <c r="G73" t="s">
        <v>982</v>
      </c>
      <c r="H73" s="1">
        <v>120</v>
      </c>
    </row>
    <row r="74" spans="1:8">
      <c r="A74" t="s">
        <v>228</v>
      </c>
      <c r="C74" t="s">
        <v>983</v>
      </c>
      <c r="H74" s="1"/>
    </row>
    <row r="75" spans="1:8">
      <c r="A75" t="s">
        <v>174</v>
      </c>
      <c r="C75" t="s">
        <v>984</v>
      </c>
      <c r="D75">
        <v>85</v>
      </c>
      <c r="F75">
        <v>170</v>
      </c>
      <c r="G75" t="s">
        <v>948</v>
      </c>
      <c r="H75" s="1">
        <v>150</v>
      </c>
    </row>
    <row r="76" spans="1:8">
      <c r="A76" t="s">
        <v>327</v>
      </c>
      <c r="C76" t="s">
        <v>985</v>
      </c>
      <c r="D76">
        <v>80</v>
      </c>
      <c r="F76">
        <v>320</v>
      </c>
      <c r="G76" t="s">
        <v>986</v>
      </c>
      <c r="H76" s="1">
        <v>140</v>
      </c>
    </row>
    <row r="77" spans="1:8">
      <c r="A77" t="s">
        <v>327</v>
      </c>
      <c r="C77" t="s">
        <v>987</v>
      </c>
      <c r="D77">
        <v>65</v>
      </c>
      <c r="F77">
        <v>260</v>
      </c>
      <c r="G77" t="s">
        <v>982</v>
      </c>
      <c r="H77" s="1">
        <v>100</v>
      </c>
    </row>
    <row r="78" spans="1:8">
      <c r="A78" t="s">
        <v>228</v>
      </c>
      <c r="C78" t="s">
        <v>988</v>
      </c>
      <c r="D78">
        <v>480</v>
      </c>
      <c r="F78">
        <v>480</v>
      </c>
      <c r="G78" t="s">
        <v>989</v>
      </c>
      <c r="H78" s="1">
        <v>890</v>
      </c>
    </row>
    <row r="79" spans="1:8">
      <c r="A79" t="s">
        <v>228</v>
      </c>
      <c r="C79" t="s">
        <v>990</v>
      </c>
      <c r="D79">
        <v>1490</v>
      </c>
      <c r="F79">
        <v>1490</v>
      </c>
      <c r="G79" t="s">
        <v>991</v>
      </c>
      <c r="H79" s="1">
        <v>2390</v>
      </c>
    </row>
    <row r="80" spans="1:8">
      <c r="A80" t="s">
        <v>228</v>
      </c>
      <c r="C80" t="s">
        <v>992</v>
      </c>
      <c r="D80">
        <v>350</v>
      </c>
      <c r="F80">
        <v>350</v>
      </c>
      <c r="G80" t="s">
        <v>993</v>
      </c>
      <c r="H80" s="1">
        <v>890</v>
      </c>
    </row>
    <row r="81" spans="1:8">
      <c r="A81" t="s">
        <v>212</v>
      </c>
      <c r="C81" t="s">
        <v>994</v>
      </c>
      <c r="D81">
        <v>80</v>
      </c>
      <c r="F81">
        <v>160</v>
      </c>
      <c r="G81" t="s">
        <v>986</v>
      </c>
      <c r="H81" s="1">
        <v>150</v>
      </c>
    </row>
    <row r="82" spans="1:8">
      <c r="A82" t="s">
        <v>212</v>
      </c>
      <c r="C82" t="s">
        <v>995</v>
      </c>
      <c r="D82">
        <v>40</v>
      </c>
      <c r="F82">
        <v>80</v>
      </c>
      <c r="G82" t="s">
        <v>963</v>
      </c>
      <c r="H82" s="1">
        <v>70</v>
      </c>
    </row>
    <row r="83" spans="1:8">
      <c r="A83" t="s">
        <v>174</v>
      </c>
      <c r="C83" t="s">
        <v>997</v>
      </c>
      <c r="D83">
        <v>180</v>
      </c>
      <c r="F83">
        <v>360</v>
      </c>
      <c r="G83" t="s">
        <v>996</v>
      </c>
      <c r="H83" s="1">
        <v>350</v>
      </c>
    </row>
    <row r="84" spans="1:8">
      <c r="A84" t="s">
        <v>174</v>
      </c>
      <c r="C84" t="s">
        <v>998</v>
      </c>
      <c r="D84">
        <v>190</v>
      </c>
      <c r="F84">
        <v>380</v>
      </c>
      <c r="G84" t="s">
        <v>999</v>
      </c>
      <c r="H84" s="1">
        <v>390</v>
      </c>
    </row>
    <row r="85" spans="1:8">
      <c r="A85" t="s">
        <v>228</v>
      </c>
      <c r="C85" t="s">
        <v>1000</v>
      </c>
      <c r="D85">
        <v>230</v>
      </c>
      <c r="F85">
        <v>230</v>
      </c>
      <c r="G85" t="s">
        <v>1001</v>
      </c>
      <c r="H85" s="1">
        <v>490</v>
      </c>
    </row>
    <row r="86" spans="1:8">
      <c r="A86" t="s">
        <v>228</v>
      </c>
      <c r="C86" t="s">
        <v>1002</v>
      </c>
      <c r="D86">
        <v>230</v>
      </c>
      <c r="F86">
        <v>230</v>
      </c>
      <c r="G86" t="s">
        <v>1001</v>
      </c>
      <c r="H86" s="1">
        <v>490</v>
      </c>
    </row>
    <row r="87" spans="1:8">
      <c r="A87" t="s">
        <v>228</v>
      </c>
      <c r="C87" t="s">
        <v>1003</v>
      </c>
      <c r="D87">
        <v>950</v>
      </c>
      <c r="F87">
        <v>950</v>
      </c>
      <c r="G87" t="s">
        <v>1004</v>
      </c>
      <c r="H87" s="1">
        <v>1690</v>
      </c>
    </row>
    <row r="88" spans="1:8">
      <c r="A88" t="s">
        <v>228</v>
      </c>
      <c r="C88" t="s">
        <v>1005</v>
      </c>
      <c r="D88">
        <v>950</v>
      </c>
      <c r="F88">
        <v>950</v>
      </c>
      <c r="G88" t="s">
        <v>1004</v>
      </c>
      <c r="H88" s="1">
        <v>1690</v>
      </c>
    </row>
    <row r="89" spans="1:8">
      <c r="A89" t="s">
        <v>365</v>
      </c>
      <c r="C89" t="s">
        <v>1006</v>
      </c>
      <c r="D89">
        <v>150</v>
      </c>
      <c r="F89">
        <v>300</v>
      </c>
      <c r="G89" t="s">
        <v>1007</v>
      </c>
      <c r="H89" s="1">
        <v>270</v>
      </c>
    </row>
    <row r="90" spans="1:8">
      <c r="A90" t="s">
        <v>368</v>
      </c>
      <c r="C90" t="s">
        <v>1008</v>
      </c>
      <c r="D90">
        <v>90</v>
      </c>
      <c r="F90">
        <v>360</v>
      </c>
      <c r="G90" t="s">
        <v>1009</v>
      </c>
      <c r="H90" s="1">
        <v>170</v>
      </c>
    </row>
    <row r="91" spans="1:8">
      <c r="A91" t="s">
        <v>1010</v>
      </c>
      <c r="C91" t="s">
        <v>1011</v>
      </c>
      <c r="D91">
        <v>100</v>
      </c>
      <c r="F91">
        <v>500</v>
      </c>
      <c r="G91" t="s">
        <v>1012</v>
      </c>
      <c r="H91" s="1">
        <v>190</v>
      </c>
    </row>
    <row r="92" spans="1:8">
      <c r="A92" t="s">
        <v>859</v>
      </c>
      <c r="C92" t="s">
        <v>1013</v>
      </c>
      <c r="D92">
        <v>680</v>
      </c>
      <c r="F92">
        <v>680</v>
      </c>
      <c r="G92" t="s">
        <v>1014</v>
      </c>
      <c r="H92" s="1">
        <v>1690</v>
      </c>
    </row>
    <row r="93" spans="1:8">
      <c r="A93" t="s">
        <v>859</v>
      </c>
      <c r="C93" t="s">
        <v>1015</v>
      </c>
      <c r="D93">
        <v>780</v>
      </c>
      <c r="F93">
        <v>780</v>
      </c>
      <c r="G93" t="s">
        <v>1014</v>
      </c>
      <c r="H93" s="1">
        <v>1690</v>
      </c>
    </row>
    <row r="94" spans="1:8">
      <c r="A94" t="s">
        <v>859</v>
      </c>
      <c r="C94" t="s">
        <v>1016</v>
      </c>
      <c r="D94">
        <v>680</v>
      </c>
      <c r="F94">
        <v>680</v>
      </c>
      <c r="G94" t="s">
        <v>1014</v>
      </c>
      <c r="H94" s="1">
        <v>1690</v>
      </c>
    </row>
    <row r="95" spans="1:8">
      <c r="A95" t="s">
        <v>859</v>
      </c>
      <c r="C95" t="s">
        <v>1017</v>
      </c>
      <c r="D95">
        <v>680</v>
      </c>
      <c r="F95">
        <v>680</v>
      </c>
      <c r="G95" t="s">
        <v>1018</v>
      </c>
      <c r="H95" s="1">
        <v>1690</v>
      </c>
    </row>
    <row r="96" spans="1:8">
      <c r="A96" t="s">
        <v>859</v>
      </c>
      <c r="C96" t="s">
        <v>1019</v>
      </c>
      <c r="D96">
        <v>270</v>
      </c>
      <c r="F96">
        <v>270</v>
      </c>
      <c r="G96" t="s">
        <v>1020</v>
      </c>
      <c r="H96" s="1">
        <v>690</v>
      </c>
    </row>
    <row r="97" spans="1:8">
      <c r="A97" t="s">
        <v>859</v>
      </c>
      <c r="C97" t="s">
        <v>1021</v>
      </c>
      <c r="D97">
        <v>270</v>
      </c>
      <c r="F97">
        <v>270</v>
      </c>
      <c r="G97" t="s">
        <v>1020</v>
      </c>
      <c r="H97" s="1">
        <v>690</v>
      </c>
    </row>
    <row r="98" spans="1:8">
      <c r="A98" t="s">
        <v>228</v>
      </c>
      <c r="C98" t="s">
        <v>1022</v>
      </c>
      <c r="D98">
        <v>280</v>
      </c>
      <c r="F98">
        <v>280</v>
      </c>
      <c r="G98" t="s">
        <v>1023</v>
      </c>
      <c r="H98" s="1">
        <v>590</v>
      </c>
    </row>
    <row r="99" spans="1:8">
      <c r="A99" t="s">
        <v>228</v>
      </c>
      <c r="C99" t="s">
        <v>1024</v>
      </c>
      <c r="D99">
        <v>280</v>
      </c>
      <c r="F99">
        <v>280</v>
      </c>
      <c r="G99" t="s">
        <v>1023</v>
      </c>
      <c r="H99" s="1">
        <v>590</v>
      </c>
    </row>
    <row r="100" spans="1:8">
      <c r="A100" t="s">
        <v>200</v>
      </c>
      <c r="C100" t="s">
        <v>1025</v>
      </c>
      <c r="D100">
        <v>220</v>
      </c>
      <c r="F100">
        <v>2200</v>
      </c>
      <c r="G100" t="s">
        <v>411</v>
      </c>
      <c r="H100" s="1">
        <v>350</v>
      </c>
    </row>
    <row r="101" spans="1:8">
      <c r="A101" t="s">
        <v>1010</v>
      </c>
      <c r="C101" t="s">
        <v>1026</v>
      </c>
      <c r="D101">
        <v>95</v>
      </c>
      <c r="F101">
        <v>475</v>
      </c>
      <c r="G101" t="s">
        <v>1027</v>
      </c>
      <c r="H101" s="1">
        <v>170</v>
      </c>
    </row>
    <row r="102" spans="1:8">
      <c r="A102" t="s">
        <v>1010</v>
      </c>
      <c r="C102" t="s">
        <v>1028</v>
      </c>
      <c r="D102">
        <v>100</v>
      </c>
      <c r="F102">
        <v>500</v>
      </c>
      <c r="G102" t="s">
        <v>1012</v>
      </c>
      <c r="H102" s="1">
        <v>190</v>
      </c>
    </row>
    <row r="103" spans="1:8">
      <c r="D103" t="s">
        <v>279</v>
      </c>
      <c r="F103">
        <f>SUM(F70:F102)</f>
        <v>16805</v>
      </c>
    </row>
    <row r="106" spans="1:8">
      <c r="A106" s="6" t="s">
        <v>270</v>
      </c>
      <c r="B106" s="6"/>
      <c r="C106" s="6"/>
      <c r="D106" s="6"/>
      <c r="E106" s="6"/>
      <c r="F106" s="6"/>
      <c r="G106" s="6"/>
      <c r="H106" s="6"/>
    </row>
    <row r="107" spans="1:8">
      <c r="E107" t="s">
        <v>1029</v>
      </c>
      <c r="G107" t="s">
        <v>1</v>
      </c>
    </row>
    <row r="108" spans="1:8">
      <c r="D108" t="s">
        <v>777</v>
      </c>
    </row>
    <row r="109" spans="1:8">
      <c r="A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s="1" t="s">
        <v>8</v>
      </c>
    </row>
    <row r="110" spans="1:8">
      <c r="A110" t="s">
        <v>38</v>
      </c>
      <c r="B110" t="s">
        <v>1034</v>
      </c>
      <c r="C110" t="s">
        <v>1031</v>
      </c>
      <c r="D110">
        <v>750</v>
      </c>
      <c r="F110" s="3">
        <v>2250</v>
      </c>
      <c r="G110" t="s">
        <v>1030</v>
      </c>
      <c r="H110" s="1">
        <v>1150</v>
      </c>
    </row>
    <row r="111" spans="1:8">
      <c r="A111" t="s">
        <v>38</v>
      </c>
      <c r="B111" t="s">
        <v>1035</v>
      </c>
      <c r="C111" t="s">
        <v>1032</v>
      </c>
      <c r="D111">
        <v>900</v>
      </c>
      <c r="F111" s="3">
        <v>2700</v>
      </c>
      <c r="G111" t="s">
        <v>1033</v>
      </c>
      <c r="H111" s="1">
        <v>1490</v>
      </c>
    </row>
    <row r="112" spans="1:8">
      <c r="D112" t="s">
        <v>279</v>
      </c>
      <c r="F112" s="3">
        <f>SUM(F110:F111)</f>
        <v>4950</v>
      </c>
    </row>
    <row r="115" spans="1:8">
      <c r="A115" s="6" t="s">
        <v>270</v>
      </c>
      <c r="B115" s="6"/>
      <c r="C115" s="6"/>
      <c r="D115" s="6"/>
      <c r="E115" s="6"/>
      <c r="F115" s="6"/>
      <c r="G115" s="6"/>
      <c r="H115" s="6"/>
    </row>
    <row r="116" spans="1:8">
      <c r="E116" t="s">
        <v>1036</v>
      </c>
      <c r="G116" t="s">
        <v>1</v>
      </c>
    </row>
    <row r="117" spans="1:8">
      <c r="D117" t="s">
        <v>777</v>
      </c>
    </row>
    <row r="118" spans="1:8">
      <c r="A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s="1" t="s">
        <v>8</v>
      </c>
    </row>
    <row r="119" spans="1:8">
      <c r="A119" t="s">
        <v>1037</v>
      </c>
      <c r="B119" t="s">
        <v>1038</v>
      </c>
      <c r="C119" t="s">
        <v>1039</v>
      </c>
      <c r="D119">
        <v>160</v>
      </c>
      <c r="F119" s="3">
        <v>1600</v>
      </c>
      <c r="G119" t="s">
        <v>1040</v>
      </c>
      <c r="H119" s="1">
        <v>240</v>
      </c>
    </row>
    <row r="120" spans="1:8">
      <c r="D120" t="s">
        <v>279</v>
      </c>
      <c r="F120" s="3">
        <v>1600</v>
      </c>
    </row>
    <row r="123" spans="1:8">
      <c r="A123" s="6" t="s">
        <v>270</v>
      </c>
      <c r="B123" s="6"/>
      <c r="C123" s="6"/>
      <c r="D123" s="6"/>
      <c r="E123" s="6"/>
      <c r="F123" s="6"/>
      <c r="G123" s="6"/>
      <c r="H123" s="6"/>
    </row>
    <row r="124" spans="1:8">
      <c r="E124" t="s">
        <v>1063</v>
      </c>
      <c r="G124" t="s">
        <v>1</v>
      </c>
    </row>
    <row r="125" spans="1:8">
      <c r="D125" t="s">
        <v>300</v>
      </c>
    </row>
    <row r="126" spans="1:8">
      <c r="A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s="1" t="s">
        <v>8</v>
      </c>
    </row>
    <row r="127" spans="1:8">
      <c r="A127" t="s">
        <v>250</v>
      </c>
      <c r="C127" t="s">
        <v>1064</v>
      </c>
      <c r="D127">
        <v>12</v>
      </c>
      <c r="F127" s="3">
        <v>1200</v>
      </c>
      <c r="G127" t="s">
        <v>950</v>
      </c>
      <c r="H127" s="1">
        <v>20</v>
      </c>
    </row>
    <row r="128" spans="1:8">
      <c r="A128" t="s">
        <v>212</v>
      </c>
      <c r="C128" t="s">
        <v>1065</v>
      </c>
      <c r="D128">
        <v>350</v>
      </c>
      <c r="F128" s="3">
        <v>700</v>
      </c>
      <c r="G128" t="s">
        <v>993</v>
      </c>
      <c r="H128" s="1">
        <v>690</v>
      </c>
    </row>
    <row r="129" spans="1:8">
      <c r="D129" t="s">
        <v>279</v>
      </c>
      <c r="F129" s="3">
        <f>SUM(F127:F128)</f>
        <v>1900</v>
      </c>
    </row>
    <row r="132" spans="1:8">
      <c r="A132" s="6" t="s">
        <v>270</v>
      </c>
      <c r="B132" s="6"/>
      <c r="C132" s="6"/>
      <c r="D132" s="6"/>
      <c r="E132" s="6"/>
      <c r="F132" s="6"/>
      <c r="G132" s="6"/>
      <c r="H132" s="6"/>
    </row>
    <row r="133" spans="1:8">
      <c r="E133" t="s">
        <v>1066</v>
      </c>
      <c r="G133" t="s">
        <v>1</v>
      </c>
    </row>
    <row r="134" spans="1:8">
      <c r="D134" t="s">
        <v>300</v>
      </c>
    </row>
    <row r="135" spans="1:8">
      <c r="A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s="1" t="s">
        <v>8</v>
      </c>
    </row>
    <row r="136" spans="1:8">
      <c r="A136" t="s">
        <v>212</v>
      </c>
      <c r="C136" t="s">
        <v>1067</v>
      </c>
      <c r="D136">
        <v>260</v>
      </c>
      <c r="F136">
        <v>520</v>
      </c>
      <c r="G136" t="s">
        <v>1068</v>
      </c>
      <c r="H136" s="1">
        <v>390</v>
      </c>
    </row>
    <row r="137" spans="1:8">
      <c r="A137" t="s">
        <v>174</v>
      </c>
      <c r="C137" t="s">
        <v>1069</v>
      </c>
      <c r="D137">
        <v>130</v>
      </c>
      <c r="F137">
        <v>260</v>
      </c>
      <c r="G137" t="s">
        <v>1070</v>
      </c>
      <c r="H137" s="1">
        <v>250</v>
      </c>
    </row>
    <row r="138" spans="1:8">
      <c r="A138" t="s">
        <v>174</v>
      </c>
      <c r="C138" t="s">
        <v>1071</v>
      </c>
      <c r="D138">
        <v>125</v>
      </c>
      <c r="F138">
        <v>250</v>
      </c>
      <c r="G138" t="s">
        <v>1070</v>
      </c>
      <c r="H138" s="1">
        <v>250</v>
      </c>
    </row>
    <row r="139" spans="1:8">
      <c r="D139" t="s">
        <v>279</v>
      </c>
      <c r="F139">
        <f>SUM(F136:F138)</f>
        <v>1030</v>
      </c>
    </row>
    <row r="142" spans="1:8">
      <c r="A142" s="6" t="s">
        <v>270</v>
      </c>
      <c r="B142" s="6"/>
      <c r="C142" s="6"/>
      <c r="D142" s="6"/>
      <c r="E142" s="6"/>
      <c r="F142" s="6"/>
      <c r="G142" s="6"/>
      <c r="H142" s="6"/>
    </row>
    <row r="143" spans="1:8">
      <c r="E143" t="s">
        <v>1150</v>
      </c>
      <c r="G143" t="s">
        <v>1</v>
      </c>
    </row>
    <row r="144" spans="1:8">
      <c r="D144" t="s">
        <v>805</v>
      </c>
    </row>
    <row r="145" spans="1:8">
      <c r="A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s="1" t="s">
        <v>8</v>
      </c>
    </row>
    <row r="146" spans="1:8">
      <c r="A146" t="s">
        <v>174</v>
      </c>
      <c r="C146" t="s">
        <v>1151</v>
      </c>
      <c r="D146" s="3">
        <v>1300</v>
      </c>
      <c r="F146" s="3">
        <v>2600</v>
      </c>
      <c r="G146" t="s">
        <v>1152</v>
      </c>
      <c r="H146" s="1">
        <v>1990</v>
      </c>
    </row>
    <row r="147" spans="1:8">
      <c r="D147" t="s">
        <v>279</v>
      </c>
      <c r="F147" s="3">
        <v>2600</v>
      </c>
    </row>
  </sheetData>
  <mergeCells count="11">
    <mergeCell ref="A142:H142"/>
    <mergeCell ref="A66:H66"/>
    <mergeCell ref="A106:H106"/>
    <mergeCell ref="A115:H115"/>
    <mergeCell ref="A123:H123"/>
    <mergeCell ref="A132:H132"/>
    <mergeCell ref="A1:H1"/>
    <mergeCell ref="A10:H10"/>
    <mergeCell ref="A25:H25"/>
    <mergeCell ref="A33:H33"/>
    <mergeCell ref="A56:H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5"/>
  <sheetViews>
    <sheetView topLeftCell="A46" workbookViewId="0">
      <selection activeCell="H54" sqref="H54"/>
    </sheetView>
  </sheetViews>
  <sheetFormatPr defaultRowHeight="14.25"/>
  <cols>
    <col min="3" max="3" width="36" customWidth="1"/>
    <col min="6" max="6" width="10.375" bestFit="1" customWidth="1"/>
    <col min="7" max="7" width="18.125" customWidth="1"/>
    <col min="8" max="8" width="10.5" bestFit="1" customWidth="1"/>
  </cols>
  <sheetData>
    <row r="1" spans="1:8">
      <c r="A1" s="6" t="s">
        <v>298</v>
      </c>
      <c r="B1" s="6"/>
      <c r="C1" s="6"/>
      <c r="D1" s="6"/>
      <c r="E1" s="6"/>
      <c r="F1" s="6"/>
      <c r="G1" s="6"/>
      <c r="H1" s="6"/>
    </row>
    <row r="2" spans="1:8">
      <c r="E2" t="s">
        <v>299</v>
      </c>
      <c r="G2" t="s">
        <v>1</v>
      </c>
    </row>
    <row r="3" spans="1:8">
      <c r="D3" t="s">
        <v>300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108</v>
      </c>
      <c r="C5" t="s">
        <v>301</v>
      </c>
      <c r="D5">
        <v>6500</v>
      </c>
      <c r="F5" s="3">
        <v>13000</v>
      </c>
      <c r="G5" t="s">
        <v>305</v>
      </c>
      <c r="H5" s="1">
        <v>7900</v>
      </c>
    </row>
    <row r="6" spans="1:8">
      <c r="A6" t="s">
        <v>108</v>
      </c>
      <c r="C6" t="s">
        <v>302</v>
      </c>
      <c r="D6">
        <v>700</v>
      </c>
      <c r="F6" s="3">
        <v>1400</v>
      </c>
      <c r="G6" t="s">
        <v>306</v>
      </c>
      <c r="H6" s="1">
        <v>1190</v>
      </c>
    </row>
    <row r="7" spans="1:8">
      <c r="A7" t="s">
        <v>263</v>
      </c>
      <c r="C7" t="s">
        <v>303</v>
      </c>
      <c r="D7">
        <v>5000</v>
      </c>
      <c r="F7" s="3">
        <v>15000</v>
      </c>
      <c r="G7" t="s">
        <v>304</v>
      </c>
      <c r="H7" s="1">
        <v>6900</v>
      </c>
    </row>
    <row r="8" spans="1:8">
      <c r="A8" t="s">
        <v>212</v>
      </c>
      <c r="C8" t="s">
        <v>307</v>
      </c>
      <c r="D8">
        <v>1100</v>
      </c>
      <c r="F8" s="3">
        <v>2200</v>
      </c>
      <c r="G8" t="s">
        <v>308</v>
      </c>
      <c r="H8" s="1">
        <v>1690</v>
      </c>
    </row>
    <row r="9" spans="1:8">
      <c r="A9" t="s">
        <v>202</v>
      </c>
      <c r="C9" t="s">
        <v>309</v>
      </c>
      <c r="D9">
        <v>200</v>
      </c>
      <c r="F9" s="3">
        <v>200</v>
      </c>
      <c r="G9" t="s">
        <v>310</v>
      </c>
      <c r="H9" s="1">
        <v>390</v>
      </c>
    </row>
    <row r="10" spans="1:8">
      <c r="A10" t="s">
        <v>311</v>
      </c>
      <c r="C10" t="s">
        <v>312</v>
      </c>
      <c r="D10">
        <v>15</v>
      </c>
      <c r="F10" s="3">
        <v>300</v>
      </c>
      <c r="G10" t="s">
        <v>313</v>
      </c>
      <c r="H10" s="1">
        <v>25</v>
      </c>
    </row>
    <row r="11" spans="1:8">
      <c r="A11" t="s">
        <v>314</v>
      </c>
      <c r="C11" t="s">
        <v>315</v>
      </c>
      <c r="D11">
        <v>55</v>
      </c>
      <c r="F11" s="3">
        <v>1100</v>
      </c>
      <c r="G11" t="s">
        <v>316</v>
      </c>
      <c r="H11" s="1">
        <v>90</v>
      </c>
    </row>
    <row r="12" spans="1:8">
      <c r="A12" t="s">
        <v>202</v>
      </c>
      <c r="C12" t="s">
        <v>317</v>
      </c>
      <c r="D12">
        <v>500</v>
      </c>
      <c r="F12" s="3">
        <v>500</v>
      </c>
      <c r="G12" t="s">
        <v>318</v>
      </c>
      <c r="H12" s="1">
        <v>890</v>
      </c>
    </row>
    <row r="13" spans="1:8">
      <c r="A13" t="s">
        <v>202</v>
      </c>
      <c r="C13" t="s">
        <v>319</v>
      </c>
      <c r="D13">
        <v>800</v>
      </c>
      <c r="F13" s="3">
        <v>800</v>
      </c>
      <c r="G13" t="s">
        <v>320</v>
      </c>
      <c r="H13" s="1">
        <v>1490</v>
      </c>
    </row>
    <row r="14" spans="1:8">
      <c r="A14" t="s">
        <v>159</v>
      </c>
      <c r="C14" t="s">
        <v>321</v>
      </c>
      <c r="D14">
        <v>90</v>
      </c>
      <c r="F14" s="3">
        <v>540</v>
      </c>
      <c r="G14" t="s">
        <v>322</v>
      </c>
      <c r="H14" s="1">
        <v>150</v>
      </c>
    </row>
    <row r="15" spans="1:8">
      <c r="A15" t="s">
        <v>202</v>
      </c>
      <c r="C15" t="s">
        <v>323</v>
      </c>
      <c r="D15">
        <v>1000</v>
      </c>
      <c r="F15" s="3">
        <v>1000</v>
      </c>
      <c r="G15" t="s">
        <v>324</v>
      </c>
      <c r="H15" s="1">
        <v>1500</v>
      </c>
    </row>
    <row r="16" spans="1:8">
      <c r="A16" t="s">
        <v>311</v>
      </c>
      <c r="C16" t="s">
        <v>325</v>
      </c>
      <c r="D16">
        <v>170</v>
      </c>
      <c r="F16" s="3">
        <v>3400</v>
      </c>
      <c r="G16" t="s">
        <v>326</v>
      </c>
      <c r="H16" s="1">
        <v>220</v>
      </c>
    </row>
    <row r="17" spans="1:8">
      <c r="A17" t="s">
        <v>327</v>
      </c>
      <c r="C17" t="s">
        <v>328</v>
      </c>
      <c r="D17">
        <v>400</v>
      </c>
      <c r="F17" s="3">
        <v>1600</v>
      </c>
      <c r="G17" t="s">
        <v>329</v>
      </c>
      <c r="H17" s="1">
        <v>550</v>
      </c>
    </row>
    <row r="18" spans="1:8">
      <c r="D18" t="s">
        <v>330</v>
      </c>
      <c r="F18" s="3">
        <f>SUM(F5:F17)</f>
        <v>41040</v>
      </c>
    </row>
    <row r="21" spans="1:8">
      <c r="A21" s="6" t="s">
        <v>298</v>
      </c>
      <c r="B21" s="6"/>
      <c r="C21" s="6"/>
      <c r="D21" s="6"/>
      <c r="E21" s="6"/>
      <c r="F21" s="6"/>
      <c r="G21" s="6"/>
      <c r="H21" s="6"/>
    </row>
    <row r="22" spans="1:8">
      <c r="E22" t="s">
        <v>776</v>
      </c>
      <c r="G22" t="s">
        <v>1</v>
      </c>
    </row>
    <row r="23" spans="1:8">
      <c r="D23" t="s">
        <v>777</v>
      </c>
    </row>
    <row r="24" spans="1:8">
      <c r="A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s="1" t="s">
        <v>8</v>
      </c>
    </row>
    <row r="25" spans="1:8">
      <c r="A25" t="s">
        <v>382</v>
      </c>
      <c r="C25" t="s">
        <v>778</v>
      </c>
      <c r="D25">
        <v>10</v>
      </c>
      <c r="F25" s="3">
        <v>2000</v>
      </c>
      <c r="G25" t="s">
        <v>779</v>
      </c>
      <c r="H25" s="1">
        <v>15</v>
      </c>
    </row>
    <row r="26" spans="1:8">
      <c r="A26" t="s">
        <v>397</v>
      </c>
      <c r="C26" t="s">
        <v>780</v>
      </c>
      <c r="D26">
        <v>13</v>
      </c>
      <c r="F26" s="3">
        <v>520</v>
      </c>
      <c r="G26" t="s">
        <v>781</v>
      </c>
      <c r="H26" s="1">
        <v>20</v>
      </c>
    </row>
    <row r="27" spans="1:8">
      <c r="A27" t="s">
        <v>212</v>
      </c>
      <c r="C27" t="s">
        <v>782</v>
      </c>
      <c r="D27">
        <v>500</v>
      </c>
      <c r="F27" s="3">
        <v>1000</v>
      </c>
      <c r="G27" t="s">
        <v>318</v>
      </c>
      <c r="H27" s="1">
        <v>890</v>
      </c>
    </row>
    <row r="28" spans="1:8">
      <c r="A28" t="s">
        <v>202</v>
      </c>
      <c r="C28" t="s">
        <v>783</v>
      </c>
      <c r="D28">
        <v>1500</v>
      </c>
      <c r="F28" s="3">
        <v>1500</v>
      </c>
      <c r="G28" t="s">
        <v>784</v>
      </c>
      <c r="H28" s="1">
        <v>2290</v>
      </c>
    </row>
    <row r="29" spans="1:8">
      <c r="D29" t="s">
        <v>330</v>
      </c>
      <c r="F29" s="3">
        <f>SUM(F25:F28)</f>
        <v>5020</v>
      </c>
    </row>
    <row r="32" spans="1:8">
      <c r="A32" s="6" t="s">
        <v>298</v>
      </c>
      <c r="B32" s="6"/>
      <c r="C32" s="6"/>
      <c r="D32" s="6"/>
      <c r="E32" s="6"/>
      <c r="F32" s="6"/>
      <c r="G32" s="6"/>
      <c r="H32" s="6"/>
    </row>
    <row r="33" spans="1:8">
      <c r="E33" t="s">
        <v>1072</v>
      </c>
      <c r="G33" t="s">
        <v>1</v>
      </c>
    </row>
    <row r="34" spans="1:8">
      <c r="D34" t="s">
        <v>1042</v>
      </c>
    </row>
    <row r="35" spans="1:8">
      <c r="A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s="1" t="s">
        <v>8</v>
      </c>
    </row>
    <row r="36" spans="1:8">
      <c r="A36" t="s">
        <v>159</v>
      </c>
      <c r="C36" t="s">
        <v>1073</v>
      </c>
      <c r="D36">
        <v>140</v>
      </c>
      <c r="F36">
        <v>840</v>
      </c>
      <c r="G36" t="s">
        <v>1074</v>
      </c>
      <c r="H36" s="1">
        <v>250</v>
      </c>
    </row>
    <row r="37" spans="1:8">
      <c r="D37" t="s">
        <v>330</v>
      </c>
      <c r="F37">
        <v>840</v>
      </c>
    </row>
    <row r="40" spans="1:8">
      <c r="A40" s="6" t="s">
        <v>298</v>
      </c>
      <c r="B40" s="6"/>
      <c r="C40" s="6"/>
      <c r="D40" s="6"/>
      <c r="E40" s="6"/>
      <c r="F40" s="6"/>
      <c r="G40" s="6"/>
      <c r="H40" s="6"/>
    </row>
    <row r="41" spans="1:8">
      <c r="E41" t="s">
        <v>1186</v>
      </c>
      <c r="G41" t="s">
        <v>1</v>
      </c>
    </row>
    <row r="42" spans="1:8">
      <c r="D42" t="s">
        <v>1103</v>
      </c>
    </row>
    <row r="43" spans="1:8">
      <c r="A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s="1" t="s">
        <v>8</v>
      </c>
    </row>
    <row r="44" spans="1:8">
      <c r="A44" t="s">
        <v>159</v>
      </c>
      <c r="C44" t="s">
        <v>1187</v>
      </c>
      <c r="D44">
        <v>400</v>
      </c>
      <c r="F44" s="3">
        <v>2400</v>
      </c>
      <c r="G44" t="s">
        <v>1188</v>
      </c>
      <c r="H44" s="1">
        <v>550</v>
      </c>
    </row>
    <row r="45" spans="1:8">
      <c r="D45" t="s">
        <v>330</v>
      </c>
      <c r="F45" s="3">
        <v>2400</v>
      </c>
    </row>
    <row r="48" spans="1:8">
      <c r="A48" s="6" t="s">
        <v>298</v>
      </c>
      <c r="B48" s="6"/>
      <c r="C48" s="6"/>
      <c r="D48" s="6"/>
      <c r="E48" s="6"/>
      <c r="F48" s="6"/>
      <c r="G48" s="6"/>
      <c r="H48" s="6"/>
    </row>
    <row r="49" spans="1:8">
      <c r="E49" t="s">
        <v>1346</v>
      </c>
      <c r="G49" t="s">
        <v>1</v>
      </c>
    </row>
    <row r="50" spans="1:8">
      <c r="D50" t="s">
        <v>1293</v>
      </c>
    </row>
    <row r="51" spans="1:8">
      <c r="A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s="1" t="s">
        <v>8</v>
      </c>
    </row>
    <row r="52" spans="1:8">
      <c r="A52" t="s">
        <v>250</v>
      </c>
      <c r="C52" t="s">
        <v>778</v>
      </c>
      <c r="D52">
        <v>10</v>
      </c>
      <c r="F52" s="3">
        <v>1000</v>
      </c>
      <c r="G52" t="s">
        <v>1347</v>
      </c>
      <c r="H52" s="1">
        <v>15</v>
      </c>
    </row>
    <row r="53" spans="1:8">
      <c r="A53" t="s">
        <v>311</v>
      </c>
      <c r="C53" t="s">
        <v>1348</v>
      </c>
      <c r="D53">
        <v>210</v>
      </c>
      <c r="F53" s="3">
        <v>4200</v>
      </c>
      <c r="G53" t="s">
        <v>1349</v>
      </c>
      <c r="H53" s="1">
        <v>290</v>
      </c>
    </row>
    <row r="54" spans="1:8">
      <c r="A54" t="s">
        <v>311</v>
      </c>
      <c r="C54" t="s">
        <v>1350</v>
      </c>
      <c r="D54">
        <v>170</v>
      </c>
      <c r="F54" s="3">
        <v>3400</v>
      </c>
      <c r="G54" t="s">
        <v>1351</v>
      </c>
      <c r="H54" s="1">
        <v>220</v>
      </c>
    </row>
    <row r="55" spans="1:8">
      <c r="D55" t="s">
        <v>330</v>
      </c>
      <c r="F55" s="3">
        <f>SUM(F52:F54)</f>
        <v>8600</v>
      </c>
    </row>
  </sheetData>
  <mergeCells count="5">
    <mergeCell ref="A1:H1"/>
    <mergeCell ref="A21:H21"/>
    <mergeCell ref="A32:H32"/>
    <mergeCell ref="A40:H40"/>
    <mergeCell ref="A48:H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topLeftCell="A13" workbookViewId="0">
      <selection activeCell="A14" sqref="A14:H17"/>
    </sheetView>
  </sheetViews>
  <sheetFormatPr defaultRowHeight="14.25"/>
  <cols>
    <col min="3" max="3" width="36.25" customWidth="1"/>
    <col min="7" max="7" width="17.875" customWidth="1"/>
    <col min="8" max="8" width="9.25" bestFit="1" customWidth="1"/>
  </cols>
  <sheetData>
    <row r="1" spans="1:8">
      <c r="A1" s="6" t="s">
        <v>346</v>
      </c>
      <c r="B1" s="6"/>
      <c r="C1" s="6"/>
      <c r="D1" s="6"/>
      <c r="E1" s="6"/>
      <c r="F1" s="6"/>
      <c r="G1" s="6"/>
      <c r="H1" s="6"/>
    </row>
    <row r="2" spans="1:8">
      <c r="E2" t="s">
        <v>347</v>
      </c>
      <c r="G2" t="s">
        <v>1</v>
      </c>
    </row>
    <row r="3" spans="1:8">
      <c r="D3" t="s">
        <v>33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127</v>
      </c>
      <c r="B5" t="s">
        <v>349</v>
      </c>
      <c r="C5" t="s">
        <v>348</v>
      </c>
      <c r="D5">
        <v>905</v>
      </c>
      <c r="F5">
        <v>2715</v>
      </c>
      <c r="G5" t="s">
        <v>350</v>
      </c>
      <c r="H5" s="1">
        <v>1190</v>
      </c>
    </row>
    <row r="6" spans="1:8">
      <c r="A6" t="s">
        <v>351</v>
      </c>
      <c r="B6" t="s">
        <v>349</v>
      </c>
      <c r="C6" t="s">
        <v>348</v>
      </c>
      <c r="H6" s="1"/>
    </row>
    <row r="7" spans="1:8">
      <c r="A7" t="s">
        <v>127</v>
      </c>
      <c r="B7" t="s">
        <v>352</v>
      </c>
      <c r="C7" t="s">
        <v>353</v>
      </c>
      <c r="D7">
        <v>650</v>
      </c>
      <c r="F7">
        <v>1950</v>
      </c>
      <c r="G7" t="s">
        <v>354</v>
      </c>
      <c r="H7" s="1">
        <v>1090</v>
      </c>
    </row>
    <row r="8" spans="1:8">
      <c r="A8" t="s">
        <v>351</v>
      </c>
      <c r="B8" t="s">
        <v>352</v>
      </c>
      <c r="C8" t="s">
        <v>353</v>
      </c>
    </row>
    <row r="9" spans="1:8">
      <c r="D9" t="s">
        <v>355</v>
      </c>
      <c r="F9">
        <f>SUM(F5:F8)</f>
        <v>4665</v>
      </c>
    </row>
    <row r="10" spans="1:8">
      <c r="D10" t="s">
        <v>356</v>
      </c>
      <c r="F10">
        <f>SUM(F9*7%)</f>
        <v>326.55</v>
      </c>
    </row>
    <row r="11" spans="1:8">
      <c r="D11" t="s">
        <v>164</v>
      </c>
      <c r="F11">
        <f>SUM(F9:F10)</f>
        <v>4991.55</v>
      </c>
    </row>
    <row r="14" spans="1:8">
      <c r="A14" s="6" t="s">
        <v>346</v>
      </c>
      <c r="B14" s="6"/>
      <c r="C14" s="6"/>
      <c r="D14" s="6"/>
      <c r="E14" s="6"/>
      <c r="F14" s="6"/>
      <c r="G14" s="6"/>
      <c r="H14" s="6"/>
    </row>
    <row r="15" spans="1:8">
      <c r="E15" t="s">
        <v>357</v>
      </c>
      <c r="G15" t="s">
        <v>1</v>
      </c>
    </row>
    <row r="16" spans="1:8">
      <c r="D16" t="s">
        <v>33</v>
      </c>
    </row>
    <row r="17" spans="1:8">
      <c r="A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s="1" t="s">
        <v>8</v>
      </c>
    </row>
    <row r="18" spans="1:8">
      <c r="A18" t="s">
        <v>358</v>
      </c>
      <c r="B18" t="s">
        <v>359</v>
      </c>
      <c r="C18" t="s">
        <v>362</v>
      </c>
      <c r="D18">
        <v>250</v>
      </c>
      <c r="F18">
        <v>3000</v>
      </c>
      <c r="G18" t="s">
        <v>360</v>
      </c>
      <c r="H18" s="1">
        <v>290</v>
      </c>
    </row>
    <row r="19" spans="1:8">
      <c r="A19" t="s">
        <v>361</v>
      </c>
      <c r="B19" t="s">
        <v>359</v>
      </c>
      <c r="C19" t="s">
        <v>348</v>
      </c>
    </row>
    <row r="20" spans="1:8">
      <c r="D20" t="s">
        <v>355</v>
      </c>
      <c r="F20">
        <f>SUM(F18)</f>
        <v>3000</v>
      </c>
    </row>
    <row r="21" spans="1:8">
      <c r="D21" t="s">
        <v>356</v>
      </c>
      <c r="F21">
        <f>SUM(F20*7%)</f>
        <v>210.00000000000003</v>
      </c>
    </row>
    <row r="22" spans="1:8">
      <c r="D22" t="s">
        <v>164</v>
      </c>
      <c r="F22">
        <f>SUM(F20:F21)</f>
        <v>3210</v>
      </c>
    </row>
  </sheetData>
  <mergeCells count="2">
    <mergeCell ref="A1:H1"/>
    <mergeCell ref="A14:H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4"/>
    </sheetView>
  </sheetViews>
  <sheetFormatPr defaultRowHeight="14.25"/>
  <cols>
    <col min="3" max="3" width="36" customWidth="1"/>
    <col min="6" max="6" width="9.375" bestFit="1" customWidth="1"/>
    <col min="7" max="7" width="17.875" customWidth="1"/>
    <col min="8" max="8" width="9.25" bestFit="1" customWidth="1"/>
  </cols>
  <sheetData>
    <row r="1" spans="1:8">
      <c r="A1" s="6" t="s">
        <v>363</v>
      </c>
      <c r="B1" s="6"/>
      <c r="C1" s="6"/>
      <c r="D1" s="6"/>
      <c r="E1" s="6"/>
      <c r="F1" s="6"/>
      <c r="G1" s="6"/>
      <c r="H1" s="6"/>
    </row>
    <row r="2" spans="1:8">
      <c r="E2" t="s">
        <v>364</v>
      </c>
      <c r="G2" t="s">
        <v>1</v>
      </c>
    </row>
    <row r="3" spans="1:8">
      <c r="D3" t="s">
        <v>155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365</v>
      </c>
      <c r="C5" t="s">
        <v>366</v>
      </c>
      <c r="D5">
        <v>750</v>
      </c>
      <c r="F5" s="3">
        <v>1500</v>
      </c>
      <c r="G5" t="s">
        <v>367</v>
      </c>
      <c r="H5" s="1">
        <v>1590</v>
      </c>
    </row>
    <row r="6" spans="1:8">
      <c r="A6" t="s">
        <v>368</v>
      </c>
      <c r="C6" t="s">
        <v>369</v>
      </c>
      <c r="D6">
        <v>750</v>
      </c>
      <c r="F6" s="3">
        <v>3000</v>
      </c>
      <c r="G6" t="s">
        <v>367</v>
      </c>
      <c r="H6" s="1">
        <v>1490</v>
      </c>
    </row>
    <row r="7" spans="1:8">
      <c r="A7" t="s">
        <v>370</v>
      </c>
      <c r="C7" t="s">
        <v>371</v>
      </c>
      <c r="D7">
        <v>40</v>
      </c>
      <c r="F7" s="3">
        <v>480</v>
      </c>
      <c r="G7" t="s">
        <v>372</v>
      </c>
      <c r="H7" s="1">
        <v>60</v>
      </c>
    </row>
    <row r="8" spans="1:8">
      <c r="D8" t="s">
        <v>330</v>
      </c>
      <c r="F8" s="3">
        <f>SUM(F5:F7)</f>
        <v>4980</v>
      </c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Views>
    <sheetView topLeftCell="A25" workbookViewId="0">
      <selection activeCell="F52" sqref="F52"/>
    </sheetView>
  </sheetViews>
  <sheetFormatPr defaultRowHeight="14.25"/>
  <cols>
    <col min="3" max="3" width="36.125" customWidth="1"/>
    <col min="7" max="7" width="18" customWidth="1"/>
  </cols>
  <sheetData>
    <row r="1" spans="1:8">
      <c r="A1" s="6" t="s">
        <v>373</v>
      </c>
      <c r="B1" s="6"/>
      <c r="C1" s="6"/>
      <c r="D1" s="6"/>
      <c r="E1" s="6"/>
      <c r="F1" s="6"/>
      <c r="G1" s="6"/>
      <c r="H1" s="6"/>
    </row>
    <row r="2" spans="1:8">
      <c r="E2" t="s">
        <v>374</v>
      </c>
      <c r="G2" t="s">
        <v>1</v>
      </c>
    </row>
    <row r="3" spans="1:8">
      <c r="D3" t="s">
        <v>300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250</v>
      </c>
      <c r="C5" t="s">
        <v>375</v>
      </c>
      <c r="D5">
        <v>1.49</v>
      </c>
      <c r="E5" s="4">
        <v>0.18</v>
      </c>
      <c r="F5">
        <v>122.18</v>
      </c>
    </row>
    <row r="6" spans="1:8">
      <c r="A6" t="s">
        <v>250</v>
      </c>
      <c r="C6" t="s">
        <v>376</v>
      </c>
      <c r="D6">
        <v>2.34</v>
      </c>
      <c r="E6" s="4">
        <v>0.35</v>
      </c>
      <c r="F6">
        <v>152.1</v>
      </c>
    </row>
    <row r="7" spans="1:8">
      <c r="A7" t="s">
        <v>250</v>
      </c>
      <c r="C7" t="s">
        <v>377</v>
      </c>
      <c r="D7">
        <v>2.59</v>
      </c>
      <c r="E7" s="4">
        <v>0.35</v>
      </c>
      <c r="F7">
        <v>168.35</v>
      </c>
    </row>
    <row r="8" spans="1:8">
      <c r="A8" t="s">
        <v>250</v>
      </c>
      <c r="C8" t="s">
        <v>378</v>
      </c>
      <c r="D8">
        <v>2.84</v>
      </c>
      <c r="E8" s="4">
        <v>0.35</v>
      </c>
      <c r="F8">
        <v>184.6</v>
      </c>
    </row>
    <row r="9" spans="1:8">
      <c r="A9" t="s">
        <v>250</v>
      </c>
      <c r="C9" t="s">
        <v>379</v>
      </c>
      <c r="D9">
        <v>3.3</v>
      </c>
      <c r="E9" s="4">
        <v>0.35</v>
      </c>
      <c r="F9">
        <v>214.5</v>
      </c>
    </row>
    <row r="10" spans="1:8">
      <c r="A10" t="s">
        <v>141</v>
      </c>
      <c r="C10" t="s">
        <v>380</v>
      </c>
      <c r="D10">
        <v>5.0599999999999996</v>
      </c>
      <c r="E10" s="4">
        <v>0.35</v>
      </c>
      <c r="F10">
        <v>164.45</v>
      </c>
    </row>
    <row r="11" spans="1:8">
      <c r="A11" t="s">
        <v>141</v>
      </c>
      <c r="C11" t="s">
        <v>381</v>
      </c>
      <c r="D11">
        <v>5.47</v>
      </c>
      <c r="E11" s="4">
        <v>0.35</v>
      </c>
      <c r="F11">
        <v>177.78</v>
      </c>
    </row>
    <row r="12" spans="1:8">
      <c r="A12" t="s">
        <v>382</v>
      </c>
      <c r="C12" t="s">
        <v>383</v>
      </c>
      <c r="D12">
        <v>0.89</v>
      </c>
      <c r="E12" s="4">
        <v>0.35</v>
      </c>
      <c r="F12">
        <v>115.7</v>
      </c>
    </row>
    <row r="13" spans="1:8">
      <c r="A13" t="s">
        <v>250</v>
      </c>
      <c r="C13" t="s">
        <v>384</v>
      </c>
      <c r="D13">
        <v>1.03</v>
      </c>
      <c r="E13" s="4">
        <v>0.35</v>
      </c>
      <c r="F13">
        <v>66.95</v>
      </c>
    </row>
    <row r="14" spans="1:8">
      <c r="A14" t="s">
        <v>250</v>
      </c>
      <c r="C14" t="s">
        <v>385</v>
      </c>
      <c r="D14">
        <v>1.23</v>
      </c>
      <c r="E14" s="4">
        <v>0.35</v>
      </c>
      <c r="F14">
        <v>79.95</v>
      </c>
    </row>
    <row r="15" spans="1:8">
      <c r="A15" t="s">
        <v>250</v>
      </c>
      <c r="C15" t="s">
        <v>386</v>
      </c>
      <c r="D15">
        <v>1.55</v>
      </c>
      <c r="E15" s="4">
        <v>0.35</v>
      </c>
      <c r="F15">
        <v>100.75</v>
      </c>
    </row>
    <row r="16" spans="1:8">
      <c r="A16" t="s">
        <v>250</v>
      </c>
      <c r="C16" t="s">
        <v>387</v>
      </c>
      <c r="D16">
        <v>2.76</v>
      </c>
      <c r="E16" s="4">
        <v>0.35</v>
      </c>
      <c r="F16">
        <v>179.4</v>
      </c>
    </row>
    <row r="17" spans="1:8">
      <c r="A17" t="s">
        <v>141</v>
      </c>
      <c r="C17" t="s">
        <v>388</v>
      </c>
      <c r="D17">
        <v>5.85</v>
      </c>
      <c r="E17" s="4">
        <v>0.35</v>
      </c>
      <c r="F17">
        <v>190.13</v>
      </c>
    </row>
    <row r="18" spans="1:8">
      <c r="A18" t="s">
        <v>389</v>
      </c>
      <c r="C18" t="s">
        <v>390</v>
      </c>
      <c r="D18">
        <v>22.07</v>
      </c>
      <c r="E18" s="4">
        <v>0.35</v>
      </c>
      <c r="F18">
        <v>358.64</v>
      </c>
    </row>
    <row r="19" spans="1:8">
      <c r="A19" t="s">
        <v>389</v>
      </c>
      <c r="C19" t="s">
        <v>391</v>
      </c>
      <c r="D19">
        <v>11.57</v>
      </c>
      <c r="E19" s="4">
        <v>0.35</v>
      </c>
      <c r="F19">
        <v>188.01</v>
      </c>
    </row>
    <row r="20" spans="1:8">
      <c r="A20" t="s">
        <v>389</v>
      </c>
      <c r="C20" t="s">
        <v>392</v>
      </c>
      <c r="D20">
        <v>7.97</v>
      </c>
      <c r="E20" s="4">
        <v>0.35</v>
      </c>
      <c r="F20">
        <v>129.51</v>
      </c>
    </row>
    <row r="21" spans="1:8">
      <c r="A21" t="s">
        <v>389</v>
      </c>
      <c r="C21" t="s">
        <v>393</v>
      </c>
      <c r="D21">
        <v>9.2100000000000009</v>
      </c>
      <c r="E21" s="4">
        <v>0.35</v>
      </c>
      <c r="F21">
        <v>149.66</v>
      </c>
    </row>
    <row r="22" spans="1:8">
      <c r="A22" t="s">
        <v>389</v>
      </c>
      <c r="C22" t="s">
        <v>394</v>
      </c>
      <c r="D22">
        <v>18.48</v>
      </c>
      <c r="E22" s="4">
        <v>0.35</v>
      </c>
      <c r="F22">
        <v>300.3</v>
      </c>
    </row>
    <row r="23" spans="1:8">
      <c r="D23" t="s">
        <v>395</v>
      </c>
      <c r="F23">
        <f>SUM(F5:F22)</f>
        <v>3042.96</v>
      </c>
    </row>
    <row r="26" spans="1:8">
      <c r="A26" s="6" t="s">
        <v>373</v>
      </c>
      <c r="B26" s="6"/>
      <c r="C26" s="6"/>
      <c r="D26" s="6"/>
      <c r="E26" s="6"/>
      <c r="F26" s="6"/>
      <c r="G26" s="6"/>
      <c r="H26" s="6"/>
    </row>
    <row r="27" spans="1:8">
      <c r="E27" t="s">
        <v>396</v>
      </c>
      <c r="G27" t="s">
        <v>1</v>
      </c>
    </row>
    <row r="28" spans="1:8">
      <c r="D28" t="s">
        <v>300</v>
      </c>
    </row>
    <row r="29" spans="1:8">
      <c r="A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s="1" t="s">
        <v>8</v>
      </c>
    </row>
    <row r="30" spans="1:8">
      <c r="A30" t="s">
        <v>397</v>
      </c>
      <c r="C30" t="s">
        <v>398</v>
      </c>
      <c r="D30">
        <v>17.100000000000001</v>
      </c>
      <c r="E30" s="4">
        <v>0.2</v>
      </c>
      <c r="F30">
        <v>547.20000000000005</v>
      </c>
    </row>
    <row r="31" spans="1:8">
      <c r="A31" t="s">
        <v>397</v>
      </c>
      <c r="C31" t="s">
        <v>399</v>
      </c>
      <c r="D31">
        <v>27.2</v>
      </c>
      <c r="E31" s="4">
        <v>0.2</v>
      </c>
      <c r="F31">
        <v>870.4</v>
      </c>
    </row>
    <row r="32" spans="1:8">
      <c r="A32" t="s">
        <v>400</v>
      </c>
      <c r="C32" t="s">
        <v>401</v>
      </c>
      <c r="D32">
        <v>7.3</v>
      </c>
      <c r="E32" s="4">
        <v>0.2</v>
      </c>
      <c r="F32">
        <v>700.8</v>
      </c>
    </row>
    <row r="33" spans="1:8">
      <c r="A33" t="s">
        <v>250</v>
      </c>
      <c r="C33" t="s">
        <v>402</v>
      </c>
      <c r="D33">
        <v>9.8000000000000007</v>
      </c>
      <c r="E33" s="4">
        <v>0.2</v>
      </c>
      <c r="F33">
        <v>784</v>
      </c>
    </row>
    <row r="34" spans="1:8">
      <c r="A34" t="s">
        <v>403</v>
      </c>
      <c r="C34" t="s">
        <v>404</v>
      </c>
      <c r="D34">
        <v>1.1399999999999999</v>
      </c>
      <c r="E34" s="4">
        <v>0.2</v>
      </c>
      <c r="F34">
        <v>319.2</v>
      </c>
    </row>
    <row r="35" spans="1:8">
      <c r="A35" t="s">
        <v>405</v>
      </c>
      <c r="C35" t="s">
        <v>406</v>
      </c>
      <c r="D35">
        <v>0.24</v>
      </c>
      <c r="E35" s="4">
        <v>0.3</v>
      </c>
      <c r="F35">
        <v>50.4</v>
      </c>
    </row>
    <row r="36" spans="1:8">
      <c r="A36" t="s">
        <v>405</v>
      </c>
      <c r="C36" t="s">
        <v>407</v>
      </c>
      <c r="D36">
        <v>0.51</v>
      </c>
      <c r="E36" s="4">
        <v>0.3</v>
      </c>
    </row>
    <row r="39" spans="1:8">
      <c r="A39" s="6" t="s">
        <v>373</v>
      </c>
      <c r="B39" s="6"/>
      <c r="C39" s="6"/>
      <c r="D39" s="6"/>
      <c r="E39" s="6"/>
      <c r="F39" s="6"/>
      <c r="G39" s="6"/>
      <c r="H39" s="6"/>
    </row>
    <row r="40" spans="1:8">
      <c r="E40" t="s">
        <v>1075</v>
      </c>
      <c r="G40" t="s">
        <v>1</v>
      </c>
    </row>
    <row r="41" spans="1:8">
      <c r="D41" t="s">
        <v>805</v>
      </c>
    </row>
    <row r="42" spans="1:8">
      <c r="A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s="1" t="s">
        <v>8</v>
      </c>
    </row>
    <row r="43" spans="1:8">
      <c r="A43" t="s">
        <v>200</v>
      </c>
      <c r="C43" t="s">
        <v>1077</v>
      </c>
      <c r="D43">
        <v>22.5</v>
      </c>
      <c r="E43" s="4">
        <v>0.2</v>
      </c>
      <c r="F43">
        <v>180</v>
      </c>
    </row>
    <row r="44" spans="1:8">
      <c r="A44" t="s">
        <v>389</v>
      </c>
      <c r="C44" t="s">
        <v>1076</v>
      </c>
      <c r="D44">
        <v>16.600000000000001</v>
      </c>
      <c r="E44" s="4">
        <v>0.2</v>
      </c>
      <c r="F44">
        <v>332</v>
      </c>
    </row>
    <row r="45" spans="1:8">
      <c r="A45" t="s">
        <v>382</v>
      </c>
      <c r="C45" t="s">
        <v>1078</v>
      </c>
      <c r="D45">
        <v>1.94</v>
      </c>
      <c r="E45" s="4">
        <v>0.2</v>
      </c>
      <c r="F45">
        <v>310.39999999999998</v>
      </c>
    </row>
    <row r="46" spans="1:8">
      <c r="A46" t="s">
        <v>250</v>
      </c>
      <c r="C46" t="s">
        <v>1079</v>
      </c>
      <c r="D46">
        <v>4.16</v>
      </c>
      <c r="E46" s="4">
        <v>0.1</v>
      </c>
      <c r="F46">
        <v>374.4</v>
      </c>
    </row>
    <row r="47" spans="1:8">
      <c r="A47" t="s">
        <v>250</v>
      </c>
      <c r="C47" t="s">
        <v>1080</v>
      </c>
      <c r="D47">
        <v>4.88</v>
      </c>
      <c r="E47" s="4">
        <v>0.1</v>
      </c>
      <c r="F47">
        <v>439.2</v>
      </c>
    </row>
    <row r="48" spans="1:8">
      <c r="A48" t="s">
        <v>141</v>
      </c>
      <c r="C48" t="s">
        <v>1081</v>
      </c>
      <c r="D48">
        <v>9.23</v>
      </c>
      <c r="E48" s="4">
        <v>0.1</v>
      </c>
      <c r="F48">
        <v>415.35</v>
      </c>
    </row>
    <row r="49" spans="1:6">
      <c r="A49" t="s">
        <v>141</v>
      </c>
      <c r="C49" t="s">
        <v>1082</v>
      </c>
      <c r="D49">
        <v>9.02</v>
      </c>
      <c r="E49" s="4">
        <v>0.1</v>
      </c>
      <c r="F49">
        <v>405.9</v>
      </c>
    </row>
    <row r="50" spans="1:6">
      <c r="A50" t="s">
        <v>141</v>
      </c>
      <c r="C50" t="s">
        <v>1083</v>
      </c>
      <c r="D50">
        <v>10.99</v>
      </c>
      <c r="E50" s="4">
        <v>0.1</v>
      </c>
      <c r="F50">
        <v>494.55</v>
      </c>
    </row>
    <row r="51" spans="1:6">
      <c r="D51" t="s">
        <v>1084</v>
      </c>
      <c r="F51">
        <f>SUM(F43:F50)</f>
        <v>2951.8</v>
      </c>
    </row>
  </sheetData>
  <mergeCells count="3">
    <mergeCell ref="A1:H1"/>
    <mergeCell ref="A26:H26"/>
    <mergeCell ref="A39:H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H4"/>
    </sheetView>
  </sheetViews>
  <sheetFormatPr defaultRowHeight="14.25"/>
  <cols>
    <col min="3" max="3" width="36.125" customWidth="1"/>
    <col min="6" max="6" width="10.375" bestFit="1" customWidth="1"/>
    <col min="7" max="7" width="17.875" customWidth="1"/>
    <col min="8" max="8" width="9.25" bestFit="1" customWidth="1"/>
  </cols>
  <sheetData>
    <row r="1" spans="1:8">
      <c r="A1" s="6" t="s">
        <v>425</v>
      </c>
      <c r="B1" s="6"/>
      <c r="C1" s="6"/>
      <c r="D1" s="6"/>
      <c r="E1" s="6"/>
      <c r="F1" s="6"/>
      <c r="G1" s="6"/>
      <c r="H1" s="6"/>
    </row>
    <row r="2" spans="1:8">
      <c r="E2" t="s">
        <v>426</v>
      </c>
      <c r="G2" t="s">
        <v>1</v>
      </c>
    </row>
    <row r="3" spans="1:8">
      <c r="D3" t="s">
        <v>300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427</v>
      </c>
      <c r="C5" t="s">
        <v>428</v>
      </c>
      <c r="D5">
        <v>780</v>
      </c>
      <c r="F5" s="3">
        <v>4680</v>
      </c>
      <c r="G5" t="s">
        <v>429</v>
      </c>
      <c r="H5" s="1">
        <v>1290</v>
      </c>
    </row>
    <row r="6" spans="1:8">
      <c r="A6" t="s">
        <v>231</v>
      </c>
      <c r="C6" t="s">
        <v>430</v>
      </c>
      <c r="D6">
        <v>250</v>
      </c>
      <c r="F6" s="3">
        <v>1250</v>
      </c>
      <c r="G6" t="s">
        <v>431</v>
      </c>
      <c r="H6" s="1">
        <v>390</v>
      </c>
    </row>
    <row r="7" spans="1:8">
      <c r="A7" t="s">
        <v>192</v>
      </c>
      <c r="C7" t="s">
        <v>432</v>
      </c>
      <c r="D7">
        <v>60</v>
      </c>
      <c r="F7" s="3">
        <v>600</v>
      </c>
      <c r="G7" t="s">
        <v>433</v>
      </c>
      <c r="H7" s="1">
        <v>90</v>
      </c>
    </row>
    <row r="8" spans="1:8">
      <c r="A8" t="s">
        <v>192</v>
      </c>
      <c r="C8" t="s">
        <v>434</v>
      </c>
      <c r="D8">
        <v>60</v>
      </c>
      <c r="F8" s="3">
        <v>600</v>
      </c>
      <c r="G8" t="s">
        <v>433</v>
      </c>
      <c r="H8" s="1">
        <v>90</v>
      </c>
    </row>
    <row r="9" spans="1:8">
      <c r="A9" t="s">
        <v>192</v>
      </c>
      <c r="C9" t="s">
        <v>435</v>
      </c>
      <c r="D9">
        <v>250</v>
      </c>
      <c r="F9" s="3">
        <v>2500</v>
      </c>
      <c r="G9" t="s">
        <v>431</v>
      </c>
      <c r="H9" s="1">
        <v>320</v>
      </c>
    </row>
    <row r="10" spans="1:8">
      <c r="A10" t="s">
        <v>159</v>
      </c>
      <c r="C10" t="s">
        <v>436</v>
      </c>
      <c r="D10">
        <v>250</v>
      </c>
      <c r="F10" s="3">
        <v>1500</v>
      </c>
      <c r="G10" t="s">
        <v>431</v>
      </c>
      <c r="H10" s="1">
        <v>390</v>
      </c>
    </row>
    <row r="11" spans="1:8">
      <c r="A11" t="s">
        <v>159</v>
      </c>
      <c r="C11" t="s">
        <v>437</v>
      </c>
      <c r="D11">
        <v>120</v>
      </c>
      <c r="F11" s="3">
        <v>720</v>
      </c>
      <c r="G11" t="s">
        <v>438</v>
      </c>
      <c r="H11" s="1">
        <v>180</v>
      </c>
    </row>
    <row r="12" spans="1:8">
      <c r="D12" t="s">
        <v>330</v>
      </c>
      <c r="F12" s="3">
        <f>SUM(F5:F11)</f>
        <v>11850</v>
      </c>
    </row>
  </sheetData>
  <mergeCells count="1"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7" workbookViewId="0">
      <selection activeCell="H16" sqref="H16"/>
    </sheetView>
  </sheetViews>
  <sheetFormatPr defaultRowHeight="14.25"/>
  <cols>
    <col min="3" max="3" width="36" customWidth="1"/>
    <col min="6" max="6" width="10.375" bestFit="1" customWidth="1"/>
    <col min="7" max="7" width="18" customWidth="1"/>
    <col min="8" max="8" width="9.25" bestFit="1" customWidth="1"/>
  </cols>
  <sheetData>
    <row r="1" spans="1:8">
      <c r="A1" s="6" t="s">
        <v>439</v>
      </c>
      <c r="B1" s="6"/>
      <c r="C1" s="6"/>
      <c r="D1" s="6"/>
      <c r="E1" s="6"/>
      <c r="F1" s="6"/>
      <c r="G1" s="6"/>
      <c r="H1" s="6"/>
    </row>
    <row r="2" spans="1:8">
      <c r="E2" t="s">
        <v>440</v>
      </c>
      <c r="G2" t="s">
        <v>1</v>
      </c>
    </row>
    <row r="3" spans="1:8">
      <c r="D3" t="s">
        <v>441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>
        <v>24</v>
      </c>
      <c r="C5" t="s">
        <v>442</v>
      </c>
      <c r="D5">
        <v>177</v>
      </c>
      <c r="F5" s="3">
        <v>4248</v>
      </c>
      <c r="G5" t="s">
        <v>443</v>
      </c>
      <c r="H5" s="1">
        <v>250</v>
      </c>
    </row>
    <row r="6" spans="1:8">
      <c r="D6" t="s">
        <v>444</v>
      </c>
      <c r="F6" s="3">
        <v>4248</v>
      </c>
    </row>
    <row r="9" spans="1:8">
      <c r="A9" s="6" t="s">
        <v>439</v>
      </c>
      <c r="B9" s="6"/>
      <c r="C9" s="6"/>
      <c r="D9" s="6"/>
      <c r="E9" s="6"/>
      <c r="F9" s="6"/>
      <c r="G9" s="6"/>
      <c r="H9" s="6"/>
    </row>
    <row r="10" spans="1:8">
      <c r="E10" t="s">
        <v>1171</v>
      </c>
      <c r="G10" t="s">
        <v>1</v>
      </c>
    </row>
    <row r="11" spans="1:8">
      <c r="D11" t="s">
        <v>1154</v>
      </c>
    </row>
    <row r="12" spans="1:8">
      <c r="A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s="1" t="s">
        <v>8</v>
      </c>
    </row>
    <row r="13" spans="1:8">
      <c r="A13">
        <v>1</v>
      </c>
      <c r="B13" t="s">
        <v>1172</v>
      </c>
      <c r="C13" t="s">
        <v>1173</v>
      </c>
      <c r="D13">
        <v>3818</v>
      </c>
      <c r="F13" s="3">
        <v>3818</v>
      </c>
      <c r="G13" t="s">
        <v>1174</v>
      </c>
      <c r="H13" s="1">
        <v>5890</v>
      </c>
    </row>
    <row r="14" spans="1:8">
      <c r="A14">
        <v>1</v>
      </c>
      <c r="B14" t="s">
        <v>1175</v>
      </c>
      <c r="C14" t="s">
        <v>1176</v>
      </c>
      <c r="D14">
        <v>3625</v>
      </c>
      <c r="F14" s="3">
        <v>3625</v>
      </c>
      <c r="G14" t="s">
        <v>1177</v>
      </c>
      <c r="H14" s="1">
        <v>5590</v>
      </c>
    </row>
    <row r="15" spans="1:8">
      <c r="A15">
        <v>2</v>
      </c>
      <c r="B15" t="s">
        <v>1178</v>
      </c>
      <c r="C15" t="s">
        <v>1179</v>
      </c>
      <c r="D15">
        <v>4015</v>
      </c>
      <c r="F15" s="3">
        <v>8030</v>
      </c>
      <c r="G15" t="s">
        <v>1180</v>
      </c>
      <c r="H15" s="1">
        <v>5990</v>
      </c>
    </row>
    <row r="16" spans="1:8">
      <c r="A16">
        <v>2</v>
      </c>
      <c r="B16" t="s">
        <v>1181</v>
      </c>
      <c r="C16" t="s">
        <v>1182</v>
      </c>
      <c r="D16">
        <v>3805</v>
      </c>
      <c r="F16" s="3">
        <v>7610</v>
      </c>
      <c r="G16" t="s">
        <v>1183</v>
      </c>
      <c r="H16" s="1">
        <v>5890</v>
      </c>
    </row>
    <row r="17" spans="1:8">
      <c r="A17">
        <v>12</v>
      </c>
      <c r="C17" t="s">
        <v>1184</v>
      </c>
      <c r="D17">
        <v>358</v>
      </c>
      <c r="F17" s="3">
        <v>4296</v>
      </c>
      <c r="G17" t="s">
        <v>1185</v>
      </c>
      <c r="H17" s="1">
        <v>480</v>
      </c>
    </row>
    <row r="18" spans="1:8">
      <c r="D18" t="s">
        <v>444</v>
      </c>
      <c r="F18" s="3">
        <f>SUM(F13:F17)</f>
        <v>27379</v>
      </c>
      <c r="H18" s="1"/>
    </row>
  </sheetData>
  <mergeCells count="2">
    <mergeCell ref="A1:H1"/>
    <mergeCell ref="A9:H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H4"/>
    </sheetView>
  </sheetViews>
  <sheetFormatPr defaultRowHeight="14.25"/>
  <cols>
    <col min="3" max="3" width="35.875" customWidth="1"/>
    <col min="7" max="7" width="18" customWidth="1"/>
    <col min="8" max="8" width="9.25" bestFit="1" customWidth="1"/>
  </cols>
  <sheetData>
    <row r="1" spans="1:8">
      <c r="A1" s="6" t="s">
        <v>479</v>
      </c>
      <c r="B1" s="6"/>
      <c r="C1" s="6"/>
      <c r="D1" s="6"/>
      <c r="E1" s="6"/>
      <c r="F1" s="6"/>
      <c r="G1" s="6"/>
      <c r="H1" s="6"/>
    </row>
    <row r="2" spans="1:8">
      <c r="E2" t="s">
        <v>480</v>
      </c>
      <c r="G2" t="s">
        <v>1</v>
      </c>
    </row>
    <row r="3" spans="1:8">
      <c r="D3" t="s">
        <v>481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>
        <v>4</v>
      </c>
      <c r="B5" t="s">
        <v>482</v>
      </c>
      <c r="C5" t="s">
        <v>483</v>
      </c>
      <c r="D5">
        <v>263</v>
      </c>
      <c r="F5">
        <v>1052</v>
      </c>
      <c r="G5" t="s">
        <v>484</v>
      </c>
      <c r="H5" s="1">
        <v>490</v>
      </c>
    </row>
    <row r="6" spans="1:8">
      <c r="A6">
        <v>6</v>
      </c>
      <c r="B6" t="s">
        <v>485</v>
      </c>
      <c r="C6" t="s">
        <v>486</v>
      </c>
      <c r="D6">
        <v>500</v>
      </c>
      <c r="F6">
        <v>3000</v>
      </c>
      <c r="G6" t="s">
        <v>487</v>
      </c>
      <c r="H6" s="1">
        <v>850</v>
      </c>
    </row>
    <row r="7" spans="1:8">
      <c r="A7">
        <v>3</v>
      </c>
      <c r="B7" t="s">
        <v>488</v>
      </c>
      <c r="C7" t="s">
        <v>489</v>
      </c>
      <c r="D7">
        <v>965.25</v>
      </c>
      <c r="F7">
        <v>2895.75</v>
      </c>
      <c r="G7" t="s">
        <v>490</v>
      </c>
      <c r="H7" s="1">
        <v>1690</v>
      </c>
    </row>
    <row r="8" spans="1:8">
      <c r="D8" t="s">
        <v>491</v>
      </c>
      <c r="F8">
        <f>SUM(F5:F7)*2.5%</f>
        <v>173.69375000000002</v>
      </c>
    </row>
    <row r="9" spans="1:8">
      <c r="D9" t="s">
        <v>492</v>
      </c>
      <c r="F9">
        <f>SUM(F5:F7)-F8</f>
        <v>6774.0562499999996</v>
      </c>
    </row>
    <row r="10" spans="1:8">
      <c r="D10" t="s">
        <v>356</v>
      </c>
      <c r="F10">
        <f>SUM(F9*7%)</f>
        <v>474.18393750000001</v>
      </c>
    </row>
    <row r="11" spans="1:8">
      <c r="D11" t="s">
        <v>131</v>
      </c>
      <c r="F11">
        <f>SUM(F9:F10)</f>
        <v>7248.2401874999996</v>
      </c>
    </row>
  </sheetData>
  <mergeCells count="1">
    <mergeCell ref="A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6"/>
  <sheetViews>
    <sheetView topLeftCell="A73" workbookViewId="0">
      <selection activeCell="A73" sqref="A73:H76"/>
    </sheetView>
  </sheetViews>
  <sheetFormatPr defaultRowHeight="14.25"/>
  <cols>
    <col min="3" max="3" width="36" customWidth="1"/>
    <col min="7" max="7" width="18" customWidth="1"/>
    <col min="8" max="8" width="9.25" bestFit="1" customWidth="1"/>
  </cols>
  <sheetData>
    <row r="1" spans="1:8">
      <c r="A1" s="6" t="s">
        <v>493</v>
      </c>
      <c r="B1" s="6"/>
      <c r="C1" s="6"/>
      <c r="D1" s="6"/>
      <c r="E1" s="6"/>
      <c r="F1" s="6"/>
      <c r="G1" s="6"/>
      <c r="H1" s="6"/>
    </row>
    <row r="2" spans="1:8">
      <c r="E2" t="s">
        <v>494</v>
      </c>
      <c r="G2" t="s">
        <v>1</v>
      </c>
    </row>
    <row r="3" spans="1:8">
      <c r="D3" t="s">
        <v>446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202</v>
      </c>
      <c r="C5" t="s">
        <v>495</v>
      </c>
      <c r="D5">
        <v>680</v>
      </c>
      <c r="F5">
        <v>680</v>
      </c>
      <c r="G5" t="s">
        <v>496</v>
      </c>
      <c r="H5" s="1">
        <v>1190</v>
      </c>
    </row>
    <row r="6" spans="1:8">
      <c r="A6" t="s">
        <v>202</v>
      </c>
      <c r="C6" t="s">
        <v>497</v>
      </c>
      <c r="D6">
        <v>1450</v>
      </c>
      <c r="F6">
        <v>1450</v>
      </c>
      <c r="G6" t="s">
        <v>498</v>
      </c>
      <c r="H6" s="1">
        <v>2290</v>
      </c>
    </row>
    <row r="7" spans="1:8">
      <c r="A7" t="s">
        <v>202</v>
      </c>
      <c r="C7" t="s">
        <v>499</v>
      </c>
      <c r="D7">
        <v>1450</v>
      </c>
      <c r="F7">
        <v>1450</v>
      </c>
      <c r="G7" t="s">
        <v>498</v>
      </c>
      <c r="H7" s="1">
        <v>2290</v>
      </c>
    </row>
    <row r="8" spans="1:8">
      <c r="A8" t="s">
        <v>202</v>
      </c>
      <c r="C8" t="s">
        <v>500</v>
      </c>
      <c r="D8">
        <v>380</v>
      </c>
      <c r="F8">
        <v>380</v>
      </c>
      <c r="G8" t="s">
        <v>501</v>
      </c>
      <c r="H8" s="1">
        <v>620</v>
      </c>
    </row>
    <row r="9" spans="1:8">
      <c r="A9" t="s">
        <v>202</v>
      </c>
      <c r="C9" t="s">
        <v>502</v>
      </c>
      <c r="D9">
        <v>380</v>
      </c>
      <c r="F9">
        <v>380</v>
      </c>
      <c r="G9" t="s">
        <v>501</v>
      </c>
      <c r="H9" s="1">
        <v>620</v>
      </c>
    </row>
    <row r="10" spans="1:8">
      <c r="A10" t="s">
        <v>202</v>
      </c>
      <c r="C10" t="s">
        <v>503</v>
      </c>
      <c r="D10">
        <v>280</v>
      </c>
      <c r="F10">
        <v>280</v>
      </c>
      <c r="G10" t="s">
        <v>504</v>
      </c>
      <c r="H10" s="1">
        <v>490</v>
      </c>
    </row>
    <row r="11" spans="1:8">
      <c r="A11" t="s">
        <v>202</v>
      </c>
      <c r="C11" t="s">
        <v>505</v>
      </c>
      <c r="D11">
        <v>280</v>
      </c>
      <c r="F11">
        <v>280</v>
      </c>
      <c r="G11" t="s">
        <v>504</v>
      </c>
      <c r="H11" s="1">
        <v>490</v>
      </c>
    </row>
    <row r="12" spans="1:8">
      <c r="A12" t="s">
        <v>212</v>
      </c>
      <c r="C12" t="s">
        <v>506</v>
      </c>
      <c r="D12">
        <v>180</v>
      </c>
      <c r="F12">
        <v>360</v>
      </c>
      <c r="G12" t="s">
        <v>507</v>
      </c>
      <c r="H12" s="1">
        <v>290</v>
      </c>
    </row>
    <row r="13" spans="1:8">
      <c r="A13" t="s">
        <v>171</v>
      </c>
      <c r="C13" t="s">
        <v>508</v>
      </c>
      <c r="D13">
        <v>150</v>
      </c>
      <c r="F13">
        <v>450</v>
      </c>
      <c r="G13" t="s">
        <v>509</v>
      </c>
      <c r="H13" s="1">
        <v>270</v>
      </c>
    </row>
    <row r="14" spans="1:8">
      <c r="A14" t="s">
        <v>212</v>
      </c>
      <c r="C14" t="s">
        <v>510</v>
      </c>
      <c r="D14">
        <v>120</v>
      </c>
      <c r="F14">
        <v>240</v>
      </c>
      <c r="G14" t="s">
        <v>511</v>
      </c>
      <c r="H14" s="1">
        <v>190</v>
      </c>
    </row>
    <row r="15" spans="1:8">
      <c r="A15" t="s">
        <v>202</v>
      </c>
      <c r="C15" t="s">
        <v>512</v>
      </c>
      <c r="D15">
        <v>190</v>
      </c>
      <c r="F15">
        <v>190</v>
      </c>
      <c r="G15" t="s">
        <v>513</v>
      </c>
      <c r="H15" s="1">
        <v>350</v>
      </c>
    </row>
    <row r="16" spans="1:8">
      <c r="A16" t="s">
        <v>202</v>
      </c>
      <c r="C16" t="s">
        <v>514</v>
      </c>
      <c r="D16">
        <v>190</v>
      </c>
      <c r="F16">
        <v>190</v>
      </c>
      <c r="G16" t="s">
        <v>513</v>
      </c>
      <c r="H16" s="1">
        <v>350</v>
      </c>
    </row>
    <row r="17" spans="1:8">
      <c r="A17" t="s">
        <v>200</v>
      </c>
      <c r="C17" t="s">
        <v>515</v>
      </c>
      <c r="D17">
        <v>15</v>
      </c>
      <c r="F17">
        <v>150</v>
      </c>
      <c r="G17" t="s">
        <v>516</v>
      </c>
      <c r="H17" s="1">
        <v>30</v>
      </c>
    </row>
    <row r="18" spans="1:8">
      <c r="A18" t="s">
        <v>200</v>
      </c>
      <c r="C18" t="s">
        <v>517</v>
      </c>
      <c r="D18">
        <v>15</v>
      </c>
      <c r="F18">
        <v>150</v>
      </c>
      <c r="G18" t="s">
        <v>516</v>
      </c>
      <c r="H18" s="1">
        <v>30</v>
      </c>
    </row>
    <row r="19" spans="1:8">
      <c r="A19" t="s">
        <v>327</v>
      </c>
      <c r="C19" t="s">
        <v>518</v>
      </c>
      <c r="D19">
        <v>280</v>
      </c>
      <c r="F19">
        <v>1120</v>
      </c>
      <c r="G19" t="s">
        <v>504</v>
      </c>
      <c r="H19" s="1">
        <v>450</v>
      </c>
    </row>
    <row r="20" spans="1:8">
      <c r="A20" t="s">
        <v>212</v>
      </c>
      <c r="C20" t="s">
        <v>519</v>
      </c>
      <c r="D20">
        <v>350</v>
      </c>
      <c r="F20">
        <v>700</v>
      </c>
      <c r="G20" t="s">
        <v>520</v>
      </c>
      <c r="H20" s="1">
        <v>550</v>
      </c>
    </row>
    <row r="21" spans="1:8">
      <c r="A21" t="s">
        <v>327</v>
      </c>
      <c r="C21" t="s">
        <v>521</v>
      </c>
      <c r="D21">
        <v>220</v>
      </c>
      <c r="F21">
        <v>880</v>
      </c>
      <c r="G21" t="s">
        <v>522</v>
      </c>
      <c r="H21" s="1">
        <v>350</v>
      </c>
    </row>
    <row r="22" spans="1:8">
      <c r="D22" t="s">
        <v>330</v>
      </c>
      <c r="F22">
        <f>SUM(F5:F21)</f>
        <v>9330</v>
      </c>
    </row>
    <row r="25" spans="1:8">
      <c r="A25" s="6" t="s">
        <v>493</v>
      </c>
      <c r="B25" s="6"/>
      <c r="C25" s="6"/>
      <c r="D25" s="6"/>
      <c r="E25" s="6"/>
      <c r="F25" s="6"/>
      <c r="G25" s="6"/>
      <c r="H25" s="6"/>
    </row>
    <row r="26" spans="1:8">
      <c r="E26" t="s">
        <v>523</v>
      </c>
      <c r="G26" t="s">
        <v>1</v>
      </c>
    </row>
    <row r="27" spans="1:8">
      <c r="D27" t="s">
        <v>446</v>
      </c>
    </row>
    <row r="28" spans="1:8">
      <c r="A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s="1" t="s">
        <v>8</v>
      </c>
    </row>
    <row r="29" spans="1:8">
      <c r="A29" t="s">
        <v>200</v>
      </c>
      <c r="C29" t="s">
        <v>524</v>
      </c>
      <c r="D29">
        <v>60</v>
      </c>
      <c r="F29">
        <v>600</v>
      </c>
      <c r="G29" t="s">
        <v>525</v>
      </c>
      <c r="H29" s="1">
        <v>100</v>
      </c>
    </row>
    <row r="30" spans="1:8">
      <c r="A30" t="s">
        <v>200</v>
      </c>
      <c r="C30" t="s">
        <v>526</v>
      </c>
      <c r="D30">
        <v>55</v>
      </c>
      <c r="F30">
        <v>550</v>
      </c>
      <c r="G30" t="s">
        <v>527</v>
      </c>
      <c r="H30" s="1">
        <v>90</v>
      </c>
    </row>
    <row r="31" spans="1:8">
      <c r="A31" t="s">
        <v>202</v>
      </c>
      <c r="C31" t="s">
        <v>528</v>
      </c>
      <c r="D31">
        <v>280</v>
      </c>
      <c r="F31">
        <v>280</v>
      </c>
      <c r="G31" t="s">
        <v>504</v>
      </c>
      <c r="H31" s="1">
        <v>450</v>
      </c>
    </row>
    <row r="32" spans="1:8">
      <c r="A32" t="s">
        <v>529</v>
      </c>
      <c r="C32" t="s">
        <v>530</v>
      </c>
      <c r="D32">
        <v>450</v>
      </c>
      <c r="F32">
        <v>2250</v>
      </c>
      <c r="G32" t="s">
        <v>531</v>
      </c>
      <c r="H32" s="1">
        <v>1190</v>
      </c>
    </row>
    <row r="33" spans="1:8">
      <c r="A33" t="s">
        <v>200</v>
      </c>
      <c r="C33" t="s">
        <v>532</v>
      </c>
      <c r="D33">
        <v>100</v>
      </c>
      <c r="F33">
        <v>100</v>
      </c>
      <c r="G33" t="s">
        <v>533</v>
      </c>
      <c r="H33" s="1">
        <v>15</v>
      </c>
    </row>
    <row r="34" spans="1:8">
      <c r="A34" t="s">
        <v>200</v>
      </c>
      <c r="C34" t="s">
        <v>534</v>
      </c>
      <c r="D34">
        <v>20</v>
      </c>
      <c r="F34">
        <v>200</v>
      </c>
      <c r="G34" t="s">
        <v>535</v>
      </c>
      <c r="H34" s="1">
        <v>30</v>
      </c>
    </row>
    <row r="35" spans="1:8">
      <c r="A35" t="s">
        <v>200</v>
      </c>
      <c r="C35" t="s">
        <v>536</v>
      </c>
      <c r="D35">
        <v>25</v>
      </c>
      <c r="F35">
        <v>250</v>
      </c>
      <c r="G35" t="s">
        <v>537</v>
      </c>
      <c r="H35" s="1">
        <v>40</v>
      </c>
    </row>
    <row r="36" spans="1:8">
      <c r="A36" t="s">
        <v>529</v>
      </c>
      <c r="C36" t="s">
        <v>538</v>
      </c>
      <c r="D36">
        <v>70</v>
      </c>
      <c r="F36">
        <v>350</v>
      </c>
      <c r="G36" t="s">
        <v>539</v>
      </c>
      <c r="H36" s="1">
        <v>120</v>
      </c>
    </row>
    <row r="37" spans="1:8">
      <c r="A37" t="s">
        <v>212</v>
      </c>
      <c r="C37" t="s">
        <v>540</v>
      </c>
      <c r="D37">
        <v>120</v>
      </c>
      <c r="F37">
        <v>240</v>
      </c>
      <c r="G37" t="s">
        <v>511</v>
      </c>
      <c r="H37" s="1">
        <v>180</v>
      </c>
    </row>
    <row r="38" spans="1:8">
      <c r="A38" t="s">
        <v>365</v>
      </c>
      <c r="C38" t="s">
        <v>541</v>
      </c>
      <c r="D38">
        <v>130</v>
      </c>
      <c r="F38">
        <v>260</v>
      </c>
      <c r="G38" t="s">
        <v>542</v>
      </c>
      <c r="H38" s="1">
        <v>200</v>
      </c>
    </row>
    <row r="39" spans="1:8">
      <c r="A39" t="s">
        <v>365</v>
      </c>
      <c r="C39" t="s">
        <v>543</v>
      </c>
      <c r="D39">
        <v>160</v>
      </c>
      <c r="F39">
        <v>320</v>
      </c>
      <c r="G39" t="s">
        <v>544</v>
      </c>
      <c r="H39" s="1">
        <v>270</v>
      </c>
    </row>
    <row r="40" spans="1:8">
      <c r="A40" t="s">
        <v>159</v>
      </c>
      <c r="C40" t="s">
        <v>545</v>
      </c>
      <c r="D40">
        <v>140</v>
      </c>
      <c r="F40">
        <v>840</v>
      </c>
      <c r="G40" t="s">
        <v>546</v>
      </c>
      <c r="H40" s="1">
        <v>240</v>
      </c>
    </row>
    <row r="41" spans="1:8">
      <c r="A41" t="s">
        <v>212</v>
      </c>
      <c r="C41" t="s">
        <v>547</v>
      </c>
      <c r="D41">
        <v>85</v>
      </c>
      <c r="F41">
        <v>170</v>
      </c>
      <c r="G41" t="s">
        <v>548</v>
      </c>
      <c r="H41" s="1">
        <v>140</v>
      </c>
    </row>
    <row r="42" spans="1:8">
      <c r="A42" t="s">
        <v>212</v>
      </c>
      <c r="C42" t="s">
        <v>549</v>
      </c>
      <c r="D42">
        <v>75</v>
      </c>
      <c r="F42">
        <v>150</v>
      </c>
      <c r="G42" t="s">
        <v>550</v>
      </c>
      <c r="H42" s="1">
        <v>120</v>
      </c>
    </row>
    <row r="43" spans="1:8">
      <c r="A43" t="s">
        <v>200</v>
      </c>
      <c r="C43" t="s">
        <v>551</v>
      </c>
      <c r="D43">
        <v>18</v>
      </c>
      <c r="F43">
        <v>180</v>
      </c>
      <c r="G43" t="s">
        <v>552</v>
      </c>
      <c r="H43" s="1">
        <v>30</v>
      </c>
    </row>
    <row r="44" spans="1:8">
      <c r="A44" t="s">
        <v>200</v>
      </c>
      <c r="C44" t="s">
        <v>553</v>
      </c>
      <c r="D44">
        <v>20</v>
      </c>
      <c r="F44">
        <v>200</v>
      </c>
      <c r="G44" t="s">
        <v>535</v>
      </c>
      <c r="H44" s="1">
        <v>30</v>
      </c>
    </row>
    <row r="45" spans="1:8">
      <c r="A45" t="s">
        <v>200</v>
      </c>
      <c r="C45" t="s">
        <v>554</v>
      </c>
      <c r="D45">
        <v>13</v>
      </c>
      <c r="F45">
        <v>130</v>
      </c>
      <c r="G45" t="s">
        <v>555</v>
      </c>
      <c r="H45" s="1">
        <v>20</v>
      </c>
    </row>
    <row r="46" spans="1:8">
      <c r="D46" t="s">
        <v>330</v>
      </c>
      <c r="F46">
        <f>SUM(F29:F45)</f>
        <v>7070</v>
      </c>
    </row>
    <row r="49" spans="1:8">
      <c r="A49" s="6" t="s">
        <v>493</v>
      </c>
      <c r="B49" s="6"/>
      <c r="C49" s="6"/>
      <c r="D49" s="6"/>
      <c r="E49" s="6"/>
      <c r="F49" s="6"/>
      <c r="G49" s="6"/>
      <c r="H49" s="6"/>
    </row>
    <row r="50" spans="1:8">
      <c r="E50" t="s">
        <v>556</v>
      </c>
      <c r="G50" t="s">
        <v>1</v>
      </c>
    </row>
    <row r="51" spans="1:8">
      <c r="D51" t="s">
        <v>446</v>
      </c>
    </row>
    <row r="52" spans="1:8">
      <c r="A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s="1" t="s">
        <v>8</v>
      </c>
    </row>
    <row r="53" spans="1:8">
      <c r="A53" t="s">
        <v>287</v>
      </c>
      <c r="C53" t="s">
        <v>557</v>
      </c>
      <c r="D53">
        <v>350</v>
      </c>
      <c r="F53">
        <v>1400</v>
      </c>
      <c r="G53" t="s">
        <v>520</v>
      </c>
      <c r="H53" s="1">
        <v>590</v>
      </c>
    </row>
    <row r="54" spans="1:8">
      <c r="A54" t="s">
        <v>287</v>
      </c>
      <c r="C54" t="s">
        <v>558</v>
      </c>
      <c r="D54">
        <v>120</v>
      </c>
      <c r="F54">
        <v>480</v>
      </c>
      <c r="G54" t="s">
        <v>511</v>
      </c>
      <c r="H54" s="1">
        <v>180</v>
      </c>
    </row>
    <row r="55" spans="1:8">
      <c r="A55" t="s">
        <v>228</v>
      </c>
      <c r="C55" t="s">
        <v>559</v>
      </c>
      <c r="D55">
        <v>400</v>
      </c>
      <c r="F55">
        <v>400</v>
      </c>
      <c r="G55" t="s">
        <v>560</v>
      </c>
      <c r="H55" s="1">
        <v>690</v>
      </c>
    </row>
    <row r="56" spans="1:8">
      <c r="A56" t="s">
        <v>561</v>
      </c>
      <c r="C56" t="s">
        <v>562</v>
      </c>
      <c r="D56">
        <v>180</v>
      </c>
      <c r="F56">
        <v>1440</v>
      </c>
      <c r="G56" t="s">
        <v>507</v>
      </c>
      <c r="H56" s="1">
        <v>280</v>
      </c>
    </row>
    <row r="57" spans="1:8">
      <c r="A57" t="s">
        <v>563</v>
      </c>
      <c r="C57" t="s">
        <v>564</v>
      </c>
      <c r="D57">
        <v>980</v>
      </c>
      <c r="F57">
        <v>980</v>
      </c>
      <c r="G57" t="s">
        <v>565</v>
      </c>
      <c r="H57" s="1">
        <v>1590</v>
      </c>
    </row>
    <row r="58" spans="1:8">
      <c r="A58" t="s">
        <v>200</v>
      </c>
      <c r="C58" t="s">
        <v>566</v>
      </c>
      <c r="D58">
        <v>75</v>
      </c>
      <c r="F58">
        <v>750</v>
      </c>
      <c r="G58" t="s">
        <v>550</v>
      </c>
      <c r="H58" s="1">
        <v>120</v>
      </c>
    </row>
    <row r="59" spans="1:8">
      <c r="A59" t="s">
        <v>200</v>
      </c>
      <c r="C59" t="s">
        <v>567</v>
      </c>
      <c r="D59">
        <v>85</v>
      </c>
      <c r="F59">
        <v>850</v>
      </c>
      <c r="G59" t="s">
        <v>548</v>
      </c>
      <c r="H59" s="1">
        <v>140</v>
      </c>
    </row>
    <row r="60" spans="1:8">
      <c r="A60" t="s">
        <v>200</v>
      </c>
      <c r="C60" t="s">
        <v>568</v>
      </c>
      <c r="D60">
        <v>35</v>
      </c>
      <c r="F60">
        <v>350</v>
      </c>
      <c r="G60" t="s">
        <v>569</v>
      </c>
      <c r="H60" s="1">
        <v>60</v>
      </c>
    </row>
    <row r="61" spans="1:8">
      <c r="A61" t="s">
        <v>200</v>
      </c>
      <c r="C61" t="s">
        <v>570</v>
      </c>
      <c r="D61">
        <v>30</v>
      </c>
      <c r="F61">
        <v>300</v>
      </c>
      <c r="G61" t="s">
        <v>571</v>
      </c>
      <c r="H61" s="1">
        <v>50</v>
      </c>
    </row>
    <row r="62" spans="1:8">
      <c r="A62" t="s">
        <v>202</v>
      </c>
      <c r="C62" t="s">
        <v>572</v>
      </c>
      <c r="D62">
        <v>350</v>
      </c>
      <c r="F62">
        <v>350</v>
      </c>
      <c r="G62" t="s">
        <v>520</v>
      </c>
      <c r="H62" s="1">
        <v>550</v>
      </c>
    </row>
    <row r="63" spans="1:8">
      <c r="A63" t="s">
        <v>202</v>
      </c>
      <c r="C63" t="s">
        <v>573</v>
      </c>
      <c r="D63">
        <v>280</v>
      </c>
      <c r="F63">
        <v>280</v>
      </c>
      <c r="G63" t="s">
        <v>504</v>
      </c>
      <c r="H63" s="1">
        <v>490</v>
      </c>
    </row>
    <row r="64" spans="1:8">
      <c r="A64" t="s">
        <v>202</v>
      </c>
      <c r="C64" t="s">
        <v>574</v>
      </c>
      <c r="D64">
        <v>380</v>
      </c>
      <c r="F64">
        <v>380</v>
      </c>
      <c r="G64" t="s">
        <v>501</v>
      </c>
      <c r="H64" s="1">
        <v>590</v>
      </c>
    </row>
    <row r="65" spans="1:8">
      <c r="A65" t="s">
        <v>202</v>
      </c>
      <c r="C65" t="s">
        <v>575</v>
      </c>
      <c r="D65">
        <v>100</v>
      </c>
      <c r="F65">
        <v>100</v>
      </c>
      <c r="G65" t="s">
        <v>576</v>
      </c>
      <c r="H65" s="1">
        <v>170</v>
      </c>
    </row>
    <row r="66" spans="1:8">
      <c r="A66" t="s">
        <v>202</v>
      </c>
      <c r="C66" t="s">
        <v>577</v>
      </c>
      <c r="D66">
        <v>180</v>
      </c>
      <c r="F66">
        <v>180</v>
      </c>
      <c r="G66" t="s">
        <v>507</v>
      </c>
      <c r="H66" s="1">
        <v>270</v>
      </c>
    </row>
    <row r="67" spans="1:8">
      <c r="A67" t="s">
        <v>202</v>
      </c>
      <c r="C67" t="s">
        <v>578</v>
      </c>
      <c r="D67">
        <v>85</v>
      </c>
      <c r="F67">
        <v>85</v>
      </c>
      <c r="G67" t="s">
        <v>548</v>
      </c>
      <c r="H67" s="1">
        <v>150</v>
      </c>
    </row>
    <row r="68" spans="1:8">
      <c r="A68" t="s">
        <v>212</v>
      </c>
      <c r="C68" t="s">
        <v>579</v>
      </c>
      <c r="D68">
        <v>70</v>
      </c>
      <c r="F68">
        <v>140</v>
      </c>
      <c r="G68" t="s">
        <v>539</v>
      </c>
      <c r="H68" s="1">
        <v>120</v>
      </c>
    </row>
    <row r="69" spans="1:8">
      <c r="A69" t="s">
        <v>212</v>
      </c>
      <c r="C69" t="s">
        <v>580</v>
      </c>
      <c r="D69">
        <v>85</v>
      </c>
      <c r="F69">
        <v>170</v>
      </c>
      <c r="G69" t="s">
        <v>548</v>
      </c>
      <c r="H69" s="1">
        <v>150</v>
      </c>
    </row>
    <row r="70" spans="1:8">
      <c r="D70" t="s">
        <v>581</v>
      </c>
      <c r="F70">
        <f>SUM(F53:F69)</f>
        <v>8635</v>
      </c>
    </row>
    <row r="73" spans="1:8">
      <c r="A73" s="6" t="s">
        <v>493</v>
      </c>
      <c r="B73" s="6"/>
      <c r="C73" s="6"/>
      <c r="D73" s="6"/>
      <c r="E73" s="6"/>
      <c r="F73" s="6"/>
      <c r="G73" s="6"/>
      <c r="H73" s="6"/>
    </row>
    <row r="74" spans="1:8">
      <c r="E74" t="s">
        <v>582</v>
      </c>
      <c r="G74" t="s">
        <v>1</v>
      </c>
    </row>
    <row r="75" spans="1:8">
      <c r="D75" t="s">
        <v>446</v>
      </c>
    </row>
    <row r="76" spans="1:8">
      <c r="A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s="1" t="s">
        <v>8</v>
      </c>
    </row>
    <row r="77" spans="1:8">
      <c r="A77" t="s">
        <v>212</v>
      </c>
      <c r="C77" t="s">
        <v>583</v>
      </c>
      <c r="D77">
        <v>120</v>
      </c>
      <c r="F77">
        <v>240</v>
      </c>
      <c r="G77" t="s">
        <v>511</v>
      </c>
      <c r="H77" s="1">
        <v>200</v>
      </c>
    </row>
    <row r="78" spans="1:8">
      <c r="A78" t="s">
        <v>202</v>
      </c>
      <c r="C78" t="s">
        <v>172</v>
      </c>
      <c r="D78">
        <v>320</v>
      </c>
      <c r="F78">
        <v>320</v>
      </c>
      <c r="G78" t="s">
        <v>584</v>
      </c>
      <c r="H78" s="1">
        <v>590</v>
      </c>
    </row>
    <row r="79" spans="1:8">
      <c r="A79" t="s">
        <v>202</v>
      </c>
      <c r="C79" t="s">
        <v>585</v>
      </c>
      <c r="D79">
        <v>320</v>
      </c>
      <c r="F79">
        <v>320</v>
      </c>
      <c r="G79" t="s">
        <v>584</v>
      </c>
      <c r="H79" s="1">
        <v>590</v>
      </c>
    </row>
    <row r="80" spans="1:8">
      <c r="A80" t="s">
        <v>171</v>
      </c>
      <c r="C80" t="s">
        <v>586</v>
      </c>
      <c r="D80">
        <v>90</v>
      </c>
      <c r="F80">
        <v>270</v>
      </c>
      <c r="G80" t="s">
        <v>587</v>
      </c>
      <c r="H80" s="1">
        <v>150</v>
      </c>
    </row>
    <row r="81" spans="1:8">
      <c r="A81" t="s">
        <v>171</v>
      </c>
      <c r="C81" t="s">
        <v>588</v>
      </c>
      <c r="D81">
        <v>110</v>
      </c>
      <c r="F81">
        <v>330</v>
      </c>
      <c r="G81" t="s">
        <v>589</v>
      </c>
      <c r="H81" s="1">
        <v>180</v>
      </c>
    </row>
    <row r="82" spans="1:8">
      <c r="A82" t="s">
        <v>171</v>
      </c>
      <c r="C82" t="s">
        <v>590</v>
      </c>
      <c r="D82">
        <v>95</v>
      </c>
      <c r="F82">
        <v>285</v>
      </c>
      <c r="G82" t="s">
        <v>591</v>
      </c>
      <c r="H82" s="1">
        <v>150</v>
      </c>
    </row>
    <row r="83" spans="1:8">
      <c r="A83" t="s">
        <v>200</v>
      </c>
      <c r="C83" t="s">
        <v>592</v>
      </c>
      <c r="D83">
        <v>80</v>
      </c>
      <c r="F83">
        <v>800</v>
      </c>
      <c r="G83" t="s">
        <v>593</v>
      </c>
      <c r="H83" s="1">
        <v>120</v>
      </c>
    </row>
    <row r="84" spans="1:8">
      <c r="A84" t="s">
        <v>202</v>
      </c>
      <c r="C84" t="s">
        <v>594</v>
      </c>
      <c r="D84">
        <v>120</v>
      </c>
      <c r="F84">
        <v>120</v>
      </c>
      <c r="G84" t="s">
        <v>511</v>
      </c>
      <c r="H84" s="1">
        <v>180</v>
      </c>
    </row>
    <row r="85" spans="1:8">
      <c r="A85" t="s">
        <v>202</v>
      </c>
      <c r="C85" t="s">
        <v>594</v>
      </c>
      <c r="D85">
        <v>120</v>
      </c>
      <c r="F85">
        <v>120</v>
      </c>
    </row>
    <row r="86" spans="1:8">
      <c r="D86" t="s">
        <v>330</v>
      </c>
      <c r="F86">
        <f>SUM(F77:F85)</f>
        <v>2805</v>
      </c>
    </row>
  </sheetData>
  <mergeCells count="4">
    <mergeCell ref="A1:H1"/>
    <mergeCell ref="A25:H25"/>
    <mergeCell ref="A49:H49"/>
    <mergeCell ref="A73:H7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2"/>
  <sheetViews>
    <sheetView topLeftCell="A22" workbookViewId="0">
      <selection activeCell="A22" sqref="A22:H25"/>
    </sheetView>
  </sheetViews>
  <sheetFormatPr defaultRowHeight="14.25"/>
  <cols>
    <col min="3" max="3" width="35.875" customWidth="1"/>
    <col min="7" max="7" width="18" customWidth="1"/>
  </cols>
  <sheetData>
    <row r="1" spans="1:8">
      <c r="A1" s="6" t="s">
        <v>651</v>
      </c>
      <c r="B1" s="6"/>
      <c r="C1" s="6"/>
      <c r="D1" s="6"/>
      <c r="E1" s="6"/>
      <c r="F1" s="6"/>
      <c r="G1" s="6"/>
      <c r="H1" s="6"/>
    </row>
    <row r="2" spans="1:8">
      <c r="E2" t="s">
        <v>652</v>
      </c>
      <c r="G2" t="s">
        <v>1</v>
      </c>
    </row>
    <row r="3" spans="1:8">
      <c r="D3" t="s">
        <v>300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653</v>
      </c>
      <c r="B5" t="s">
        <v>654</v>
      </c>
      <c r="C5" t="s">
        <v>655</v>
      </c>
      <c r="D5">
        <v>140</v>
      </c>
      <c r="E5" s="4">
        <v>0.2</v>
      </c>
      <c r="F5">
        <v>112</v>
      </c>
      <c r="G5" t="s">
        <v>656</v>
      </c>
      <c r="H5" s="1">
        <v>200</v>
      </c>
    </row>
    <row r="6" spans="1:8">
      <c r="A6" t="s">
        <v>653</v>
      </c>
      <c r="B6" t="s">
        <v>657</v>
      </c>
      <c r="C6" t="s">
        <v>658</v>
      </c>
      <c r="D6">
        <v>165</v>
      </c>
      <c r="E6" s="4">
        <v>0.2</v>
      </c>
      <c r="F6">
        <v>132</v>
      </c>
      <c r="G6" t="s">
        <v>659</v>
      </c>
      <c r="H6" s="1">
        <v>240</v>
      </c>
    </row>
    <row r="7" spans="1:8">
      <c r="A7" t="s">
        <v>660</v>
      </c>
      <c r="B7" t="s">
        <v>661</v>
      </c>
      <c r="C7" t="s">
        <v>662</v>
      </c>
      <c r="D7">
        <v>60</v>
      </c>
      <c r="E7" s="4">
        <v>0.2</v>
      </c>
      <c r="F7">
        <v>96</v>
      </c>
      <c r="G7" t="s">
        <v>663</v>
      </c>
      <c r="H7" s="1">
        <v>90</v>
      </c>
    </row>
    <row r="8" spans="1:8">
      <c r="A8" t="s">
        <v>660</v>
      </c>
      <c r="B8" t="s">
        <v>664</v>
      </c>
      <c r="C8" t="s">
        <v>665</v>
      </c>
      <c r="D8">
        <v>70</v>
      </c>
      <c r="F8">
        <v>140</v>
      </c>
      <c r="G8" t="s">
        <v>666</v>
      </c>
      <c r="H8" s="1">
        <v>110</v>
      </c>
    </row>
    <row r="9" spans="1:8">
      <c r="A9" t="s">
        <v>660</v>
      </c>
      <c r="B9" t="s">
        <v>667</v>
      </c>
      <c r="C9" t="s">
        <v>668</v>
      </c>
      <c r="D9">
        <v>80</v>
      </c>
      <c r="F9">
        <v>160</v>
      </c>
      <c r="G9" t="s">
        <v>669</v>
      </c>
      <c r="H9" s="1">
        <v>120</v>
      </c>
    </row>
    <row r="10" spans="1:8">
      <c r="A10" t="s">
        <v>660</v>
      </c>
      <c r="B10" t="s">
        <v>670</v>
      </c>
      <c r="C10" t="s">
        <v>671</v>
      </c>
      <c r="D10">
        <v>60</v>
      </c>
      <c r="F10">
        <v>120</v>
      </c>
      <c r="G10" t="s">
        <v>663</v>
      </c>
      <c r="H10" s="1">
        <v>100</v>
      </c>
    </row>
    <row r="11" spans="1:8">
      <c r="A11" t="s">
        <v>660</v>
      </c>
      <c r="B11" t="s">
        <v>672</v>
      </c>
      <c r="C11" t="s">
        <v>673</v>
      </c>
      <c r="D11">
        <v>90</v>
      </c>
      <c r="E11" s="4">
        <v>0.2</v>
      </c>
      <c r="F11">
        <v>144</v>
      </c>
      <c r="G11" t="s">
        <v>674</v>
      </c>
      <c r="H11" s="1">
        <v>150</v>
      </c>
    </row>
    <row r="12" spans="1:8">
      <c r="A12" t="s">
        <v>660</v>
      </c>
      <c r="B12" t="s">
        <v>675</v>
      </c>
      <c r="C12" t="s">
        <v>676</v>
      </c>
      <c r="D12">
        <v>115</v>
      </c>
      <c r="E12" s="4">
        <v>0.2</v>
      </c>
      <c r="F12">
        <v>184</v>
      </c>
      <c r="G12" t="s">
        <v>677</v>
      </c>
      <c r="H12" s="1">
        <v>180</v>
      </c>
    </row>
    <row r="13" spans="1:8">
      <c r="A13" t="s">
        <v>653</v>
      </c>
      <c r="B13" t="s">
        <v>678</v>
      </c>
      <c r="C13" t="s">
        <v>679</v>
      </c>
      <c r="D13">
        <v>105</v>
      </c>
      <c r="E13" s="4">
        <v>0.2</v>
      </c>
      <c r="F13">
        <v>84</v>
      </c>
      <c r="G13" t="s">
        <v>680</v>
      </c>
      <c r="H13" s="1">
        <v>170</v>
      </c>
    </row>
    <row r="14" spans="1:8">
      <c r="A14" t="s">
        <v>653</v>
      </c>
      <c r="B14" t="s">
        <v>681</v>
      </c>
      <c r="C14" t="s">
        <v>682</v>
      </c>
      <c r="D14">
        <v>175</v>
      </c>
      <c r="E14" s="4">
        <v>0.2</v>
      </c>
      <c r="F14">
        <v>140</v>
      </c>
      <c r="G14" t="s">
        <v>683</v>
      </c>
      <c r="H14" s="1">
        <v>290</v>
      </c>
    </row>
    <row r="15" spans="1:8">
      <c r="A15" t="s">
        <v>228</v>
      </c>
      <c r="B15" t="s">
        <v>684</v>
      </c>
      <c r="C15" t="s">
        <v>685</v>
      </c>
      <c r="D15">
        <v>45</v>
      </c>
      <c r="F15">
        <v>45</v>
      </c>
      <c r="G15" t="s">
        <v>686</v>
      </c>
      <c r="H15" s="1">
        <v>90</v>
      </c>
    </row>
    <row r="16" spans="1:8">
      <c r="A16" t="s">
        <v>174</v>
      </c>
      <c r="B16" t="s">
        <v>687</v>
      </c>
      <c r="C16" t="s">
        <v>688</v>
      </c>
      <c r="D16">
        <v>80</v>
      </c>
      <c r="F16">
        <v>160</v>
      </c>
      <c r="G16" t="s">
        <v>669</v>
      </c>
      <c r="H16" s="1">
        <v>140</v>
      </c>
    </row>
    <row r="17" spans="1:8">
      <c r="A17" t="s">
        <v>660</v>
      </c>
      <c r="B17" t="s">
        <v>689</v>
      </c>
      <c r="C17" t="s">
        <v>690</v>
      </c>
      <c r="D17">
        <v>65</v>
      </c>
      <c r="E17" s="4">
        <v>0.2</v>
      </c>
      <c r="F17">
        <v>104</v>
      </c>
      <c r="G17" t="s">
        <v>691</v>
      </c>
      <c r="H17" s="1">
        <v>100</v>
      </c>
    </row>
    <row r="18" spans="1:8">
      <c r="A18" t="s">
        <v>660</v>
      </c>
      <c r="B18" t="s">
        <v>692</v>
      </c>
      <c r="C18" t="s">
        <v>693</v>
      </c>
      <c r="D18">
        <v>140</v>
      </c>
      <c r="E18" s="4">
        <v>0.2</v>
      </c>
      <c r="F18">
        <v>224</v>
      </c>
      <c r="G18" t="s">
        <v>694</v>
      </c>
      <c r="H18" s="1">
        <v>240</v>
      </c>
    </row>
    <row r="19" spans="1:8">
      <c r="D19" t="s">
        <v>330</v>
      </c>
      <c r="F19">
        <f>SUM(F5:F18)</f>
        <v>1845</v>
      </c>
    </row>
    <row r="22" spans="1:8">
      <c r="A22" s="6" t="s">
        <v>651</v>
      </c>
      <c r="B22" s="6"/>
      <c r="C22" s="6"/>
      <c r="D22" s="6"/>
      <c r="E22" s="6"/>
      <c r="F22" s="6"/>
      <c r="G22" s="6"/>
      <c r="H22" s="6"/>
    </row>
    <row r="23" spans="1:8">
      <c r="E23" t="s">
        <v>695</v>
      </c>
      <c r="G23" t="s">
        <v>1</v>
      </c>
    </row>
    <row r="24" spans="1:8">
      <c r="D24" t="s">
        <v>300</v>
      </c>
    </row>
    <row r="25" spans="1:8">
      <c r="A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s="1" t="s">
        <v>8</v>
      </c>
    </row>
    <row r="26" spans="1:8">
      <c r="A26" t="s">
        <v>696</v>
      </c>
      <c r="B26" t="s">
        <v>697</v>
      </c>
      <c r="C26" t="s">
        <v>698</v>
      </c>
      <c r="D26">
        <v>35</v>
      </c>
      <c r="E26" s="4">
        <v>0.2</v>
      </c>
      <c r="F26">
        <v>112</v>
      </c>
      <c r="G26" t="s">
        <v>699</v>
      </c>
      <c r="H26" s="1">
        <v>60</v>
      </c>
    </row>
    <row r="27" spans="1:8">
      <c r="A27" t="s">
        <v>696</v>
      </c>
      <c r="B27" t="s">
        <v>700</v>
      </c>
      <c r="C27" t="s">
        <v>701</v>
      </c>
      <c r="D27">
        <v>75</v>
      </c>
      <c r="E27" s="4">
        <v>0.2</v>
      </c>
      <c r="F27">
        <v>240</v>
      </c>
      <c r="G27" t="s">
        <v>702</v>
      </c>
      <c r="H27" s="1">
        <v>120</v>
      </c>
    </row>
    <row r="28" spans="1:8">
      <c r="A28" t="s">
        <v>696</v>
      </c>
      <c r="B28" t="s">
        <v>703</v>
      </c>
      <c r="C28" t="s">
        <v>704</v>
      </c>
      <c r="D28">
        <v>60</v>
      </c>
      <c r="E28" s="4">
        <v>0.2</v>
      </c>
      <c r="F28">
        <v>192</v>
      </c>
      <c r="G28" t="s">
        <v>663</v>
      </c>
      <c r="H28" s="1">
        <v>100</v>
      </c>
    </row>
    <row r="29" spans="1:8">
      <c r="A29" t="s">
        <v>311</v>
      </c>
      <c r="B29" t="s">
        <v>705</v>
      </c>
      <c r="C29" t="s">
        <v>706</v>
      </c>
      <c r="D29">
        <v>16</v>
      </c>
      <c r="F29">
        <v>320</v>
      </c>
      <c r="G29" t="s">
        <v>707</v>
      </c>
      <c r="H29" s="1">
        <v>30</v>
      </c>
    </row>
    <row r="30" spans="1:8">
      <c r="A30" t="s">
        <v>311</v>
      </c>
      <c r="B30" t="s">
        <v>708</v>
      </c>
      <c r="C30" t="s">
        <v>709</v>
      </c>
      <c r="D30">
        <v>20</v>
      </c>
      <c r="F30">
        <v>400</v>
      </c>
      <c r="G30" t="s">
        <v>710</v>
      </c>
      <c r="H30" s="1">
        <v>35</v>
      </c>
    </row>
    <row r="31" spans="1:8">
      <c r="A31" t="s">
        <v>653</v>
      </c>
      <c r="B31" t="s">
        <v>711</v>
      </c>
      <c r="C31" t="s">
        <v>712</v>
      </c>
      <c r="D31">
        <v>85</v>
      </c>
      <c r="E31" s="4">
        <v>0.2</v>
      </c>
      <c r="F31">
        <v>68</v>
      </c>
      <c r="G31" t="s">
        <v>713</v>
      </c>
      <c r="H31" s="1">
        <v>140</v>
      </c>
    </row>
    <row r="32" spans="1:8">
      <c r="A32" t="s">
        <v>653</v>
      </c>
      <c r="B32" t="s">
        <v>714</v>
      </c>
      <c r="C32" t="s">
        <v>715</v>
      </c>
      <c r="D32">
        <v>175</v>
      </c>
      <c r="E32" s="4">
        <v>0.2</v>
      </c>
      <c r="F32">
        <v>140</v>
      </c>
      <c r="G32" t="s">
        <v>683</v>
      </c>
      <c r="H32" s="1">
        <v>290</v>
      </c>
    </row>
    <row r="33" spans="1:8">
      <c r="A33" t="s">
        <v>653</v>
      </c>
      <c r="B33" t="s">
        <v>716</v>
      </c>
      <c r="C33" t="s">
        <v>717</v>
      </c>
      <c r="D33">
        <v>100</v>
      </c>
      <c r="E33" s="4">
        <v>0.2</v>
      </c>
      <c r="F33">
        <v>80</v>
      </c>
      <c r="G33" t="s">
        <v>718</v>
      </c>
      <c r="H33" s="1">
        <v>150</v>
      </c>
    </row>
    <row r="34" spans="1:8">
      <c r="A34" t="s">
        <v>653</v>
      </c>
      <c r="B34" t="s">
        <v>719</v>
      </c>
      <c r="C34" t="s">
        <v>720</v>
      </c>
      <c r="D34">
        <v>150</v>
      </c>
      <c r="E34" s="4">
        <v>0.2</v>
      </c>
      <c r="F34">
        <v>120</v>
      </c>
      <c r="G34" t="s">
        <v>721</v>
      </c>
      <c r="H34" s="1">
        <v>270</v>
      </c>
    </row>
    <row r="35" spans="1:8">
      <c r="A35" t="s">
        <v>653</v>
      </c>
      <c r="B35" t="s">
        <v>722</v>
      </c>
      <c r="C35" t="s">
        <v>723</v>
      </c>
      <c r="D35">
        <v>140</v>
      </c>
      <c r="E35" s="4">
        <v>0.2</v>
      </c>
      <c r="F35">
        <v>112</v>
      </c>
      <c r="G35" t="s">
        <v>694</v>
      </c>
      <c r="H35" s="1">
        <v>240</v>
      </c>
    </row>
    <row r="36" spans="1:8">
      <c r="A36" t="s">
        <v>653</v>
      </c>
      <c r="B36" t="s">
        <v>724</v>
      </c>
      <c r="C36" t="s">
        <v>725</v>
      </c>
      <c r="D36">
        <v>165</v>
      </c>
      <c r="E36" s="4">
        <v>0.2</v>
      </c>
      <c r="F36">
        <v>132</v>
      </c>
      <c r="G36" t="s">
        <v>726</v>
      </c>
      <c r="H36" s="1">
        <v>270</v>
      </c>
    </row>
    <row r="37" spans="1:8">
      <c r="A37" t="s">
        <v>660</v>
      </c>
      <c r="B37" t="s">
        <v>727</v>
      </c>
      <c r="C37" t="s">
        <v>728</v>
      </c>
      <c r="D37">
        <v>65</v>
      </c>
      <c r="E37" s="4">
        <v>0.2</v>
      </c>
      <c r="F37">
        <v>104</v>
      </c>
      <c r="G37" t="s">
        <v>691</v>
      </c>
      <c r="H37" s="1">
        <v>100</v>
      </c>
    </row>
    <row r="38" spans="1:8">
      <c r="A38" t="s">
        <v>660</v>
      </c>
      <c r="B38" t="s">
        <v>729</v>
      </c>
      <c r="C38" t="s">
        <v>730</v>
      </c>
      <c r="D38">
        <v>115</v>
      </c>
      <c r="E38" s="4">
        <v>0.2</v>
      </c>
      <c r="F38">
        <v>184</v>
      </c>
      <c r="G38" t="s">
        <v>677</v>
      </c>
      <c r="H38" s="1">
        <v>180</v>
      </c>
    </row>
    <row r="39" spans="1:8">
      <c r="A39" t="s">
        <v>660</v>
      </c>
      <c r="B39" t="s">
        <v>731</v>
      </c>
      <c r="C39" t="s">
        <v>732</v>
      </c>
      <c r="D39">
        <v>85</v>
      </c>
      <c r="E39" s="4">
        <v>0.2</v>
      </c>
      <c r="F39">
        <v>136</v>
      </c>
      <c r="G39" t="s">
        <v>713</v>
      </c>
      <c r="H39" s="1">
        <v>140</v>
      </c>
    </row>
    <row r="40" spans="1:8">
      <c r="A40" t="s">
        <v>660</v>
      </c>
      <c r="B40" t="s">
        <v>733</v>
      </c>
      <c r="C40" t="s">
        <v>734</v>
      </c>
      <c r="D40">
        <v>175</v>
      </c>
      <c r="E40" s="4">
        <v>0.2</v>
      </c>
      <c r="F40">
        <v>280</v>
      </c>
      <c r="G40" t="s">
        <v>683</v>
      </c>
      <c r="H40" s="1">
        <v>280</v>
      </c>
    </row>
    <row r="41" spans="1:8">
      <c r="A41" t="s">
        <v>696</v>
      </c>
      <c r="B41" t="s">
        <v>735</v>
      </c>
      <c r="C41" t="s">
        <v>736</v>
      </c>
      <c r="D41">
        <v>50</v>
      </c>
      <c r="E41" s="4">
        <v>0.2</v>
      </c>
      <c r="F41">
        <v>160</v>
      </c>
      <c r="G41" t="s">
        <v>721</v>
      </c>
      <c r="H41" s="1">
        <v>80</v>
      </c>
    </row>
    <row r="42" spans="1:8">
      <c r="D42" t="s">
        <v>330</v>
      </c>
      <c r="F42">
        <f>SUM(F26:F41)</f>
        <v>2780</v>
      </c>
    </row>
  </sheetData>
  <mergeCells count="2">
    <mergeCell ref="A1:H1"/>
    <mergeCell ref="A22:H22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6"/>
  <sheetViews>
    <sheetView topLeftCell="A40" workbookViewId="0">
      <selection activeCell="H45" sqref="H45"/>
    </sheetView>
  </sheetViews>
  <sheetFormatPr defaultRowHeight="14.25"/>
  <cols>
    <col min="3" max="3" width="36.125" customWidth="1"/>
    <col min="6" max="6" width="9.375" bestFit="1" customWidth="1"/>
    <col min="7" max="7" width="18.25" customWidth="1"/>
  </cols>
  <sheetData>
    <row r="1" spans="1:8">
      <c r="A1" s="6" t="s">
        <v>737</v>
      </c>
      <c r="B1" s="6"/>
      <c r="C1" s="6"/>
      <c r="D1" s="6"/>
      <c r="E1" s="6"/>
      <c r="F1" s="6"/>
      <c r="G1" s="6"/>
      <c r="H1" s="6"/>
    </row>
    <row r="2" spans="1:8">
      <c r="E2" t="s">
        <v>738</v>
      </c>
      <c r="G2" t="s">
        <v>1</v>
      </c>
    </row>
    <row r="3" spans="1:8">
      <c r="D3" t="s">
        <v>300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>
        <v>4</v>
      </c>
      <c r="C5" t="s">
        <v>739</v>
      </c>
      <c r="D5">
        <v>260</v>
      </c>
      <c r="F5">
        <v>1040</v>
      </c>
      <c r="G5" t="s">
        <v>740</v>
      </c>
      <c r="H5" s="1">
        <v>420</v>
      </c>
    </row>
    <row r="6" spans="1:8">
      <c r="A6">
        <v>6</v>
      </c>
      <c r="C6" t="s">
        <v>741</v>
      </c>
      <c r="D6">
        <v>99</v>
      </c>
      <c r="F6">
        <v>594</v>
      </c>
      <c r="G6" t="s">
        <v>742</v>
      </c>
      <c r="H6" s="1">
        <v>160</v>
      </c>
    </row>
    <row r="7" spans="1:8">
      <c r="A7">
        <v>6</v>
      </c>
      <c r="C7" t="s">
        <v>745</v>
      </c>
      <c r="D7">
        <v>107</v>
      </c>
      <c r="F7">
        <v>642</v>
      </c>
      <c r="G7" t="s">
        <v>743</v>
      </c>
      <c r="H7" s="1">
        <v>190</v>
      </c>
    </row>
    <row r="8" spans="1:8">
      <c r="A8">
        <v>6</v>
      </c>
      <c r="C8" t="s">
        <v>744</v>
      </c>
      <c r="D8">
        <v>160</v>
      </c>
      <c r="F8">
        <v>960</v>
      </c>
      <c r="G8" t="s">
        <v>746</v>
      </c>
      <c r="H8" s="1">
        <v>220</v>
      </c>
    </row>
    <row r="9" spans="1:8">
      <c r="A9">
        <v>6</v>
      </c>
      <c r="C9" t="s">
        <v>747</v>
      </c>
      <c r="D9">
        <v>42</v>
      </c>
      <c r="F9">
        <v>252</v>
      </c>
      <c r="G9" t="s">
        <v>748</v>
      </c>
      <c r="H9" s="1">
        <v>70</v>
      </c>
    </row>
    <row r="10" spans="1:8">
      <c r="A10">
        <v>6</v>
      </c>
      <c r="C10" t="s">
        <v>749</v>
      </c>
      <c r="D10">
        <v>44</v>
      </c>
      <c r="F10">
        <v>264</v>
      </c>
      <c r="G10" t="s">
        <v>750</v>
      </c>
      <c r="H10" s="1">
        <v>80</v>
      </c>
    </row>
    <row r="11" spans="1:8">
      <c r="A11">
        <v>2</v>
      </c>
      <c r="C11" t="s">
        <v>751</v>
      </c>
      <c r="D11">
        <v>360</v>
      </c>
      <c r="F11">
        <v>720</v>
      </c>
      <c r="G11" t="s">
        <v>752</v>
      </c>
      <c r="H11" s="1">
        <v>570</v>
      </c>
    </row>
    <row r="12" spans="1:8">
      <c r="A12">
        <v>2</v>
      </c>
      <c r="C12" t="s">
        <v>753</v>
      </c>
      <c r="D12">
        <v>510</v>
      </c>
      <c r="F12">
        <v>1020</v>
      </c>
      <c r="G12" t="s">
        <v>754</v>
      </c>
      <c r="H12" s="1">
        <v>820</v>
      </c>
    </row>
    <row r="13" spans="1:8">
      <c r="D13" t="s">
        <v>330</v>
      </c>
      <c r="F13">
        <f>SUM(F5:F12)</f>
        <v>5492</v>
      </c>
    </row>
    <row r="16" spans="1:8">
      <c r="A16" s="6" t="s">
        <v>737</v>
      </c>
      <c r="B16" s="6"/>
      <c r="C16" s="6"/>
      <c r="D16" s="6"/>
      <c r="E16" s="6"/>
      <c r="F16" s="6"/>
      <c r="G16" s="6"/>
      <c r="H16" s="6"/>
    </row>
    <row r="17" spans="1:8">
      <c r="E17" t="s">
        <v>755</v>
      </c>
      <c r="G17" t="s">
        <v>1</v>
      </c>
    </row>
    <row r="18" spans="1:8">
      <c r="D18" t="s">
        <v>300</v>
      </c>
    </row>
    <row r="19" spans="1:8">
      <c r="A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s="1" t="s">
        <v>8</v>
      </c>
    </row>
    <row r="20" spans="1:8">
      <c r="A20">
        <v>4</v>
      </c>
      <c r="C20" t="s">
        <v>756</v>
      </c>
      <c r="D20">
        <v>155</v>
      </c>
      <c r="F20" s="3">
        <v>620</v>
      </c>
      <c r="G20" t="s">
        <v>757</v>
      </c>
      <c r="H20" s="1">
        <v>270</v>
      </c>
    </row>
    <row r="21" spans="1:8">
      <c r="A21">
        <v>2</v>
      </c>
      <c r="C21" t="s">
        <v>758</v>
      </c>
      <c r="D21">
        <v>355</v>
      </c>
      <c r="F21" s="3">
        <v>710</v>
      </c>
      <c r="G21" t="s">
        <v>759</v>
      </c>
      <c r="H21" s="1">
        <v>580</v>
      </c>
    </row>
    <row r="22" spans="1:8">
      <c r="A22">
        <v>2</v>
      </c>
      <c r="C22" t="s">
        <v>760</v>
      </c>
      <c r="D22">
        <v>555</v>
      </c>
      <c r="F22" s="3">
        <v>1110</v>
      </c>
      <c r="H22" s="1">
        <v>820</v>
      </c>
    </row>
    <row r="23" spans="1:8">
      <c r="A23">
        <v>6</v>
      </c>
      <c r="C23" t="s">
        <v>761</v>
      </c>
      <c r="D23">
        <v>190</v>
      </c>
      <c r="F23" s="3">
        <v>1140</v>
      </c>
      <c r="H23" s="1">
        <v>390</v>
      </c>
    </row>
    <row r="24" spans="1:8">
      <c r="A24">
        <v>3</v>
      </c>
      <c r="C24" t="s">
        <v>762</v>
      </c>
      <c r="D24">
        <v>188</v>
      </c>
      <c r="F24" s="3">
        <v>564</v>
      </c>
      <c r="G24" t="s">
        <v>763</v>
      </c>
      <c r="H24" s="1">
        <v>300</v>
      </c>
    </row>
    <row r="25" spans="1:8">
      <c r="D25" t="s">
        <v>219</v>
      </c>
      <c r="F25" s="3">
        <f>SUM(F20:F24)</f>
        <v>4144</v>
      </c>
    </row>
    <row r="28" spans="1:8">
      <c r="A28" s="6" t="s">
        <v>737</v>
      </c>
      <c r="B28" s="6"/>
      <c r="C28" s="6"/>
      <c r="D28" s="6"/>
      <c r="E28" s="6"/>
      <c r="F28" s="6"/>
      <c r="G28" s="6"/>
      <c r="H28" s="6"/>
    </row>
    <row r="29" spans="1:8">
      <c r="E29" t="s">
        <v>829</v>
      </c>
      <c r="G29" t="s">
        <v>1</v>
      </c>
    </row>
    <row r="30" spans="1:8">
      <c r="D30" t="s">
        <v>805</v>
      </c>
    </row>
    <row r="31" spans="1:8">
      <c r="A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s="1" t="s">
        <v>8</v>
      </c>
    </row>
    <row r="32" spans="1:8">
      <c r="A32">
        <v>6</v>
      </c>
      <c r="C32" t="s">
        <v>830</v>
      </c>
      <c r="D32">
        <v>266</v>
      </c>
      <c r="F32" s="3">
        <v>1596</v>
      </c>
      <c r="G32" t="s">
        <v>831</v>
      </c>
      <c r="H32" s="1">
        <v>450</v>
      </c>
    </row>
    <row r="33" spans="1:8">
      <c r="A33">
        <v>6</v>
      </c>
      <c r="C33" t="s">
        <v>832</v>
      </c>
      <c r="D33">
        <v>320</v>
      </c>
      <c r="F33" s="3">
        <v>1920</v>
      </c>
      <c r="G33" t="s">
        <v>833</v>
      </c>
      <c r="H33" s="1">
        <v>480</v>
      </c>
    </row>
    <row r="34" spans="1:8">
      <c r="A34">
        <v>2</v>
      </c>
      <c r="C34" t="s">
        <v>834</v>
      </c>
      <c r="D34">
        <v>350</v>
      </c>
      <c r="F34" s="3">
        <v>700</v>
      </c>
      <c r="G34" t="s">
        <v>835</v>
      </c>
      <c r="H34" s="1">
        <v>550</v>
      </c>
    </row>
    <row r="35" spans="1:8">
      <c r="A35">
        <v>4</v>
      </c>
      <c r="C35" t="s">
        <v>836</v>
      </c>
      <c r="D35">
        <v>140</v>
      </c>
      <c r="F35" s="3">
        <v>560</v>
      </c>
      <c r="G35" t="s">
        <v>837</v>
      </c>
      <c r="H35" s="1">
        <v>240</v>
      </c>
    </row>
    <row r="36" spans="1:8">
      <c r="A36">
        <v>4</v>
      </c>
      <c r="C36" t="s">
        <v>838</v>
      </c>
      <c r="D36">
        <v>225</v>
      </c>
      <c r="F36" s="3">
        <v>900</v>
      </c>
      <c r="G36" t="s">
        <v>839</v>
      </c>
      <c r="H36" s="1">
        <v>350</v>
      </c>
    </row>
    <row r="37" spans="1:8">
      <c r="D37" t="s">
        <v>330</v>
      </c>
      <c r="F37" s="3">
        <f>SUM(F32:F36)</f>
        <v>5676</v>
      </c>
    </row>
    <row r="40" spans="1:8">
      <c r="A40" s="6" t="s">
        <v>737</v>
      </c>
      <c r="B40" s="6"/>
      <c r="C40" s="6"/>
      <c r="D40" s="6"/>
      <c r="E40" s="6"/>
      <c r="F40" s="6"/>
      <c r="G40" s="6"/>
      <c r="H40" s="6"/>
    </row>
    <row r="41" spans="1:8">
      <c r="E41" t="s">
        <v>840</v>
      </c>
      <c r="G41" t="s">
        <v>1</v>
      </c>
    </row>
    <row r="42" spans="1:8">
      <c r="D42" t="s">
        <v>805</v>
      </c>
    </row>
    <row r="43" spans="1:8">
      <c r="A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s="1" t="s">
        <v>8</v>
      </c>
    </row>
    <row r="44" spans="1:8">
      <c r="A44">
        <v>6</v>
      </c>
      <c r="C44" t="s">
        <v>841</v>
      </c>
      <c r="D44">
        <v>350</v>
      </c>
      <c r="F44" s="3">
        <v>2100</v>
      </c>
      <c r="G44" t="s">
        <v>835</v>
      </c>
      <c r="H44" s="1">
        <v>550</v>
      </c>
    </row>
    <row r="45" spans="1:8">
      <c r="A45">
        <v>6</v>
      </c>
      <c r="C45" t="s">
        <v>842</v>
      </c>
      <c r="D45">
        <v>350</v>
      </c>
      <c r="F45" s="3">
        <v>2100</v>
      </c>
      <c r="G45" t="s">
        <v>835</v>
      </c>
      <c r="H45" s="1">
        <v>550</v>
      </c>
    </row>
    <row r="46" spans="1:8">
      <c r="D46" t="s">
        <v>330</v>
      </c>
      <c r="F46" s="3">
        <f>SUM(F44:F45)</f>
        <v>4200</v>
      </c>
    </row>
  </sheetData>
  <mergeCells count="4">
    <mergeCell ref="A1:H1"/>
    <mergeCell ref="A16:H16"/>
    <mergeCell ref="A28:H28"/>
    <mergeCell ref="A40:H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4"/>
    </sheetView>
  </sheetViews>
  <sheetFormatPr defaultRowHeight="14.25"/>
  <cols>
    <col min="3" max="3" width="36.125" customWidth="1"/>
    <col min="7" max="7" width="18.125" customWidth="1"/>
  </cols>
  <sheetData>
    <row r="1" spans="1:8">
      <c r="A1" s="6" t="s">
        <v>767</v>
      </c>
      <c r="B1" s="6"/>
      <c r="C1" s="6"/>
      <c r="D1" s="6"/>
      <c r="E1" s="6"/>
      <c r="F1" s="6"/>
      <c r="G1" s="6"/>
      <c r="H1" s="6"/>
    </row>
    <row r="2" spans="1:8">
      <c r="E2" t="s">
        <v>768</v>
      </c>
      <c r="G2" t="s">
        <v>1</v>
      </c>
    </row>
    <row r="3" spans="1:8">
      <c r="D3" t="s">
        <v>481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200</v>
      </c>
      <c r="C5" t="s">
        <v>769</v>
      </c>
      <c r="D5">
        <v>42</v>
      </c>
      <c r="F5">
        <v>420</v>
      </c>
      <c r="G5" t="s">
        <v>770</v>
      </c>
      <c r="H5" s="1">
        <v>70</v>
      </c>
    </row>
    <row r="6" spans="1:8">
      <c r="A6" t="s">
        <v>200</v>
      </c>
      <c r="C6" t="s">
        <v>771</v>
      </c>
      <c r="D6">
        <v>49</v>
      </c>
      <c r="F6">
        <v>490</v>
      </c>
      <c r="G6" t="s">
        <v>772</v>
      </c>
      <c r="H6" s="1">
        <v>80</v>
      </c>
    </row>
    <row r="7" spans="1:8">
      <c r="A7" t="s">
        <v>311</v>
      </c>
      <c r="C7" t="s">
        <v>773</v>
      </c>
      <c r="D7">
        <v>56</v>
      </c>
      <c r="F7">
        <v>1120</v>
      </c>
      <c r="G7" t="s">
        <v>774</v>
      </c>
      <c r="H7" s="1">
        <v>95</v>
      </c>
    </row>
    <row r="8" spans="1:8">
      <c r="D8" t="s">
        <v>775</v>
      </c>
      <c r="F8">
        <f>SUM(F5:F7)</f>
        <v>2030</v>
      </c>
    </row>
  </sheetData>
  <mergeCells count="1">
    <mergeCell ref="A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7"/>
  <sheetViews>
    <sheetView topLeftCell="A70" workbookViewId="0">
      <selection activeCell="H76" sqref="H76"/>
    </sheetView>
  </sheetViews>
  <sheetFormatPr defaultRowHeight="14.25"/>
  <cols>
    <col min="3" max="3" width="36" customWidth="1"/>
    <col min="6" max="6" width="11.375" bestFit="1" customWidth="1"/>
    <col min="7" max="7" width="18" customWidth="1"/>
    <col min="8" max="8" width="9.25" bestFit="1" customWidth="1"/>
  </cols>
  <sheetData>
    <row r="1" spans="1:8">
      <c r="A1" s="6" t="s">
        <v>785</v>
      </c>
      <c r="B1" s="6"/>
      <c r="C1" s="6"/>
      <c r="D1" s="6"/>
      <c r="E1" s="6"/>
      <c r="F1" s="6"/>
      <c r="G1" s="6"/>
      <c r="H1" s="6"/>
    </row>
    <row r="2" spans="1:8">
      <c r="E2" t="s">
        <v>786</v>
      </c>
      <c r="G2" t="s">
        <v>1</v>
      </c>
    </row>
    <row r="3" spans="1:8">
      <c r="D3" t="s">
        <v>787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311</v>
      </c>
      <c r="C5" t="s">
        <v>788</v>
      </c>
      <c r="D5">
        <v>35</v>
      </c>
      <c r="F5">
        <v>700</v>
      </c>
      <c r="G5" t="s">
        <v>789</v>
      </c>
      <c r="H5" s="1">
        <v>60</v>
      </c>
    </row>
    <row r="6" spans="1:8">
      <c r="A6" t="s">
        <v>200</v>
      </c>
      <c r="C6" t="s">
        <v>790</v>
      </c>
      <c r="D6">
        <v>98</v>
      </c>
      <c r="F6">
        <v>980</v>
      </c>
      <c r="G6" t="s">
        <v>791</v>
      </c>
      <c r="H6" s="1">
        <v>170</v>
      </c>
    </row>
    <row r="7" spans="1:8">
      <c r="A7" t="s">
        <v>212</v>
      </c>
      <c r="C7" t="s">
        <v>792</v>
      </c>
      <c r="D7">
        <v>160</v>
      </c>
      <c r="F7">
        <v>320</v>
      </c>
      <c r="G7" t="s">
        <v>793</v>
      </c>
      <c r="H7" s="1">
        <v>270</v>
      </c>
    </row>
    <row r="8" spans="1:8">
      <c r="A8" t="s">
        <v>200</v>
      </c>
      <c r="C8" t="s">
        <v>794</v>
      </c>
      <c r="D8">
        <v>78</v>
      </c>
      <c r="F8">
        <v>780</v>
      </c>
      <c r="G8" t="s">
        <v>795</v>
      </c>
      <c r="H8" s="1">
        <v>140</v>
      </c>
    </row>
    <row r="9" spans="1:8">
      <c r="D9" t="s">
        <v>775</v>
      </c>
      <c r="F9">
        <f>SUM(F5:F8)</f>
        <v>2780</v>
      </c>
    </row>
    <row r="10" spans="1:8">
      <c r="D10" t="s">
        <v>796</v>
      </c>
      <c r="F10">
        <f>SUM(F9*10%)</f>
        <v>278</v>
      </c>
    </row>
    <row r="11" spans="1:8">
      <c r="D11" t="s">
        <v>131</v>
      </c>
      <c r="F11">
        <f>SUM(F9-F10)</f>
        <v>2502</v>
      </c>
    </row>
    <row r="14" spans="1:8">
      <c r="A14" s="6" t="s">
        <v>785</v>
      </c>
      <c r="B14" s="6"/>
      <c r="C14" s="6"/>
      <c r="D14" s="6"/>
      <c r="E14" s="6"/>
      <c r="F14" s="6"/>
      <c r="G14" s="6"/>
      <c r="H14" s="6"/>
    </row>
    <row r="15" spans="1:8">
      <c r="E15" t="s">
        <v>797</v>
      </c>
      <c r="G15" t="s">
        <v>1</v>
      </c>
    </row>
    <row r="16" spans="1:8">
      <c r="D16" t="s">
        <v>787</v>
      </c>
    </row>
    <row r="17" spans="1:8">
      <c r="A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s="1" t="s">
        <v>8</v>
      </c>
    </row>
    <row r="18" spans="1:8">
      <c r="A18" t="s">
        <v>250</v>
      </c>
      <c r="C18" t="s">
        <v>798</v>
      </c>
      <c r="D18">
        <v>28</v>
      </c>
      <c r="F18" s="3">
        <v>2800</v>
      </c>
      <c r="G18" t="s">
        <v>799</v>
      </c>
      <c r="H18" s="1">
        <v>45</v>
      </c>
    </row>
    <row r="19" spans="1:8">
      <c r="A19" t="s">
        <v>800</v>
      </c>
      <c r="C19" t="s">
        <v>801</v>
      </c>
      <c r="D19">
        <v>18</v>
      </c>
      <c r="F19" s="3">
        <v>540</v>
      </c>
      <c r="G19" t="s">
        <v>802</v>
      </c>
      <c r="H19" s="1">
        <v>30</v>
      </c>
    </row>
    <row r="20" spans="1:8">
      <c r="D20" t="s">
        <v>131</v>
      </c>
      <c r="F20" s="3">
        <f>SUM(F18:F19)</f>
        <v>3340</v>
      </c>
    </row>
    <row r="23" spans="1:8">
      <c r="A23" s="6" t="s">
        <v>785</v>
      </c>
      <c r="B23" s="6"/>
      <c r="C23" s="6"/>
      <c r="D23" s="6"/>
      <c r="E23" s="6"/>
      <c r="F23" s="6"/>
      <c r="G23" s="6"/>
      <c r="H23" s="6"/>
    </row>
    <row r="24" spans="1:8">
      <c r="E24" t="s">
        <v>1102</v>
      </c>
      <c r="G24" t="s">
        <v>1</v>
      </c>
    </row>
    <row r="25" spans="1:8">
      <c r="D25" t="s">
        <v>1103</v>
      </c>
    </row>
    <row r="26" spans="1:8">
      <c r="A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s="1" t="s">
        <v>8</v>
      </c>
    </row>
    <row r="27" spans="1:8">
      <c r="A27" t="s">
        <v>563</v>
      </c>
      <c r="C27" t="s">
        <v>1104</v>
      </c>
      <c r="D27">
        <v>3055</v>
      </c>
      <c r="F27">
        <v>3055</v>
      </c>
      <c r="G27" t="s">
        <v>1105</v>
      </c>
      <c r="H27" s="1">
        <v>290</v>
      </c>
    </row>
    <row r="28" spans="1:8">
      <c r="A28" t="s">
        <v>563</v>
      </c>
      <c r="C28" t="s">
        <v>1106</v>
      </c>
      <c r="D28">
        <v>2360</v>
      </c>
      <c r="F28">
        <v>2360</v>
      </c>
      <c r="G28" t="s">
        <v>1107</v>
      </c>
      <c r="H28" s="1">
        <v>1350</v>
      </c>
    </row>
    <row r="29" spans="1:8">
      <c r="A29" t="s">
        <v>1108</v>
      </c>
      <c r="C29" t="s">
        <v>1109</v>
      </c>
      <c r="D29">
        <v>90</v>
      </c>
      <c r="F29">
        <v>360</v>
      </c>
      <c r="G29" t="s">
        <v>1110</v>
      </c>
      <c r="H29" s="1">
        <v>15</v>
      </c>
    </row>
    <row r="30" spans="1:8">
      <c r="A30" t="s">
        <v>1111</v>
      </c>
      <c r="C30" t="s">
        <v>1112</v>
      </c>
      <c r="D30">
        <v>2235</v>
      </c>
      <c r="F30">
        <v>4470</v>
      </c>
      <c r="G30" t="s">
        <v>1113</v>
      </c>
      <c r="H30" s="1">
        <v>420</v>
      </c>
    </row>
    <row r="31" spans="1:8">
      <c r="A31" t="s">
        <v>563</v>
      </c>
      <c r="C31" t="s">
        <v>1114</v>
      </c>
      <c r="D31">
        <v>1740</v>
      </c>
      <c r="F31">
        <v>1740</v>
      </c>
      <c r="G31" t="s">
        <v>1115</v>
      </c>
      <c r="H31" s="1">
        <v>360</v>
      </c>
    </row>
    <row r="32" spans="1:8">
      <c r="A32" t="s">
        <v>563</v>
      </c>
      <c r="C32" t="s">
        <v>1116</v>
      </c>
      <c r="D32">
        <v>2250</v>
      </c>
      <c r="F32">
        <v>2250</v>
      </c>
      <c r="G32" t="s">
        <v>1117</v>
      </c>
      <c r="H32" s="1"/>
    </row>
    <row r="33" spans="1:8">
      <c r="A33" t="s">
        <v>1118</v>
      </c>
      <c r="C33" t="s">
        <v>1119</v>
      </c>
      <c r="D33">
        <v>2370</v>
      </c>
      <c r="F33">
        <v>9480</v>
      </c>
      <c r="G33" t="s">
        <v>1120</v>
      </c>
      <c r="H33" s="1">
        <v>2900</v>
      </c>
    </row>
    <row r="34" spans="1:8">
      <c r="A34" t="s">
        <v>265</v>
      </c>
      <c r="C34" t="s">
        <v>1121</v>
      </c>
      <c r="D34">
        <v>2370</v>
      </c>
      <c r="F34">
        <v>2370</v>
      </c>
      <c r="G34" t="s">
        <v>1120</v>
      </c>
      <c r="H34" s="1">
        <v>2900</v>
      </c>
    </row>
    <row r="35" spans="1:8">
      <c r="A35" t="s">
        <v>265</v>
      </c>
      <c r="C35" t="s">
        <v>1122</v>
      </c>
      <c r="D35">
        <v>3040</v>
      </c>
      <c r="F35">
        <v>3040</v>
      </c>
      <c r="G35" t="s">
        <v>1123</v>
      </c>
      <c r="H35" s="1">
        <v>3600</v>
      </c>
    </row>
    <row r="36" spans="1:8">
      <c r="A36" t="s">
        <v>265</v>
      </c>
      <c r="C36" t="s">
        <v>1124</v>
      </c>
      <c r="D36">
        <v>2700</v>
      </c>
      <c r="F36">
        <v>2700</v>
      </c>
      <c r="G36" t="s">
        <v>1125</v>
      </c>
      <c r="H36" s="1">
        <v>3200</v>
      </c>
    </row>
    <row r="37" spans="1:8">
      <c r="A37" t="s">
        <v>265</v>
      </c>
      <c r="C37" t="s">
        <v>1126</v>
      </c>
      <c r="D37">
        <v>3320</v>
      </c>
      <c r="F37">
        <v>3320</v>
      </c>
      <c r="G37" t="s">
        <v>1127</v>
      </c>
      <c r="H37" s="1">
        <v>3900</v>
      </c>
    </row>
    <row r="38" spans="1:8">
      <c r="A38" t="s">
        <v>265</v>
      </c>
      <c r="C38" t="s">
        <v>1128</v>
      </c>
      <c r="D38">
        <v>1530</v>
      </c>
      <c r="F38">
        <v>1530</v>
      </c>
      <c r="G38" t="s">
        <v>1129</v>
      </c>
      <c r="H38" s="1">
        <v>1900</v>
      </c>
    </row>
    <row r="39" spans="1:8">
      <c r="A39" t="s">
        <v>265</v>
      </c>
      <c r="C39" t="s">
        <v>1130</v>
      </c>
      <c r="D39">
        <v>3590</v>
      </c>
      <c r="F39">
        <v>3590</v>
      </c>
      <c r="G39" t="s">
        <v>1134</v>
      </c>
      <c r="H39" s="1">
        <v>4400</v>
      </c>
    </row>
    <row r="40" spans="1:8">
      <c r="A40" t="s">
        <v>1118</v>
      </c>
      <c r="C40" t="s">
        <v>1131</v>
      </c>
      <c r="D40">
        <v>2320</v>
      </c>
      <c r="F40">
        <v>9280</v>
      </c>
      <c r="G40" t="s">
        <v>1133</v>
      </c>
      <c r="H40" s="1">
        <v>2800</v>
      </c>
    </row>
    <row r="41" spans="1:8">
      <c r="A41" t="s">
        <v>265</v>
      </c>
      <c r="C41" t="s">
        <v>1132</v>
      </c>
      <c r="D41">
        <v>2320</v>
      </c>
      <c r="F41">
        <v>2320</v>
      </c>
      <c r="G41" t="s">
        <v>1133</v>
      </c>
      <c r="H41" s="1">
        <v>2800</v>
      </c>
    </row>
    <row r="42" spans="1:8">
      <c r="A42" t="s">
        <v>34</v>
      </c>
      <c r="C42" t="s">
        <v>1135</v>
      </c>
      <c r="D42">
        <v>2150</v>
      </c>
      <c r="F42">
        <v>4300</v>
      </c>
      <c r="G42" t="s">
        <v>1136</v>
      </c>
      <c r="H42" s="1">
        <v>2900</v>
      </c>
    </row>
    <row r="43" spans="1:8">
      <c r="A43" t="s">
        <v>563</v>
      </c>
      <c r="C43" t="s">
        <v>1137</v>
      </c>
      <c r="D43">
        <v>2360</v>
      </c>
      <c r="F43">
        <v>2360</v>
      </c>
      <c r="G43" t="s">
        <v>1138</v>
      </c>
      <c r="H43" s="1">
        <v>165</v>
      </c>
    </row>
    <row r="44" spans="1:8">
      <c r="D44" t="s">
        <v>330</v>
      </c>
      <c r="F44">
        <f>SUM(F27:F43)</f>
        <v>58525</v>
      </c>
    </row>
    <row r="47" spans="1:8">
      <c r="A47" s="6" t="s">
        <v>785</v>
      </c>
      <c r="B47" s="6"/>
      <c r="C47" s="6"/>
      <c r="D47" s="6"/>
      <c r="E47" s="6"/>
      <c r="F47" s="6"/>
      <c r="G47" s="6"/>
      <c r="H47" s="6"/>
    </row>
    <row r="48" spans="1:8">
      <c r="E48" t="s">
        <v>1256</v>
      </c>
      <c r="G48" t="s">
        <v>1</v>
      </c>
    </row>
    <row r="49" spans="1:8">
      <c r="D49" t="s">
        <v>1257</v>
      </c>
    </row>
    <row r="50" spans="1:8">
      <c r="A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s="1" t="s">
        <v>8</v>
      </c>
    </row>
    <row r="51" spans="1:8">
      <c r="A51" t="s">
        <v>250</v>
      </c>
      <c r="C51" t="s">
        <v>1258</v>
      </c>
      <c r="D51">
        <v>28</v>
      </c>
      <c r="F51">
        <v>2800</v>
      </c>
      <c r="G51" t="s">
        <v>799</v>
      </c>
      <c r="H51" s="1">
        <v>45</v>
      </c>
    </row>
    <row r="52" spans="1:8">
      <c r="A52" t="s">
        <v>250</v>
      </c>
      <c r="C52" t="s">
        <v>1259</v>
      </c>
      <c r="D52">
        <v>28</v>
      </c>
      <c r="F52">
        <v>2800</v>
      </c>
      <c r="G52" t="s">
        <v>799</v>
      </c>
      <c r="H52" s="1">
        <v>45</v>
      </c>
    </row>
    <row r="53" spans="1:8">
      <c r="A53" t="s">
        <v>250</v>
      </c>
      <c r="C53" t="s">
        <v>1260</v>
      </c>
      <c r="D53">
        <v>20</v>
      </c>
      <c r="F53">
        <v>2000</v>
      </c>
      <c r="G53" t="s">
        <v>1261</v>
      </c>
      <c r="H53" s="1">
        <v>30</v>
      </c>
    </row>
    <row r="54" spans="1:8">
      <c r="A54" t="s">
        <v>250</v>
      </c>
      <c r="C54" t="s">
        <v>1262</v>
      </c>
      <c r="D54">
        <v>18</v>
      </c>
      <c r="F54">
        <v>1800</v>
      </c>
      <c r="G54" t="s">
        <v>802</v>
      </c>
      <c r="H54" s="1">
        <v>25</v>
      </c>
    </row>
    <row r="55" spans="1:8">
      <c r="A55" t="s">
        <v>250</v>
      </c>
      <c r="C55" t="s">
        <v>1263</v>
      </c>
      <c r="D55">
        <v>18</v>
      </c>
      <c r="F55">
        <v>1800</v>
      </c>
      <c r="G55" t="s">
        <v>802</v>
      </c>
      <c r="H55" s="1">
        <v>25</v>
      </c>
    </row>
    <row r="56" spans="1:8">
      <c r="A56" t="s">
        <v>250</v>
      </c>
      <c r="C56" t="s">
        <v>1264</v>
      </c>
      <c r="D56">
        <v>28</v>
      </c>
      <c r="F56">
        <v>2800</v>
      </c>
      <c r="G56" t="s">
        <v>799</v>
      </c>
      <c r="H56" s="1">
        <v>45</v>
      </c>
    </row>
    <row r="57" spans="1:8">
      <c r="A57" t="s">
        <v>250</v>
      </c>
      <c r="C57" t="s">
        <v>1265</v>
      </c>
      <c r="D57">
        <v>23</v>
      </c>
      <c r="F57">
        <v>2300</v>
      </c>
      <c r="G57" t="s">
        <v>1266</v>
      </c>
      <c r="H57" s="1">
        <v>40</v>
      </c>
    </row>
    <row r="58" spans="1:8">
      <c r="A58" t="s">
        <v>250</v>
      </c>
      <c r="C58" t="s">
        <v>1267</v>
      </c>
      <c r="D58">
        <v>28</v>
      </c>
      <c r="F58">
        <v>2800</v>
      </c>
      <c r="G58" t="s">
        <v>799</v>
      </c>
      <c r="H58" s="1">
        <v>45</v>
      </c>
    </row>
    <row r="59" spans="1:8">
      <c r="A59" t="s">
        <v>1268</v>
      </c>
      <c r="C59" t="s">
        <v>1269</v>
      </c>
      <c r="D59">
        <v>24</v>
      </c>
      <c r="F59">
        <v>1680</v>
      </c>
      <c r="G59" t="s">
        <v>1270</v>
      </c>
      <c r="H59" s="1">
        <v>40</v>
      </c>
    </row>
    <row r="60" spans="1:8">
      <c r="A60" t="s">
        <v>250</v>
      </c>
      <c r="C60" t="s">
        <v>1271</v>
      </c>
      <c r="D60">
        <v>18</v>
      </c>
      <c r="F60">
        <v>1800</v>
      </c>
      <c r="G60" t="s">
        <v>802</v>
      </c>
      <c r="H60" s="1">
        <v>25</v>
      </c>
    </row>
    <row r="61" spans="1:8">
      <c r="A61" t="s">
        <v>250</v>
      </c>
      <c r="C61" t="s">
        <v>1272</v>
      </c>
      <c r="D61">
        <v>28</v>
      </c>
      <c r="F61">
        <v>2800</v>
      </c>
      <c r="G61" t="s">
        <v>799</v>
      </c>
      <c r="H61" s="1">
        <v>45</v>
      </c>
    </row>
    <row r="62" spans="1:8">
      <c r="A62" t="s">
        <v>1273</v>
      </c>
      <c r="C62" t="s">
        <v>1274</v>
      </c>
      <c r="D62">
        <v>60</v>
      </c>
      <c r="F62">
        <v>1800</v>
      </c>
      <c r="G62" t="s">
        <v>1275</v>
      </c>
      <c r="H62" s="1">
        <v>90</v>
      </c>
    </row>
    <row r="63" spans="1:8">
      <c r="A63" t="s">
        <v>361</v>
      </c>
      <c r="C63" t="s">
        <v>1276</v>
      </c>
      <c r="D63">
        <v>90</v>
      </c>
      <c r="F63">
        <v>450</v>
      </c>
      <c r="G63" t="s">
        <v>1277</v>
      </c>
      <c r="H63" s="1">
        <v>150</v>
      </c>
    </row>
    <row r="64" spans="1:8">
      <c r="A64" t="s">
        <v>361</v>
      </c>
      <c r="C64" t="s">
        <v>1278</v>
      </c>
      <c r="D64">
        <v>50</v>
      </c>
      <c r="F64">
        <v>250</v>
      </c>
      <c r="G64" t="s">
        <v>1279</v>
      </c>
      <c r="H64" s="1">
        <v>90</v>
      </c>
    </row>
    <row r="65" spans="1:8">
      <c r="D65" t="s">
        <v>775</v>
      </c>
      <c r="F65">
        <f>SUM(F51:F64)</f>
        <v>27880</v>
      </c>
    </row>
    <row r="66" spans="1:8">
      <c r="D66" t="s">
        <v>796</v>
      </c>
      <c r="F66">
        <f>SUM(F65*10%)</f>
        <v>2788</v>
      </c>
    </row>
    <row r="67" spans="1:8">
      <c r="D67" t="s">
        <v>1280</v>
      </c>
      <c r="F67">
        <f>SUM(F65-F66)</f>
        <v>25092</v>
      </c>
    </row>
    <row r="70" spans="1:8">
      <c r="A70" s="6" t="s">
        <v>785</v>
      </c>
      <c r="B70" s="6"/>
      <c r="C70" s="6"/>
      <c r="D70" s="6"/>
      <c r="E70" s="6"/>
      <c r="F70" s="6"/>
      <c r="G70" s="6"/>
      <c r="H70" s="6"/>
    </row>
    <row r="71" spans="1:8">
      <c r="E71" t="s">
        <v>1281</v>
      </c>
      <c r="G71" t="s">
        <v>1</v>
      </c>
    </row>
    <row r="72" spans="1:8">
      <c r="D72" t="s">
        <v>1257</v>
      </c>
    </row>
    <row r="73" spans="1:8">
      <c r="A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s="1" t="s">
        <v>8</v>
      </c>
    </row>
    <row r="74" spans="1:8">
      <c r="A74" t="s">
        <v>45</v>
      </c>
      <c r="B74" t="s">
        <v>1282</v>
      </c>
      <c r="C74" t="s">
        <v>1283</v>
      </c>
      <c r="D74">
        <v>78</v>
      </c>
      <c r="F74">
        <v>468</v>
      </c>
      <c r="G74" t="s">
        <v>1284</v>
      </c>
      <c r="H74" s="1">
        <v>90</v>
      </c>
    </row>
    <row r="75" spans="1:8">
      <c r="A75" t="s">
        <v>45</v>
      </c>
      <c r="B75" t="s">
        <v>1285</v>
      </c>
      <c r="C75" t="s">
        <v>1290</v>
      </c>
      <c r="D75">
        <v>68</v>
      </c>
      <c r="F75">
        <v>408</v>
      </c>
      <c r="G75" t="s">
        <v>1286</v>
      </c>
      <c r="H75" s="1">
        <v>90</v>
      </c>
    </row>
    <row r="76" spans="1:8">
      <c r="A76" t="s">
        <v>45</v>
      </c>
      <c r="B76" t="s">
        <v>1287</v>
      </c>
      <c r="C76" t="s">
        <v>1288</v>
      </c>
      <c r="D76">
        <v>72</v>
      </c>
      <c r="F76">
        <v>432</v>
      </c>
      <c r="G76" t="s">
        <v>1289</v>
      </c>
      <c r="H76" s="1">
        <v>90</v>
      </c>
    </row>
    <row r="77" spans="1:8">
      <c r="H77" s="1"/>
    </row>
  </sheetData>
  <mergeCells count="5">
    <mergeCell ref="A1:H1"/>
    <mergeCell ref="A14:H14"/>
    <mergeCell ref="A23:H23"/>
    <mergeCell ref="A47:H47"/>
    <mergeCell ref="A70:H70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topLeftCell="A10" workbookViewId="0">
      <selection activeCell="A11" sqref="A11:H14"/>
    </sheetView>
  </sheetViews>
  <sheetFormatPr defaultRowHeight="14.25"/>
  <cols>
    <col min="3" max="3" width="36.125" customWidth="1"/>
    <col min="6" max="6" width="9.375" bestFit="1" customWidth="1"/>
    <col min="7" max="7" width="17.875" customWidth="1"/>
  </cols>
  <sheetData>
    <row r="1" spans="1:8">
      <c r="A1" s="6" t="s">
        <v>803</v>
      </c>
      <c r="B1" s="6"/>
      <c r="C1" s="6"/>
      <c r="D1" s="6"/>
      <c r="E1" s="6"/>
      <c r="F1" s="6"/>
      <c r="G1" s="6"/>
      <c r="H1" s="6"/>
    </row>
    <row r="2" spans="1:8">
      <c r="E2" t="s">
        <v>804</v>
      </c>
      <c r="G2" t="s">
        <v>1</v>
      </c>
    </row>
    <row r="3" spans="1:8">
      <c r="D3" t="s">
        <v>805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806</v>
      </c>
      <c r="B5" t="s">
        <v>807</v>
      </c>
      <c r="C5" t="s">
        <v>808</v>
      </c>
      <c r="D5">
        <v>230</v>
      </c>
      <c r="E5" t="s">
        <v>274</v>
      </c>
      <c r="F5" s="5">
        <v>745.2</v>
      </c>
      <c r="G5" t="s">
        <v>809</v>
      </c>
      <c r="H5" s="1">
        <v>390</v>
      </c>
    </row>
    <row r="6" spans="1:8">
      <c r="A6" t="s">
        <v>810</v>
      </c>
      <c r="B6" t="s">
        <v>811</v>
      </c>
      <c r="C6" t="s">
        <v>813</v>
      </c>
      <c r="D6">
        <v>285</v>
      </c>
      <c r="E6" t="s">
        <v>274</v>
      </c>
      <c r="F6" s="5">
        <v>1385.1</v>
      </c>
      <c r="G6" t="s">
        <v>812</v>
      </c>
      <c r="H6" s="1">
        <v>490</v>
      </c>
    </row>
    <row r="7" spans="1:8">
      <c r="A7" t="s">
        <v>351</v>
      </c>
      <c r="B7" t="s">
        <v>811</v>
      </c>
      <c r="C7" t="s">
        <v>813</v>
      </c>
      <c r="F7" s="5"/>
      <c r="H7" s="1"/>
    </row>
    <row r="8" spans="1:8">
      <c r="D8" t="s">
        <v>164</v>
      </c>
      <c r="F8" s="5">
        <f>SUM(F5:F7)</f>
        <v>2130.3000000000002</v>
      </c>
    </row>
    <row r="11" spans="1:8">
      <c r="A11" s="6" t="s">
        <v>803</v>
      </c>
      <c r="B11" s="6"/>
      <c r="C11" s="6"/>
      <c r="D11" s="6"/>
      <c r="E11" s="6"/>
      <c r="F11" s="6"/>
      <c r="G11" s="6"/>
      <c r="H11" s="6"/>
    </row>
    <row r="12" spans="1:8">
      <c r="E12" t="s">
        <v>814</v>
      </c>
      <c r="G12" t="s">
        <v>1</v>
      </c>
    </row>
    <row r="13" spans="1:8">
      <c r="D13" t="s">
        <v>805</v>
      </c>
    </row>
    <row r="14" spans="1:8">
      <c r="A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s="1" t="s">
        <v>8</v>
      </c>
    </row>
    <row r="15" spans="1:8">
      <c r="A15" t="s">
        <v>806</v>
      </c>
      <c r="B15" t="s">
        <v>815</v>
      </c>
      <c r="C15" t="s">
        <v>816</v>
      </c>
      <c r="D15">
        <v>325</v>
      </c>
      <c r="E15" t="s">
        <v>274</v>
      </c>
      <c r="F15">
        <v>1053</v>
      </c>
      <c r="G15" t="s">
        <v>817</v>
      </c>
      <c r="H15" s="1">
        <v>490</v>
      </c>
    </row>
    <row r="16" spans="1:8">
      <c r="A16" t="s">
        <v>806</v>
      </c>
      <c r="B16" t="s">
        <v>818</v>
      </c>
      <c r="C16" t="s">
        <v>819</v>
      </c>
      <c r="D16">
        <v>295</v>
      </c>
      <c r="E16" t="s">
        <v>274</v>
      </c>
      <c r="F16">
        <v>955.8</v>
      </c>
      <c r="G16" t="s">
        <v>820</v>
      </c>
      <c r="H16" s="1">
        <v>490</v>
      </c>
    </row>
    <row r="17" spans="1:8">
      <c r="A17" t="s">
        <v>806</v>
      </c>
      <c r="B17" t="s">
        <v>828</v>
      </c>
      <c r="C17" t="s">
        <v>821</v>
      </c>
      <c r="D17">
        <v>360</v>
      </c>
      <c r="E17" t="s">
        <v>274</v>
      </c>
      <c r="F17">
        <v>1166.4000000000001</v>
      </c>
      <c r="G17" t="s">
        <v>822</v>
      </c>
      <c r="H17" s="1">
        <v>490</v>
      </c>
    </row>
    <row r="18" spans="1:8">
      <c r="A18" t="s">
        <v>806</v>
      </c>
      <c r="B18" t="s">
        <v>823</v>
      </c>
      <c r="C18" t="s">
        <v>824</v>
      </c>
      <c r="D18">
        <v>305</v>
      </c>
      <c r="E18" t="s">
        <v>274</v>
      </c>
      <c r="F18">
        <v>988.2</v>
      </c>
      <c r="G18" t="s">
        <v>825</v>
      </c>
      <c r="H18" s="1">
        <v>390</v>
      </c>
    </row>
    <row r="19" spans="1:8">
      <c r="A19" t="s">
        <v>806</v>
      </c>
      <c r="B19" t="s">
        <v>826</v>
      </c>
      <c r="C19" t="s">
        <v>827</v>
      </c>
      <c r="D19">
        <v>230</v>
      </c>
      <c r="E19" t="s">
        <v>274</v>
      </c>
      <c r="F19">
        <v>745.2</v>
      </c>
      <c r="G19" t="s">
        <v>809</v>
      </c>
      <c r="H19" s="1">
        <v>390</v>
      </c>
    </row>
    <row r="20" spans="1:8">
      <c r="A20" t="s">
        <v>351</v>
      </c>
      <c r="B20" t="s">
        <v>828</v>
      </c>
      <c r="C20" t="s">
        <v>821</v>
      </c>
      <c r="E20" t="s">
        <v>274</v>
      </c>
      <c r="G20" t="s">
        <v>822</v>
      </c>
      <c r="H20" s="1">
        <v>490</v>
      </c>
    </row>
    <row r="21" spans="1:8">
      <c r="A21" t="s">
        <v>351</v>
      </c>
      <c r="B21" t="s">
        <v>823</v>
      </c>
      <c r="C21" t="s">
        <v>824</v>
      </c>
      <c r="E21" t="s">
        <v>274</v>
      </c>
      <c r="H21" s="1"/>
    </row>
    <row r="22" spans="1:8">
      <c r="A22" t="s">
        <v>351</v>
      </c>
      <c r="B22" t="s">
        <v>807</v>
      </c>
      <c r="C22" t="s">
        <v>808</v>
      </c>
      <c r="E22" t="s">
        <v>274</v>
      </c>
      <c r="G22" t="s">
        <v>809</v>
      </c>
      <c r="H22" s="1">
        <v>390</v>
      </c>
    </row>
    <row r="23" spans="1:8">
      <c r="D23" t="s">
        <v>164</v>
      </c>
      <c r="F23">
        <f>SUM(F15:F22)</f>
        <v>4908.5999999999995</v>
      </c>
    </row>
  </sheetData>
  <mergeCells count="2">
    <mergeCell ref="A1:H1"/>
    <mergeCell ref="A11:H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H4"/>
    </sheetView>
  </sheetViews>
  <sheetFormatPr defaultRowHeight="14.25"/>
  <cols>
    <col min="3" max="3" width="35.875" customWidth="1"/>
    <col min="7" max="7" width="17.875" customWidth="1"/>
  </cols>
  <sheetData>
    <row r="1" spans="1:8">
      <c r="A1" s="6" t="s">
        <v>843</v>
      </c>
      <c r="B1" s="6"/>
      <c r="C1" s="6"/>
      <c r="D1" s="6"/>
      <c r="E1" s="6"/>
      <c r="F1" s="6"/>
      <c r="G1" s="6"/>
      <c r="H1" s="6"/>
    </row>
    <row r="2" spans="1:8">
      <c r="E2" t="s">
        <v>844</v>
      </c>
      <c r="G2" t="s">
        <v>1</v>
      </c>
    </row>
    <row r="3" spans="1:8">
      <c r="D3" t="s">
        <v>805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451</v>
      </c>
      <c r="C5" t="s">
        <v>846</v>
      </c>
      <c r="D5">
        <v>112</v>
      </c>
      <c r="F5">
        <v>672</v>
      </c>
      <c r="G5" t="s">
        <v>845</v>
      </c>
      <c r="H5" s="1">
        <v>220</v>
      </c>
    </row>
    <row r="6" spans="1:8">
      <c r="A6" t="s">
        <v>451</v>
      </c>
      <c r="C6" t="s">
        <v>847</v>
      </c>
      <c r="D6">
        <v>116</v>
      </c>
      <c r="F6">
        <v>696</v>
      </c>
      <c r="G6" t="s">
        <v>848</v>
      </c>
      <c r="H6" s="1">
        <v>240</v>
      </c>
    </row>
    <row r="7" spans="1:8">
      <c r="A7" t="s">
        <v>455</v>
      </c>
      <c r="C7" t="s">
        <v>849</v>
      </c>
      <c r="D7">
        <v>80</v>
      </c>
      <c r="F7">
        <v>800</v>
      </c>
      <c r="G7" t="s">
        <v>850</v>
      </c>
      <c r="H7" s="1">
        <v>150</v>
      </c>
    </row>
    <row r="8" spans="1:8">
      <c r="A8" t="s">
        <v>26</v>
      </c>
      <c r="C8" t="s">
        <v>851</v>
      </c>
      <c r="D8">
        <v>152</v>
      </c>
      <c r="F8">
        <v>456</v>
      </c>
      <c r="G8" t="s">
        <v>852</v>
      </c>
      <c r="H8" s="1">
        <v>290</v>
      </c>
    </row>
    <row r="9" spans="1:8">
      <c r="A9" t="s">
        <v>26</v>
      </c>
      <c r="C9" t="s">
        <v>853</v>
      </c>
      <c r="D9">
        <v>180</v>
      </c>
      <c r="F9">
        <v>540</v>
      </c>
      <c r="G9" t="s">
        <v>854</v>
      </c>
      <c r="H9" s="1">
        <v>320</v>
      </c>
    </row>
    <row r="10" spans="1:8">
      <c r="D10" t="s">
        <v>855</v>
      </c>
      <c r="F10">
        <f>SUM(F5:F9)</f>
        <v>3164</v>
      </c>
    </row>
    <row r="11" spans="1:8">
      <c r="D11" t="s">
        <v>856</v>
      </c>
      <c r="F11">
        <f>SUM(F10*7%)</f>
        <v>221.48000000000002</v>
      </c>
    </row>
    <row r="12" spans="1:8">
      <c r="D12" t="s">
        <v>131</v>
      </c>
      <c r="F12">
        <f>SUM(F10:F11)</f>
        <v>3385.48</v>
      </c>
    </row>
  </sheetData>
  <mergeCells count="1">
    <mergeCell ref="A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07"/>
  <sheetViews>
    <sheetView topLeftCell="A97" workbookViewId="0">
      <selection activeCell="H104" sqref="H104"/>
    </sheetView>
  </sheetViews>
  <sheetFormatPr defaultRowHeight="14.25"/>
  <cols>
    <col min="3" max="3" width="36.125" customWidth="1"/>
    <col min="4" max="4" width="9.375" bestFit="1" customWidth="1"/>
    <col min="6" max="6" width="9.375" bestFit="1" customWidth="1"/>
    <col min="7" max="7" width="18" customWidth="1"/>
    <col min="8" max="8" width="9.25" bestFit="1" customWidth="1"/>
  </cols>
  <sheetData>
    <row r="1" spans="1:8">
      <c r="A1" s="6" t="s">
        <v>857</v>
      </c>
      <c r="B1" s="6"/>
      <c r="C1" s="6"/>
      <c r="D1" s="6"/>
      <c r="E1" s="6"/>
      <c r="F1" s="6"/>
      <c r="G1" s="6"/>
      <c r="H1" s="6"/>
    </row>
    <row r="2" spans="1:8">
      <c r="E2" t="s">
        <v>858</v>
      </c>
      <c r="G2" t="s">
        <v>1</v>
      </c>
    </row>
    <row r="3" spans="1:8">
      <c r="D3" t="s">
        <v>805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859</v>
      </c>
      <c r="B5" t="s">
        <v>860</v>
      </c>
      <c r="C5" t="s">
        <v>861</v>
      </c>
      <c r="D5">
        <v>836.45</v>
      </c>
      <c r="E5" t="s">
        <v>862</v>
      </c>
      <c r="F5">
        <v>365.11</v>
      </c>
      <c r="G5" t="s">
        <v>863</v>
      </c>
      <c r="H5" s="1">
        <v>590</v>
      </c>
    </row>
    <row r="6" spans="1:8">
      <c r="A6" t="s">
        <v>859</v>
      </c>
      <c r="B6" t="s">
        <v>864</v>
      </c>
      <c r="C6" t="s">
        <v>865</v>
      </c>
      <c r="D6">
        <v>682.24</v>
      </c>
      <c r="E6" t="s">
        <v>862</v>
      </c>
      <c r="F6">
        <v>297.8</v>
      </c>
      <c r="G6" t="s">
        <v>866</v>
      </c>
      <c r="H6" s="1">
        <v>490</v>
      </c>
    </row>
    <row r="7" spans="1:8">
      <c r="A7" t="s">
        <v>859</v>
      </c>
      <c r="B7" t="s">
        <v>867</v>
      </c>
      <c r="C7" t="s">
        <v>868</v>
      </c>
      <c r="D7">
        <v>630.84</v>
      </c>
      <c r="E7" t="s">
        <v>862</v>
      </c>
      <c r="F7">
        <v>275.36</v>
      </c>
      <c r="G7" t="s">
        <v>869</v>
      </c>
      <c r="H7" s="1">
        <v>490</v>
      </c>
    </row>
    <row r="8" spans="1:8">
      <c r="A8" t="s">
        <v>859</v>
      </c>
      <c r="B8" t="s">
        <v>870</v>
      </c>
      <c r="C8" t="s">
        <v>871</v>
      </c>
      <c r="D8">
        <v>710.28</v>
      </c>
      <c r="E8" t="s">
        <v>862</v>
      </c>
      <c r="F8">
        <v>310.04000000000002</v>
      </c>
      <c r="G8" t="s">
        <v>872</v>
      </c>
      <c r="H8" s="1">
        <v>520</v>
      </c>
    </row>
    <row r="9" spans="1:8">
      <c r="A9" t="s">
        <v>859</v>
      </c>
      <c r="B9" t="s">
        <v>873</v>
      </c>
      <c r="C9" t="s">
        <v>874</v>
      </c>
      <c r="D9">
        <v>733.65</v>
      </c>
      <c r="E9" t="s">
        <v>862</v>
      </c>
      <c r="F9">
        <v>320.24</v>
      </c>
      <c r="G9" t="s">
        <v>875</v>
      </c>
      <c r="H9" s="1">
        <v>550</v>
      </c>
    </row>
    <row r="10" spans="1:8">
      <c r="A10" t="s">
        <v>859</v>
      </c>
      <c r="B10" t="s">
        <v>876</v>
      </c>
      <c r="C10" t="s">
        <v>877</v>
      </c>
      <c r="D10">
        <v>733.65</v>
      </c>
      <c r="E10" t="s">
        <v>862</v>
      </c>
      <c r="F10">
        <v>320.24</v>
      </c>
      <c r="G10" t="s">
        <v>875</v>
      </c>
      <c r="H10" s="1">
        <v>550</v>
      </c>
    </row>
    <row r="11" spans="1:8">
      <c r="A11" t="s">
        <v>859</v>
      </c>
      <c r="B11" t="s">
        <v>878</v>
      </c>
      <c r="C11" t="s">
        <v>879</v>
      </c>
      <c r="D11">
        <v>584.11</v>
      </c>
      <c r="E11" t="s">
        <v>862</v>
      </c>
      <c r="F11">
        <v>254.96</v>
      </c>
      <c r="G11" t="s">
        <v>880</v>
      </c>
      <c r="H11" s="1">
        <v>450</v>
      </c>
    </row>
    <row r="12" spans="1:8">
      <c r="A12" t="s">
        <v>859</v>
      </c>
      <c r="B12" t="s">
        <v>881</v>
      </c>
      <c r="C12" t="s">
        <v>883</v>
      </c>
      <c r="D12">
        <v>654.21</v>
      </c>
      <c r="E12" t="s">
        <v>862</v>
      </c>
      <c r="F12">
        <v>285.56</v>
      </c>
      <c r="G12" t="s">
        <v>882</v>
      </c>
      <c r="H12" s="1">
        <v>490</v>
      </c>
    </row>
    <row r="13" spans="1:8">
      <c r="A13" t="s">
        <v>859</v>
      </c>
      <c r="B13" t="s">
        <v>884</v>
      </c>
      <c r="C13" t="s">
        <v>885</v>
      </c>
      <c r="D13">
        <v>584.11</v>
      </c>
      <c r="E13" t="s">
        <v>862</v>
      </c>
      <c r="F13">
        <v>254.96</v>
      </c>
      <c r="G13" t="s">
        <v>880</v>
      </c>
      <c r="H13" s="1">
        <v>420</v>
      </c>
    </row>
    <row r="14" spans="1:8">
      <c r="A14" t="s">
        <v>859</v>
      </c>
      <c r="B14" t="s">
        <v>886</v>
      </c>
      <c r="C14" t="s">
        <v>887</v>
      </c>
      <c r="D14">
        <v>742.99</v>
      </c>
      <c r="E14" t="s">
        <v>862</v>
      </c>
      <c r="F14">
        <v>324.32</v>
      </c>
      <c r="G14" t="s">
        <v>888</v>
      </c>
      <c r="H14" s="1">
        <v>590</v>
      </c>
    </row>
    <row r="15" spans="1:8">
      <c r="D15" t="s">
        <v>279</v>
      </c>
      <c r="F15" s="2">
        <f>SUM(F5:F14)</f>
        <v>3008.59</v>
      </c>
    </row>
    <row r="16" spans="1:8">
      <c r="D16" t="s">
        <v>889</v>
      </c>
      <c r="F16" s="2">
        <v>679</v>
      </c>
    </row>
    <row r="17" spans="1:8">
      <c r="D17" t="s">
        <v>24</v>
      </c>
      <c r="F17" s="2">
        <f>SUM(F15-F16)</f>
        <v>2329.59</v>
      </c>
    </row>
    <row r="18" spans="1:8">
      <c r="D18" t="s">
        <v>890</v>
      </c>
      <c r="F18" s="2">
        <v>2374.0100000000002</v>
      </c>
    </row>
    <row r="19" spans="1:8">
      <c r="D19" t="s">
        <v>856</v>
      </c>
      <c r="F19" s="2">
        <f>SUM(F18*7%)</f>
        <v>166.18070000000003</v>
      </c>
    </row>
    <row r="20" spans="1:8">
      <c r="D20" t="s">
        <v>891</v>
      </c>
      <c r="F20" s="2">
        <f>SUM(F18:F19)</f>
        <v>2540.1907000000001</v>
      </c>
    </row>
    <row r="23" spans="1:8">
      <c r="A23" s="6" t="s">
        <v>857</v>
      </c>
      <c r="B23" s="6"/>
      <c r="C23" s="6"/>
      <c r="D23" s="6"/>
      <c r="E23" s="6"/>
      <c r="F23" s="6"/>
      <c r="G23" s="6"/>
      <c r="H23" s="6"/>
    </row>
    <row r="24" spans="1:8">
      <c r="E24" t="s">
        <v>892</v>
      </c>
      <c r="G24" t="s">
        <v>1</v>
      </c>
    </row>
    <row r="25" spans="1:8">
      <c r="D25" t="s">
        <v>805</v>
      </c>
    </row>
    <row r="26" spans="1:8">
      <c r="A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s="1" t="s">
        <v>8</v>
      </c>
    </row>
    <row r="27" spans="1:8">
      <c r="A27" t="s">
        <v>859</v>
      </c>
      <c r="B27" t="s">
        <v>893</v>
      </c>
      <c r="C27" t="s">
        <v>894</v>
      </c>
      <c r="D27">
        <v>649.53</v>
      </c>
      <c r="E27" t="s">
        <v>862</v>
      </c>
      <c r="F27" s="2">
        <v>283.52</v>
      </c>
      <c r="G27" t="s">
        <v>895</v>
      </c>
      <c r="H27" s="1">
        <v>490</v>
      </c>
    </row>
    <row r="28" spans="1:8">
      <c r="A28" t="s">
        <v>859</v>
      </c>
      <c r="B28" t="s">
        <v>896</v>
      </c>
      <c r="C28" t="s">
        <v>897</v>
      </c>
      <c r="D28">
        <v>1224.3</v>
      </c>
      <c r="E28" t="s">
        <v>898</v>
      </c>
      <c r="F28" s="2">
        <v>469.4</v>
      </c>
      <c r="G28" t="s">
        <v>899</v>
      </c>
      <c r="H28" s="1">
        <v>890</v>
      </c>
    </row>
    <row r="29" spans="1:8">
      <c r="A29" t="s">
        <v>859</v>
      </c>
      <c r="B29" t="s">
        <v>900</v>
      </c>
      <c r="C29" t="s">
        <v>901</v>
      </c>
      <c r="D29">
        <v>911.22</v>
      </c>
      <c r="E29" t="s">
        <v>902</v>
      </c>
      <c r="F29" s="2">
        <v>387.75</v>
      </c>
      <c r="G29" t="s">
        <v>903</v>
      </c>
      <c r="H29" s="1">
        <v>790</v>
      </c>
    </row>
    <row r="30" spans="1:8">
      <c r="A30" t="s">
        <v>108</v>
      </c>
      <c r="B30" t="s">
        <v>904</v>
      </c>
      <c r="C30" t="s">
        <v>905</v>
      </c>
      <c r="D30">
        <v>957.94</v>
      </c>
      <c r="E30" t="s">
        <v>906</v>
      </c>
      <c r="F30" s="2">
        <v>816.29</v>
      </c>
      <c r="G30" t="s">
        <v>907</v>
      </c>
      <c r="H30" s="1">
        <v>790</v>
      </c>
    </row>
    <row r="31" spans="1:8">
      <c r="A31" t="s">
        <v>859</v>
      </c>
      <c r="B31" t="s">
        <v>908</v>
      </c>
      <c r="C31" t="s">
        <v>909</v>
      </c>
      <c r="D31">
        <v>728.97</v>
      </c>
      <c r="E31" t="s">
        <v>902</v>
      </c>
      <c r="F31" s="2">
        <v>308.2</v>
      </c>
      <c r="G31" t="s">
        <v>910</v>
      </c>
      <c r="H31" s="1">
        <v>590</v>
      </c>
    </row>
    <row r="32" spans="1:8">
      <c r="A32" t="s">
        <v>108</v>
      </c>
      <c r="B32" t="s">
        <v>911</v>
      </c>
      <c r="C32" t="s">
        <v>912</v>
      </c>
      <c r="D32">
        <v>1387.85</v>
      </c>
      <c r="E32" t="s">
        <v>902</v>
      </c>
      <c r="F32" s="2">
        <v>1191.5899999999999</v>
      </c>
      <c r="G32" t="s">
        <v>913</v>
      </c>
      <c r="H32" s="1">
        <v>1190</v>
      </c>
    </row>
    <row r="33" spans="1:8">
      <c r="A33" t="s">
        <v>859</v>
      </c>
      <c r="B33" t="s">
        <v>914</v>
      </c>
      <c r="C33" t="s">
        <v>915</v>
      </c>
      <c r="D33">
        <v>1257.01</v>
      </c>
      <c r="E33" t="s">
        <v>902</v>
      </c>
      <c r="F33" s="2">
        <v>538.67999999999995</v>
      </c>
      <c r="G33" t="s">
        <v>916</v>
      </c>
      <c r="H33" s="1">
        <v>990</v>
      </c>
    </row>
    <row r="34" spans="1:8">
      <c r="D34" t="s">
        <v>890</v>
      </c>
      <c r="F34" s="2">
        <f>SUM(F27:F33)</f>
        <v>3995.43</v>
      </c>
    </row>
    <row r="35" spans="1:8">
      <c r="D35" t="s">
        <v>856</v>
      </c>
      <c r="F35" s="2">
        <f>SUM(F34*7%)</f>
        <v>279.68010000000004</v>
      </c>
    </row>
    <row r="36" spans="1:8">
      <c r="D36" t="s">
        <v>891</v>
      </c>
      <c r="F36" s="2">
        <f>SUM(F34:F35)</f>
        <v>4275.1100999999999</v>
      </c>
    </row>
    <row r="39" spans="1:8">
      <c r="A39" s="6" t="s">
        <v>857</v>
      </c>
      <c r="B39" s="6"/>
      <c r="C39" s="6"/>
      <c r="D39" s="6"/>
      <c r="E39" s="6"/>
      <c r="F39" s="6"/>
      <c r="G39" s="6"/>
      <c r="H39" s="6"/>
    </row>
    <row r="40" spans="1:8">
      <c r="E40" t="s">
        <v>930</v>
      </c>
      <c r="G40" t="s">
        <v>1</v>
      </c>
    </row>
    <row r="41" spans="1:8">
      <c r="D41" t="s">
        <v>931</v>
      </c>
    </row>
    <row r="42" spans="1:8">
      <c r="A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s="1" t="s">
        <v>8</v>
      </c>
    </row>
    <row r="43" spans="1:8">
      <c r="A43" t="s">
        <v>108</v>
      </c>
      <c r="B43" t="s">
        <v>932</v>
      </c>
      <c r="C43" t="s">
        <v>933</v>
      </c>
      <c r="D43">
        <v>794.39</v>
      </c>
      <c r="E43" s="4">
        <v>0.55000000000000004</v>
      </c>
      <c r="F43" s="2">
        <v>714.95</v>
      </c>
      <c r="G43" t="s">
        <v>934</v>
      </c>
      <c r="H43" s="1">
        <v>590</v>
      </c>
    </row>
    <row r="44" spans="1:8">
      <c r="A44" t="s">
        <v>618</v>
      </c>
      <c r="B44" t="s">
        <v>935</v>
      </c>
      <c r="C44" t="s">
        <v>936</v>
      </c>
      <c r="D44">
        <v>602.79999999999995</v>
      </c>
      <c r="E44" s="4">
        <v>0.55000000000000004</v>
      </c>
      <c r="F44" s="2">
        <v>1085.04</v>
      </c>
      <c r="G44" t="s">
        <v>937</v>
      </c>
      <c r="H44" s="1">
        <v>450</v>
      </c>
    </row>
    <row r="45" spans="1:8">
      <c r="D45" t="s">
        <v>890</v>
      </c>
      <c r="F45" s="2">
        <f>SUM(F43:F44)</f>
        <v>1799.99</v>
      </c>
    </row>
    <row r="46" spans="1:8">
      <c r="D46" t="s">
        <v>856</v>
      </c>
      <c r="F46" s="2">
        <f>SUM(F45*7%)</f>
        <v>125.99930000000002</v>
      </c>
    </row>
    <row r="47" spans="1:8">
      <c r="D47" t="s">
        <v>891</v>
      </c>
      <c r="F47" s="2">
        <f>SUM(F45:F46)</f>
        <v>1925.9893</v>
      </c>
    </row>
    <row r="50" spans="1:8">
      <c r="A50" s="6" t="s">
        <v>857</v>
      </c>
      <c r="B50" s="6"/>
      <c r="C50" s="6"/>
      <c r="D50" s="6"/>
      <c r="E50" s="6"/>
      <c r="F50" s="6"/>
      <c r="G50" s="6"/>
      <c r="H50" s="6"/>
    </row>
    <row r="51" spans="1:8">
      <c r="E51" t="s">
        <v>938</v>
      </c>
      <c r="G51" t="s">
        <v>1</v>
      </c>
    </row>
    <row r="52" spans="1:8">
      <c r="D52" t="s">
        <v>931</v>
      </c>
    </row>
    <row r="53" spans="1:8">
      <c r="A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s="1" t="s">
        <v>8</v>
      </c>
    </row>
    <row r="54" spans="1:8">
      <c r="A54" t="s">
        <v>859</v>
      </c>
      <c r="B54" t="s">
        <v>911</v>
      </c>
      <c r="C54" t="s">
        <v>912</v>
      </c>
      <c r="D54">
        <v>1387.85</v>
      </c>
      <c r="E54" t="s">
        <v>939</v>
      </c>
      <c r="F54" s="2">
        <v>614.53</v>
      </c>
      <c r="G54" t="s">
        <v>940</v>
      </c>
      <c r="H54" s="1">
        <v>1190</v>
      </c>
    </row>
    <row r="55" spans="1:8">
      <c r="A55" t="s">
        <v>859</v>
      </c>
      <c r="B55" t="s">
        <v>941</v>
      </c>
      <c r="C55" t="s">
        <v>942</v>
      </c>
      <c r="D55">
        <v>1476.64</v>
      </c>
      <c r="E55" t="s">
        <v>939</v>
      </c>
      <c r="F55" s="2">
        <v>654.49</v>
      </c>
      <c r="G55" t="s">
        <v>943</v>
      </c>
      <c r="H55" s="1">
        <v>1190</v>
      </c>
    </row>
    <row r="56" spans="1:8">
      <c r="D56" t="s">
        <v>890</v>
      </c>
      <c r="F56" s="2">
        <f>SUM(F54:F55)</f>
        <v>1269.02</v>
      </c>
    </row>
    <row r="57" spans="1:8">
      <c r="D57" t="s">
        <v>856</v>
      </c>
      <c r="F57" s="2">
        <f>SUM(F56*7%)</f>
        <v>88.831400000000002</v>
      </c>
    </row>
    <row r="58" spans="1:8">
      <c r="D58" t="s">
        <v>891</v>
      </c>
      <c r="F58" s="2">
        <f>SUM(F56:F57)</f>
        <v>1357.8514</v>
      </c>
    </row>
    <row r="61" spans="1:8">
      <c r="A61" s="6" t="s">
        <v>857</v>
      </c>
      <c r="B61" s="6"/>
      <c r="C61" s="6"/>
      <c r="D61" s="6"/>
      <c r="E61" s="6"/>
      <c r="F61" s="6"/>
      <c r="G61" s="6"/>
      <c r="H61" s="6"/>
    </row>
    <row r="62" spans="1:8">
      <c r="E62" t="s">
        <v>1352</v>
      </c>
      <c r="G62" t="s">
        <v>1</v>
      </c>
    </row>
    <row r="63" spans="1:8">
      <c r="D63" t="s">
        <v>1307</v>
      </c>
    </row>
    <row r="64" spans="1:8">
      <c r="A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s="1" t="s">
        <v>8</v>
      </c>
    </row>
    <row r="65" spans="1:8">
      <c r="A65" t="s">
        <v>859</v>
      </c>
      <c r="B65" t="s">
        <v>1353</v>
      </c>
      <c r="C65" t="s">
        <v>1354</v>
      </c>
      <c r="D65" s="2">
        <v>1163.55</v>
      </c>
      <c r="E65" t="s">
        <v>1355</v>
      </c>
      <c r="F65" s="2">
        <v>470.23</v>
      </c>
      <c r="G65" t="s">
        <v>1356</v>
      </c>
      <c r="H65" s="1">
        <v>790</v>
      </c>
    </row>
    <row r="66" spans="1:8">
      <c r="A66" t="s">
        <v>859</v>
      </c>
      <c r="B66" t="s">
        <v>1357</v>
      </c>
      <c r="C66" t="s">
        <v>1358</v>
      </c>
      <c r="D66" s="2">
        <v>1177.57</v>
      </c>
      <c r="E66" t="s">
        <v>1355</v>
      </c>
      <c r="F66" s="2">
        <v>476.68</v>
      </c>
      <c r="G66" t="s">
        <v>1359</v>
      </c>
      <c r="H66" s="1">
        <v>790</v>
      </c>
    </row>
    <row r="67" spans="1:8">
      <c r="A67" t="s">
        <v>859</v>
      </c>
      <c r="B67" t="s">
        <v>1360</v>
      </c>
      <c r="C67" t="s">
        <v>1361</v>
      </c>
      <c r="D67" s="2">
        <v>654.21</v>
      </c>
      <c r="E67" s="4">
        <v>0.55000000000000004</v>
      </c>
      <c r="F67" s="2">
        <v>294.39</v>
      </c>
      <c r="G67" t="s">
        <v>1362</v>
      </c>
      <c r="H67" s="1">
        <v>490</v>
      </c>
    </row>
    <row r="68" spans="1:8">
      <c r="A68" t="s">
        <v>859</v>
      </c>
      <c r="B68" t="s">
        <v>1363</v>
      </c>
      <c r="C68" t="s">
        <v>1364</v>
      </c>
      <c r="D68" s="2">
        <v>682.24</v>
      </c>
      <c r="E68" s="4">
        <v>0.55000000000000004</v>
      </c>
      <c r="F68" s="2">
        <v>307.01</v>
      </c>
      <c r="G68" t="s">
        <v>1365</v>
      </c>
      <c r="H68" s="1">
        <v>550</v>
      </c>
    </row>
    <row r="69" spans="1:8">
      <c r="A69" t="s">
        <v>859</v>
      </c>
      <c r="B69" t="s">
        <v>1366</v>
      </c>
      <c r="C69" t="s">
        <v>1367</v>
      </c>
      <c r="D69" s="2">
        <v>584.11</v>
      </c>
      <c r="E69" s="4">
        <v>0.55000000000000004</v>
      </c>
      <c r="F69" s="2">
        <v>262.85000000000002</v>
      </c>
      <c r="G69" t="s">
        <v>1368</v>
      </c>
      <c r="H69" s="1">
        <v>450</v>
      </c>
    </row>
    <row r="70" spans="1:8">
      <c r="A70" t="s">
        <v>859</v>
      </c>
      <c r="B70" t="s">
        <v>1369</v>
      </c>
      <c r="C70" t="s">
        <v>1370</v>
      </c>
      <c r="D70" s="2">
        <v>682.24</v>
      </c>
      <c r="E70" s="4">
        <v>0.55000000000000004</v>
      </c>
      <c r="F70" s="2">
        <v>307.01</v>
      </c>
      <c r="G70" t="s">
        <v>1365</v>
      </c>
      <c r="H70" s="1">
        <v>520</v>
      </c>
    </row>
    <row r="71" spans="1:8">
      <c r="A71" t="s">
        <v>859</v>
      </c>
      <c r="B71" t="s">
        <v>1371</v>
      </c>
      <c r="C71" t="s">
        <v>1372</v>
      </c>
      <c r="D71" s="2">
        <v>654.21</v>
      </c>
      <c r="E71" s="4">
        <v>0.55000000000000004</v>
      </c>
      <c r="F71" s="2">
        <v>294.39</v>
      </c>
      <c r="G71" t="s">
        <v>1362</v>
      </c>
      <c r="H71" s="1">
        <v>490</v>
      </c>
    </row>
    <row r="72" spans="1:8">
      <c r="A72" t="s">
        <v>859</v>
      </c>
      <c r="B72" t="s">
        <v>1373</v>
      </c>
      <c r="C72" t="s">
        <v>1374</v>
      </c>
      <c r="D72" s="2">
        <v>752.34</v>
      </c>
      <c r="E72" s="4">
        <v>0.55000000000000004</v>
      </c>
      <c r="F72" s="2">
        <v>338.55</v>
      </c>
      <c r="G72" t="s">
        <v>1375</v>
      </c>
      <c r="H72" s="1">
        <v>590</v>
      </c>
    </row>
    <row r="73" spans="1:8">
      <c r="A73" t="s">
        <v>108</v>
      </c>
      <c r="B73" t="s">
        <v>1376</v>
      </c>
      <c r="C73" t="s">
        <v>1377</v>
      </c>
      <c r="D73" s="2">
        <v>630.84</v>
      </c>
      <c r="E73" s="4">
        <v>0.55000000000000004</v>
      </c>
      <c r="F73" s="2">
        <v>567.76</v>
      </c>
      <c r="G73" t="s">
        <v>1378</v>
      </c>
      <c r="H73" s="1">
        <v>490</v>
      </c>
    </row>
    <row r="74" spans="1:8">
      <c r="A74" t="s">
        <v>108</v>
      </c>
      <c r="B74" t="s">
        <v>935</v>
      </c>
      <c r="C74" t="s">
        <v>936</v>
      </c>
      <c r="D74" s="2">
        <v>602.79999999999995</v>
      </c>
      <c r="E74" s="4">
        <v>0.55000000000000004</v>
      </c>
      <c r="F74" s="2">
        <v>542.52</v>
      </c>
      <c r="G74" t="s">
        <v>1379</v>
      </c>
      <c r="H74" s="1">
        <v>450</v>
      </c>
    </row>
    <row r="75" spans="1:8">
      <c r="D75" t="s">
        <v>890</v>
      </c>
      <c r="F75" s="2">
        <f>SUM(F65:F74)</f>
        <v>3861.39</v>
      </c>
    </row>
    <row r="76" spans="1:8">
      <c r="D76" t="s">
        <v>356</v>
      </c>
      <c r="F76" s="2">
        <f>SUM(F75*7%)</f>
        <v>270.29730000000001</v>
      </c>
    </row>
    <row r="77" spans="1:8">
      <c r="D77" t="s">
        <v>891</v>
      </c>
      <c r="F77" s="2">
        <f>SUM(F75:F76)</f>
        <v>4131.6872999999996</v>
      </c>
    </row>
    <row r="80" spans="1:8">
      <c r="A80" s="6" t="s">
        <v>857</v>
      </c>
      <c r="B80" s="6"/>
      <c r="C80" s="6"/>
      <c r="D80" s="6"/>
      <c r="E80" s="6"/>
      <c r="F80" s="6"/>
      <c r="G80" s="6"/>
      <c r="H80" s="6"/>
    </row>
    <row r="81" spans="1:8">
      <c r="E81" t="s">
        <v>1380</v>
      </c>
      <c r="G81" t="s">
        <v>1</v>
      </c>
    </row>
    <row r="82" spans="1:8">
      <c r="D82" t="s">
        <v>1307</v>
      </c>
    </row>
    <row r="83" spans="1:8">
      <c r="A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s="1" t="s">
        <v>8</v>
      </c>
    </row>
    <row r="84" spans="1:8">
      <c r="A84" t="s">
        <v>859</v>
      </c>
      <c r="B84" t="s">
        <v>1381</v>
      </c>
      <c r="C84" t="s">
        <v>1382</v>
      </c>
      <c r="D84">
        <v>836.45</v>
      </c>
      <c r="E84" s="4">
        <v>0.55000000000000004</v>
      </c>
      <c r="F84" s="2">
        <v>376.4</v>
      </c>
      <c r="G84" t="s">
        <v>1383</v>
      </c>
      <c r="H84" s="1">
        <v>690</v>
      </c>
    </row>
    <row r="85" spans="1:8">
      <c r="A85" t="s">
        <v>859</v>
      </c>
      <c r="B85" t="s">
        <v>932</v>
      </c>
      <c r="C85" t="s">
        <v>1384</v>
      </c>
      <c r="D85">
        <v>794.39</v>
      </c>
      <c r="E85" s="4">
        <v>0.55000000000000004</v>
      </c>
      <c r="F85" s="2">
        <v>357.48</v>
      </c>
      <c r="G85" t="s">
        <v>1385</v>
      </c>
      <c r="H85" s="1">
        <v>590</v>
      </c>
    </row>
    <row r="86" spans="1:8">
      <c r="A86" t="s">
        <v>859</v>
      </c>
      <c r="B86" t="s">
        <v>1386</v>
      </c>
      <c r="C86" t="s">
        <v>1387</v>
      </c>
      <c r="D86">
        <v>785.05</v>
      </c>
      <c r="E86" s="4">
        <v>0.55000000000000004</v>
      </c>
      <c r="F86" s="2">
        <v>353.27</v>
      </c>
      <c r="G86" t="s">
        <v>1388</v>
      </c>
      <c r="H86" s="1">
        <v>590</v>
      </c>
    </row>
    <row r="87" spans="1:8">
      <c r="A87" t="s">
        <v>859</v>
      </c>
      <c r="B87" t="s">
        <v>900</v>
      </c>
      <c r="C87" t="s">
        <v>901</v>
      </c>
      <c r="D87">
        <v>911.22</v>
      </c>
      <c r="E87" t="s">
        <v>939</v>
      </c>
      <c r="F87" s="2">
        <v>400.05</v>
      </c>
      <c r="G87" t="s">
        <v>1389</v>
      </c>
      <c r="H87" s="1">
        <v>890</v>
      </c>
    </row>
    <row r="88" spans="1:8">
      <c r="A88" t="s">
        <v>859</v>
      </c>
      <c r="B88" t="s">
        <v>904</v>
      </c>
      <c r="C88" t="s">
        <v>1390</v>
      </c>
      <c r="D88">
        <v>957.94</v>
      </c>
      <c r="E88" t="s">
        <v>939</v>
      </c>
      <c r="F88" s="2">
        <v>421.07</v>
      </c>
      <c r="G88" t="s">
        <v>1391</v>
      </c>
      <c r="H88" s="1">
        <v>890</v>
      </c>
    </row>
    <row r="89" spans="1:8">
      <c r="A89" t="s">
        <v>859</v>
      </c>
      <c r="B89" t="s">
        <v>1392</v>
      </c>
      <c r="C89" t="s">
        <v>1393</v>
      </c>
      <c r="D89">
        <v>1121.5</v>
      </c>
      <c r="E89" t="s">
        <v>939</v>
      </c>
      <c r="F89" s="2">
        <v>494.67</v>
      </c>
      <c r="G89" t="s">
        <v>1394</v>
      </c>
      <c r="H89" s="1">
        <v>890</v>
      </c>
    </row>
    <row r="90" spans="1:8">
      <c r="A90" t="s">
        <v>859</v>
      </c>
      <c r="B90" t="s">
        <v>1395</v>
      </c>
      <c r="C90" t="s">
        <v>1396</v>
      </c>
      <c r="D90">
        <v>864.49</v>
      </c>
      <c r="E90" t="s">
        <v>939</v>
      </c>
      <c r="F90" s="2">
        <v>379.02</v>
      </c>
      <c r="G90" t="s">
        <v>1397</v>
      </c>
      <c r="H90" s="1">
        <v>890</v>
      </c>
    </row>
    <row r="91" spans="1:8">
      <c r="A91" t="s">
        <v>859</v>
      </c>
      <c r="B91" t="s">
        <v>1398</v>
      </c>
      <c r="C91" t="s">
        <v>1399</v>
      </c>
      <c r="D91">
        <v>1140.19</v>
      </c>
      <c r="E91" t="s">
        <v>939</v>
      </c>
      <c r="F91" s="2">
        <v>503.09</v>
      </c>
      <c r="G91" t="s">
        <v>1400</v>
      </c>
      <c r="H91" s="1">
        <v>1090</v>
      </c>
    </row>
    <row r="92" spans="1:8">
      <c r="A92" t="s">
        <v>859</v>
      </c>
      <c r="B92" t="s">
        <v>1401</v>
      </c>
      <c r="C92" t="s">
        <v>1402</v>
      </c>
      <c r="D92">
        <v>957.94</v>
      </c>
      <c r="E92" t="s">
        <v>939</v>
      </c>
      <c r="F92" s="2">
        <v>421.07</v>
      </c>
      <c r="G92" t="s">
        <v>1391</v>
      </c>
      <c r="H92" s="1">
        <v>790</v>
      </c>
    </row>
    <row r="93" spans="1:8">
      <c r="D93" t="s">
        <v>890</v>
      </c>
      <c r="F93" s="2">
        <f>SUM(F84:F92)</f>
        <v>3706.1200000000003</v>
      </c>
    </row>
    <row r="94" spans="1:8">
      <c r="D94" t="s">
        <v>856</v>
      </c>
      <c r="F94" s="2">
        <f>SUM(F93*7%)</f>
        <v>259.42840000000007</v>
      </c>
    </row>
    <row r="95" spans="1:8">
      <c r="D95" t="s">
        <v>891</v>
      </c>
      <c r="F95" s="2">
        <f>SUM(F93:F94)</f>
        <v>3965.5484000000006</v>
      </c>
    </row>
    <row r="98" spans="1:8">
      <c r="A98" s="6" t="s">
        <v>857</v>
      </c>
      <c r="B98" s="6"/>
      <c r="C98" s="6"/>
      <c r="D98" s="6"/>
      <c r="E98" s="6"/>
      <c r="F98" s="6"/>
      <c r="G98" s="6"/>
      <c r="H98" s="6"/>
    </row>
    <row r="99" spans="1:8">
      <c r="E99" t="s">
        <v>1403</v>
      </c>
      <c r="G99" t="s">
        <v>1</v>
      </c>
    </row>
    <row r="100" spans="1:8">
      <c r="D100" t="s">
        <v>1307</v>
      </c>
    </row>
    <row r="101" spans="1:8">
      <c r="A101" t="s">
        <v>2</v>
      </c>
      <c r="C101" t="s">
        <v>3</v>
      </c>
      <c r="D101" t="s">
        <v>4</v>
      </c>
      <c r="E101" t="s">
        <v>5</v>
      </c>
      <c r="F101" t="s">
        <v>6</v>
      </c>
      <c r="G101" t="s">
        <v>7</v>
      </c>
      <c r="H101" s="1" t="s">
        <v>8</v>
      </c>
    </row>
    <row r="102" spans="1:8">
      <c r="A102" t="s">
        <v>859</v>
      </c>
      <c r="B102" t="s">
        <v>1404</v>
      </c>
      <c r="C102" t="s">
        <v>1405</v>
      </c>
      <c r="D102">
        <v>1056.08</v>
      </c>
      <c r="E102" t="s">
        <v>939</v>
      </c>
      <c r="F102" s="2">
        <v>465.24</v>
      </c>
      <c r="G102" t="s">
        <v>1406</v>
      </c>
      <c r="H102" s="1">
        <v>890</v>
      </c>
    </row>
    <row r="103" spans="1:8">
      <c r="A103" t="s">
        <v>859</v>
      </c>
      <c r="B103" t="s">
        <v>1407</v>
      </c>
      <c r="C103" t="s">
        <v>1408</v>
      </c>
      <c r="D103">
        <v>1023.37</v>
      </c>
      <c r="E103" t="s">
        <v>939</v>
      </c>
      <c r="F103" s="2">
        <v>450.52</v>
      </c>
      <c r="G103" t="s">
        <v>1409</v>
      </c>
      <c r="H103" s="1">
        <v>890</v>
      </c>
    </row>
    <row r="104" spans="1:8">
      <c r="A104" t="s">
        <v>859</v>
      </c>
      <c r="B104" t="s">
        <v>1410</v>
      </c>
      <c r="C104" t="s">
        <v>1411</v>
      </c>
      <c r="D104">
        <v>1023.37</v>
      </c>
      <c r="E104" t="s">
        <v>939</v>
      </c>
      <c r="F104" s="2">
        <v>450.52</v>
      </c>
      <c r="G104" t="s">
        <v>1409</v>
      </c>
      <c r="H104" s="1">
        <v>890</v>
      </c>
    </row>
    <row r="105" spans="1:8">
      <c r="D105" t="s">
        <v>890</v>
      </c>
      <c r="F105" s="2">
        <f>SUM(F102:F104)</f>
        <v>1366.28</v>
      </c>
    </row>
    <row r="106" spans="1:8">
      <c r="D106" t="s">
        <v>856</v>
      </c>
      <c r="F106" s="2">
        <f>SUM(F105*7%)</f>
        <v>95.639600000000002</v>
      </c>
    </row>
    <row r="107" spans="1:8">
      <c r="D107" t="s">
        <v>891</v>
      </c>
      <c r="F107" s="2">
        <f>SUM(F105:F106)</f>
        <v>1461.9195999999999</v>
      </c>
    </row>
  </sheetData>
  <mergeCells count="7">
    <mergeCell ref="A80:H80"/>
    <mergeCell ref="A98:H98"/>
    <mergeCell ref="A1:H1"/>
    <mergeCell ref="A23:H23"/>
    <mergeCell ref="A39:H39"/>
    <mergeCell ref="A50:H50"/>
    <mergeCell ref="A61:H61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4" workbookViewId="0">
      <selection activeCell="H19" sqref="H19"/>
    </sheetView>
  </sheetViews>
  <sheetFormatPr defaultRowHeight="14.25"/>
  <cols>
    <col min="3" max="3" width="35.875" customWidth="1"/>
    <col min="6" max="6" width="9.375" bestFit="1" customWidth="1"/>
    <col min="7" max="7" width="18.125" customWidth="1"/>
    <col min="8" max="8" width="9.25" bestFit="1" customWidth="1"/>
  </cols>
  <sheetData>
    <row r="1" spans="1:8">
      <c r="A1" s="6" t="s">
        <v>917</v>
      </c>
      <c r="B1" s="6"/>
      <c r="C1" s="6"/>
      <c r="D1" s="6"/>
      <c r="E1" s="6"/>
      <c r="F1" s="6"/>
      <c r="G1" s="6"/>
      <c r="H1" s="6"/>
    </row>
    <row r="2" spans="1:8">
      <c r="E2" t="s">
        <v>918</v>
      </c>
      <c r="G2" t="s">
        <v>1</v>
      </c>
    </row>
    <row r="3" spans="1:8">
      <c r="D3" t="s">
        <v>805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174</v>
      </c>
      <c r="B5" t="s">
        <v>919</v>
      </c>
      <c r="C5" t="s">
        <v>920</v>
      </c>
      <c r="D5">
        <v>1250</v>
      </c>
      <c r="E5" s="4">
        <v>0.41</v>
      </c>
      <c r="F5">
        <v>1475</v>
      </c>
      <c r="G5" t="s">
        <v>921</v>
      </c>
      <c r="H5" s="1">
        <v>1200</v>
      </c>
    </row>
    <row r="6" spans="1:8">
      <c r="A6" t="s">
        <v>174</v>
      </c>
      <c r="B6" t="s">
        <v>922</v>
      </c>
      <c r="C6" t="s">
        <v>923</v>
      </c>
      <c r="D6">
        <v>1250</v>
      </c>
      <c r="E6" s="4">
        <v>0.41</v>
      </c>
      <c r="F6">
        <v>1475</v>
      </c>
      <c r="G6" t="s">
        <v>921</v>
      </c>
      <c r="H6" s="1">
        <v>1200</v>
      </c>
    </row>
    <row r="7" spans="1:8">
      <c r="A7" t="s">
        <v>174</v>
      </c>
      <c r="B7" t="s">
        <v>926</v>
      </c>
      <c r="C7" t="s">
        <v>924</v>
      </c>
      <c r="D7">
        <v>595</v>
      </c>
      <c r="E7" s="4">
        <v>0.41</v>
      </c>
      <c r="F7">
        <v>702.1</v>
      </c>
      <c r="G7" t="s">
        <v>925</v>
      </c>
      <c r="H7" s="1">
        <v>600</v>
      </c>
    </row>
    <row r="8" spans="1:8">
      <c r="A8" t="s">
        <v>174</v>
      </c>
      <c r="B8" t="s">
        <v>927</v>
      </c>
      <c r="C8" t="s">
        <v>928</v>
      </c>
      <c r="D8">
        <v>1180</v>
      </c>
      <c r="E8" s="4">
        <v>0.41</v>
      </c>
      <c r="F8">
        <v>1392.4</v>
      </c>
      <c r="G8" t="s">
        <v>929</v>
      </c>
      <c r="H8" s="1">
        <v>1190</v>
      </c>
    </row>
    <row r="9" spans="1:8">
      <c r="D9" t="s">
        <v>890</v>
      </c>
      <c r="F9">
        <f>SUM(F5:F8)</f>
        <v>5044.5</v>
      </c>
    </row>
    <row r="10" spans="1:8">
      <c r="D10" t="s">
        <v>856</v>
      </c>
      <c r="F10">
        <f>SUM(F9*7%)</f>
        <v>353.11500000000001</v>
      </c>
    </row>
    <row r="11" spans="1:8">
      <c r="D11" t="s">
        <v>891</v>
      </c>
      <c r="F11">
        <f>SUM(F9:F10)</f>
        <v>5397.6149999999998</v>
      </c>
    </row>
    <row r="14" spans="1:8">
      <c r="A14" s="6" t="s">
        <v>917</v>
      </c>
      <c r="B14" s="6"/>
      <c r="C14" s="6"/>
      <c r="D14" s="6"/>
      <c r="E14" s="6"/>
      <c r="F14" s="6"/>
      <c r="G14" s="6"/>
      <c r="H14" s="6"/>
    </row>
    <row r="15" spans="1:8">
      <c r="E15" t="s">
        <v>1412</v>
      </c>
      <c r="G15" t="s">
        <v>1</v>
      </c>
    </row>
    <row r="16" spans="1:8">
      <c r="D16" t="s">
        <v>1307</v>
      </c>
    </row>
    <row r="17" spans="1:8">
      <c r="A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s="1" t="s">
        <v>8</v>
      </c>
    </row>
    <row r="18" spans="1:8">
      <c r="A18" t="s">
        <v>174</v>
      </c>
      <c r="B18" t="s">
        <v>1413</v>
      </c>
      <c r="C18" t="s">
        <v>1414</v>
      </c>
      <c r="D18">
        <v>1580</v>
      </c>
      <c r="E18" s="4">
        <v>0.41</v>
      </c>
      <c r="F18" s="2">
        <v>1864.4</v>
      </c>
      <c r="G18" t="s">
        <v>1415</v>
      </c>
      <c r="H18" s="1">
        <v>1550</v>
      </c>
    </row>
    <row r="19" spans="1:8">
      <c r="A19" t="s">
        <v>174</v>
      </c>
      <c r="B19" t="s">
        <v>926</v>
      </c>
      <c r="C19" t="s">
        <v>924</v>
      </c>
      <c r="D19">
        <v>595</v>
      </c>
      <c r="E19" s="4">
        <v>0.41</v>
      </c>
      <c r="F19" s="2">
        <v>702.1</v>
      </c>
      <c r="G19" t="s">
        <v>1416</v>
      </c>
      <c r="H19" s="1">
        <v>600</v>
      </c>
    </row>
    <row r="20" spans="1:8">
      <c r="D20" t="s">
        <v>890</v>
      </c>
      <c r="F20" s="2">
        <f>SUM(F18:F19)</f>
        <v>2566.5</v>
      </c>
    </row>
    <row r="21" spans="1:8">
      <c r="D21" t="s">
        <v>856</v>
      </c>
      <c r="F21" s="2">
        <f>SUM(F20*7%)</f>
        <v>179.65500000000003</v>
      </c>
    </row>
    <row r="22" spans="1:8">
      <c r="D22" t="s">
        <v>891</v>
      </c>
      <c r="F22" s="2">
        <f>SUM(F20:F21)</f>
        <v>2746.1550000000002</v>
      </c>
    </row>
  </sheetData>
  <mergeCells count="2">
    <mergeCell ref="A1:H1"/>
    <mergeCell ref="A14:H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"/>
  <sheetViews>
    <sheetView topLeftCell="A4" workbookViewId="0">
      <selection activeCell="H18" sqref="H18"/>
    </sheetView>
  </sheetViews>
  <sheetFormatPr defaultRowHeight="14.25"/>
  <cols>
    <col min="3" max="3" width="36" customWidth="1"/>
    <col min="6" max="6" width="10.375" bestFit="1" customWidth="1"/>
    <col min="7" max="7" width="18.125" customWidth="1"/>
    <col min="8" max="8" width="9.25" bestFit="1" customWidth="1"/>
  </cols>
  <sheetData>
    <row r="1" spans="1:8">
      <c r="A1" s="6" t="s">
        <v>1054</v>
      </c>
      <c r="B1" s="6"/>
      <c r="C1" s="6"/>
      <c r="D1" s="6"/>
      <c r="E1" s="6"/>
      <c r="F1" s="6"/>
      <c r="G1" s="6"/>
      <c r="H1" s="6"/>
    </row>
    <row r="2" spans="1:8">
      <c r="E2" t="s">
        <v>1055</v>
      </c>
      <c r="G2" t="s">
        <v>1</v>
      </c>
    </row>
    <row r="3" spans="1:8">
      <c r="D3" t="s">
        <v>805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>
        <v>6</v>
      </c>
      <c r="C5" t="s">
        <v>1056</v>
      </c>
      <c r="D5">
        <v>530</v>
      </c>
      <c r="F5" s="2">
        <v>3180</v>
      </c>
      <c r="G5" t="s">
        <v>1057</v>
      </c>
      <c r="H5" s="1">
        <v>700</v>
      </c>
    </row>
    <row r="6" spans="1:8">
      <c r="A6">
        <v>6</v>
      </c>
      <c r="C6" t="s">
        <v>1058</v>
      </c>
      <c r="D6">
        <v>780</v>
      </c>
      <c r="F6" s="2">
        <v>4680</v>
      </c>
      <c r="G6" t="s">
        <v>1059</v>
      </c>
      <c r="H6" s="1">
        <v>900</v>
      </c>
    </row>
    <row r="7" spans="1:8">
      <c r="D7" t="s">
        <v>1060</v>
      </c>
      <c r="F7" s="2">
        <f>SUM(F5:F6)</f>
        <v>7860</v>
      </c>
      <c r="H7" s="1"/>
    </row>
    <row r="8" spans="1:8">
      <c r="D8" t="s">
        <v>5</v>
      </c>
      <c r="F8" s="2">
        <v>514.21</v>
      </c>
    </row>
    <row r="9" spans="1:8">
      <c r="D9" t="s">
        <v>1061</v>
      </c>
      <c r="F9" s="2">
        <f>SUM(F7-F8)</f>
        <v>7345.79</v>
      </c>
    </row>
    <row r="10" spans="1:8">
      <c r="D10" t="s">
        <v>856</v>
      </c>
      <c r="F10" s="2">
        <f>SUM(F9*7%)</f>
        <v>514.20530000000008</v>
      </c>
    </row>
    <row r="11" spans="1:8">
      <c r="D11" t="s">
        <v>1062</v>
      </c>
      <c r="F11" s="2">
        <f>SUM(F9:F10)</f>
        <v>7859.9953000000005</v>
      </c>
    </row>
    <row r="14" spans="1:8">
      <c r="A14" s="6" t="s">
        <v>1054</v>
      </c>
      <c r="B14" s="6"/>
      <c r="C14" s="6"/>
      <c r="D14" s="6"/>
      <c r="E14" s="6"/>
      <c r="F14" s="6"/>
      <c r="G14" s="6"/>
      <c r="H14" s="6"/>
    </row>
    <row r="15" spans="1:8">
      <c r="E15" t="s">
        <v>1146</v>
      </c>
      <c r="G15" t="s">
        <v>1</v>
      </c>
    </row>
    <row r="16" spans="1:8">
      <c r="D16" t="s">
        <v>1103</v>
      </c>
    </row>
    <row r="17" spans="1:8">
      <c r="A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s="1" t="s">
        <v>8</v>
      </c>
    </row>
    <row r="18" spans="1:8">
      <c r="A18">
        <v>12</v>
      </c>
      <c r="C18" t="s">
        <v>1147</v>
      </c>
      <c r="D18">
        <v>1145</v>
      </c>
      <c r="F18" s="2">
        <v>13740</v>
      </c>
      <c r="G18" t="s">
        <v>1148</v>
      </c>
      <c r="H18" s="1">
        <v>1450</v>
      </c>
    </row>
    <row r="19" spans="1:8">
      <c r="D19" t="s">
        <v>1149</v>
      </c>
      <c r="F19" s="2">
        <v>13740</v>
      </c>
    </row>
    <row r="20" spans="1:8">
      <c r="D20" t="s">
        <v>5</v>
      </c>
      <c r="F20" s="2">
        <v>898.88</v>
      </c>
    </row>
    <row r="21" spans="1:8">
      <c r="D21" t="s">
        <v>1061</v>
      </c>
      <c r="F21" s="2">
        <f>SUM(F19-F20)</f>
        <v>12841.12</v>
      </c>
    </row>
    <row r="22" spans="1:8">
      <c r="D22" t="s">
        <v>856</v>
      </c>
      <c r="F22" s="2">
        <f>SUM(F21*7%)</f>
        <v>898.87840000000017</v>
      </c>
    </row>
    <row r="23" spans="1:8">
      <c r="D23" t="s">
        <v>1062</v>
      </c>
      <c r="F23" s="2">
        <f>SUM(F21:F22)</f>
        <v>13739.9984</v>
      </c>
    </row>
  </sheetData>
  <mergeCells count="2">
    <mergeCell ref="A1:H1"/>
    <mergeCell ref="A14:H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H4"/>
    </sheetView>
  </sheetViews>
  <sheetFormatPr defaultRowHeight="14.25"/>
  <cols>
    <col min="3" max="3" width="36" customWidth="1"/>
    <col min="6" max="6" width="9.375" bestFit="1" customWidth="1"/>
    <col min="7" max="7" width="18" customWidth="1"/>
  </cols>
  <sheetData>
    <row r="1" spans="1:8">
      <c r="A1" s="6" t="s">
        <v>1085</v>
      </c>
      <c r="B1" s="6"/>
      <c r="C1" s="6"/>
      <c r="D1" s="6"/>
      <c r="E1" s="6"/>
      <c r="F1" s="6"/>
      <c r="G1" s="6"/>
      <c r="H1" s="6"/>
    </row>
    <row r="2" spans="1:8">
      <c r="E2" t="s">
        <v>1086</v>
      </c>
      <c r="G2" t="s">
        <v>1</v>
      </c>
    </row>
    <row r="3" spans="1:8">
      <c r="D3" t="s">
        <v>1042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200</v>
      </c>
      <c r="C5" t="s">
        <v>1088</v>
      </c>
      <c r="D5">
        <v>320</v>
      </c>
      <c r="F5" s="3">
        <v>3200</v>
      </c>
      <c r="G5" t="s">
        <v>1087</v>
      </c>
      <c r="H5" s="1">
        <v>590</v>
      </c>
    </row>
    <row r="6" spans="1:8">
      <c r="D6" t="s">
        <v>444</v>
      </c>
      <c r="F6" s="3">
        <f>SUM(F5)</f>
        <v>3200</v>
      </c>
    </row>
  </sheetData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sqref="A1:H4"/>
    </sheetView>
  </sheetViews>
  <sheetFormatPr defaultRowHeight="14.25"/>
  <cols>
    <col min="3" max="3" width="36" customWidth="1"/>
    <col min="7" max="7" width="18" customWidth="1"/>
    <col min="8" max="8" width="9.25" bestFit="1" customWidth="1"/>
  </cols>
  <sheetData>
    <row r="1" spans="1:8">
      <c r="A1" s="6" t="s">
        <v>1189</v>
      </c>
      <c r="B1" s="6"/>
      <c r="C1" s="6"/>
      <c r="D1" s="6"/>
      <c r="E1" s="6"/>
      <c r="F1" s="6"/>
      <c r="G1" s="6"/>
      <c r="H1" s="6"/>
    </row>
    <row r="2" spans="1:8">
      <c r="E2" t="s">
        <v>1190</v>
      </c>
      <c r="G2" t="s">
        <v>1</v>
      </c>
    </row>
    <row r="3" spans="1:8">
      <c r="D3" t="s">
        <v>1191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1192</v>
      </c>
      <c r="B5" t="s">
        <v>1193</v>
      </c>
      <c r="C5" t="s">
        <v>1194</v>
      </c>
      <c r="D5">
        <v>80</v>
      </c>
      <c r="F5">
        <v>320</v>
      </c>
      <c r="G5" t="s">
        <v>1195</v>
      </c>
      <c r="H5" t="s">
        <v>1196</v>
      </c>
    </row>
    <row r="6" spans="1:8">
      <c r="A6" t="s">
        <v>1192</v>
      </c>
      <c r="B6" t="s">
        <v>1197</v>
      </c>
      <c r="C6" t="s">
        <v>1198</v>
      </c>
      <c r="D6">
        <v>80</v>
      </c>
      <c r="F6">
        <v>320</v>
      </c>
      <c r="G6" t="s">
        <v>1195</v>
      </c>
      <c r="H6" t="s">
        <v>1196</v>
      </c>
    </row>
    <row r="7" spans="1:8">
      <c r="A7" t="s">
        <v>1192</v>
      </c>
      <c r="B7" t="s">
        <v>1199</v>
      </c>
      <c r="C7" t="s">
        <v>1200</v>
      </c>
      <c r="D7">
        <v>80</v>
      </c>
      <c r="F7">
        <v>320</v>
      </c>
      <c r="G7" t="s">
        <v>1195</v>
      </c>
      <c r="H7" t="s">
        <v>1196</v>
      </c>
    </row>
    <row r="8" spans="1:8">
      <c r="A8" t="s">
        <v>1192</v>
      </c>
      <c r="B8" t="s">
        <v>1201</v>
      </c>
      <c r="C8" t="s">
        <v>1202</v>
      </c>
      <c r="D8">
        <v>80</v>
      </c>
      <c r="F8">
        <v>320</v>
      </c>
      <c r="G8" t="s">
        <v>1195</v>
      </c>
      <c r="H8" t="s">
        <v>1196</v>
      </c>
    </row>
    <row r="9" spans="1:8">
      <c r="A9" t="s">
        <v>1192</v>
      </c>
      <c r="B9" t="s">
        <v>1203</v>
      </c>
      <c r="C9" t="s">
        <v>1204</v>
      </c>
      <c r="D9">
        <v>80</v>
      </c>
      <c r="F9">
        <v>320</v>
      </c>
      <c r="G9" t="s">
        <v>1195</v>
      </c>
      <c r="H9" t="s">
        <v>1196</v>
      </c>
    </row>
    <row r="10" spans="1:8">
      <c r="A10" t="s">
        <v>1205</v>
      </c>
      <c r="B10" t="s">
        <v>1206</v>
      </c>
      <c r="C10" t="s">
        <v>1207</v>
      </c>
      <c r="D10">
        <v>100</v>
      </c>
      <c r="F10">
        <v>200</v>
      </c>
      <c r="G10" t="s">
        <v>1208</v>
      </c>
      <c r="H10" t="s">
        <v>1209</v>
      </c>
    </row>
    <row r="11" spans="1:8">
      <c r="A11" t="s">
        <v>1205</v>
      </c>
      <c r="B11" t="s">
        <v>1210</v>
      </c>
      <c r="C11" t="s">
        <v>1211</v>
      </c>
      <c r="D11">
        <v>100</v>
      </c>
      <c r="F11">
        <v>200</v>
      </c>
      <c r="G11" t="s">
        <v>1208</v>
      </c>
      <c r="H11" t="s">
        <v>1209</v>
      </c>
    </row>
    <row r="12" spans="1:8">
      <c r="A12" t="s">
        <v>1205</v>
      </c>
      <c r="B12" t="s">
        <v>1212</v>
      </c>
      <c r="C12" t="s">
        <v>1213</v>
      </c>
      <c r="D12">
        <v>100</v>
      </c>
      <c r="F12">
        <v>200</v>
      </c>
      <c r="G12" t="s">
        <v>1208</v>
      </c>
      <c r="H12" t="s">
        <v>1209</v>
      </c>
    </row>
    <row r="13" spans="1:8">
      <c r="A13" t="s">
        <v>1205</v>
      </c>
      <c r="B13" t="s">
        <v>1214</v>
      </c>
      <c r="C13" t="s">
        <v>1215</v>
      </c>
      <c r="D13">
        <v>100</v>
      </c>
      <c r="F13">
        <v>200</v>
      </c>
      <c r="G13" t="s">
        <v>1208</v>
      </c>
      <c r="H13" t="s">
        <v>1209</v>
      </c>
    </row>
    <row r="14" spans="1:8">
      <c r="A14" t="s">
        <v>1205</v>
      </c>
      <c r="B14" t="s">
        <v>1216</v>
      </c>
      <c r="C14" t="s">
        <v>1217</v>
      </c>
      <c r="D14">
        <v>100</v>
      </c>
      <c r="F14">
        <v>200</v>
      </c>
      <c r="G14" t="s">
        <v>1208</v>
      </c>
      <c r="H14" t="s">
        <v>1209</v>
      </c>
    </row>
    <row r="15" spans="1:8">
      <c r="A15" t="s">
        <v>263</v>
      </c>
      <c r="B15" t="s">
        <v>1218</v>
      </c>
      <c r="C15" t="s">
        <v>1219</v>
      </c>
      <c r="D15">
        <v>100</v>
      </c>
      <c r="F15">
        <v>300</v>
      </c>
      <c r="G15" t="s">
        <v>1208</v>
      </c>
      <c r="H15" s="1">
        <v>200</v>
      </c>
    </row>
    <row r="16" spans="1:8">
      <c r="A16" t="s">
        <v>1220</v>
      </c>
      <c r="B16" t="s">
        <v>1221</v>
      </c>
      <c r="C16" t="s">
        <v>1222</v>
      </c>
      <c r="D16">
        <v>750</v>
      </c>
      <c r="F16">
        <v>750</v>
      </c>
      <c r="G16" t="s">
        <v>1223</v>
      </c>
      <c r="H16" s="1">
        <v>1190</v>
      </c>
    </row>
    <row r="17" spans="4:6">
      <c r="D17" t="s">
        <v>131</v>
      </c>
      <c r="F17">
        <f>SUM(F5:F16)</f>
        <v>3650</v>
      </c>
    </row>
  </sheetData>
  <mergeCells count="1">
    <mergeCell ref="A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7"/>
  <sheetViews>
    <sheetView topLeftCell="A10" workbookViewId="0">
      <selection activeCell="H16" sqref="H16"/>
    </sheetView>
  </sheetViews>
  <sheetFormatPr defaultRowHeight="14.25"/>
  <cols>
    <col min="3" max="3" width="36" customWidth="1"/>
    <col min="6" max="6" width="9.375" bestFit="1" customWidth="1"/>
    <col min="7" max="7" width="18.125" customWidth="1"/>
    <col min="8" max="8" width="9.25" bestFit="1" customWidth="1"/>
  </cols>
  <sheetData>
    <row r="1" spans="1:8">
      <c r="A1" s="6" t="s">
        <v>1224</v>
      </c>
      <c r="B1" s="6"/>
      <c r="C1" s="6"/>
      <c r="D1" s="6"/>
      <c r="E1" s="6"/>
      <c r="F1" s="6"/>
      <c r="G1" s="6"/>
      <c r="H1" s="6"/>
    </row>
    <row r="2" spans="1:8">
      <c r="E2" t="s">
        <v>1225</v>
      </c>
      <c r="G2" t="s">
        <v>1</v>
      </c>
    </row>
    <row r="3" spans="1:8">
      <c r="D3" t="s">
        <v>1226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265</v>
      </c>
      <c r="B5" t="s">
        <v>1228</v>
      </c>
      <c r="C5" t="s">
        <v>1227</v>
      </c>
      <c r="D5">
        <v>1600</v>
      </c>
      <c r="F5">
        <v>1600</v>
      </c>
      <c r="G5" t="s">
        <v>1229</v>
      </c>
      <c r="H5" s="1">
        <v>2490</v>
      </c>
    </row>
    <row r="6" spans="1:8">
      <c r="A6" t="s">
        <v>265</v>
      </c>
      <c r="B6" t="s">
        <v>1230</v>
      </c>
      <c r="C6" t="s">
        <v>1231</v>
      </c>
      <c r="D6">
        <v>500</v>
      </c>
      <c r="F6">
        <v>500</v>
      </c>
      <c r="G6" t="s">
        <v>1232</v>
      </c>
      <c r="H6" s="1">
        <v>890</v>
      </c>
    </row>
    <row r="7" spans="1:8">
      <c r="A7" t="s">
        <v>34</v>
      </c>
      <c r="B7" t="s">
        <v>1233</v>
      </c>
      <c r="C7" t="s">
        <v>1234</v>
      </c>
      <c r="D7">
        <v>450</v>
      </c>
      <c r="F7">
        <v>900</v>
      </c>
      <c r="G7" t="s">
        <v>1235</v>
      </c>
      <c r="H7" s="1">
        <v>790</v>
      </c>
    </row>
    <row r="8" spans="1:8">
      <c r="D8" t="s">
        <v>395</v>
      </c>
      <c r="F8">
        <f>SUM(F5:F7)</f>
        <v>3000</v>
      </c>
    </row>
    <row r="11" spans="1:8">
      <c r="A11" s="6" t="s">
        <v>1224</v>
      </c>
      <c r="B11" s="6"/>
      <c r="C11" s="6"/>
      <c r="D11" s="6"/>
      <c r="E11" s="6"/>
      <c r="F11" s="6"/>
      <c r="G11" s="6"/>
      <c r="H11" s="6"/>
    </row>
    <row r="12" spans="1:8">
      <c r="E12" t="s">
        <v>1249</v>
      </c>
      <c r="G12" t="s">
        <v>1</v>
      </c>
    </row>
    <row r="13" spans="1:8">
      <c r="D13" t="s">
        <v>1250</v>
      </c>
    </row>
    <row r="14" spans="1:8">
      <c r="A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s="1" t="s">
        <v>8</v>
      </c>
    </row>
    <row r="15" spans="1:8">
      <c r="A15" t="s">
        <v>192</v>
      </c>
      <c r="B15" t="s">
        <v>1251</v>
      </c>
      <c r="C15" t="s">
        <v>1252</v>
      </c>
      <c r="D15">
        <v>55</v>
      </c>
      <c r="F15" s="3">
        <v>550</v>
      </c>
      <c r="G15" t="s">
        <v>1253</v>
      </c>
      <c r="H15" s="1">
        <v>90</v>
      </c>
    </row>
    <row r="16" spans="1:8">
      <c r="A16" t="s">
        <v>34</v>
      </c>
      <c r="B16" t="s">
        <v>1254</v>
      </c>
      <c r="C16" t="s">
        <v>1255</v>
      </c>
      <c r="D16">
        <v>1600</v>
      </c>
      <c r="F16" s="3">
        <v>3200</v>
      </c>
      <c r="G16" t="s">
        <v>1229</v>
      </c>
      <c r="H16" s="1">
        <v>2490</v>
      </c>
    </row>
    <row r="17" spans="4:6">
      <c r="D17" t="s">
        <v>395</v>
      </c>
      <c r="F17" s="3">
        <f>SUM(F15:F16)</f>
        <v>3750</v>
      </c>
    </row>
  </sheetData>
  <mergeCells count="2">
    <mergeCell ref="A1:H1"/>
    <mergeCell ref="A11:H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H4"/>
    </sheetView>
  </sheetViews>
  <sheetFormatPr defaultRowHeight="14.25"/>
  <cols>
    <col min="3" max="3" width="36" customWidth="1"/>
    <col min="6" max="6" width="9.375" bestFit="1" customWidth="1"/>
    <col min="7" max="7" width="18" customWidth="1"/>
  </cols>
  <sheetData>
    <row r="1" spans="1:8">
      <c r="A1" s="6" t="s">
        <v>1236</v>
      </c>
      <c r="B1" s="6"/>
      <c r="C1" s="6"/>
      <c r="D1" s="6"/>
      <c r="E1" s="6"/>
      <c r="F1" s="6"/>
      <c r="G1" s="6"/>
      <c r="H1" s="6"/>
    </row>
    <row r="2" spans="1:8">
      <c r="E2" t="s">
        <v>1237</v>
      </c>
      <c r="G2" t="s">
        <v>1</v>
      </c>
    </row>
    <row r="3" spans="1:8">
      <c r="D3" t="s">
        <v>1238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250</v>
      </c>
      <c r="C5" t="s">
        <v>1239</v>
      </c>
      <c r="D5">
        <v>18</v>
      </c>
      <c r="F5" s="3">
        <v>1800</v>
      </c>
      <c r="G5" t="s">
        <v>1240</v>
      </c>
      <c r="H5" s="1">
        <v>25</v>
      </c>
    </row>
    <row r="6" spans="1:8">
      <c r="D6" t="s">
        <v>164</v>
      </c>
      <c r="F6" s="3">
        <v>1800</v>
      </c>
    </row>
  </sheetData>
  <mergeCells count="1">
    <mergeCell ref="A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H4"/>
    </sheetView>
  </sheetViews>
  <sheetFormatPr defaultRowHeight="14.25"/>
  <cols>
    <col min="3" max="3" width="36" customWidth="1"/>
    <col min="4" max="4" width="9.375" bestFit="1" customWidth="1"/>
    <col min="6" max="6" width="9.375" bestFit="1" customWidth="1"/>
    <col min="7" max="7" width="18" customWidth="1"/>
    <col min="8" max="8" width="9.25" bestFit="1" customWidth="1"/>
  </cols>
  <sheetData>
    <row r="1" spans="1:8">
      <c r="A1" s="6" t="s">
        <v>1241</v>
      </c>
      <c r="B1" s="6"/>
      <c r="C1" s="6"/>
      <c r="D1" s="6"/>
      <c r="E1" s="6"/>
      <c r="F1" s="6"/>
      <c r="G1" s="6"/>
      <c r="H1" s="6"/>
    </row>
    <row r="2" spans="1:8">
      <c r="E2" t="s">
        <v>1242</v>
      </c>
      <c r="G2" t="s">
        <v>1</v>
      </c>
    </row>
    <row r="3" spans="1:8">
      <c r="D3" t="s">
        <v>1243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265</v>
      </c>
      <c r="B5" t="s">
        <v>1244</v>
      </c>
      <c r="C5" t="s">
        <v>1245</v>
      </c>
      <c r="D5" s="3">
        <v>2500</v>
      </c>
      <c r="F5" s="3">
        <v>2500</v>
      </c>
      <c r="G5" t="s">
        <v>1246</v>
      </c>
      <c r="H5" s="1">
        <v>4500</v>
      </c>
    </row>
    <row r="6" spans="1:8">
      <c r="A6" t="s">
        <v>34</v>
      </c>
      <c r="B6" t="s">
        <v>1247</v>
      </c>
      <c r="C6" t="s">
        <v>1248</v>
      </c>
      <c r="D6" s="3">
        <v>2500</v>
      </c>
      <c r="F6" s="3">
        <v>5000</v>
      </c>
      <c r="G6" t="s">
        <v>1246</v>
      </c>
      <c r="H6" s="1">
        <v>4500</v>
      </c>
    </row>
    <row r="7" spans="1:8">
      <c r="D7" t="s">
        <v>330</v>
      </c>
      <c r="F7" s="3">
        <f>SUM(F5:F6)</f>
        <v>7500</v>
      </c>
    </row>
  </sheetData>
  <mergeCells count="1">
    <mergeCell ref="A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H4"/>
    </sheetView>
  </sheetViews>
  <sheetFormatPr defaultRowHeight="14.25"/>
  <cols>
    <col min="3" max="3" width="36" customWidth="1"/>
    <col min="7" max="7" width="17.875" customWidth="1"/>
    <col min="8" max="8" width="9.25" bestFit="1" customWidth="1"/>
  </cols>
  <sheetData>
    <row r="1" spans="1:8">
      <c r="A1" s="6" t="s">
        <v>1291</v>
      </c>
      <c r="B1" s="6"/>
      <c r="C1" s="6"/>
      <c r="D1" s="6"/>
      <c r="E1" s="6"/>
      <c r="F1" s="6"/>
      <c r="G1" s="6"/>
      <c r="H1" s="6"/>
    </row>
    <row r="2" spans="1:8">
      <c r="E2" t="s">
        <v>1292</v>
      </c>
      <c r="G2" t="s">
        <v>1</v>
      </c>
    </row>
    <row r="3" spans="1:8">
      <c r="D3" t="s">
        <v>1293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 t="s">
        <v>1294</v>
      </c>
      <c r="C5" t="s">
        <v>1295</v>
      </c>
      <c r="D5">
        <v>140</v>
      </c>
      <c r="F5">
        <v>1960</v>
      </c>
      <c r="G5" t="s">
        <v>1296</v>
      </c>
      <c r="H5" s="1">
        <v>270</v>
      </c>
    </row>
    <row r="6" spans="1:8">
      <c r="A6" t="s">
        <v>311</v>
      </c>
      <c r="C6" t="s">
        <v>1297</v>
      </c>
      <c r="D6">
        <v>50</v>
      </c>
      <c r="F6">
        <v>1000</v>
      </c>
      <c r="G6" t="s">
        <v>1298</v>
      </c>
      <c r="H6" s="1">
        <v>80</v>
      </c>
    </row>
    <row r="7" spans="1:8">
      <c r="A7" t="s">
        <v>202</v>
      </c>
      <c r="C7" t="s">
        <v>1299</v>
      </c>
      <c r="D7">
        <v>980</v>
      </c>
      <c r="F7">
        <v>980</v>
      </c>
      <c r="G7" t="s">
        <v>1300</v>
      </c>
      <c r="H7" s="1">
        <v>1790</v>
      </c>
    </row>
    <row r="8" spans="1:8">
      <c r="A8" t="s">
        <v>202</v>
      </c>
      <c r="C8" t="s">
        <v>1301</v>
      </c>
      <c r="D8">
        <v>1000</v>
      </c>
      <c r="F8">
        <v>1000</v>
      </c>
      <c r="G8" t="s">
        <v>1302</v>
      </c>
      <c r="H8" s="1">
        <v>1890</v>
      </c>
    </row>
    <row r="9" spans="1:8">
      <c r="A9" t="s">
        <v>370</v>
      </c>
      <c r="C9" t="s">
        <v>1303</v>
      </c>
      <c r="D9">
        <v>75</v>
      </c>
      <c r="F9">
        <v>900</v>
      </c>
      <c r="G9" t="s">
        <v>1304</v>
      </c>
      <c r="H9" s="1">
        <v>150</v>
      </c>
    </row>
    <row r="10" spans="1:8">
      <c r="D10" t="s">
        <v>219</v>
      </c>
      <c r="F10">
        <f>SUM(F5:F9)</f>
        <v>5840</v>
      </c>
    </row>
  </sheetData>
  <mergeCells count="1">
    <mergeCell ref="A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5" sqref="H5"/>
    </sheetView>
  </sheetViews>
  <sheetFormatPr defaultRowHeight="14.25"/>
  <cols>
    <col min="3" max="3" width="36" customWidth="1"/>
    <col min="7" max="7" width="18.125" customWidth="1"/>
    <col min="8" max="8" width="9.25" bestFit="1" customWidth="1"/>
  </cols>
  <sheetData>
    <row r="1" spans="1:8">
      <c r="A1" s="6" t="s">
        <v>1305</v>
      </c>
      <c r="B1" s="6"/>
      <c r="C1" s="6"/>
      <c r="D1" s="6"/>
      <c r="E1" s="6"/>
      <c r="F1" s="6"/>
      <c r="G1" s="6"/>
      <c r="H1" s="6"/>
    </row>
    <row r="2" spans="1:8">
      <c r="E2" t="s">
        <v>1306</v>
      </c>
      <c r="G2" t="s">
        <v>1</v>
      </c>
    </row>
    <row r="3" spans="1:8">
      <c r="D3" t="s">
        <v>1307</v>
      </c>
    </row>
    <row r="4" spans="1:8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1" t="s">
        <v>8</v>
      </c>
    </row>
    <row r="5" spans="1:8">
      <c r="A5">
        <v>1</v>
      </c>
      <c r="C5" t="s">
        <v>1308</v>
      </c>
      <c r="D5">
        <v>1000</v>
      </c>
      <c r="F5">
        <v>1000</v>
      </c>
      <c r="G5" t="s">
        <v>1309</v>
      </c>
      <c r="H5" s="1">
        <v>1690</v>
      </c>
    </row>
    <row r="6" spans="1:8">
      <c r="D6" t="s">
        <v>491</v>
      </c>
      <c r="F6">
        <f>-SUM(F5*2.5%)</f>
        <v>-25</v>
      </c>
    </row>
    <row r="7" spans="1:8">
      <c r="D7" t="s">
        <v>492</v>
      </c>
      <c r="F7">
        <f>SUM(F5:F6)</f>
        <v>975</v>
      </c>
    </row>
    <row r="8" spans="1:8">
      <c r="D8" t="s">
        <v>356</v>
      </c>
      <c r="F8">
        <f>SUM(F7*7%)</f>
        <v>68.25</v>
      </c>
    </row>
    <row r="9" spans="1:8">
      <c r="D9" t="s">
        <v>131</v>
      </c>
      <c r="F9">
        <f>SUM(F7:F8)</f>
        <v>1043.25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34</vt:i4>
      </vt:variant>
    </vt:vector>
  </HeadingPairs>
  <TitlesOfParts>
    <vt:vector size="34" baseType="lpstr">
      <vt:lpstr>KIS</vt:lpstr>
      <vt:lpstr>CK</vt:lpstr>
      <vt:lpstr>S</vt:lpstr>
      <vt:lpstr>MCP</vt:lpstr>
      <vt:lpstr>VR1</vt:lpstr>
      <vt:lpstr>TTV</vt:lpstr>
      <vt:lpstr>PST</vt:lpstr>
      <vt:lpstr>BESCO</vt:lpstr>
      <vt:lpstr>VRA</vt:lpstr>
      <vt:lpstr>DT</vt:lpstr>
      <vt:lpstr>BM</vt:lpstr>
      <vt:lpstr>ANGLO THAI</vt:lpstr>
      <vt:lpstr>PMS</vt:lpstr>
      <vt:lpstr>LEK</vt:lpstr>
      <vt:lpstr>SPB</vt:lpstr>
      <vt:lpstr>TSR</vt:lpstr>
      <vt:lpstr>TRW</vt:lpstr>
      <vt:lpstr>CM</vt:lpstr>
      <vt:lpstr>KORN</vt:lpstr>
      <vt:lpstr>MKV</vt:lpstr>
      <vt:lpstr>W</vt:lpstr>
      <vt:lpstr>SCK</vt:lpstr>
      <vt:lpstr>A=D</vt:lpstr>
      <vt:lpstr>ABC</vt:lpstr>
      <vt:lpstr>ACI</vt:lpstr>
      <vt:lpstr>เอเซียคอมแพ็ค</vt:lpstr>
      <vt:lpstr>SMA</vt:lpstr>
      <vt:lpstr>ก.เจริญโลหะกิจ</vt:lpstr>
      <vt:lpstr>VT</vt:lpstr>
      <vt:lpstr>LJ</vt:lpstr>
      <vt:lpstr>TCN</vt:lpstr>
      <vt:lpstr>3J</vt:lpstr>
      <vt:lpstr>PS</vt:lpstr>
      <vt:lpstr>AAC</vt:lpstr>
    </vt:vector>
  </TitlesOfParts>
  <Company>sKz Community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sKzXP</dc:creator>
  <cp:lastModifiedBy>sKzXP</cp:lastModifiedBy>
  <dcterms:created xsi:type="dcterms:W3CDTF">2016-12-03T06:15:53Z</dcterms:created>
  <dcterms:modified xsi:type="dcterms:W3CDTF">2016-12-05T16:05:56Z</dcterms:modified>
</cp:coreProperties>
</file>