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e/R_Scripts/Data/"/>
    </mc:Choice>
  </mc:AlternateContent>
  <xr:revisionPtr revIDLastSave="0" documentId="13_ncr:1_{C952FBFE-018F-EB47-B513-E8F5BD2AAF26}" xr6:coauthVersionLast="44" xr6:coauthVersionMax="44" xr10:uidLastSave="{00000000-0000-0000-0000-000000000000}"/>
  <bookViews>
    <workbookView xWindow="29260" yWindow="1400" windowWidth="25600" windowHeight="15960" tabRatio="500" activeTab="1" xr2:uid="{00000000-000D-0000-FFFF-FFFF00000000}"/>
  </bookViews>
  <sheets>
    <sheet name="MasterData" sheetId="1" r:id="rId1"/>
    <sheet name="Summary B" sheetId="3" r:id="rId2"/>
    <sheet name="Summar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3" l="1"/>
  <c r="E43" i="3"/>
  <c r="F43" i="3"/>
  <c r="G43" i="3"/>
  <c r="H43" i="3"/>
  <c r="I43" i="3"/>
  <c r="J43" i="3"/>
  <c r="K43" i="3"/>
  <c r="L43" i="3"/>
  <c r="M43" i="3"/>
  <c r="N43" i="3"/>
  <c r="O43" i="3"/>
  <c r="D44" i="3"/>
  <c r="E44" i="3"/>
  <c r="F44" i="3"/>
  <c r="G44" i="3"/>
  <c r="H44" i="3"/>
  <c r="I44" i="3"/>
  <c r="J44" i="3"/>
  <c r="K44" i="3"/>
  <c r="L44" i="3"/>
  <c r="M44" i="3"/>
  <c r="N44" i="3"/>
  <c r="O44" i="3"/>
  <c r="D45" i="3"/>
  <c r="E45" i="3"/>
  <c r="F45" i="3"/>
  <c r="G45" i="3"/>
  <c r="H45" i="3"/>
  <c r="I45" i="3"/>
  <c r="J45" i="3"/>
  <c r="K45" i="3"/>
  <c r="L45" i="3"/>
  <c r="M45" i="3"/>
  <c r="N45" i="3"/>
  <c r="O45" i="3"/>
  <c r="D46" i="3"/>
  <c r="E46" i="3"/>
  <c r="F46" i="3"/>
  <c r="G46" i="3"/>
  <c r="H46" i="3"/>
  <c r="I46" i="3"/>
  <c r="J46" i="3"/>
  <c r="K46" i="3"/>
  <c r="L46" i="3"/>
  <c r="M46" i="3"/>
  <c r="N46" i="3"/>
  <c r="O46" i="3"/>
  <c r="C46" i="3"/>
  <c r="C45" i="3"/>
  <c r="C44" i="3"/>
  <c r="C43" i="3"/>
  <c r="D39" i="3"/>
  <c r="E39" i="3"/>
  <c r="F39" i="3"/>
  <c r="G39" i="3"/>
  <c r="H39" i="3"/>
  <c r="I39" i="3"/>
  <c r="J39" i="3"/>
  <c r="K39" i="3"/>
  <c r="L39" i="3"/>
  <c r="M39" i="3"/>
  <c r="N39" i="3"/>
  <c r="O39" i="3"/>
  <c r="D40" i="3"/>
  <c r="E40" i="3"/>
  <c r="F40" i="3"/>
  <c r="G40" i="3"/>
  <c r="H40" i="3"/>
  <c r="I40" i="3"/>
  <c r="J40" i="3"/>
  <c r="K40" i="3"/>
  <c r="L40" i="3"/>
  <c r="M40" i="3"/>
  <c r="N40" i="3"/>
  <c r="O40" i="3"/>
  <c r="D41" i="3"/>
  <c r="E41" i="3"/>
  <c r="F41" i="3"/>
  <c r="G41" i="3"/>
  <c r="H41" i="3"/>
  <c r="I41" i="3"/>
  <c r="J41" i="3"/>
  <c r="K41" i="3"/>
  <c r="L41" i="3"/>
  <c r="M41" i="3"/>
  <c r="N41" i="3"/>
  <c r="O41" i="3"/>
  <c r="D42" i="3"/>
  <c r="E42" i="3"/>
  <c r="F42" i="3"/>
  <c r="G42" i="3"/>
  <c r="H42" i="3"/>
  <c r="I42" i="3"/>
  <c r="J42" i="3"/>
  <c r="K42" i="3"/>
  <c r="L42" i="3"/>
  <c r="M42" i="3"/>
  <c r="N42" i="3"/>
  <c r="O42" i="3"/>
  <c r="C42" i="3"/>
  <c r="C41" i="3"/>
  <c r="C40" i="3"/>
  <c r="C39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C38" i="3"/>
  <c r="C37" i="3"/>
  <c r="C36" i="3"/>
  <c r="C35" i="3"/>
  <c r="D31" i="3"/>
  <c r="E31" i="3"/>
  <c r="F31" i="3"/>
  <c r="G31" i="3"/>
  <c r="H31" i="3"/>
  <c r="I31" i="3"/>
  <c r="J31" i="3"/>
  <c r="K31" i="3"/>
  <c r="L31" i="3"/>
  <c r="M31" i="3"/>
  <c r="N31" i="3"/>
  <c r="O31" i="3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C34" i="3"/>
  <c r="C33" i="3"/>
  <c r="C32" i="3"/>
  <c r="C31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C30" i="3"/>
  <c r="C29" i="3"/>
  <c r="C28" i="3"/>
  <c r="C27" i="3"/>
  <c r="D23" i="3"/>
  <c r="E23" i="3"/>
  <c r="F23" i="3"/>
  <c r="G23" i="3"/>
  <c r="H23" i="3"/>
  <c r="I23" i="3"/>
  <c r="J23" i="3"/>
  <c r="K23" i="3"/>
  <c r="L23" i="3"/>
  <c r="M23" i="3"/>
  <c r="N23" i="3"/>
  <c r="O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G25" i="3"/>
  <c r="H25" i="3"/>
  <c r="I25" i="3"/>
  <c r="J25" i="3"/>
  <c r="K25" i="3"/>
  <c r="L25" i="3"/>
  <c r="M25" i="3"/>
  <c r="N25" i="3"/>
  <c r="O25" i="3"/>
  <c r="D26" i="3"/>
  <c r="E26" i="3"/>
  <c r="F26" i="3"/>
  <c r="G26" i="3"/>
  <c r="H26" i="3"/>
  <c r="I26" i="3"/>
  <c r="J26" i="3"/>
  <c r="K26" i="3"/>
  <c r="L26" i="3"/>
  <c r="M26" i="3"/>
  <c r="N26" i="3"/>
  <c r="O26" i="3"/>
  <c r="C26" i="3"/>
  <c r="C25" i="3"/>
  <c r="C24" i="3"/>
  <c r="C23" i="3"/>
  <c r="D19" i="3"/>
  <c r="E19" i="3"/>
  <c r="F19" i="3"/>
  <c r="G19" i="3"/>
  <c r="H19" i="3"/>
  <c r="I19" i="3"/>
  <c r="J19" i="3"/>
  <c r="K19" i="3"/>
  <c r="L19" i="3"/>
  <c r="M19" i="3"/>
  <c r="N19" i="3"/>
  <c r="O19" i="3"/>
  <c r="D20" i="3"/>
  <c r="E20" i="3"/>
  <c r="F20" i="3"/>
  <c r="G20" i="3"/>
  <c r="H20" i="3"/>
  <c r="I20" i="3"/>
  <c r="J20" i="3"/>
  <c r="K20" i="3"/>
  <c r="L20" i="3"/>
  <c r="M20" i="3"/>
  <c r="N20" i="3"/>
  <c r="O20" i="3"/>
  <c r="D21" i="3"/>
  <c r="E21" i="3"/>
  <c r="F21" i="3"/>
  <c r="G21" i="3"/>
  <c r="H21" i="3"/>
  <c r="I21" i="3"/>
  <c r="J21" i="3"/>
  <c r="K21" i="3"/>
  <c r="L21" i="3"/>
  <c r="M21" i="3"/>
  <c r="N21" i="3"/>
  <c r="O21" i="3"/>
  <c r="D22" i="3"/>
  <c r="E22" i="3"/>
  <c r="F22" i="3"/>
  <c r="G22" i="3"/>
  <c r="H22" i="3"/>
  <c r="I22" i="3"/>
  <c r="J22" i="3"/>
  <c r="K22" i="3"/>
  <c r="L22" i="3"/>
  <c r="M22" i="3"/>
  <c r="N22" i="3"/>
  <c r="O22" i="3"/>
  <c r="C22" i="3"/>
  <c r="C21" i="3"/>
  <c r="C20" i="3"/>
  <c r="C19" i="3"/>
  <c r="D15" i="3"/>
  <c r="E15" i="3"/>
  <c r="F15" i="3"/>
  <c r="G15" i="3"/>
  <c r="H15" i="3"/>
  <c r="I15" i="3"/>
  <c r="J15" i="3"/>
  <c r="K15" i="3"/>
  <c r="L15" i="3"/>
  <c r="M15" i="3"/>
  <c r="N15" i="3"/>
  <c r="O15" i="3"/>
  <c r="D16" i="3"/>
  <c r="E16" i="3"/>
  <c r="F16" i="3"/>
  <c r="G16" i="3"/>
  <c r="H16" i="3"/>
  <c r="I16" i="3"/>
  <c r="J16" i="3"/>
  <c r="K16" i="3"/>
  <c r="L16" i="3"/>
  <c r="M16" i="3"/>
  <c r="N16" i="3"/>
  <c r="O16" i="3"/>
  <c r="D17" i="3"/>
  <c r="E17" i="3"/>
  <c r="F17" i="3"/>
  <c r="G17" i="3"/>
  <c r="H17" i="3"/>
  <c r="I17" i="3"/>
  <c r="J17" i="3"/>
  <c r="K17" i="3"/>
  <c r="L17" i="3"/>
  <c r="M17" i="3"/>
  <c r="N17" i="3"/>
  <c r="O17" i="3"/>
  <c r="D18" i="3"/>
  <c r="E18" i="3"/>
  <c r="F18" i="3"/>
  <c r="G18" i="3"/>
  <c r="H18" i="3"/>
  <c r="I18" i="3"/>
  <c r="J18" i="3"/>
  <c r="K18" i="3"/>
  <c r="L18" i="3"/>
  <c r="M18" i="3"/>
  <c r="N18" i="3"/>
  <c r="O18" i="3"/>
  <c r="C18" i="3"/>
  <c r="C17" i="3"/>
  <c r="C16" i="3"/>
  <c r="C15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D14" i="3"/>
  <c r="E14" i="3"/>
  <c r="F14" i="3"/>
  <c r="G14" i="3"/>
  <c r="H14" i="3"/>
  <c r="I14" i="3"/>
  <c r="J14" i="3"/>
  <c r="K14" i="3"/>
  <c r="L14" i="3"/>
  <c r="M14" i="3"/>
  <c r="N14" i="3"/>
  <c r="O14" i="3"/>
  <c r="C12" i="3"/>
  <c r="C14" i="3"/>
  <c r="C13" i="3"/>
  <c r="C11" i="3"/>
  <c r="D7" i="3"/>
  <c r="E7" i="3"/>
  <c r="F7" i="3"/>
  <c r="G7" i="3"/>
  <c r="H7" i="3"/>
  <c r="I7" i="3"/>
  <c r="J7" i="3"/>
  <c r="K7" i="3"/>
  <c r="L7" i="3"/>
  <c r="M7" i="3"/>
  <c r="N7" i="3"/>
  <c r="O7" i="3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C10" i="3"/>
  <c r="C9" i="3"/>
  <c r="C8" i="3"/>
  <c r="C7" i="3"/>
  <c r="D3" i="3"/>
  <c r="D50" i="3" s="1"/>
  <c r="E3" i="3"/>
  <c r="E50" i="3" s="1"/>
  <c r="F3" i="3"/>
  <c r="F50" i="3" s="1"/>
  <c r="G3" i="3"/>
  <c r="G50" i="3" s="1"/>
  <c r="H3" i="3"/>
  <c r="H50" i="3" s="1"/>
  <c r="I3" i="3"/>
  <c r="I50" i="3" s="1"/>
  <c r="J3" i="3"/>
  <c r="J50" i="3" s="1"/>
  <c r="K3" i="3"/>
  <c r="K50" i="3" s="1"/>
  <c r="L3" i="3"/>
  <c r="L50" i="3" s="1"/>
  <c r="M3" i="3"/>
  <c r="M50" i="3" s="1"/>
  <c r="N3" i="3"/>
  <c r="N50" i="3" s="1"/>
  <c r="O3" i="3"/>
  <c r="O50" i="3" s="1"/>
  <c r="D4" i="3"/>
  <c r="D51" i="3" s="1"/>
  <c r="E4" i="3"/>
  <c r="E51" i="3" s="1"/>
  <c r="F4" i="3"/>
  <c r="F51" i="3" s="1"/>
  <c r="G4" i="3"/>
  <c r="G51" i="3" s="1"/>
  <c r="H4" i="3"/>
  <c r="H51" i="3" s="1"/>
  <c r="I4" i="3"/>
  <c r="I51" i="3" s="1"/>
  <c r="J4" i="3"/>
  <c r="J51" i="3" s="1"/>
  <c r="K4" i="3"/>
  <c r="K51" i="3" s="1"/>
  <c r="L4" i="3"/>
  <c r="L51" i="3" s="1"/>
  <c r="M4" i="3"/>
  <c r="M51" i="3" s="1"/>
  <c r="N4" i="3"/>
  <c r="N51" i="3" s="1"/>
  <c r="O4" i="3"/>
  <c r="O51" i="3" s="1"/>
  <c r="D5" i="3"/>
  <c r="D52" i="3" s="1"/>
  <c r="E5" i="3"/>
  <c r="E52" i="3" s="1"/>
  <c r="F5" i="3"/>
  <c r="F52" i="3" s="1"/>
  <c r="G5" i="3"/>
  <c r="G52" i="3" s="1"/>
  <c r="H5" i="3"/>
  <c r="H52" i="3" s="1"/>
  <c r="I5" i="3"/>
  <c r="I52" i="3" s="1"/>
  <c r="J5" i="3"/>
  <c r="J52" i="3" s="1"/>
  <c r="K5" i="3"/>
  <c r="K52" i="3" s="1"/>
  <c r="L5" i="3"/>
  <c r="L52" i="3" s="1"/>
  <c r="M5" i="3"/>
  <c r="M52" i="3" s="1"/>
  <c r="N5" i="3"/>
  <c r="N52" i="3" s="1"/>
  <c r="O5" i="3"/>
  <c r="O52" i="3" s="1"/>
  <c r="D6" i="3"/>
  <c r="D53" i="3" s="1"/>
  <c r="E6" i="3"/>
  <c r="E53" i="3" s="1"/>
  <c r="F6" i="3"/>
  <c r="F53" i="3" s="1"/>
  <c r="G6" i="3"/>
  <c r="G53" i="3" s="1"/>
  <c r="H6" i="3"/>
  <c r="H53" i="3" s="1"/>
  <c r="I6" i="3"/>
  <c r="I53" i="3" s="1"/>
  <c r="J6" i="3"/>
  <c r="J53" i="3" s="1"/>
  <c r="K6" i="3"/>
  <c r="K53" i="3" s="1"/>
  <c r="L6" i="3"/>
  <c r="L53" i="3" s="1"/>
  <c r="M6" i="3"/>
  <c r="M53" i="3" s="1"/>
  <c r="N6" i="3"/>
  <c r="N53" i="3" s="1"/>
  <c r="O6" i="3"/>
  <c r="O53" i="3" s="1"/>
  <c r="C6" i="3"/>
  <c r="C53" i="3" s="1"/>
  <c r="C4" i="3"/>
  <c r="C2" i="2"/>
  <c r="D2" i="2"/>
  <c r="E2" i="2"/>
  <c r="F2" i="2"/>
  <c r="G2" i="2"/>
  <c r="H2" i="2"/>
  <c r="I2" i="2"/>
  <c r="J2" i="2"/>
  <c r="K2" i="2"/>
  <c r="L2" i="2"/>
  <c r="M2" i="2"/>
  <c r="N2" i="2"/>
  <c r="C3" i="2"/>
  <c r="D3" i="2"/>
  <c r="E3" i="2"/>
  <c r="F3" i="2"/>
  <c r="G3" i="2"/>
  <c r="H3" i="2"/>
  <c r="I3" i="2"/>
  <c r="J3" i="2"/>
  <c r="K3" i="2"/>
  <c r="L3" i="2"/>
  <c r="M3" i="2"/>
  <c r="N3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5" i="3"/>
  <c r="C52" i="3" s="1"/>
  <c r="C3" i="3"/>
  <c r="C50" i="3" s="1"/>
  <c r="C51" i="3" l="1"/>
  <c r="L80" i="1"/>
  <c r="K80" i="1"/>
  <c r="J80" i="1"/>
  <c r="L70" i="1"/>
  <c r="K70" i="1"/>
  <c r="J70" i="1"/>
  <c r="L60" i="1"/>
  <c r="K60" i="1"/>
  <c r="J60" i="1"/>
  <c r="L50" i="1"/>
  <c r="K50" i="1"/>
  <c r="J50" i="1"/>
  <c r="L40" i="1"/>
  <c r="K40" i="1"/>
  <c r="J40" i="1"/>
  <c r="L30" i="1"/>
  <c r="K30" i="1"/>
  <c r="J30" i="1"/>
  <c r="J20" i="1"/>
  <c r="K20" i="1"/>
  <c r="L20" i="1"/>
  <c r="B23" i="2"/>
  <c r="B21" i="2"/>
  <c r="B19" i="2"/>
  <c r="B16" i="2"/>
  <c r="B14" i="2"/>
  <c r="B12" i="2"/>
  <c r="B10" i="2"/>
  <c r="B8" i="2"/>
  <c r="B5" i="2"/>
  <c r="B3" i="2"/>
  <c r="C26" i="2"/>
  <c r="D26" i="2"/>
  <c r="E26" i="2"/>
  <c r="F26" i="2"/>
  <c r="G26" i="2"/>
  <c r="H26" i="2"/>
  <c r="I26" i="2"/>
  <c r="J26" i="2"/>
  <c r="K26" i="2"/>
  <c r="L26" i="2"/>
  <c r="M26" i="2"/>
  <c r="N26" i="2"/>
  <c r="B26" i="2"/>
  <c r="F25" i="2"/>
  <c r="G25" i="2"/>
  <c r="H25" i="2"/>
  <c r="I25" i="2"/>
  <c r="J25" i="2"/>
  <c r="K25" i="2"/>
  <c r="L25" i="2"/>
  <c r="M25" i="2"/>
  <c r="N25" i="2"/>
  <c r="C25" i="2"/>
  <c r="D25" i="2"/>
  <c r="E25" i="2"/>
  <c r="B25" i="2"/>
  <c r="B22" i="2"/>
  <c r="B20" i="2"/>
  <c r="B18" i="2"/>
  <c r="B15" i="2"/>
  <c r="B13" i="2"/>
  <c r="B11" i="2"/>
  <c r="B9" i="2"/>
  <c r="B7" i="2"/>
  <c r="B4" i="2"/>
  <c r="B2" i="2"/>
</calcChain>
</file>

<file path=xl/sharedStrings.xml><?xml version="1.0" encoding="utf-8"?>
<sst xmlns="http://schemas.openxmlformats.org/spreadsheetml/2006/main" count="402" uniqueCount="53">
  <si>
    <t>Month</t>
  </si>
  <si>
    <t>Well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</si>
  <si>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</si>
  <si>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</si>
  <si>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</si>
  <si>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</si>
  <si>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</si>
  <si>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</si>
  <si>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</si>
  <si>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</si>
  <si>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</si>
  <si>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</si>
  <si>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Well1</t>
  </si>
  <si>
    <t>Well2</t>
  </si>
  <si>
    <t>Well3</t>
  </si>
  <si>
    <t>Well4</t>
  </si>
  <si>
    <t>Well5</t>
  </si>
  <si>
    <t>Well6</t>
  </si>
  <si>
    <t>Well7</t>
  </si>
  <si>
    <t>Well8</t>
  </si>
  <si>
    <t>Sep</t>
  </si>
  <si>
    <t>Oct</t>
  </si>
  <si>
    <t>pH</t>
  </si>
  <si>
    <t>Cl</t>
  </si>
  <si>
    <t>SO4</t>
  </si>
  <si>
    <t>NO3</t>
  </si>
  <si>
    <t>Depth to Water</t>
  </si>
  <si>
    <t xml:space="preserve">Alkalinity </t>
  </si>
  <si>
    <t>Ca</t>
  </si>
  <si>
    <t>K</t>
  </si>
  <si>
    <t>NH4</t>
  </si>
  <si>
    <t>Mg</t>
  </si>
  <si>
    <t>Na</t>
  </si>
  <si>
    <t>Bank</t>
  </si>
  <si>
    <t>Ag</t>
  </si>
  <si>
    <t>Pr</t>
  </si>
  <si>
    <t>Temp</t>
  </si>
  <si>
    <t>SPC</t>
  </si>
  <si>
    <t>DO</t>
  </si>
  <si>
    <t>Alkalinity</t>
  </si>
  <si>
    <t>NA</t>
  </si>
  <si>
    <t>OverallM</t>
  </si>
  <si>
    <t>SD</t>
  </si>
  <si>
    <t>PrairieM</t>
  </si>
  <si>
    <t>Prairie SD</t>
  </si>
  <si>
    <t>Ag M</t>
  </si>
  <si>
    <t>Ag SD</t>
  </si>
  <si>
    <t>Conductivity</t>
  </si>
  <si>
    <t>Temperature</t>
  </si>
  <si>
    <t>Bankside</t>
  </si>
  <si>
    <t>Charge balance</t>
  </si>
  <si>
    <t>Ag Mean</t>
  </si>
  <si>
    <t>Prairie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</si>
</sst>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2" fontId="0" fillId="0" borderId="0" xfId="0" applyNumberFormat="1"/>
    <xf numFmtId="0" fontId="6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topLeftCell="A71" workbookViewId="0">
      <pane xSplit="2" topLeftCell="L1" activePane="topRight" state="frozen"/>
      <selection pane="topRight" activeCell="A10" sqref="A10:XFD10"/>
    </sheetView>
  </sheetViews>
  <sheetFormatPr baseColWidth="10" defaultRowHeight="16" x14ac:dyDescent="0.2"/>
  <cols>
    <col min="1" max="1" width="14" bestFit="1" customWidth="1"/>
    <col min="4" max="4" width="18" bestFit="1" customWidth="1"/>
    <col min="5" max="5" width="14.1640625" bestFit="1" customWidth="1"/>
    <col min="6" max="6" width="25.83203125" bestFit="1" customWidth="1"/>
    <col min="7" max="7" width="27.6640625" bestFit="1" customWidth="1"/>
    <col min="10" max="10" width="19.83203125" bestFit="1" customWidth="1"/>
  </cols>
  <sheetData>
    <row r="1" spans="1:17" x14ac:dyDescent="0.2">
      <c r="A1" s="1" t="s">
        <v>0</v>
      </c>
      <c r="B1" s="1" t="s">
        <v>1</v>
      </c>
      <c r="C1" s="1" t="s">
        <v>33</v>
      </c>
      <c r="D1" s="1" t="s">
        <v>26</v>
      </c>
      <c r="E1" s="1" t="s">
        <v>48</v>
      </c>
      <c r="F1" s="1" t="s">
        <v>47</v>
      </c>
      <c r="G1" s="1" t="s">
        <v>38</v>
      </c>
      <c r="H1" s="1" t="s">
        <v>22</v>
      </c>
      <c r="I1" s="3" t="s">
        <v>27</v>
      </c>
      <c r="J1" s="1" t="s">
        <v>23</v>
      </c>
      <c r="K1" s="1" t="s">
        <v>24</v>
      </c>
      <c r="L1" s="1" t="s">
        <v>25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</row>
    <row r="2" spans="1:17" x14ac:dyDescent="0.2">
      <c r="A2" t="s">
        <v>2</v>
      </c>
      <c r="B2" t="s">
        <v>12</v>
      </c>
      <c r="C2" t="s">
        <v>34</v>
      </c>
      <c r="D2" s="4">
        <v>538</v>
      </c>
      <c r="E2">
        <v>16.600000000000001</v>
      </c>
      <c r="F2">
        <v>598</v>
      </c>
      <c r="G2">
        <v>30.2</v>
      </c>
      <c r="I2" s="5">
        <v>389.2</v>
      </c>
      <c r="J2" s="6">
        <v>1.9560715646673532</v>
      </c>
      <c r="K2" s="6">
        <v>34.032016918958639</v>
      </c>
      <c r="L2" s="6">
        <v>0.72730851942966357</v>
      </c>
      <c r="M2">
        <v>109.06</v>
      </c>
      <c r="N2">
        <v>1.49</v>
      </c>
      <c r="O2">
        <v>0</v>
      </c>
      <c r="P2">
        <v>21.26</v>
      </c>
      <c r="Q2">
        <v>5.53</v>
      </c>
    </row>
    <row r="3" spans="1:17" x14ac:dyDescent="0.2">
      <c r="A3" t="s">
        <v>2</v>
      </c>
      <c r="B3" t="s">
        <v>13</v>
      </c>
      <c r="C3" t="s">
        <v>35</v>
      </c>
      <c r="D3">
        <v>496</v>
      </c>
      <c r="E3">
        <v>14.4</v>
      </c>
      <c r="F3">
        <v>663</v>
      </c>
      <c r="G3">
        <v>29.7</v>
      </c>
      <c r="H3">
        <v>6.95</v>
      </c>
      <c r="I3" s="5">
        <v>323.7</v>
      </c>
      <c r="J3" s="6">
        <v>1.8494928174688452</v>
      </c>
      <c r="K3" s="6">
        <v>34.88402693360635</v>
      </c>
      <c r="L3" s="6">
        <v>0.66146558270598954</v>
      </c>
      <c r="M3" s="10">
        <v>114.765</v>
      </c>
      <c r="N3" s="10">
        <v>1.3325</v>
      </c>
      <c r="O3" s="10"/>
      <c r="P3" s="10">
        <v>20.985499999999998</v>
      </c>
      <c r="Q3" s="10">
        <v>5.3906000000000001</v>
      </c>
    </row>
    <row r="4" spans="1:17" x14ac:dyDescent="0.2">
      <c r="A4" t="s">
        <v>2</v>
      </c>
      <c r="B4" t="s">
        <v>14</v>
      </c>
      <c r="C4" t="s">
        <v>35</v>
      </c>
      <c r="D4">
        <v>647</v>
      </c>
      <c r="E4">
        <v>14</v>
      </c>
      <c r="F4">
        <v>667</v>
      </c>
      <c r="G4">
        <v>36</v>
      </c>
      <c r="H4">
        <v>6.92</v>
      </c>
      <c r="I4" s="5">
        <v>347.3</v>
      </c>
      <c r="J4" s="6">
        <v>1.8692186726473214</v>
      </c>
      <c r="K4" s="6">
        <v>34.171581676239533</v>
      </c>
      <c r="L4" s="6">
        <v>0.55916260898373393</v>
      </c>
      <c r="M4" s="10">
        <v>115.185</v>
      </c>
      <c r="N4" s="10">
        <v>1.3341000000000001</v>
      </c>
      <c r="O4" s="10"/>
      <c r="P4" s="10">
        <v>22.053699999999999</v>
      </c>
      <c r="Q4" s="10">
        <v>6.1277999999999997</v>
      </c>
    </row>
    <row r="5" spans="1:17" x14ac:dyDescent="0.2">
      <c r="A5" t="s">
        <v>2</v>
      </c>
      <c r="B5" t="s">
        <v>15</v>
      </c>
      <c r="C5" t="s">
        <v>34</v>
      </c>
      <c r="D5">
        <v>488</v>
      </c>
      <c r="E5">
        <v>16.100000000000001</v>
      </c>
      <c r="F5">
        <v>666</v>
      </c>
      <c r="G5">
        <v>24</v>
      </c>
      <c r="H5">
        <v>7.1</v>
      </c>
      <c r="I5" s="5">
        <v>335.9</v>
      </c>
      <c r="J5" s="6">
        <v>1.951880453311116</v>
      </c>
      <c r="K5" s="6">
        <v>34.154337614509238</v>
      </c>
      <c r="L5" s="6">
        <v>0.70989894560624656</v>
      </c>
      <c r="M5" s="10">
        <v>104.34200000000001</v>
      </c>
      <c r="N5" s="10">
        <v>1.4133</v>
      </c>
      <c r="O5" s="10"/>
      <c r="P5" s="10">
        <v>21.180199999999999</v>
      </c>
      <c r="Q5" s="10">
        <v>5.8407999999999998</v>
      </c>
    </row>
    <row r="6" spans="1:17" x14ac:dyDescent="0.2">
      <c r="A6" t="s">
        <v>2</v>
      </c>
      <c r="B6" t="s">
        <v>16</v>
      </c>
      <c r="C6" t="s">
        <v>35</v>
      </c>
      <c r="D6">
        <v>475</v>
      </c>
      <c r="E6">
        <v>14.4</v>
      </c>
      <c r="F6">
        <v>671</v>
      </c>
      <c r="G6">
        <v>38</v>
      </c>
      <c r="H6">
        <v>6.92</v>
      </c>
      <c r="I6" s="5">
        <v>355.9</v>
      </c>
      <c r="J6" s="6">
        <v>1.851033804157979</v>
      </c>
      <c r="K6" s="6">
        <v>33.833944158600247</v>
      </c>
      <c r="L6" s="6">
        <v>0.50635551901836118</v>
      </c>
      <c r="M6" s="10">
        <v>125.655</v>
      </c>
      <c r="N6" s="10">
        <v>1.8131999999999999</v>
      </c>
      <c r="O6" s="10"/>
      <c r="P6" s="10">
        <v>24.563199999999998</v>
      </c>
      <c r="Q6" s="10">
        <v>6.0766999999999998</v>
      </c>
    </row>
    <row r="7" spans="1:17" x14ac:dyDescent="0.2">
      <c r="A7" t="s">
        <v>2</v>
      </c>
      <c r="B7" t="s">
        <v>17</v>
      </c>
      <c r="C7" t="s">
        <v>34</v>
      </c>
      <c r="D7">
        <v>497</v>
      </c>
      <c r="E7">
        <v>15.5</v>
      </c>
      <c r="F7">
        <v>681</v>
      </c>
      <c r="G7">
        <v>26.2</v>
      </c>
      <c r="H7">
        <v>6.84</v>
      </c>
      <c r="I7" s="5">
        <v>353.3</v>
      </c>
      <c r="J7" s="6">
        <v>2.1965345769639919</v>
      </c>
      <c r="K7" s="6">
        <v>38.554747142706326</v>
      </c>
      <c r="L7" s="6">
        <v>1.1031119539260323</v>
      </c>
      <c r="M7" s="10">
        <v>117.857</v>
      </c>
      <c r="N7" s="10">
        <v>1.3553999999999999</v>
      </c>
      <c r="O7" s="10"/>
      <c r="P7" s="10">
        <v>22.490600000000001</v>
      </c>
      <c r="Q7" s="10">
        <v>7.3661000000000003</v>
      </c>
    </row>
    <row r="8" spans="1:17" x14ac:dyDescent="0.2">
      <c r="A8" t="s">
        <v>2</v>
      </c>
      <c r="B8" t="s">
        <v>18</v>
      </c>
      <c r="C8" t="s">
        <v>34</v>
      </c>
      <c r="D8">
        <v>421</v>
      </c>
      <c r="E8">
        <v>15.8</v>
      </c>
      <c r="F8">
        <v>657</v>
      </c>
      <c r="G8">
        <v>27.9</v>
      </c>
      <c r="H8">
        <v>7.08</v>
      </c>
      <c r="I8" s="5">
        <v>329.3</v>
      </c>
      <c r="J8" s="6">
        <v>1.9687620566211548</v>
      </c>
      <c r="K8" s="6">
        <v>34.082975205939043</v>
      </c>
      <c r="L8" s="6">
        <v>0.64686204255006963</v>
      </c>
      <c r="M8" s="10">
        <v>110.53699999999999</v>
      </c>
      <c r="N8" s="10">
        <v>1.3132999999999999</v>
      </c>
      <c r="O8" s="10"/>
      <c r="P8" s="10">
        <v>20.820900000000002</v>
      </c>
      <c r="Q8" s="10">
        <v>5.8030999999999997</v>
      </c>
    </row>
    <row r="9" spans="1:17" x14ac:dyDescent="0.2">
      <c r="A9" t="s">
        <v>2</v>
      </c>
      <c r="B9" t="s">
        <v>19</v>
      </c>
      <c r="C9" t="s">
        <v>35</v>
      </c>
      <c r="D9">
        <v>453</v>
      </c>
      <c r="E9">
        <v>14.7</v>
      </c>
      <c r="F9">
        <v>676</v>
      </c>
      <c r="G9">
        <v>46.2</v>
      </c>
      <c r="H9">
        <v>6.88</v>
      </c>
      <c r="I9" s="5">
        <v>361.2</v>
      </c>
      <c r="J9" s="6">
        <v>2.1103549589428372</v>
      </c>
      <c r="K9" s="6">
        <v>34.06830863353953</v>
      </c>
      <c r="L9" s="6">
        <v>0.42717572050342179</v>
      </c>
      <c r="M9" s="10">
        <v>113.084</v>
      </c>
      <c r="N9" s="10">
        <v>1.0549999999999999</v>
      </c>
      <c r="O9" s="10"/>
      <c r="P9" s="10">
        <v>22.1935</v>
      </c>
      <c r="Q9" s="10">
        <v>5.4602000000000004</v>
      </c>
    </row>
    <row r="10" spans="1:17" x14ac:dyDescent="0.2">
      <c r="A10" s="1" t="s">
        <v>50</v>
      </c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">
      <c r="A11" s="1"/>
      <c r="I11" s="5"/>
      <c r="J11" s="6"/>
      <c r="K11" s="6"/>
      <c r="L11" s="6"/>
    </row>
    <row r="12" spans="1:17" x14ac:dyDescent="0.2">
      <c r="A12" t="s">
        <v>3</v>
      </c>
      <c r="B12" t="s">
        <v>12</v>
      </c>
      <c r="C12" t="s">
        <v>34</v>
      </c>
      <c r="D12">
        <v>561</v>
      </c>
      <c r="E12">
        <v>16.100000000000001</v>
      </c>
      <c r="F12">
        <v>669</v>
      </c>
      <c r="G12">
        <v>31.1</v>
      </c>
      <c r="H12">
        <v>7.1</v>
      </c>
      <c r="I12" s="5">
        <v>362.4</v>
      </c>
      <c r="J12" s="6">
        <v>1.9790234060571126</v>
      </c>
      <c r="K12" s="6">
        <v>34.619302763111889</v>
      </c>
      <c r="L12" s="6">
        <v>0.85074837131765391</v>
      </c>
      <c r="M12" s="10">
        <v>115.70700000000001</v>
      </c>
      <c r="N12" s="10">
        <v>1.7073</v>
      </c>
      <c r="O12" s="10"/>
      <c r="P12" s="10">
        <v>21.306799999999999</v>
      </c>
      <c r="Q12" s="10">
        <v>6.2778</v>
      </c>
    </row>
    <row r="13" spans="1:17" x14ac:dyDescent="0.2">
      <c r="A13" t="s">
        <v>3</v>
      </c>
      <c r="B13" t="s">
        <v>13</v>
      </c>
      <c r="C13" t="s">
        <v>35</v>
      </c>
      <c r="D13">
        <v>517</v>
      </c>
      <c r="E13">
        <v>14.5</v>
      </c>
      <c r="F13">
        <v>662</v>
      </c>
      <c r="G13">
        <v>33.299999999999997</v>
      </c>
      <c r="H13">
        <v>6.97</v>
      </c>
      <c r="I13" s="5">
        <v>338.02</v>
      </c>
      <c r="J13" s="6">
        <v>1.9435565997656883</v>
      </c>
      <c r="K13" s="6">
        <v>35.380968764251406</v>
      </c>
      <c r="L13" s="6">
        <v>0.69051288749365669</v>
      </c>
      <c r="M13" s="10">
        <v>105.12</v>
      </c>
      <c r="N13" s="10">
        <v>1.2054</v>
      </c>
      <c r="O13" s="10"/>
      <c r="P13" s="10">
        <v>20.903500000000001</v>
      </c>
      <c r="Q13" s="10">
        <v>5.2759999999999998</v>
      </c>
    </row>
    <row r="14" spans="1:17" x14ac:dyDescent="0.2">
      <c r="A14" t="s">
        <v>3</v>
      </c>
      <c r="B14" t="s">
        <v>14</v>
      </c>
      <c r="C14" t="s">
        <v>35</v>
      </c>
      <c r="D14">
        <v>666</v>
      </c>
      <c r="E14">
        <v>14.2</v>
      </c>
      <c r="F14">
        <v>671</v>
      </c>
      <c r="G14">
        <v>34</v>
      </c>
      <c r="H14">
        <v>6.91</v>
      </c>
      <c r="I14" s="5">
        <v>339.15</v>
      </c>
      <c r="J14" s="6">
        <v>1.8874780826581952</v>
      </c>
      <c r="K14" s="6">
        <v>34.635828256327585</v>
      </c>
      <c r="L14" s="6">
        <v>0.61215805961248071</v>
      </c>
      <c r="M14" s="10">
        <v>118.738</v>
      </c>
      <c r="N14" s="10">
        <v>1.4698</v>
      </c>
      <c r="O14">
        <v>0.30359999999999998</v>
      </c>
      <c r="P14" s="10">
        <v>21.0593</v>
      </c>
      <c r="Q14" s="10">
        <v>6.1856999999999998</v>
      </c>
    </row>
    <row r="15" spans="1:17" x14ac:dyDescent="0.2">
      <c r="A15" t="s">
        <v>3</v>
      </c>
      <c r="B15" t="s">
        <v>15</v>
      </c>
      <c r="C15" t="s">
        <v>34</v>
      </c>
      <c r="D15">
        <v>508</v>
      </c>
      <c r="E15">
        <v>16</v>
      </c>
      <c r="F15">
        <v>664</v>
      </c>
      <c r="G15">
        <v>28.7</v>
      </c>
      <c r="H15">
        <v>7.08</v>
      </c>
      <c r="I15" s="5">
        <v>336.67</v>
      </c>
      <c r="J15" s="6">
        <v>2.0162232509611426</v>
      </c>
      <c r="K15" s="6">
        <v>34.734166232135792</v>
      </c>
      <c r="L15" s="6">
        <v>0.87841503016413536</v>
      </c>
      <c r="M15" s="10">
        <v>120.646</v>
      </c>
      <c r="N15" s="10">
        <v>1.6662999999999999</v>
      </c>
      <c r="O15" s="10"/>
      <c r="P15" s="10">
        <v>21.716100000000001</v>
      </c>
      <c r="Q15" s="10">
        <v>6.5944000000000003</v>
      </c>
    </row>
    <row r="16" spans="1:17" x14ac:dyDescent="0.2">
      <c r="A16" t="s">
        <v>3</v>
      </c>
      <c r="B16" t="s">
        <v>16</v>
      </c>
      <c r="C16" t="s">
        <v>35</v>
      </c>
      <c r="D16">
        <v>494</v>
      </c>
      <c r="E16">
        <v>14.5</v>
      </c>
      <c r="F16">
        <v>656</v>
      </c>
      <c r="G16">
        <v>32.1</v>
      </c>
      <c r="H16">
        <v>6.87</v>
      </c>
      <c r="I16" s="5">
        <v>338.98</v>
      </c>
      <c r="J16" s="6">
        <v>1.9482317138813225</v>
      </c>
      <c r="K16" s="6">
        <v>34.458041122715414</v>
      </c>
      <c r="L16" s="6">
        <v>0.62831953428740994</v>
      </c>
      <c r="M16" s="10">
        <v>106.4</v>
      </c>
      <c r="N16" s="10">
        <v>1.1845000000000001</v>
      </c>
      <c r="O16" s="10"/>
      <c r="P16" s="10">
        <v>22.2394</v>
      </c>
      <c r="Q16" s="10">
        <v>5.6196999999999999</v>
      </c>
    </row>
    <row r="17" spans="1:17" x14ac:dyDescent="0.2">
      <c r="A17" t="s">
        <v>3</v>
      </c>
      <c r="B17" t="s">
        <v>17</v>
      </c>
      <c r="C17" t="s">
        <v>34</v>
      </c>
      <c r="D17">
        <v>519</v>
      </c>
      <c r="E17">
        <v>15.4</v>
      </c>
      <c r="F17">
        <v>673</v>
      </c>
      <c r="G17">
        <v>29.9</v>
      </c>
      <c r="H17">
        <v>6.85</v>
      </c>
      <c r="I17" s="5">
        <v>333.19</v>
      </c>
      <c r="J17" s="6">
        <v>2.1527878885532261</v>
      </c>
      <c r="K17" s="6">
        <v>38.018180765240089</v>
      </c>
      <c r="L17" s="6">
        <v>1.0805197835795828</v>
      </c>
      <c r="M17" s="10">
        <v>111.75</v>
      </c>
      <c r="N17" s="10">
        <v>1.1606000000000001</v>
      </c>
      <c r="O17" s="10"/>
      <c r="P17" s="10">
        <v>21.356200000000001</v>
      </c>
      <c r="Q17" s="10">
        <v>6.4991000000000003</v>
      </c>
    </row>
    <row r="18" spans="1:17" x14ac:dyDescent="0.2">
      <c r="A18" t="s">
        <v>3</v>
      </c>
      <c r="B18" t="s">
        <v>18</v>
      </c>
      <c r="C18" t="s">
        <v>34</v>
      </c>
      <c r="D18">
        <v>440</v>
      </c>
      <c r="E18" s="7">
        <v>14.1</v>
      </c>
      <c r="F18">
        <v>654</v>
      </c>
      <c r="G18">
        <v>27.3</v>
      </c>
      <c r="H18">
        <v>7.1</v>
      </c>
      <c r="I18" s="5">
        <v>336.66</v>
      </c>
      <c r="J18" s="6">
        <v>2.0795301970350337</v>
      </c>
      <c r="K18" s="6">
        <v>35.020769186743713</v>
      </c>
      <c r="L18" s="6">
        <v>0.81672181767180896</v>
      </c>
      <c r="M18" s="10">
        <v>111.503</v>
      </c>
      <c r="N18" s="10">
        <v>1.3104</v>
      </c>
      <c r="O18" s="10"/>
      <c r="P18" s="10">
        <v>20.741900000000001</v>
      </c>
      <c r="Q18" s="10">
        <v>5.8525999999999998</v>
      </c>
    </row>
    <row r="19" spans="1:17" x14ac:dyDescent="0.2">
      <c r="A19" t="s">
        <v>3</v>
      </c>
      <c r="B19" t="s">
        <v>19</v>
      </c>
      <c r="C19" t="s">
        <v>35</v>
      </c>
      <c r="D19">
        <v>470</v>
      </c>
      <c r="E19">
        <v>14.6</v>
      </c>
      <c r="F19">
        <v>669</v>
      </c>
      <c r="G19">
        <v>42</v>
      </c>
      <c r="H19">
        <v>6.84</v>
      </c>
      <c r="I19" s="5">
        <v>339.52</v>
      </c>
      <c r="J19" s="6">
        <v>2.1402420594754474</v>
      </c>
      <c r="K19" s="6">
        <v>35.209091377480782</v>
      </c>
      <c r="L19" s="6">
        <v>0.45389248237792129</v>
      </c>
      <c r="M19" s="10">
        <v>108.708</v>
      </c>
      <c r="N19" s="10">
        <v>1.0569999999999999</v>
      </c>
      <c r="O19" s="10"/>
      <c r="P19" s="10">
        <v>22.616299999999999</v>
      </c>
      <c r="Q19" s="10">
        <v>5.7286000000000001</v>
      </c>
    </row>
    <row r="20" spans="1:17" x14ac:dyDescent="0.2">
      <c r="A20" s="1" t="s">
        <v>50</v>
      </c>
      <c r="I20" s="5"/>
      <c r="J20" s="5">
        <f t="shared" ref="J20:L20" si="0">SUM(J12:J19)</f>
        <v>16.147073198387169</v>
      </c>
      <c r="K20" s="5">
        <f t="shared" si="0"/>
        <v>282.07634846800664</v>
      </c>
      <c r="L20" s="5">
        <f t="shared" si="0"/>
        <v>6.011287966504649</v>
      </c>
      <c r="M20" s="5"/>
      <c r="N20" s="5"/>
      <c r="O20" s="5"/>
      <c r="P20" s="5"/>
      <c r="Q20" s="5"/>
    </row>
    <row r="21" spans="1:17" x14ac:dyDescent="0.2">
      <c r="A21" s="1"/>
      <c r="I21" s="5"/>
      <c r="J21" s="6"/>
      <c r="K21" s="6"/>
      <c r="L21" s="6"/>
    </row>
    <row r="22" spans="1:17" x14ac:dyDescent="0.2">
      <c r="A22" t="s">
        <v>4</v>
      </c>
      <c r="B22" t="s">
        <v>12</v>
      </c>
      <c r="C22" t="s">
        <v>34</v>
      </c>
      <c r="D22">
        <v>580.5</v>
      </c>
      <c r="I22" s="5">
        <v>379</v>
      </c>
      <c r="J22" s="6">
        <v>1.9470000000000001</v>
      </c>
      <c r="K22">
        <v>34.511000000000003</v>
      </c>
      <c r="L22" s="6">
        <v>0.57899999999999996</v>
      </c>
      <c r="M22" s="10">
        <v>112.99099999999999</v>
      </c>
      <c r="N22" s="10">
        <v>1.391</v>
      </c>
      <c r="O22" s="10"/>
      <c r="P22" s="10">
        <v>21.552199999999999</v>
      </c>
      <c r="Q22" s="10">
        <v>5.5218999999999996</v>
      </c>
    </row>
    <row r="23" spans="1:17" x14ac:dyDescent="0.2">
      <c r="A23" t="s">
        <v>4</v>
      </c>
      <c r="B23" t="s">
        <v>13</v>
      </c>
      <c r="C23" t="s">
        <v>35</v>
      </c>
      <c r="D23">
        <v>536</v>
      </c>
      <c r="I23" s="5">
        <v>314.60000000000002</v>
      </c>
      <c r="J23" s="6">
        <v>1.9279999999999999</v>
      </c>
      <c r="K23">
        <v>35.252000000000002</v>
      </c>
      <c r="L23" s="6">
        <v>0.48899999999999999</v>
      </c>
      <c r="M23" s="10">
        <v>114.864</v>
      </c>
      <c r="N23" s="10">
        <v>1.2885</v>
      </c>
      <c r="O23" s="10"/>
      <c r="P23" s="10">
        <v>21.4282</v>
      </c>
      <c r="Q23" s="10">
        <v>5.4311999999999996</v>
      </c>
    </row>
    <row r="24" spans="1:17" x14ac:dyDescent="0.2">
      <c r="A24" t="s">
        <v>4</v>
      </c>
      <c r="B24" t="s">
        <v>14</v>
      </c>
      <c r="C24" t="s">
        <v>35</v>
      </c>
      <c r="D24">
        <v>685.5</v>
      </c>
      <c r="I24" s="5">
        <v>342</v>
      </c>
      <c r="J24" s="6">
        <v>1.9490000000000001</v>
      </c>
      <c r="K24">
        <v>34.238</v>
      </c>
      <c r="L24" s="6">
        <v>0.49</v>
      </c>
      <c r="M24" s="10">
        <v>116.03700000000001</v>
      </c>
      <c r="N24" s="10">
        <v>1.2214</v>
      </c>
      <c r="O24" s="10"/>
      <c r="P24" s="10">
        <v>22.1905</v>
      </c>
      <c r="Q24" s="10">
        <v>5.5679999999999996</v>
      </c>
    </row>
    <row r="25" spans="1:17" x14ac:dyDescent="0.2">
      <c r="A25" t="s">
        <v>4</v>
      </c>
      <c r="B25" t="s">
        <v>15</v>
      </c>
      <c r="C25" t="s">
        <v>34</v>
      </c>
      <c r="D25">
        <v>525.5</v>
      </c>
      <c r="I25" s="5">
        <v>346.5</v>
      </c>
      <c r="J25" s="6">
        <v>2.0569999999999999</v>
      </c>
      <c r="K25">
        <v>34.445</v>
      </c>
      <c r="L25" s="6">
        <v>0.71399999999999997</v>
      </c>
      <c r="M25" s="10">
        <v>110.31100000000001</v>
      </c>
      <c r="N25" s="10">
        <v>1.4151</v>
      </c>
      <c r="O25" s="10"/>
      <c r="P25" s="10">
        <v>21.304200000000002</v>
      </c>
      <c r="Q25" s="10">
        <v>5.8174000000000001</v>
      </c>
    </row>
    <row r="26" spans="1:17" x14ac:dyDescent="0.2">
      <c r="A26" t="s">
        <v>4</v>
      </c>
      <c r="B26" t="s">
        <v>16</v>
      </c>
      <c r="C26" t="s">
        <v>35</v>
      </c>
      <c r="D26">
        <v>512.5</v>
      </c>
      <c r="I26" s="5">
        <v>337.7</v>
      </c>
      <c r="J26" s="6">
        <v>1.923</v>
      </c>
      <c r="K26">
        <v>33.930999999999997</v>
      </c>
      <c r="L26" s="6">
        <v>0.45800000000000002</v>
      </c>
      <c r="M26" s="10">
        <v>129.19900000000001</v>
      </c>
      <c r="N26" s="10">
        <v>1.4085000000000001</v>
      </c>
      <c r="O26" s="10"/>
      <c r="P26" s="10">
        <v>23.2822</v>
      </c>
      <c r="Q26" s="10">
        <v>6.1433999999999997</v>
      </c>
    </row>
    <row r="27" spans="1:17" x14ac:dyDescent="0.2">
      <c r="A27" t="s">
        <v>4</v>
      </c>
      <c r="B27" t="s">
        <v>17</v>
      </c>
      <c r="C27" t="s">
        <v>34</v>
      </c>
      <c r="D27">
        <v>539</v>
      </c>
      <c r="I27" s="5">
        <v>346.7</v>
      </c>
      <c r="J27" s="6">
        <v>2.1509999999999998</v>
      </c>
      <c r="K27">
        <v>36.630000000000003</v>
      </c>
      <c r="L27" s="6">
        <v>0.81299999999999994</v>
      </c>
      <c r="M27" s="10">
        <v>109.521</v>
      </c>
      <c r="N27" s="10">
        <v>1.2061999999999999</v>
      </c>
      <c r="O27" s="10"/>
      <c r="P27" s="10">
        <v>21.0503</v>
      </c>
      <c r="Q27" s="10">
        <v>6.4687000000000001</v>
      </c>
    </row>
    <row r="28" spans="1:17" x14ac:dyDescent="0.2">
      <c r="A28" t="s">
        <v>4</v>
      </c>
      <c r="B28" t="s">
        <v>18</v>
      </c>
      <c r="C28" t="s">
        <v>34</v>
      </c>
      <c r="D28">
        <v>456.5</v>
      </c>
      <c r="I28" s="5">
        <v>331.1</v>
      </c>
      <c r="J28" s="6">
        <v>2.2530000000000001</v>
      </c>
      <c r="K28">
        <v>34.526000000000003</v>
      </c>
      <c r="L28" s="6">
        <v>0.73199999999999998</v>
      </c>
      <c r="M28" s="10">
        <v>105.428</v>
      </c>
      <c r="N28" s="10">
        <v>1.2672000000000001</v>
      </c>
      <c r="O28" s="10"/>
      <c r="P28" s="10">
        <v>20.343299999999999</v>
      </c>
      <c r="Q28" s="10">
        <v>5.7138</v>
      </c>
    </row>
    <row r="29" spans="1:17" x14ac:dyDescent="0.2">
      <c r="A29" t="s">
        <v>4</v>
      </c>
      <c r="B29" t="s">
        <v>19</v>
      </c>
      <c r="C29" t="s">
        <v>35</v>
      </c>
      <c r="D29">
        <v>486.5</v>
      </c>
      <c r="I29" s="5">
        <v>343.7</v>
      </c>
      <c r="J29" s="6">
        <v>2.0830000000000002</v>
      </c>
      <c r="K29">
        <v>34.945999999999998</v>
      </c>
      <c r="L29" s="6">
        <v>0.28899999999999998</v>
      </c>
      <c r="M29" s="10">
        <v>111.161</v>
      </c>
      <c r="N29" s="10">
        <v>1.0686</v>
      </c>
      <c r="O29" s="10"/>
      <c r="P29" s="10">
        <v>21.330300000000001</v>
      </c>
      <c r="Q29" s="10">
        <v>5.5807000000000002</v>
      </c>
    </row>
    <row r="30" spans="1:17" x14ac:dyDescent="0.2">
      <c r="A30" s="1" t="s">
        <v>50</v>
      </c>
      <c r="I30" s="5"/>
      <c r="J30" s="5">
        <f t="shared" ref="J30" si="1">SUM(J22:J29)</f>
        <v>16.291</v>
      </c>
      <c r="K30" s="5">
        <f t="shared" ref="K30" si="2">SUM(K22:K29)</f>
        <v>278.47900000000004</v>
      </c>
      <c r="L30" s="5">
        <f t="shared" ref="L30" si="3">SUM(L22:L29)</f>
        <v>4.5640000000000001</v>
      </c>
      <c r="M30" s="5"/>
      <c r="N30" s="5"/>
      <c r="O30" s="5"/>
      <c r="P30" s="5"/>
      <c r="Q30" s="5"/>
    </row>
    <row r="31" spans="1:17" x14ac:dyDescent="0.2">
      <c r="A31" s="1"/>
      <c r="I31" s="5"/>
      <c r="J31" s="6"/>
      <c r="L31" s="6"/>
    </row>
    <row r="32" spans="1:17" x14ac:dyDescent="0.2">
      <c r="A32" t="s">
        <v>5</v>
      </c>
      <c r="B32" t="s">
        <v>12</v>
      </c>
      <c r="C32" t="s">
        <v>34</v>
      </c>
      <c r="D32">
        <v>593</v>
      </c>
      <c r="E32">
        <v>14.1</v>
      </c>
      <c r="F32">
        <v>688</v>
      </c>
      <c r="G32">
        <v>36.5</v>
      </c>
      <c r="H32">
        <v>6.6</v>
      </c>
      <c r="I32" s="5">
        <v>325</v>
      </c>
      <c r="J32" s="6">
        <v>2.3689330844661289</v>
      </c>
      <c r="K32" s="6">
        <v>35.712013286485188</v>
      </c>
      <c r="L32" s="6">
        <v>0.94905487786045184</v>
      </c>
      <c r="M32" s="10">
        <v>112.839</v>
      </c>
      <c r="N32" s="10">
        <v>1.2793000000000001</v>
      </c>
      <c r="O32" s="10"/>
      <c r="P32" s="10">
        <v>20.879300000000001</v>
      </c>
      <c r="Q32" s="10">
        <v>5.2262000000000004</v>
      </c>
    </row>
    <row r="33" spans="1:17" x14ac:dyDescent="0.2">
      <c r="A33" t="s">
        <v>5</v>
      </c>
      <c r="B33" t="s">
        <v>13</v>
      </c>
      <c r="C33" t="s">
        <v>35</v>
      </c>
      <c r="D33">
        <v>550</v>
      </c>
      <c r="E33">
        <v>13.9</v>
      </c>
      <c r="F33">
        <v>667</v>
      </c>
      <c r="G33">
        <v>34.299999999999997</v>
      </c>
      <c r="H33">
        <v>6.95</v>
      </c>
      <c r="I33" s="5">
        <v>326.2</v>
      </c>
      <c r="J33" s="6">
        <v>2.1189355945401074</v>
      </c>
      <c r="K33" s="6">
        <v>36.750284215245379</v>
      </c>
      <c r="L33" s="6">
        <v>0.74829146142840908</v>
      </c>
      <c r="M33" s="10">
        <v>108.181</v>
      </c>
      <c r="N33" s="10">
        <v>1.5025999999999999</v>
      </c>
      <c r="O33" s="10"/>
      <c r="P33" s="10">
        <v>21.090900000000001</v>
      </c>
      <c r="Q33" s="10">
        <v>5.7843999999999998</v>
      </c>
    </row>
    <row r="34" spans="1:17" x14ac:dyDescent="0.2">
      <c r="A34" t="s">
        <v>5</v>
      </c>
      <c r="B34" t="s">
        <v>14</v>
      </c>
      <c r="C34" t="s">
        <v>35</v>
      </c>
      <c r="D34">
        <v>698</v>
      </c>
      <c r="E34">
        <v>13.7</v>
      </c>
      <c r="F34">
        <v>662</v>
      </c>
      <c r="G34">
        <v>39.799999999999997</v>
      </c>
      <c r="H34">
        <v>6.79</v>
      </c>
      <c r="I34" s="5">
        <v>329.4</v>
      </c>
      <c r="J34" s="6">
        <v>2.0802359930448082</v>
      </c>
      <c r="K34" s="6">
        <v>35.853206015774163</v>
      </c>
      <c r="L34" s="6">
        <v>0.75106243331417399</v>
      </c>
      <c r="M34" s="10">
        <v>107.333</v>
      </c>
      <c r="N34" s="10">
        <v>1.1229</v>
      </c>
      <c r="O34" s="10"/>
      <c r="P34" s="10">
        <v>21.686399999999999</v>
      </c>
      <c r="Q34" s="10">
        <v>5.4188999999999998</v>
      </c>
    </row>
    <row r="35" spans="1:17" x14ac:dyDescent="0.2">
      <c r="A35" t="s">
        <v>5</v>
      </c>
      <c r="B35" t="s">
        <v>15</v>
      </c>
      <c r="C35" t="s">
        <v>34</v>
      </c>
      <c r="D35">
        <v>537</v>
      </c>
      <c r="E35">
        <v>14.8</v>
      </c>
      <c r="F35">
        <v>670</v>
      </c>
      <c r="G35">
        <v>33.700000000000003</v>
      </c>
      <c r="H35">
        <v>6.58</v>
      </c>
      <c r="I35" s="5">
        <v>341.4</v>
      </c>
      <c r="J35" s="6">
        <v>2.1543026594970138</v>
      </c>
      <c r="K35" s="6">
        <v>35.829736030043506</v>
      </c>
      <c r="L35" s="6">
        <v>0.98168328053692533</v>
      </c>
      <c r="M35" s="10">
        <v>107.95699999999999</v>
      </c>
      <c r="N35" s="10">
        <v>1.4984999999999999</v>
      </c>
      <c r="O35" s="10">
        <v>1.0377000000000001</v>
      </c>
      <c r="P35" s="10">
        <v>20.9617</v>
      </c>
      <c r="Q35" s="10">
        <v>6.9112</v>
      </c>
    </row>
    <row r="36" spans="1:17" x14ac:dyDescent="0.2">
      <c r="A36" t="s">
        <v>5</v>
      </c>
      <c r="B36" t="s">
        <v>16</v>
      </c>
      <c r="C36" t="s">
        <v>35</v>
      </c>
      <c r="D36">
        <v>523</v>
      </c>
      <c r="E36">
        <v>13.7</v>
      </c>
      <c r="F36">
        <v>657</v>
      </c>
      <c r="G36">
        <v>32.6</v>
      </c>
      <c r="H36">
        <v>6.79</v>
      </c>
      <c r="I36" s="5">
        <v>341.3</v>
      </c>
      <c r="J36" s="6">
        <v>2.0821653480943936</v>
      </c>
      <c r="K36" s="6">
        <v>35.615882560385671</v>
      </c>
      <c r="L36" s="6">
        <v>0.70630441471249605</v>
      </c>
      <c r="M36" s="10">
        <v>116.755</v>
      </c>
      <c r="N36" s="10">
        <v>1.3782000000000001</v>
      </c>
      <c r="O36" s="10"/>
      <c r="P36" s="10">
        <v>22.765799999999999</v>
      </c>
      <c r="Q36" s="10">
        <v>6.1120000000000001</v>
      </c>
    </row>
    <row r="37" spans="1:17" x14ac:dyDescent="0.2">
      <c r="A37" t="s">
        <v>5</v>
      </c>
      <c r="B37" t="s">
        <v>17</v>
      </c>
      <c r="C37" t="s">
        <v>34</v>
      </c>
      <c r="D37">
        <v>553</v>
      </c>
      <c r="E37">
        <v>14.2</v>
      </c>
      <c r="F37">
        <v>656</v>
      </c>
      <c r="G37">
        <v>33.1</v>
      </c>
      <c r="H37">
        <v>6.71</v>
      </c>
      <c r="I37" s="5">
        <v>327.8</v>
      </c>
      <c r="J37" s="6">
        <v>2.2722518060080783</v>
      </c>
      <c r="K37" s="6">
        <v>36.989704429837921</v>
      </c>
      <c r="L37" s="6">
        <v>1.0569137138581455</v>
      </c>
      <c r="M37" s="10">
        <v>106.39699999999999</v>
      </c>
      <c r="N37" s="10">
        <v>1.1166</v>
      </c>
      <c r="O37" s="10"/>
      <c r="P37" s="10">
        <v>20.706800000000001</v>
      </c>
      <c r="Q37" s="10">
        <v>6.0846999999999998</v>
      </c>
    </row>
    <row r="38" spans="1:17" x14ac:dyDescent="0.2">
      <c r="A38" t="s">
        <v>5</v>
      </c>
      <c r="B38" t="s">
        <v>18</v>
      </c>
      <c r="C38" t="s">
        <v>34</v>
      </c>
      <c r="D38">
        <v>465.5</v>
      </c>
      <c r="E38">
        <v>13.8</v>
      </c>
      <c r="F38">
        <v>654</v>
      </c>
      <c r="G38">
        <v>38.5</v>
      </c>
      <c r="H38">
        <v>6.3</v>
      </c>
      <c r="I38" s="5">
        <v>337.8</v>
      </c>
      <c r="J38" s="6">
        <v>2.099052175869065</v>
      </c>
      <c r="K38" s="6">
        <v>36.182575719020299</v>
      </c>
      <c r="L38" s="6">
        <v>0.99301251361415921</v>
      </c>
      <c r="M38" s="10">
        <v>111.297</v>
      </c>
      <c r="N38" s="10">
        <v>1.2663</v>
      </c>
      <c r="O38" s="10"/>
      <c r="P38" s="10">
        <v>20.4665</v>
      </c>
      <c r="Q38" s="10">
        <v>6.0003000000000002</v>
      </c>
    </row>
    <row r="39" spans="1:17" x14ac:dyDescent="0.2">
      <c r="A39" t="s">
        <v>5</v>
      </c>
      <c r="B39" t="s">
        <v>19</v>
      </c>
      <c r="C39" t="s">
        <v>35</v>
      </c>
      <c r="D39">
        <v>498</v>
      </c>
      <c r="E39">
        <v>13.8</v>
      </c>
      <c r="F39">
        <v>662</v>
      </c>
      <c r="G39">
        <v>36.799999999999997</v>
      </c>
      <c r="H39">
        <v>6.74</v>
      </c>
      <c r="I39" s="5">
        <v>345.5</v>
      </c>
      <c r="J39" s="6">
        <v>2.1910042750375043</v>
      </c>
      <c r="K39" s="6">
        <v>36.812179697105208</v>
      </c>
      <c r="L39" s="6">
        <v>0.48076537936359753</v>
      </c>
      <c r="M39" s="10">
        <v>108.01500000000001</v>
      </c>
      <c r="N39" s="10">
        <v>1.0226999999999999</v>
      </c>
      <c r="O39" s="10"/>
      <c r="P39" s="10">
        <v>21.6953</v>
      </c>
      <c r="Q39" s="10">
        <v>5.6623000000000001</v>
      </c>
    </row>
    <row r="40" spans="1:17" x14ac:dyDescent="0.2">
      <c r="A40" s="1" t="s">
        <v>50</v>
      </c>
      <c r="I40" s="5"/>
      <c r="J40" s="5">
        <f t="shared" ref="J40" si="4">SUM(J32:J39)</f>
        <v>17.366880936557102</v>
      </c>
      <c r="K40" s="5">
        <f t="shared" ref="K40" si="5">SUM(K32:K39)</f>
        <v>289.74558195389733</v>
      </c>
      <c r="L40" s="5">
        <f t="shared" ref="L40" si="6">SUM(L32:L39)</f>
        <v>6.6670880746883583</v>
      </c>
      <c r="M40" s="5"/>
      <c r="N40" s="5"/>
      <c r="O40" s="5"/>
      <c r="P40" s="5"/>
      <c r="Q40" s="5"/>
    </row>
    <row r="41" spans="1:17" x14ac:dyDescent="0.2">
      <c r="A41" s="1"/>
      <c r="I41" s="5"/>
      <c r="J41" s="6"/>
      <c r="K41" s="6"/>
      <c r="L41" s="6"/>
    </row>
    <row r="42" spans="1:17" x14ac:dyDescent="0.2">
      <c r="A42" t="s">
        <v>6</v>
      </c>
      <c r="B42" t="s">
        <v>12</v>
      </c>
      <c r="C42" t="s">
        <v>34</v>
      </c>
      <c r="D42">
        <v>604</v>
      </c>
      <c r="E42">
        <v>14.6</v>
      </c>
      <c r="F42">
        <v>673</v>
      </c>
      <c r="G42">
        <v>26.9</v>
      </c>
      <c r="H42">
        <v>6.69</v>
      </c>
      <c r="I42" s="5">
        <v>340.3</v>
      </c>
      <c r="J42" s="6">
        <v>2.1</v>
      </c>
      <c r="K42" s="6">
        <v>36.805</v>
      </c>
      <c r="L42">
        <v>0.93799999999999994</v>
      </c>
      <c r="M42" s="10">
        <v>122.515</v>
      </c>
      <c r="N42" s="10">
        <v>1.2153</v>
      </c>
      <c r="O42" s="10"/>
      <c r="P42" s="10">
        <v>22.919899999999998</v>
      </c>
      <c r="Q42" s="10">
        <v>5.4579000000000004</v>
      </c>
    </row>
    <row r="43" spans="1:17" x14ac:dyDescent="0.2">
      <c r="A43" t="s">
        <v>6</v>
      </c>
      <c r="B43" t="s">
        <v>13</v>
      </c>
      <c r="C43" t="s">
        <v>35</v>
      </c>
      <c r="D43">
        <v>561</v>
      </c>
      <c r="E43">
        <v>15.1</v>
      </c>
      <c r="F43">
        <v>663</v>
      </c>
      <c r="G43">
        <v>29.4</v>
      </c>
      <c r="H43">
        <v>6.98</v>
      </c>
      <c r="I43" s="5">
        <v>344.4</v>
      </c>
      <c r="J43" s="6">
        <v>2.1920000000000002</v>
      </c>
      <c r="K43" s="6">
        <v>36.984000000000002</v>
      </c>
      <c r="L43">
        <v>0.78500000000000003</v>
      </c>
      <c r="M43" s="10">
        <v>117.03</v>
      </c>
      <c r="N43" s="10">
        <v>1.4762</v>
      </c>
      <c r="O43" s="10"/>
      <c r="P43" s="10">
        <v>21.790299999999998</v>
      </c>
      <c r="Q43" s="10">
        <v>6.0738000000000003</v>
      </c>
    </row>
    <row r="44" spans="1:17" x14ac:dyDescent="0.2">
      <c r="A44" t="s">
        <v>6</v>
      </c>
      <c r="B44" t="s">
        <v>14</v>
      </c>
      <c r="C44" t="s">
        <v>35</v>
      </c>
      <c r="D44">
        <v>711</v>
      </c>
      <c r="E44">
        <v>14.7</v>
      </c>
      <c r="F44">
        <v>676</v>
      </c>
      <c r="G44">
        <v>31.7</v>
      </c>
      <c r="H44">
        <v>7.03</v>
      </c>
      <c r="I44" s="5">
        <v>335.9</v>
      </c>
      <c r="J44" s="6">
        <v>2.1930000000000001</v>
      </c>
      <c r="K44" s="6">
        <v>36.542000000000002</v>
      </c>
      <c r="L44">
        <v>1.0389999999999999</v>
      </c>
      <c r="M44" s="10">
        <v>112.35300000000001</v>
      </c>
      <c r="N44" s="10">
        <v>1.0885</v>
      </c>
      <c r="O44" s="10"/>
      <c r="P44" s="10">
        <v>21.7605</v>
      </c>
      <c r="Q44" s="10">
        <v>5.492</v>
      </c>
    </row>
    <row r="45" spans="1:17" x14ac:dyDescent="0.2">
      <c r="A45" t="s">
        <v>6</v>
      </c>
      <c r="B45" t="s">
        <v>15</v>
      </c>
      <c r="C45" t="s">
        <v>34</v>
      </c>
      <c r="D45">
        <v>548</v>
      </c>
      <c r="E45">
        <v>14.8</v>
      </c>
      <c r="F45">
        <v>677</v>
      </c>
      <c r="G45">
        <v>25.2</v>
      </c>
      <c r="H45">
        <v>6.64</v>
      </c>
      <c r="I45" s="5">
        <v>340.3</v>
      </c>
      <c r="J45" s="6">
        <v>2.1760000000000002</v>
      </c>
      <c r="K45" s="6">
        <v>36.508000000000003</v>
      </c>
      <c r="L45">
        <v>0.99</v>
      </c>
      <c r="M45" s="10">
        <v>108.30799999999999</v>
      </c>
      <c r="N45" s="10">
        <v>1.4092</v>
      </c>
      <c r="O45" s="10"/>
      <c r="P45" s="10">
        <v>21.2181</v>
      </c>
      <c r="Q45" s="10">
        <v>5.9353999999999996</v>
      </c>
    </row>
    <row r="46" spans="1:17" x14ac:dyDescent="0.2">
      <c r="A46" t="s">
        <v>6</v>
      </c>
      <c r="B46" t="s">
        <v>16</v>
      </c>
      <c r="C46" t="s">
        <v>35</v>
      </c>
      <c r="D46">
        <v>536</v>
      </c>
      <c r="E46">
        <v>14.9</v>
      </c>
      <c r="F46">
        <v>660</v>
      </c>
      <c r="G46">
        <v>28.6</v>
      </c>
      <c r="H46">
        <v>6.88</v>
      </c>
      <c r="I46" s="5">
        <v>337.2</v>
      </c>
      <c r="J46" s="6">
        <v>2.1480000000000001</v>
      </c>
      <c r="K46" s="6">
        <v>36.286000000000001</v>
      </c>
      <c r="L46">
        <v>0.80500000000000005</v>
      </c>
      <c r="M46" s="10">
        <v>115.215</v>
      </c>
      <c r="N46" s="10">
        <v>1.3514999999999999</v>
      </c>
      <c r="O46" s="10"/>
      <c r="P46" s="10">
        <v>22.4437</v>
      </c>
      <c r="Q46" s="10">
        <v>6.0716999999999999</v>
      </c>
    </row>
    <row r="47" spans="1:17" x14ac:dyDescent="0.2">
      <c r="A47" t="s">
        <v>6</v>
      </c>
      <c r="B47" t="s">
        <v>17</v>
      </c>
      <c r="C47" t="s">
        <v>34</v>
      </c>
      <c r="D47">
        <v>566</v>
      </c>
      <c r="E47">
        <v>15.1</v>
      </c>
      <c r="F47">
        <v>651</v>
      </c>
      <c r="G47">
        <v>27.5</v>
      </c>
      <c r="H47">
        <v>6.72</v>
      </c>
      <c r="I47" s="5">
        <v>338.3</v>
      </c>
      <c r="J47" s="6">
        <v>2.2730000000000001</v>
      </c>
      <c r="K47" s="6">
        <v>36.926000000000002</v>
      </c>
      <c r="L47">
        <v>1.127</v>
      </c>
      <c r="M47" s="10">
        <v>116.58699999999999</v>
      </c>
      <c r="N47" s="10">
        <v>1.228</v>
      </c>
      <c r="O47" s="10"/>
      <c r="P47" s="10">
        <v>20.766300000000001</v>
      </c>
      <c r="Q47" s="10">
        <v>6.1843000000000004</v>
      </c>
    </row>
    <row r="48" spans="1:17" x14ac:dyDescent="0.2">
      <c r="A48" t="s">
        <v>6</v>
      </c>
      <c r="B48" t="s">
        <v>18</v>
      </c>
      <c r="C48" t="s">
        <v>34</v>
      </c>
      <c r="D48">
        <v>475</v>
      </c>
      <c r="E48">
        <v>13.9</v>
      </c>
      <c r="F48">
        <v>656</v>
      </c>
      <c r="G48">
        <v>29.5</v>
      </c>
      <c r="H48">
        <v>6.55</v>
      </c>
      <c r="I48" s="5">
        <v>322.8</v>
      </c>
      <c r="J48" s="6">
        <v>2.431</v>
      </c>
      <c r="K48" s="6">
        <v>36.628999999999998</v>
      </c>
      <c r="L48">
        <v>0.96899999999999997</v>
      </c>
      <c r="M48" s="10">
        <v>111.06099999999999</v>
      </c>
      <c r="N48" s="10">
        <v>1.3180000000000001</v>
      </c>
      <c r="O48" s="10"/>
      <c r="P48" s="10">
        <v>21.396599999999999</v>
      </c>
      <c r="Q48" s="10">
        <v>5.9943</v>
      </c>
    </row>
    <row r="49" spans="1:17" x14ac:dyDescent="0.2">
      <c r="A49" t="s">
        <v>6</v>
      </c>
      <c r="B49" t="s">
        <v>19</v>
      </c>
      <c r="C49" t="s">
        <v>35</v>
      </c>
      <c r="D49">
        <v>509</v>
      </c>
      <c r="E49">
        <v>14.3</v>
      </c>
      <c r="F49">
        <v>668</v>
      </c>
      <c r="G49">
        <v>29.9</v>
      </c>
      <c r="H49">
        <v>6.79</v>
      </c>
      <c r="I49" s="5">
        <v>349.1</v>
      </c>
      <c r="J49" s="6">
        <v>2.2599999999999998</v>
      </c>
      <c r="K49" s="6">
        <v>37.798999999999999</v>
      </c>
      <c r="L49">
        <v>0.63800000000000001</v>
      </c>
      <c r="M49" s="10">
        <v>86.450999999999993</v>
      </c>
      <c r="N49" s="10">
        <v>1.0055000000000001</v>
      </c>
      <c r="O49" s="10"/>
      <c r="P49" s="10">
        <v>21.2286</v>
      </c>
      <c r="Q49" s="10">
        <v>5.5042</v>
      </c>
    </row>
    <row r="50" spans="1:17" x14ac:dyDescent="0.2">
      <c r="A50" s="1" t="s">
        <v>50</v>
      </c>
      <c r="I50" s="5"/>
      <c r="J50" s="5">
        <f t="shared" ref="J50" si="7">SUM(J42:J49)</f>
        <v>17.772999999999996</v>
      </c>
      <c r="K50" s="5">
        <f t="shared" ref="K50" si="8">SUM(K42:K49)</f>
        <v>294.47899999999998</v>
      </c>
      <c r="L50" s="5">
        <f t="shared" ref="L50" si="9">SUM(L42:L49)</f>
        <v>7.2909999999999995</v>
      </c>
      <c r="M50" s="5"/>
      <c r="N50" s="5"/>
      <c r="O50" s="5"/>
      <c r="P50" s="5"/>
      <c r="Q50" s="5"/>
    </row>
    <row r="51" spans="1:17" x14ac:dyDescent="0.2">
      <c r="A51" s="1"/>
      <c r="I51" s="5"/>
      <c r="J51" s="6"/>
      <c r="K51" s="6"/>
    </row>
    <row r="52" spans="1:17" x14ac:dyDescent="0.2">
      <c r="A52" t="s">
        <v>7</v>
      </c>
      <c r="B52" t="s">
        <v>12</v>
      </c>
      <c r="C52" t="s">
        <v>34</v>
      </c>
      <c r="D52">
        <v>618</v>
      </c>
      <c r="E52">
        <v>11.9</v>
      </c>
      <c r="F52">
        <v>672</v>
      </c>
      <c r="G52">
        <v>26.1</v>
      </c>
      <c r="H52">
        <v>6.59</v>
      </c>
      <c r="I52" s="8">
        <v>368.29</v>
      </c>
      <c r="J52">
        <v>3.0030000000000001</v>
      </c>
      <c r="K52">
        <v>38.354700000000001</v>
      </c>
      <c r="M52">
        <v>111.38</v>
      </c>
      <c r="N52">
        <v>1.29</v>
      </c>
      <c r="O52" s="10"/>
      <c r="P52">
        <v>22.02</v>
      </c>
      <c r="Q52">
        <v>5.63</v>
      </c>
    </row>
    <row r="53" spans="1:17" x14ac:dyDescent="0.2">
      <c r="A53" t="s">
        <v>7</v>
      </c>
      <c r="B53" t="s">
        <v>13</v>
      </c>
      <c r="C53" t="s">
        <v>35</v>
      </c>
      <c r="D53">
        <v>578</v>
      </c>
      <c r="E53">
        <v>12.4</v>
      </c>
      <c r="F53">
        <v>662</v>
      </c>
      <c r="G53">
        <v>27.8</v>
      </c>
      <c r="H53">
        <v>6.75</v>
      </c>
      <c r="I53" s="8">
        <v>326.55</v>
      </c>
      <c r="J53">
        <v>3.4365000000000001</v>
      </c>
      <c r="K53">
        <v>39.512900000000002</v>
      </c>
      <c r="M53">
        <v>108.82</v>
      </c>
      <c r="N53">
        <v>1.1599999999999999</v>
      </c>
      <c r="O53" s="10"/>
      <c r="P53">
        <v>20.87</v>
      </c>
      <c r="Q53">
        <v>5.4</v>
      </c>
    </row>
    <row r="54" spans="1:17" x14ac:dyDescent="0.2">
      <c r="A54" t="s">
        <v>7</v>
      </c>
      <c r="B54" t="s">
        <v>14</v>
      </c>
      <c r="C54" t="s">
        <v>35</v>
      </c>
      <c r="D54">
        <v>725</v>
      </c>
      <c r="E54" t="s">
        <v>40</v>
      </c>
      <c r="I54" s="9"/>
      <c r="N54" s="10"/>
      <c r="O54" s="10"/>
    </row>
    <row r="55" spans="1:17" x14ac:dyDescent="0.2">
      <c r="A55" t="s">
        <v>7</v>
      </c>
      <c r="B55" t="s">
        <v>15</v>
      </c>
      <c r="C55" t="s">
        <v>34</v>
      </c>
      <c r="D55">
        <v>558</v>
      </c>
      <c r="E55">
        <v>12.7</v>
      </c>
      <c r="F55">
        <v>689</v>
      </c>
      <c r="G55">
        <v>24.5</v>
      </c>
      <c r="H55">
        <v>6.48</v>
      </c>
      <c r="I55" s="9">
        <v>334.73</v>
      </c>
      <c r="J55">
        <v>2.9516</v>
      </c>
      <c r="K55">
        <v>37.333500000000001</v>
      </c>
      <c r="M55">
        <v>123.71</v>
      </c>
      <c r="N55">
        <v>1.22</v>
      </c>
      <c r="O55" s="10"/>
      <c r="P55">
        <v>23.11</v>
      </c>
      <c r="Q55">
        <v>5.8</v>
      </c>
    </row>
    <row r="56" spans="1:17" x14ac:dyDescent="0.2">
      <c r="A56" t="s">
        <v>7</v>
      </c>
      <c r="B56" t="s">
        <v>16</v>
      </c>
      <c r="C56" t="s">
        <v>35</v>
      </c>
      <c r="D56">
        <v>551</v>
      </c>
      <c r="E56">
        <v>12.2</v>
      </c>
      <c r="F56">
        <v>661</v>
      </c>
      <c r="G56">
        <v>27.5</v>
      </c>
      <c r="H56">
        <v>6.72</v>
      </c>
      <c r="I56" s="9">
        <v>334.46</v>
      </c>
      <c r="J56">
        <v>3.0781999999999998</v>
      </c>
      <c r="K56">
        <v>37.541400000000003</v>
      </c>
      <c r="M56">
        <v>120.91</v>
      </c>
      <c r="N56">
        <v>0.86</v>
      </c>
      <c r="O56" s="10"/>
      <c r="P56">
        <v>22.96</v>
      </c>
      <c r="Q56">
        <v>5.34</v>
      </c>
    </row>
    <row r="57" spans="1:17" x14ac:dyDescent="0.2">
      <c r="A57" t="s">
        <v>7</v>
      </c>
      <c r="B57" t="s">
        <v>17</v>
      </c>
      <c r="C57" t="s">
        <v>34</v>
      </c>
      <c r="D57">
        <v>579</v>
      </c>
      <c r="E57">
        <v>13.2</v>
      </c>
      <c r="F57">
        <v>636</v>
      </c>
      <c r="G57">
        <v>25.1</v>
      </c>
      <c r="H57">
        <v>6.6</v>
      </c>
      <c r="I57" s="9">
        <v>329.4</v>
      </c>
      <c r="J57">
        <v>3.0173000000000001</v>
      </c>
      <c r="K57">
        <v>36.258499999999998</v>
      </c>
      <c r="M57">
        <v>115.12</v>
      </c>
      <c r="N57">
        <v>1.03</v>
      </c>
      <c r="O57" s="10"/>
      <c r="P57">
        <v>20.65</v>
      </c>
      <c r="Q57">
        <v>5.97</v>
      </c>
    </row>
    <row r="58" spans="1:17" x14ac:dyDescent="0.2">
      <c r="A58" t="s">
        <v>7</v>
      </c>
      <c r="B58" t="s">
        <v>18</v>
      </c>
      <c r="C58" t="s">
        <v>34</v>
      </c>
      <c r="D58">
        <v>488</v>
      </c>
      <c r="E58">
        <v>11.9</v>
      </c>
      <c r="F58">
        <v>654</v>
      </c>
      <c r="G58">
        <v>24.7</v>
      </c>
      <c r="H58">
        <v>6.36</v>
      </c>
      <c r="I58" s="9">
        <v>332.18</v>
      </c>
      <c r="J58">
        <v>3.1680999999999999</v>
      </c>
      <c r="K58">
        <v>36.617899999999999</v>
      </c>
      <c r="M58">
        <v>149.85</v>
      </c>
      <c r="N58">
        <v>1.08</v>
      </c>
      <c r="O58" s="10"/>
      <c r="P58">
        <v>20.86</v>
      </c>
      <c r="Q58">
        <v>5.37</v>
      </c>
    </row>
    <row r="59" spans="1:17" x14ac:dyDescent="0.2">
      <c r="A59" t="s">
        <v>7</v>
      </c>
      <c r="B59" t="s">
        <v>19</v>
      </c>
      <c r="C59" t="s">
        <v>35</v>
      </c>
      <c r="D59">
        <v>524</v>
      </c>
      <c r="E59">
        <v>12.5</v>
      </c>
      <c r="F59">
        <v>647</v>
      </c>
      <c r="G59">
        <v>26.9</v>
      </c>
      <c r="H59">
        <v>6.63</v>
      </c>
      <c r="I59" s="9">
        <v>329.48</v>
      </c>
      <c r="J59">
        <v>3.0899000000000001</v>
      </c>
      <c r="K59">
        <v>38.158099999999997</v>
      </c>
      <c r="M59">
        <v>120.86</v>
      </c>
      <c r="N59">
        <v>0.86</v>
      </c>
      <c r="O59" s="10"/>
      <c r="P59">
        <v>22.18</v>
      </c>
      <c r="Q59">
        <v>5.48</v>
      </c>
    </row>
    <row r="60" spans="1:17" x14ac:dyDescent="0.2">
      <c r="A60" s="1" t="s">
        <v>50</v>
      </c>
      <c r="I60" s="9"/>
      <c r="J60" s="5">
        <f t="shared" ref="J60" si="10">SUM(J52:J59)</f>
        <v>21.744600000000002</v>
      </c>
      <c r="K60" s="5">
        <f t="shared" ref="K60" si="11">SUM(K52:K59)</f>
        <v>263.77699999999999</v>
      </c>
      <c r="L60" s="5">
        <f t="shared" ref="L60" si="12">SUM(L52:L59)</f>
        <v>0</v>
      </c>
      <c r="M60" s="5"/>
      <c r="N60" s="5"/>
      <c r="O60" s="5"/>
      <c r="P60" s="5"/>
      <c r="Q60" s="5"/>
    </row>
    <row r="61" spans="1:17" x14ac:dyDescent="0.2">
      <c r="A61" s="1"/>
      <c r="I61" s="9"/>
    </row>
    <row r="62" spans="1:17" x14ac:dyDescent="0.2">
      <c r="A62" t="s">
        <v>8</v>
      </c>
      <c r="B62" s="2" t="s">
        <v>12</v>
      </c>
      <c r="C62" t="s">
        <v>34</v>
      </c>
      <c r="D62">
        <v>624</v>
      </c>
      <c r="E62">
        <v>14.3</v>
      </c>
      <c r="F62">
        <v>663</v>
      </c>
      <c r="G62">
        <v>14.9</v>
      </c>
      <c r="H62">
        <v>6.59</v>
      </c>
      <c r="I62" s="9">
        <v>357.87</v>
      </c>
      <c r="J62">
        <v>2.3873000000000002</v>
      </c>
      <c r="K62">
        <v>45.106000000000002</v>
      </c>
      <c r="M62">
        <v>142.71</v>
      </c>
      <c r="N62">
        <v>1</v>
      </c>
      <c r="O62" s="10"/>
      <c r="P62">
        <v>25.5</v>
      </c>
      <c r="Q62">
        <v>4.49</v>
      </c>
    </row>
    <row r="63" spans="1:17" x14ac:dyDescent="0.2">
      <c r="A63" t="s">
        <v>8</v>
      </c>
      <c r="B63" s="2" t="s">
        <v>13</v>
      </c>
      <c r="C63" t="s">
        <v>35</v>
      </c>
      <c r="D63">
        <v>583</v>
      </c>
      <c r="E63">
        <v>15.1</v>
      </c>
      <c r="F63">
        <v>665</v>
      </c>
      <c r="G63">
        <v>15.5</v>
      </c>
      <c r="H63">
        <v>6.73</v>
      </c>
      <c r="I63" s="9">
        <v>336.61</v>
      </c>
      <c r="J63">
        <v>2.2913999999999999</v>
      </c>
      <c r="K63">
        <v>50.9696</v>
      </c>
      <c r="M63">
        <v>133.63999999999999</v>
      </c>
      <c r="N63">
        <v>1.1599999999999999</v>
      </c>
      <c r="O63" s="10"/>
      <c r="P63">
        <v>23.37</v>
      </c>
      <c r="Q63">
        <v>5.57</v>
      </c>
    </row>
    <row r="64" spans="1:17" x14ac:dyDescent="0.2">
      <c r="A64" t="s">
        <v>8</v>
      </c>
      <c r="B64" s="2" t="s">
        <v>14</v>
      </c>
      <c r="C64" t="s">
        <v>35</v>
      </c>
      <c r="I64" s="9"/>
      <c r="M64" s="10"/>
      <c r="N64" s="10"/>
      <c r="O64" s="10"/>
      <c r="P64" s="10"/>
      <c r="Q64" s="10"/>
    </row>
    <row r="65" spans="1:17" x14ac:dyDescent="0.2">
      <c r="A65" t="s">
        <v>8</v>
      </c>
      <c r="B65" s="2" t="s">
        <v>15</v>
      </c>
      <c r="C65" t="s">
        <v>34</v>
      </c>
      <c r="D65">
        <v>564</v>
      </c>
      <c r="E65">
        <v>15.4</v>
      </c>
      <c r="F65">
        <v>662</v>
      </c>
      <c r="G65">
        <v>13.2</v>
      </c>
      <c r="H65">
        <v>6.45</v>
      </c>
      <c r="I65" s="9">
        <v>346.13</v>
      </c>
      <c r="J65">
        <v>1.9777</v>
      </c>
      <c r="K65">
        <v>47.9328</v>
      </c>
      <c r="M65">
        <v>127.41</v>
      </c>
      <c r="N65">
        <v>1.18</v>
      </c>
      <c r="O65" s="10"/>
      <c r="P65">
        <v>21.5</v>
      </c>
      <c r="Q65">
        <v>5.61</v>
      </c>
    </row>
    <row r="66" spans="1:17" x14ac:dyDescent="0.2">
      <c r="A66" t="s">
        <v>8</v>
      </c>
      <c r="B66" s="2" t="s">
        <v>16</v>
      </c>
      <c r="C66" t="s">
        <v>35</v>
      </c>
      <c r="D66">
        <v>556</v>
      </c>
      <c r="E66">
        <v>15.2</v>
      </c>
      <c r="F66">
        <v>650</v>
      </c>
      <c r="G66">
        <v>15.3</v>
      </c>
      <c r="H66">
        <v>6.63</v>
      </c>
      <c r="I66" s="9">
        <v>335.56</v>
      </c>
      <c r="J66">
        <v>2.1665000000000001</v>
      </c>
      <c r="K66">
        <v>47.983800000000002</v>
      </c>
      <c r="M66">
        <v>121.06</v>
      </c>
      <c r="N66">
        <v>0.55000000000000004</v>
      </c>
      <c r="O66" s="10"/>
      <c r="P66">
        <v>24.47</v>
      </c>
      <c r="Q66">
        <v>4.59</v>
      </c>
    </row>
    <row r="67" spans="1:17" x14ac:dyDescent="0.2">
      <c r="A67" t="s">
        <v>8</v>
      </c>
      <c r="B67" s="2" t="s">
        <v>17</v>
      </c>
      <c r="C67" t="s">
        <v>34</v>
      </c>
      <c r="D67">
        <v>586</v>
      </c>
      <c r="E67">
        <v>15.9</v>
      </c>
      <c r="F67">
        <v>632</v>
      </c>
      <c r="G67">
        <v>13.1</v>
      </c>
      <c r="H67">
        <v>6.65</v>
      </c>
      <c r="I67" s="9">
        <v>329.99</v>
      </c>
      <c r="J67">
        <v>2.1861000000000002</v>
      </c>
      <c r="K67">
        <v>47.686700000000002</v>
      </c>
      <c r="M67">
        <v>115.34</v>
      </c>
      <c r="N67">
        <v>1.08</v>
      </c>
      <c r="O67" s="10"/>
      <c r="P67">
        <v>21.18</v>
      </c>
      <c r="Q67">
        <v>5.86</v>
      </c>
    </row>
    <row r="68" spans="1:17" x14ac:dyDescent="0.2">
      <c r="A68" t="s">
        <v>8</v>
      </c>
      <c r="B68" s="2" t="s">
        <v>18</v>
      </c>
      <c r="C68" t="s">
        <v>34</v>
      </c>
      <c r="D68">
        <v>491</v>
      </c>
      <c r="E68">
        <v>14.6</v>
      </c>
      <c r="F68">
        <v>667</v>
      </c>
      <c r="G68">
        <v>12</v>
      </c>
      <c r="H68">
        <v>6.37</v>
      </c>
      <c r="I68" s="9">
        <v>340.97</v>
      </c>
      <c r="J68">
        <v>2.1775000000000002</v>
      </c>
      <c r="K68">
        <v>47.455100000000002</v>
      </c>
      <c r="M68">
        <v>114.72</v>
      </c>
      <c r="N68">
        <v>0.98</v>
      </c>
      <c r="O68" s="10"/>
      <c r="P68">
        <v>22.14</v>
      </c>
      <c r="Q68">
        <v>5.37</v>
      </c>
    </row>
    <row r="69" spans="1:17" x14ac:dyDescent="0.2">
      <c r="A69" t="s">
        <v>8</v>
      </c>
      <c r="B69" s="2" t="s">
        <v>19</v>
      </c>
      <c r="C69" t="s">
        <v>35</v>
      </c>
      <c r="D69">
        <v>526</v>
      </c>
      <c r="E69">
        <v>14.5</v>
      </c>
      <c r="F69">
        <v>659</v>
      </c>
      <c r="G69">
        <v>14.2</v>
      </c>
      <c r="H69">
        <v>6.64</v>
      </c>
      <c r="I69" s="9">
        <v>338.53</v>
      </c>
      <c r="J69">
        <v>2.5712999999999999</v>
      </c>
      <c r="K69">
        <v>51.689900000000002</v>
      </c>
      <c r="M69">
        <v>128.44999999999999</v>
      </c>
      <c r="N69">
        <v>0.74</v>
      </c>
      <c r="O69" s="10"/>
      <c r="P69">
        <v>23.6</v>
      </c>
      <c r="Q69">
        <v>4.95</v>
      </c>
    </row>
    <row r="70" spans="1:17" x14ac:dyDescent="0.2">
      <c r="A70" s="1" t="s">
        <v>50</v>
      </c>
      <c r="B70" s="2"/>
      <c r="I70" s="9"/>
      <c r="J70" s="5">
        <f t="shared" ref="J70" si="13">SUM(J62:J69)</f>
        <v>15.7578</v>
      </c>
      <c r="K70" s="5">
        <f t="shared" ref="K70" si="14">SUM(K62:K69)</f>
        <v>338.82390000000004</v>
      </c>
      <c r="L70" s="5">
        <f t="shared" ref="L70" si="15">SUM(L62:L69)</f>
        <v>0</v>
      </c>
      <c r="M70" s="5"/>
      <c r="N70" s="5"/>
      <c r="O70" s="5"/>
      <c r="P70" s="5"/>
      <c r="Q70" s="5"/>
    </row>
    <row r="71" spans="1:17" x14ac:dyDescent="0.2">
      <c r="A71" s="1"/>
      <c r="B71" s="2"/>
      <c r="I71" s="9"/>
    </row>
    <row r="72" spans="1:17" x14ac:dyDescent="0.2">
      <c r="A72" t="s">
        <v>9</v>
      </c>
      <c r="B72" s="2" t="s">
        <v>12</v>
      </c>
      <c r="C72" t="s">
        <v>34</v>
      </c>
      <c r="D72">
        <v>638</v>
      </c>
      <c r="E72">
        <v>13.9</v>
      </c>
      <c r="F72">
        <v>605</v>
      </c>
      <c r="G72">
        <v>28.2</v>
      </c>
      <c r="H72">
        <v>7.23</v>
      </c>
      <c r="I72" s="9">
        <v>347.35</v>
      </c>
      <c r="M72">
        <v>125.77</v>
      </c>
      <c r="N72">
        <v>1.1100000000000001</v>
      </c>
      <c r="O72" s="10"/>
      <c r="P72">
        <v>23.33</v>
      </c>
      <c r="Q72">
        <v>5.5</v>
      </c>
    </row>
    <row r="73" spans="1:17" x14ac:dyDescent="0.2">
      <c r="A73" t="s">
        <v>9</v>
      </c>
      <c r="B73" s="2" t="s">
        <v>13</v>
      </c>
      <c r="C73" t="s">
        <v>35</v>
      </c>
      <c r="D73">
        <v>598</v>
      </c>
      <c r="E73">
        <v>14.9</v>
      </c>
      <c r="F73">
        <v>603</v>
      </c>
      <c r="G73">
        <v>32.700000000000003</v>
      </c>
      <c r="H73">
        <v>7.22</v>
      </c>
      <c r="I73" s="9">
        <v>346.96</v>
      </c>
      <c r="M73">
        <v>91.94</v>
      </c>
      <c r="N73">
        <v>0.64</v>
      </c>
      <c r="O73" s="10"/>
      <c r="P73">
        <v>23.63</v>
      </c>
      <c r="Q73">
        <v>4.6399999999999997</v>
      </c>
    </row>
    <row r="74" spans="1:17" x14ac:dyDescent="0.2">
      <c r="A74" t="s">
        <v>9</v>
      </c>
      <c r="B74" s="2" t="s">
        <v>14</v>
      </c>
      <c r="C74" t="s">
        <v>35</v>
      </c>
      <c r="D74">
        <v>746</v>
      </c>
      <c r="I74" s="9"/>
      <c r="M74" s="10"/>
      <c r="N74" s="10"/>
      <c r="O74" s="10"/>
      <c r="P74" s="10"/>
      <c r="Q74" s="10"/>
    </row>
    <row r="75" spans="1:17" x14ac:dyDescent="0.2">
      <c r="A75" t="s">
        <v>9</v>
      </c>
      <c r="B75" s="2" t="s">
        <v>15</v>
      </c>
      <c r="C75" t="s">
        <v>34</v>
      </c>
      <c r="D75">
        <v>574</v>
      </c>
      <c r="E75">
        <v>14.2</v>
      </c>
      <c r="F75">
        <v>601</v>
      </c>
      <c r="G75">
        <v>27.8</v>
      </c>
      <c r="H75">
        <v>7.23</v>
      </c>
      <c r="I75" s="9">
        <v>347.01</v>
      </c>
      <c r="M75">
        <v>131.88</v>
      </c>
      <c r="N75">
        <v>1.0900000000000001</v>
      </c>
      <c r="O75" s="10"/>
      <c r="P75">
        <v>23.1</v>
      </c>
      <c r="Q75">
        <v>5.82</v>
      </c>
    </row>
    <row r="76" spans="1:17" x14ac:dyDescent="0.2">
      <c r="A76" t="s">
        <v>9</v>
      </c>
      <c r="B76" s="2" t="s">
        <v>16</v>
      </c>
      <c r="C76" t="s">
        <v>35</v>
      </c>
      <c r="D76">
        <v>571</v>
      </c>
      <c r="E76">
        <v>14.5</v>
      </c>
      <c r="F76">
        <v>595</v>
      </c>
      <c r="G76">
        <v>21.4</v>
      </c>
      <c r="H76">
        <v>7.16</v>
      </c>
      <c r="I76" s="9">
        <v>343.37</v>
      </c>
      <c r="M76">
        <v>115.92</v>
      </c>
      <c r="N76">
        <v>1.1299999999999999</v>
      </c>
      <c r="O76" s="10"/>
      <c r="P76">
        <v>22.16</v>
      </c>
      <c r="Q76">
        <v>6.07</v>
      </c>
    </row>
    <row r="77" spans="1:17" x14ac:dyDescent="0.2">
      <c r="A77" t="s">
        <v>9</v>
      </c>
      <c r="B77" s="2" t="s">
        <v>17</v>
      </c>
      <c r="C77" t="s">
        <v>34</v>
      </c>
      <c r="D77">
        <v>600</v>
      </c>
      <c r="E77">
        <v>15.1</v>
      </c>
      <c r="F77">
        <v>576</v>
      </c>
      <c r="G77">
        <v>27</v>
      </c>
      <c r="H77">
        <v>7.2</v>
      </c>
      <c r="I77" s="9">
        <v>329.11</v>
      </c>
      <c r="M77">
        <v>121.74</v>
      </c>
      <c r="N77">
        <v>0.88</v>
      </c>
      <c r="O77">
        <v>0.91</v>
      </c>
      <c r="P77">
        <v>22.04</v>
      </c>
      <c r="Q77">
        <v>5.94</v>
      </c>
    </row>
    <row r="78" spans="1:17" x14ac:dyDescent="0.2">
      <c r="A78" t="s">
        <v>9</v>
      </c>
      <c r="B78" s="2" t="s">
        <v>18</v>
      </c>
      <c r="C78" t="s">
        <v>34</v>
      </c>
      <c r="D78">
        <v>504</v>
      </c>
      <c r="E78">
        <v>13.6</v>
      </c>
      <c r="F78">
        <v>590</v>
      </c>
      <c r="G78">
        <v>19.600000000000001</v>
      </c>
      <c r="H78">
        <v>7.15</v>
      </c>
      <c r="I78" s="9">
        <v>346.24</v>
      </c>
      <c r="M78">
        <v>117.42</v>
      </c>
      <c r="N78">
        <v>1.0900000000000001</v>
      </c>
      <c r="O78" s="10"/>
      <c r="P78">
        <v>20.5</v>
      </c>
      <c r="Q78">
        <v>5.58</v>
      </c>
    </row>
    <row r="79" spans="1:17" x14ac:dyDescent="0.2">
      <c r="A79" t="s">
        <v>9</v>
      </c>
      <c r="B79" s="2" t="s">
        <v>19</v>
      </c>
      <c r="C79" t="s">
        <v>35</v>
      </c>
      <c r="D79">
        <v>540</v>
      </c>
      <c r="E79">
        <v>14.3</v>
      </c>
      <c r="F79">
        <v>596</v>
      </c>
      <c r="G79">
        <v>22.8</v>
      </c>
      <c r="H79">
        <v>7.18</v>
      </c>
      <c r="I79" s="9">
        <v>343.39</v>
      </c>
      <c r="M79">
        <v>146.57</v>
      </c>
      <c r="N79">
        <v>0.53</v>
      </c>
      <c r="O79" s="10"/>
      <c r="P79">
        <v>24.42</v>
      </c>
      <c r="Q79">
        <v>5.33</v>
      </c>
    </row>
    <row r="80" spans="1:17" x14ac:dyDescent="0.2">
      <c r="A80" s="1" t="s">
        <v>50</v>
      </c>
      <c r="B80" s="2"/>
      <c r="I80" s="9"/>
      <c r="J80" s="5">
        <f t="shared" ref="J80" si="16">SUM(J72:J79)</f>
        <v>0</v>
      </c>
      <c r="K80" s="5">
        <f t="shared" ref="K80" si="17">SUM(K72:K79)</f>
        <v>0</v>
      </c>
      <c r="L80" s="5">
        <f t="shared" ref="L80" si="18">SUM(L72:L79)</f>
        <v>0</v>
      </c>
      <c r="M80" s="5"/>
      <c r="N80" s="5"/>
      <c r="O80" s="5"/>
      <c r="P80" s="5"/>
      <c r="Q80" s="5"/>
    </row>
    <row r="81" spans="1:17" x14ac:dyDescent="0.2">
      <c r="B81" s="2"/>
    </row>
    <row r="82" spans="1:17" x14ac:dyDescent="0.2">
      <c r="A82" t="s">
        <v>11</v>
      </c>
      <c r="B82" s="2" t="s">
        <v>12</v>
      </c>
      <c r="C82" t="s">
        <v>34</v>
      </c>
      <c r="D82">
        <v>661</v>
      </c>
      <c r="E82">
        <v>16.100000000000001</v>
      </c>
      <c r="F82">
        <v>607</v>
      </c>
      <c r="G82">
        <v>46.5</v>
      </c>
      <c r="H82">
        <v>6.88</v>
      </c>
      <c r="I82">
        <v>356.4</v>
      </c>
      <c r="J82">
        <v>2.4500000000000002</v>
      </c>
      <c r="K82">
        <v>54.1492</v>
      </c>
      <c r="L82">
        <v>1.6395</v>
      </c>
      <c r="M82" s="11">
        <v>118.6</v>
      </c>
      <c r="N82" s="11">
        <v>1.39</v>
      </c>
      <c r="O82" s="10"/>
      <c r="P82" s="11">
        <v>24.26</v>
      </c>
      <c r="Q82" s="11">
        <v>5.8</v>
      </c>
    </row>
    <row r="83" spans="1:17" x14ac:dyDescent="0.2">
      <c r="A83" t="s">
        <v>11</v>
      </c>
      <c r="B83" s="2" t="s">
        <v>13</v>
      </c>
      <c r="C83" t="s">
        <v>35</v>
      </c>
      <c r="D83">
        <v>625</v>
      </c>
      <c r="E83">
        <v>17.399999999999999</v>
      </c>
      <c r="F83">
        <v>612</v>
      </c>
      <c r="G83">
        <v>44.6</v>
      </c>
      <c r="H83">
        <v>6.94</v>
      </c>
      <c r="I83">
        <v>354.7</v>
      </c>
      <c r="J83">
        <v>2.9519000000000002</v>
      </c>
      <c r="K83">
        <v>56.819899999999997</v>
      </c>
      <c r="L83">
        <v>2.0198</v>
      </c>
      <c r="M83" s="11">
        <v>124.18</v>
      </c>
      <c r="N83" s="11">
        <v>1.45</v>
      </c>
      <c r="O83" s="10"/>
      <c r="P83" s="11">
        <v>22.61</v>
      </c>
      <c r="Q83" s="11">
        <v>6.15</v>
      </c>
    </row>
    <row r="84" spans="1:17" x14ac:dyDescent="0.2">
      <c r="A84" t="s">
        <v>11</v>
      </c>
      <c r="B84" s="2" t="s">
        <v>14</v>
      </c>
      <c r="C84" t="s">
        <v>35</v>
      </c>
      <c r="M84" s="10"/>
      <c r="N84" s="10"/>
      <c r="O84" s="10"/>
      <c r="P84" s="10"/>
      <c r="Q84" s="10"/>
    </row>
    <row r="85" spans="1:17" x14ac:dyDescent="0.2">
      <c r="A85" t="s">
        <v>11</v>
      </c>
      <c r="B85" s="2" t="s">
        <v>15</v>
      </c>
      <c r="C85" t="s">
        <v>34</v>
      </c>
      <c r="D85">
        <v>596</v>
      </c>
      <c r="E85">
        <v>16.2</v>
      </c>
      <c r="F85">
        <v>580</v>
      </c>
      <c r="G85">
        <v>35.4</v>
      </c>
      <c r="H85">
        <v>6.75</v>
      </c>
      <c r="I85">
        <v>346.4</v>
      </c>
      <c r="J85">
        <v>2.4131</v>
      </c>
      <c r="K85">
        <v>51.599400000000003</v>
      </c>
      <c r="L85">
        <v>3.5419</v>
      </c>
      <c r="M85" s="11">
        <v>143.4</v>
      </c>
      <c r="N85" s="11">
        <v>1.0900000000000001</v>
      </c>
      <c r="O85" s="10"/>
      <c r="P85" s="11">
        <v>24.57</v>
      </c>
      <c r="Q85" s="11">
        <v>5.01</v>
      </c>
    </row>
    <row r="86" spans="1:17" x14ac:dyDescent="0.2">
      <c r="A86" t="s">
        <v>11</v>
      </c>
      <c r="B86" s="2" t="s">
        <v>16</v>
      </c>
      <c r="C86" t="s">
        <v>35</v>
      </c>
      <c r="D86">
        <v>596</v>
      </c>
      <c r="E86">
        <v>16.2</v>
      </c>
      <c r="F86">
        <v>594</v>
      </c>
      <c r="G86">
        <v>37.9</v>
      </c>
      <c r="H86">
        <v>6.91</v>
      </c>
      <c r="I86">
        <v>341.5</v>
      </c>
      <c r="J86">
        <v>2.2784</v>
      </c>
      <c r="K86">
        <v>52.341999999999999</v>
      </c>
      <c r="M86" s="11">
        <v>109.85</v>
      </c>
      <c r="N86" s="11">
        <v>1.03</v>
      </c>
      <c r="O86" s="10"/>
      <c r="P86" s="11">
        <v>22.2</v>
      </c>
      <c r="Q86" s="11">
        <v>5.37</v>
      </c>
    </row>
    <row r="87" spans="1:17" x14ac:dyDescent="0.2">
      <c r="A87" t="s">
        <v>11</v>
      </c>
      <c r="B87" s="2" t="s">
        <v>17</v>
      </c>
      <c r="C87" t="s">
        <v>34</v>
      </c>
      <c r="D87">
        <v>621</v>
      </c>
      <c r="E87">
        <v>17.3</v>
      </c>
      <c r="F87">
        <v>589</v>
      </c>
      <c r="G87">
        <v>39.299999999999997</v>
      </c>
      <c r="H87">
        <v>6.89</v>
      </c>
      <c r="I87">
        <v>357.6</v>
      </c>
      <c r="J87">
        <v>2.3043</v>
      </c>
      <c r="K87">
        <v>51.661499999999997</v>
      </c>
      <c r="L87">
        <v>1.0674999999999999</v>
      </c>
      <c r="M87" s="11">
        <v>129.36000000000001</v>
      </c>
      <c r="N87" s="11">
        <v>1.1000000000000001</v>
      </c>
      <c r="O87" s="10"/>
      <c r="P87" s="11">
        <v>23.14</v>
      </c>
      <c r="Q87" s="11">
        <v>5.8</v>
      </c>
    </row>
    <row r="88" spans="1:17" x14ac:dyDescent="0.2">
      <c r="A88" t="s">
        <v>11</v>
      </c>
      <c r="B88" s="2" t="s">
        <v>18</v>
      </c>
      <c r="C88" t="s">
        <v>34</v>
      </c>
      <c r="D88">
        <v>535</v>
      </c>
      <c r="E88">
        <v>15.6</v>
      </c>
      <c r="F88">
        <v>601</v>
      </c>
      <c r="G88">
        <v>18.899999999999999</v>
      </c>
      <c r="H88">
        <v>6.65</v>
      </c>
      <c r="I88">
        <v>342.6</v>
      </c>
      <c r="J88">
        <v>2.8698000000000001</v>
      </c>
      <c r="K88">
        <v>50.555</v>
      </c>
      <c r="M88" s="11">
        <v>116.25</v>
      </c>
      <c r="N88" s="11">
        <v>1.21</v>
      </c>
      <c r="O88" s="10"/>
      <c r="P88" s="11">
        <v>23.26</v>
      </c>
      <c r="Q88" s="11">
        <v>6.01</v>
      </c>
    </row>
    <row r="89" spans="1:17" x14ac:dyDescent="0.2">
      <c r="A89" t="s">
        <v>11</v>
      </c>
      <c r="B89" s="2" t="s">
        <v>19</v>
      </c>
      <c r="C89" t="s">
        <v>35</v>
      </c>
      <c r="D89">
        <v>562</v>
      </c>
      <c r="E89">
        <v>15.8</v>
      </c>
      <c r="F89">
        <v>599</v>
      </c>
      <c r="G89">
        <v>36.200000000000003</v>
      </c>
      <c r="H89">
        <v>6.87</v>
      </c>
      <c r="I89">
        <v>352.1</v>
      </c>
      <c r="J89">
        <v>2.9990000000000001</v>
      </c>
      <c r="K89">
        <v>53.045299999999997</v>
      </c>
      <c r="M89" s="11">
        <v>118.52</v>
      </c>
      <c r="N89" s="11">
        <v>1.1599999999999999</v>
      </c>
      <c r="O89" s="10"/>
      <c r="P89" s="11">
        <v>21.69</v>
      </c>
      <c r="Q89" s="11">
        <v>6.26</v>
      </c>
    </row>
    <row r="90" spans="1:17" x14ac:dyDescent="0.2">
      <c r="B90" s="2"/>
      <c r="M90" s="11"/>
      <c r="N90" s="11"/>
      <c r="O90" s="10"/>
      <c r="P90" s="11"/>
      <c r="Q90" s="11"/>
    </row>
    <row r="91" spans="1:17" x14ac:dyDescent="0.2">
      <c r="B91" s="2"/>
      <c r="M91" s="11"/>
      <c r="N91" s="11"/>
      <c r="O91" s="10"/>
      <c r="P91" s="11"/>
      <c r="Q91" s="11"/>
    </row>
    <row r="92" spans="1:17" x14ac:dyDescent="0.2">
      <c r="A92" t="s">
        <v>20</v>
      </c>
      <c r="B92" s="2" t="s">
        <v>12</v>
      </c>
      <c r="C92" t="s">
        <v>34</v>
      </c>
      <c r="D92">
        <v>637</v>
      </c>
      <c r="E92">
        <v>14.7</v>
      </c>
      <c r="F92">
        <v>588.4</v>
      </c>
      <c r="G92">
        <v>34.200000000000003</v>
      </c>
      <c r="H92">
        <v>6.93</v>
      </c>
      <c r="I92">
        <v>331.5</v>
      </c>
      <c r="J92">
        <v>3.6242000000000001</v>
      </c>
      <c r="K92">
        <v>52.437600000000003</v>
      </c>
      <c r="L92">
        <v>2.2021999999999999</v>
      </c>
      <c r="M92" s="11">
        <v>110.92</v>
      </c>
      <c r="N92" s="11">
        <v>1.33</v>
      </c>
      <c r="O92" s="10"/>
      <c r="P92" s="11">
        <v>21.08</v>
      </c>
      <c r="Q92" s="11">
        <v>5.53</v>
      </c>
    </row>
    <row r="93" spans="1:17" x14ac:dyDescent="0.2">
      <c r="A93" t="s">
        <v>20</v>
      </c>
      <c r="B93" s="2" t="s">
        <v>13</v>
      </c>
      <c r="C93" t="s">
        <v>35</v>
      </c>
      <c r="D93">
        <v>598</v>
      </c>
      <c r="E93">
        <v>15.3</v>
      </c>
      <c r="F93">
        <v>583.1</v>
      </c>
      <c r="G93">
        <v>37.200000000000003</v>
      </c>
      <c r="H93">
        <v>6.97</v>
      </c>
      <c r="I93">
        <v>348.6</v>
      </c>
      <c r="J93">
        <v>2.2852999999999999</v>
      </c>
      <c r="K93">
        <v>50.705300000000001</v>
      </c>
      <c r="L93">
        <v>1.0262</v>
      </c>
      <c r="M93" s="11">
        <v>114.77</v>
      </c>
      <c r="N93" s="11">
        <v>0.73</v>
      </c>
      <c r="O93" s="10"/>
      <c r="P93" s="11">
        <v>23.18</v>
      </c>
      <c r="Q93" s="11">
        <v>4.4400000000000004</v>
      </c>
    </row>
    <row r="94" spans="1:17" x14ac:dyDescent="0.2">
      <c r="A94" t="s">
        <v>20</v>
      </c>
      <c r="B94" s="2" t="s">
        <v>14</v>
      </c>
      <c r="C94" t="s">
        <v>35</v>
      </c>
      <c r="M94" s="11"/>
      <c r="N94" s="10"/>
      <c r="O94" s="10"/>
      <c r="P94" s="10"/>
      <c r="Q94" s="10"/>
    </row>
    <row r="95" spans="1:17" x14ac:dyDescent="0.2">
      <c r="A95" t="s">
        <v>20</v>
      </c>
      <c r="B95" s="2" t="s">
        <v>15</v>
      </c>
      <c r="C95" t="s">
        <v>34</v>
      </c>
      <c r="D95">
        <v>576</v>
      </c>
      <c r="E95">
        <v>14.8</v>
      </c>
      <c r="F95">
        <v>586.29999999999995</v>
      </c>
      <c r="G95">
        <v>31.9</v>
      </c>
      <c r="H95">
        <v>6.82</v>
      </c>
      <c r="I95">
        <v>336.7</v>
      </c>
      <c r="J95">
        <v>2.5106999999999999</v>
      </c>
      <c r="K95">
        <v>51.929400000000001</v>
      </c>
      <c r="L95">
        <v>3.0528</v>
      </c>
      <c r="M95" s="11">
        <v>111.89</v>
      </c>
      <c r="N95" s="11">
        <v>0.76</v>
      </c>
      <c r="O95" s="10"/>
      <c r="P95" s="11">
        <v>22.52</v>
      </c>
      <c r="Q95" s="11">
        <v>4.6900000000000004</v>
      </c>
    </row>
    <row r="96" spans="1:17" x14ac:dyDescent="0.2">
      <c r="A96" t="s">
        <v>20</v>
      </c>
      <c r="B96" s="2" t="s">
        <v>16</v>
      </c>
      <c r="C96" t="s">
        <v>35</v>
      </c>
      <c r="D96">
        <v>571</v>
      </c>
      <c r="E96">
        <v>15</v>
      </c>
      <c r="F96">
        <v>589.29999999999995</v>
      </c>
      <c r="G96">
        <v>41</v>
      </c>
      <c r="H96">
        <v>6.96</v>
      </c>
      <c r="I96">
        <v>332.1</v>
      </c>
      <c r="J96">
        <v>2.2568999999999999</v>
      </c>
      <c r="K96">
        <v>50.792000000000002</v>
      </c>
      <c r="M96" s="11">
        <v>116.92</v>
      </c>
      <c r="N96" s="11">
        <v>0.53</v>
      </c>
      <c r="O96" s="10"/>
      <c r="P96" s="11">
        <v>23.97</v>
      </c>
      <c r="Q96" s="11">
        <v>4.63</v>
      </c>
    </row>
    <row r="97" spans="1:17" x14ac:dyDescent="0.2">
      <c r="A97" t="s">
        <v>20</v>
      </c>
      <c r="B97" s="2" t="s">
        <v>17</v>
      </c>
      <c r="C97" t="s">
        <v>34</v>
      </c>
      <c r="D97">
        <v>599</v>
      </c>
      <c r="E97">
        <v>15.6</v>
      </c>
      <c r="F97">
        <v>584.29999999999995</v>
      </c>
      <c r="G97">
        <v>32.700000000000003</v>
      </c>
      <c r="H97">
        <v>6.99</v>
      </c>
      <c r="I97">
        <v>327.60000000000002</v>
      </c>
      <c r="J97">
        <v>2.4434</v>
      </c>
      <c r="K97">
        <v>54.710599999999999</v>
      </c>
      <c r="L97">
        <v>3.0112000000000001</v>
      </c>
      <c r="M97" s="11">
        <v>114.88</v>
      </c>
      <c r="N97" s="11">
        <v>0.55000000000000004</v>
      </c>
      <c r="O97" s="10"/>
      <c r="P97" s="11">
        <v>23.02</v>
      </c>
      <c r="Q97" s="11">
        <v>4.8</v>
      </c>
    </row>
    <row r="98" spans="1:17" x14ac:dyDescent="0.2">
      <c r="A98" t="s">
        <v>20</v>
      </c>
      <c r="B98" s="2" t="s">
        <v>18</v>
      </c>
      <c r="C98" t="s">
        <v>34</v>
      </c>
      <c r="D98">
        <v>502</v>
      </c>
      <c r="E98">
        <v>14.2</v>
      </c>
      <c r="F98">
        <v>593.4</v>
      </c>
      <c r="G98">
        <v>26.8</v>
      </c>
      <c r="H98">
        <v>6.81</v>
      </c>
      <c r="I98">
        <v>347.5</v>
      </c>
      <c r="J98">
        <v>2.5190000000000001</v>
      </c>
      <c r="K98">
        <v>48.082500000000003</v>
      </c>
      <c r="L98">
        <v>3.5583999999999998</v>
      </c>
      <c r="M98" s="11">
        <v>151.76</v>
      </c>
      <c r="N98" s="11">
        <v>1.2</v>
      </c>
      <c r="O98" s="10"/>
      <c r="P98" s="11">
        <v>22.73</v>
      </c>
      <c r="Q98" s="11">
        <v>5.93</v>
      </c>
    </row>
    <row r="99" spans="1:17" x14ac:dyDescent="0.2">
      <c r="A99" t="s">
        <v>20</v>
      </c>
      <c r="B99" s="2" t="s">
        <v>19</v>
      </c>
      <c r="C99" t="s">
        <v>35</v>
      </c>
      <c r="D99">
        <v>539</v>
      </c>
      <c r="E99">
        <v>14.6</v>
      </c>
      <c r="F99">
        <v>599.20000000000005</v>
      </c>
      <c r="G99">
        <v>32.200000000000003</v>
      </c>
      <c r="H99">
        <v>6.9</v>
      </c>
      <c r="I99">
        <v>337.7</v>
      </c>
      <c r="J99">
        <v>2.3052000000000001</v>
      </c>
      <c r="K99">
        <v>54.148499999999999</v>
      </c>
      <c r="M99" s="11">
        <v>111.38</v>
      </c>
      <c r="N99" s="11">
        <v>1.29</v>
      </c>
      <c r="O99" s="10"/>
      <c r="P99" s="11">
        <v>22.02</v>
      </c>
      <c r="Q99" s="11">
        <v>5.63</v>
      </c>
    </row>
    <row r="100" spans="1:17" x14ac:dyDescent="0.2">
      <c r="B100" s="2"/>
      <c r="M100" s="11"/>
      <c r="N100" s="11"/>
      <c r="O100" s="10"/>
      <c r="P100" s="11"/>
      <c r="Q100" s="11"/>
    </row>
    <row r="101" spans="1:17" x14ac:dyDescent="0.2">
      <c r="B101" s="2"/>
      <c r="M101" s="11"/>
      <c r="N101" s="11"/>
      <c r="O101" s="10"/>
      <c r="P101" s="11"/>
      <c r="Q101" s="11"/>
    </row>
    <row r="102" spans="1:17" x14ac:dyDescent="0.2">
      <c r="A102" t="s">
        <v>4</v>
      </c>
      <c r="B102" s="2" t="s">
        <v>12</v>
      </c>
      <c r="C102" t="s">
        <v>34</v>
      </c>
      <c r="D102">
        <v>419</v>
      </c>
      <c r="E102">
        <v>9.9</v>
      </c>
      <c r="F102">
        <v>538.70000000000005</v>
      </c>
      <c r="G102">
        <v>40.9</v>
      </c>
      <c r="H102">
        <v>6.91</v>
      </c>
      <c r="J102">
        <v>2.0566</v>
      </c>
      <c r="K102">
        <v>43.161499999999997</v>
      </c>
      <c r="M102" s="11">
        <v>105.88</v>
      </c>
      <c r="N102" s="11">
        <v>1.0900000000000001</v>
      </c>
      <c r="O102" s="10"/>
      <c r="P102" s="11">
        <v>19.11</v>
      </c>
      <c r="Q102" s="11">
        <v>4.6900000000000004</v>
      </c>
    </row>
    <row r="103" spans="1:17" x14ac:dyDescent="0.2">
      <c r="A103" t="s">
        <v>4</v>
      </c>
      <c r="B103" s="2" t="s">
        <v>13</v>
      </c>
      <c r="C103" t="s">
        <v>35</v>
      </c>
      <c r="D103">
        <v>381</v>
      </c>
      <c r="E103">
        <v>13.8</v>
      </c>
      <c r="F103">
        <v>605.29999999999995</v>
      </c>
      <c r="G103">
        <v>35.1</v>
      </c>
      <c r="H103">
        <v>6.85</v>
      </c>
      <c r="J103">
        <v>1.8793</v>
      </c>
      <c r="K103">
        <v>45.767299999999999</v>
      </c>
      <c r="M103" s="11">
        <v>112.97</v>
      </c>
      <c r="N103" s="11">
        <v>1.28</v>
      </c>
      <c r="O103" s="10"/>
      <c r="P103" s="11">
        <v>22.02</v>
      </c>
      <c r="Q103" s="11">
        <v>5.52</v>
      </c>
    </row>
    <row r="104" spans="1:17" x14ac:dyDescent="0.2">
      <c r="A104" t="s">
        <v>4</v>
      </c>
      <c r="B104" s="2" t="s">
        <v>14</v>
      </c>
      <c r="C104" t="s">
        <v>35</v>
      </c>
      <c r="D104">
        <v>515</v>
      </c>
      <c r="E104">
        <v>13.8</v>
      </c>
      <c r="F104">
        <v>636.4</v>
      </c>
      <c r="G104">
        <v>35.200000000000003</v>
      </c>
      <c r="H104">
        <v>6.82</v>
      </c>
      <c r="J104">
        <v>1.8940999999999999</v>
      </c>
      <c r="K104">
        <v>42.325699999999998</v>
      </c>
      <c r="L104">
        <v>0.61660000000000004</v>
      </c>
      <c r="M104" s="11">
        <v>127.34</v>
      </c>
      <c r="N104" s="11">
        <v>1.28</v>
      </c>
      <c r="O104" s="10"/>
      <c r="P104" s="11">
        <v>23.52</v>
      </c>
      <c r="Q104" s="11">
        <v>5.81</v>
      </c>
    </row>
    <row r="105" spans="1:17" x14ac:dyDescent="0.2">
      <c r="A105" t="s">
        <v>4</v>
      </c>
      <c r="B105" s="2" t="s">
        <v>15</v>
      </c>
      <c r="C105" t="s">
        <v>34</v>
      </c>
      <c r="D105">
        <v>378</v>
      </c>
      <c r="E105">
        <v>13.9</v>
      </c>
      <c r="F105">
        <v>604.4</v>
      </c>
      <c r="G105">
        <v>32.4</v>
      </c>
      <c r="H105">
        <v>6.64</v>
      </c>
      <c r="J105">
        <v>2.0468000000000002</v>
      </c>
      <c r="K105">
        <v>46.565300000000001</v>
      </c>
      <c r="L105">
        <v>0.73609999999999998</v>
      </c>
      <c r="M105" s="11">
        <v>142.61000000000001</v>
      </c>
      <c r="N105" s="11">
        <v>1.51</v>
      </c>
      <c r="O105" s="10"/>
      <c r="P105" s="11">
        <v>21.69</v>
      </c>
      <c r="Q105" s="11">
        <v>6.33</v>
      </c>
    </row>
    <row r="106" spans="1:17" x14ac:dyDescent="0.2">
      <c r="A106" t="s">
        <v>4</v>
      </c>
      <c r="B106" s="2" t="s">
        <v>16</v>
      </c>
      <c r="C106" t="s">
        <v>35</v>
      </c>
      <c r="D106">
        <v>368</v>
      </c>
      <c r="E106">
        <v>13.7</v>
      </c>
      <c r="F106">
        <v>612.20000000000005</v>
      </c>
      <c r="G106">
        <v>35.200000000000003</v>
      </c>
      <c r="H106">
        <v>6.82</v>
      </c>
      <c r="J106">
        <v>1.6537999999999999</v>
      </c>
      <c r="K106">
        <v>40.464500000000001</v>
      </c>
      <c r="M106" s="11">
        <v>118.12</v>
      </c>
      <c r="N106" s="11">
        <v>1.33</v>
      </c>
      <c r="O106" s="10"/>
      <c r="P106" s="11">
        <v>23.72</v>
      </c>
      <c r="Q106" s="11">
        <v>6.25</v>
      </c>
    </row>
    <row r="107" spans="1:17" x14ac:dyDescent="0.2">
      <c r="A107" t="s">
        <v>4</v>
      </c>
      <c r="B107" s="2" t="s">
        <v>17</v>
      </c>
      <c r="C107" t="s">
        <v>34</v>
      </c>
      <c r="D107">
        <v>367</v>
      </c>
      <c r="E107">
        <v>14</v>
      </c>
      <c r="F107">
        <v>662.7</v>
      </c>
      <c r="G107">
        <v>34.1</v>
      </c>
      <c r="H107">
        <v>6.84</v>
      </c>
      <c r="J107">
        <v>3.8464999999999998</v>
      </c>
      <c r="K107">
        <v>53.490699999999997</v>
      </c>
      <c r="M107" s="11">
        <v>118.04</v>
      </c>
      <c r="N107" s="11">
        <v>1.1599999999999999</v>
      </c>
      <c r="O107" s="10"/>
      <c r="P107" s="11">
        <v>22.11</v>
      </c>
      <c r="Q107" s="11">
        <v>6.97</v>
      </c>
    </row>
    <row r="108" spans="1:17" x14ac:dyDescent="0.2">
      <c r="A108" t="s">
        <v>4</v>
      </c>
      <c r="B108" s="2" t="s">
        <v>18</v>
      </c>
      <c r="C108" t="s">
        <v>34</v>
      </c>
      <c r="D108">
        <v>323</v>
      </c>
      <c r="E108">
        <v>13.5</v>
      </c>
      <c r="F108">
        <v>582.5</v>
      </c>
      <c r="G108">
        <v>26.2</v>
      </c>
      <c r="H108">
        <v>6.63</v>
      </c>
      <c r="J108">
        <v>2.5438000000000001</v>
      </c>
      <c r="K108">
        <v>46.504800000000003</v>
      </c>
      <c r="L108">
        <v>1.7306999999999999</v>
      </c>
      <c r="M108" s="11">
        <v>113.98</v>
      </c>
      <c r="N108" s="11">
        <v>1.55</v>
      </c>
      <c r="O108" s="10"/>
      <c r="P108" s="11">
        <v>21.68</v>
      </c>
      <c r="Q108" s="11">
        <v>6.33</v>
      </c>
    </row>
    <row r="109" spans="1:17" x14ac:dyDescent="0.2">
      <c r="A109" t="s">
        <v>4</v>
      </c>
      <c r="B109" s="2" t="s">
        <v>19</v>
      </c>
      <c r="C109" t="s">
        <v>35</v>
      </c>
      <c r="D109">
        <v>348</v>
      </c>
      <c r="E109">
        <v>13.9</v>
      </c>
      <c r="F109">
        <v>630.20000000000005</v>
      </c>
      <c r="G109">
        <v>33.4</v>
      </c>
      <c r="H109">
        <v>6.8</v>
      </c>
      <c r="J109">
        <v>2.2713999999999999</v>
      </c>
      <c r="K109">
        <v>47.848199999999999</v>
      </c>
      <c r="M109" s="11">
        <v>120.45</v>
      </c>
      <c r="N109" s="11">
        <v>1.31</v>
      </c>
      <c r="O109" s="10"/>
      <c r="P109" s="11">
        <v>24.06</v>
      </c>
      <c r="Q109" s="11">
        <v>6.37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3"/>
  <sheetViews>
    <sheetView tabSelected="1" topLeftCell="A33" workbookViewId="0">
      <pane xSplit="2" topLeftCell="C1" activePane="topRight" state="frozen"/>
      <selection pane="topRight" activeCell="J51" sqref="J51"/>
    </sheetView>
  </sheetViews>
  <sheetFormatPr baseColWidth="10" defaultRowHeight="16" x14ac:dyDescent="0.2"/>
  <sheetData>
    <row r="1" spans="1:15" x14ac:dyDescent="0.2">
      <c r="A1" t="s">
        <v>0</v>
      </c>
      <c r="B1" t="s">
        <v>49</v>
      </c>
      <c r="C1" t="s">
        <v>36</v>
      </c>
      <c r="D1" t="s">
        <v>37</v>
      </c>
      <c r="E1" t="s">
        <v>38</v>
      </c>
      <c r="F1" t="s">
        <v>22</v>
      </c>
      <c r="G1" t="s">
        <v>39</v>
      </c>
      <c r="H1" t="s">
        <v>23</v>
      </c>
      <c r="I1" t="s">
        <v>24</v>
      </c>
      <c r="J1" t="s">
        <v>25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3" spans="1:15" x14ac:dyDescent="0.2">
      <c r="A3" t="s">
        <v>2</v>
      </c>
      <c r="B3" t="s">
        <v>43</v>
      </c>
      <c r="C3" s="6">
        <f>AVERAGE(MasterData!E3,MasterData!E4,MasterData!E6,MasterData!E9)</f>
        <v>14.375</v>
      </c>
      <c r="D3" s="6">
        <f>AVERAGE(MasterData!F3,MasterData!F4,MasterData!F6,MasterData!F9)</f>
        <v>669.25</v>
      </c>
      <c r="E3" s="6">
        <f>AVERAGE(MasterData!G3,MasterData!G4,MasterData!G6,MasterData!G9)</f>
        <v>37.475000000000001</v>
      </c>
      <c r="F3" s="6">
        <f>AVERAGE(MasterData!H3,MasterData!H4,MasterData!H6,MasterData!H9)</f>
        <v>6.9174999999999995</v>
      </c>
      <c r="G3" s="6">
        <f>AVERAGE(MasterData!I3,MasterData!I4,MasterData!I6,MasterData!I9)</f>
        <v>347.02500000000003</v>
      </c>
      <c r="H3" s="6">
        <f>AVERAGE(MasterData!J3,MasterData!J4,MasterData!J6,MasterData!J9)</f>
        <v>1.9200250633042457</v>
      </c>
      <c r="I3" s="6">
        <f>AVERAGE(MasterData!K3,MasterData!K4,MasterData!K6,MasterData!K9)</f>
        <v>34.239465350496417</v>
      </c>
      <c r="J3" s="6">
        <f>AVERAGE(MasterData!L3,MasterData!L4,MasterData!L6,MasterData!L9)</f>
        <v>0.53853985780287661</v>
      </c>
      <c r="K3" s="6">
        <f>AVERAGE(MasterData!M3,MasterData!M4,MasterData!M6,MasterData!M9)</f>
        <v>117.17225000000001</v>
      </c>
      <c r="L3" s="6">
        <f>AVERAGE(MasterData!N3,MasterData!N4,MasterData!N6,MasterData!N9)</f>
        <v>1.3836999999999999</v>
      </c>
      <c r="M3" s="6" t="e">
        <f>AVERAGE(MasterData!O3,MasterData!O4,MasterData!O6,MasterData!O9)</f>
        <v>#DIV/0!</v>
      </c>
      <c r="N3" s="6">
        <f>AVERAGE(MasterData!P3,MasterData!P4,MasterData!P6,MasterData!P9)</f>
        <v>22.448974999999997</v>
      </c>
      <c r="O3" s="6">
        <f>AVERAGE(MasterData!Q3,MasterData!Q4,MasterData!Q6,MasterData!Q9)</f>
        <v>5.7638249999999998</v>
      </c>
    </row>
    <row r="4" spans="1:15" x14ac:dyDescent="0.2">
      <c r="B4" t="s">
        <v>44</v>
      </c>
      <c r="C4" s="6">
        <f>STDEV(MasterData!E3,MasterData!E4,MasterData!E6,MasterData!E9)</f>
        <v>0.2872281323269012</v>
      </c>
      <c r="D4" s="6">
        <f>STDEV(MasterData!F3,MasterData!F4,MasterData!F6,MasterData!F9)</f>
        <v>5.5602757725374259</v>
      </c>
      <c r="E4" s="6">
        <f>STDEV(MasterData!G3,MasterData!G4,MasterData!G6,MasterData!G9)</f>
        <v>6.8075325926505892</v>
      </c>
      <c r="F4" s="6">
        <f>STDEV(MasterData!H3,MasterData!H4,MasterData!H6,MasterData!H9)</f>
        <v>2.8722813232690252E-2</v>
      </c>
      <c r="G4" s="6">
        <f>STDEV(MasterData!I3,MasterData!I4,MasterData!I6,MasterData!I9)</f>
        <v>16.571335693499982</v>
      </c>
      <c r="H4" s="6">
        <f>STDEV(MasterData!J3,MasterData!J4,MasterData!J6,MasterData!J9)</f>
        <v>0.12720239783713963</v>
      </c>
      <c r="I4" s="6">
        <f>STDEV(MasterData!K3,MasterData!K4,MasterData!K6,MasterData!K9)</f>
        <v>0.45233095792356443</v>
      </c>
      <c r="J4" s="6">
        <f>STDEV(MasterData!L3,MasterData!L4,MasterData!L6,MasterData!L9)</f>
        <v>9.8274843252095179E-2</v>
      </c>
      <c r="K4" s="6">
        <f>STDEV(MasterData!M3,MasterData!M4,MasterData!M6,MasterData!M9)</f>
        <v>5.727560584576997</v>
      </c>
      <c r="L4" s="6">
        <f>STDEV(MasterData!N3,MasterData!N4,MasterData!N6,MasterData!N9)</f>
        <v>0.31495795486593636</v>
      </c>
      <c r="M4" s="6" t="e">
        <f>STDEV(MasterData!O3,MasterData!O4,MasterData!O6,MasterData!O9)</f>
        <v>#DIV/0!</v>
      </c>
      <c r="N4" s="6">
        <f>STDEV(MasterData!P3,MasterData!P4,MasterData!P6,MasterData!P9)</f>
        <v>1.5092179241249422</v>
      </c>
      <c r="O4" s="6">
        <f>STDEV(MasterData!Q3,MasterData!Q4,MasterData!Q6,MasterData!Q9)</f>
        <v>0.3923661587089281</v>
      </c>
    </row>
    <row r="5" spans="1:15" x14ac:dyDescent="0.2">
      <c r="B5" t="s">
        <v>45</v>
      </c>
      <c r="C5" s="6">
        <f>AVERAGE(MasterData!E2,MasterData!E8,MasterData!E7,MasterData!E5)</f>
        <v>16</v>
      </c>
      <c r="D5" s="6">
        <f>AVERAGE(MasterData!F2,MasterData!F8,MasterData!F7,MasterData!F5)</f>
        <v>650.5</v>
      </c>
      <c r="E5" s="6">
        <f>AVERAGE(MasterData!G2,MasterData!G8,MasterData!G7,MasterData!G5)</f>
        <v>27.074999999999999</v>
      </c>
      <c r="F5" s="6">
        <f>AVERAGE(MasterData!H2,MasterData!H8,MasterData!H7,MasterData!H5)</f>
        <v>7.0066666666666668</v>
      </c>
      <c r="G5" s="6">
        <f>AVERAGE(MasterData!I2,MasterData!I8,MasterData!I7,MasterData!I5)</f>
        <v>351.92499999999995</v>
      </c>
      <c r="H5" s="6">
        <f>AVERAGE(MasterData!J2,MasterData!J8,MasterData!J7,MasterData!J5)</f>
        <v>2.0183121628909042</v>
      </c>
      <c r="I5" s="6">
        <f>AVERAGE(MasterData!K2,MasterData!K8,MasterData!K7,MasterData!K5)</f>
        <v>35.206019220528312</v>
      </c>
      <c r="J5" s="6">
        <f>AVERAGE(MasterData!L2,MasterData!L8,MasterData!L7,MasterData!L5)</f>
        <v>0.79679536537800311</v>
      </c>
      <c r="K5" s="6">
        <f>AVERAGE(MasterData!M2,MasterData!M8,MasterData!M7,MasterData!M5)</f>
        <v>110.44899999999998</v>
      </c>
      <c r="L5" s="6">
        <f>AVERAGE(MasterData!N2,MasterData!N8,MasterData!N7,MasterData!N5)</f>
        <v>1.3929999999999998</v>
      </c>
      <c r="M5" s="6">
        <f>AVERAGE(MasterData!O2,MasterData!O8,MasterData!O7,MasterData!O5)</f>
        <v>0</v>
      </c>
      <c r="N5" s="6">
        <f>AVERAGE(MasterData!P2,MasterData!P8,MasterData!P7,MasterData!P5)</f>
        <v>21.437925</v>
      </c>
      <c r="O5" s="6">
        <f>AVERAGE(MasterData!Q2,MasterData!Q8,MasterData!Q7,MasterData!Q5)</f>
        <v>6.1349999999999998</v>
      </c>
    </row>
    <row r="6" spans="1:15" x14ac:dyDescent="0.2">
      <c r="B6" t="s">
        <v>46</v>
      </c>
      <c r="C6" s="6">
        <f>STDEV(MasterData!E2,MasterData!E8,MasterData!E7,MasterData!E5)</f>
        <v>0.46904157598234353</v>
      </c>
      <c r="D6" s="6">
        <f>STDEV(MasterData!F2,MasterData!F8,MasterData!F7,MasterData!F5)</f>
        <v>36.373066958946424</v>
      </c>
      <c r="E6" s="6">
        <f>STDEV(MasterData!G2,MasterData!G8,MasterData!G7,MasterData!G5)</f>
        <v>2.6247222075234298</v>
      </c>
      <c r="F6" s="6">
        <f>STDEV(MasterData!H2,MasterData!H8,MasterData!H7,MasterData!H5)</f>
        <v>0.14468356276140468</v>
      </c>
      <c r="G6" s="6">
        <f>STDEV(MasterData!I2,MasterData!I8,MasterData!I7,MasterData!I5)</f>
        <v>26.832862314706567</v>
      </c>
      <c r="H6" s="6">
        <f>STDEV(MasterData!J2,MasterData!J8,MasterData!J7,MasterData!J5)</f>
        <v>0.11903151685485293</v>
      </c>
      <c r="I6" s="6">
        <f>STDEV(MasterData!K2,MasterData!K8,MasterData!K7,MasterData!K5)</f>
        <v>2.2330488993010733</v>
      </c>
      <c r="J6" s="6">
        <f>STDEV(MasterData!L2,MasterData!L8,MasterData!L7,MasterData!L5)</f>
        <v>0.20711451199994438</v>
      </c>
      <c r="K6" s="6">
        <f>STDEV(MasterData!M2,MasterData!M8,MasterData!M7,MasterData!M5)</f>
        <v>5.6009218884037244</v>
      </c>
      <c r="L6" s="6">
        <f>STDEV(MasterData!N2,MasterData!N8,MasterData!N7,MasterData!N5)</f>
        <v>7.656574516932059E-2</v>
      </c>
      <c r="M6" s="6" t="e">
        <f>STDEV(MasterData!O2,MasterData!O8,MasterData!O7,MasterData!O5)</f>
        <v>#DIV/0!</v>
      </c>
      <c r="N6" s="6">
        <f>STDEV(MasterData!P2,MasterData!P8,MasterData!P7,MasterData!P5)</f>
        <v>0.72730644332358263</v>
      </c>
      <c r="O6" s="6">
        <f>STDEV(MasterData!Q2,MasterData!Q8,MasterData!Q7,MasterData!Q5)</f>
        <v>0.832334760377901</v>
      </c>
    </row>
    <row r="7" spans="1:15" x14ac:dyDescent="0.2">
      <c r="A7" t="s">
        <v>3</v>
      </c>
      <c r="B7" t="s">
        <v>43</v>
      </c>
      <c r="C7" s="6">
        <f>AVERAGE(MasterData!E13,MasterData!E14,MasterData!E16,MasterData!E19)</f>
        <v>14.450000000000001</v>
      </c>
      <c r="D7" s="6">
        <f>AVERAGE(MasterData!F13,MasterData!F14,MasterData!F16,MasterData!F19)</f>
        <v>664.5</v>
      </c>
      <c r="E7" s="6">
        <f>AVERAGE(MasterData!G13,MasterData!G14,MasterData!G16,MasterData!G19)</f>
        <v>35.35</v>
      </c>
      <c r="F7" s="6">
        <f>AVERAGE(MasterData!H13,MasterData!H14,MasterData!H16,MasterData!H19)</f>
        <v>6.8975</v>
      </c>
      <c r="G7" s="6">
        <f>AVERAGE(MasterData!I13,MasterData!I14,MasterData!I16,MasterData!I19)</f>
        <v>338.91750000000002</v>
      </c>
      <c r="H7" s="6">
        <f>AVERAGE(MasterData!J13,MasterData!J14,MasterData!J16,MasterData!J19)</f>
        <v>1.9798771139451634</v>
      </c>
      <c r="I7" s="6">
        <f>AVERAGE(MasterData!K13,MasterData!K14,MasterData!K16,MasterData!K19)</f>
        <v>34.920982380193799</v>
      </c>
      <c r="J7" s="6">
        <f>AVERAGE(MasterData!L13,MasterData!L14,MasterData!L16,MasterData!L19)</f>
        <v>0.59622074094286714</v>
      </c>
      <c r="K7" s="6">
        <f>AVERAGE(MasterData!M13,MasterData!M14,MasterData!M16,MasterData!M19)</f>
        <v>109.7415</v>
      </c>
      <c r="L7" s="6">
        <f>AVERAGE(MasterData!N13,MasterData!N14,MasterData!N16,MasterData!N19)</f>
        <v>1.2291750000000001</v>
      </c>
      <c r="M7" s="6">
        <f>AVERAGE(MasterData!O13,MasterData!O14,MasterData!O16,MasterData!O19)</f>
        <v>0.30359999999999998</v>
      </c>
      <c r="N7" s="6">
        <f>AVERAGE(MasterData!P13,MasterData!P14,MasterData!P16,MasterData!P19)</f>
        <v>21.704625</v>
      </c>
      <c r="O7" s="6">
        <f>AVERAGE(MasterData!Q13,MasterData!Q14,MasterData!Q16,MasterData!Q19)</f>
        <v>5.7025000000000006</v>
      </c>
    </row>
    <row r="8" spans="1:15" x14ac:dyDescent="0.2">
      <c r="B8" t="s">
        <v>44</v>
      </c>
      <c r="C8" s="6">
        <f>STDEV(MasterData!E13,MasterData!E14,MasterData!E16,MasterData!E19)</f>
        <v>0.17320508075688798</v>
      </c>
      <c r="D8" s="6">
        <f>STDEV(MasterData!F13,MasterData!F14,MasterData!F16,MasterData!F19)</f>
        <v>6.8556546004010439</v>
      </c>
      <c r="E8" s="6">
        <f>STDEV(MasterData!G13,MasterData!G14,MasterData!G16,MasterData!G19)</f>
        <v>4.5022216737961527</v>
      </c>
      <c r="F8" s="6">
        <f>STDEV(MasterData!H13,MasterData!H14,MasterData!H16,MasterData!H19)</f>
        <v>5.6199051000291149E-2</v>
      </c>
      <c r="G8" s="6">
        <f>STDEV(MasterData!I13,MasterData!I14,MasterData!I16,MasterData!I19)</f>
        <v>0.63939424457841409</v>
      </c>
      <c r="H8" s="6">
        <f>STDEV(MasterData!J13,MasterData!J14,MasterData!J16,MasterData!J19)</f>
        <v>0.11041604326842347</v>
      </c>
      <c r="I8" s="6">
        <f>STDEV(MasterData!K13,MasterData!K14,MasterData!K16,MasterData!K19)</f>
        <v>0.44355448747201259</v>
      </c>
      <c r="J8" s="6">
        <f>STDEV(MasterData!L13,MasterData!L14,MasterData!L16,MasterData!L19)</f>
        <v>0.10071853974953854</v>
      </c>
      <c r="K8" s="6">
        <f>STDEV(MasterData!M13,MasterData!M14,MasterData!M16,MasterData!M19)</f>
        <v>6.1787004836508004</v>
      </c>
      <c r="L8" s="6">
        <f>STDEV(MasterData!N13,MasterData!N14,MasterData!N16,MasterData!N19)</f>
        <v>0.173306787230044</v>
      </c>
      <c r="M8" s="6" t="e">
        <f>STDEV(MasterData!O13,MasterData!O14,MasterData!O16,MasterData!O19)</f>
        <v>#DIV/0!</v>
      </c>
      <c r="N8" s="6">
        <f>STDEV(MasterData!P13,MasterData!P14,MasterData!P16,MasterData!P19)</f>
        <v>0.85154393652549243</v>
      </c>
      <c r="O8" s="6">
        <f>STDEV(MasterData!Q13,MasterData!Q14,MasterData!Q16,MasterData!Q19)</f>
        <v>0.37546484078628006</v>
      </c>
    </row>
    <row r="9" spans="1:15" x14ac:dyDescent="0.2">
      <c r="B9" t="s">
        <v>45</v>
      </c>
      <c r="C9" s="6">
        <f>AVERAGE(MasterData!E12,MasterData!E15,MasterData!E17,MasterData!E18)</f>
        <v>15.4</v>
      </c>
      <c r="D9" s="6">
        <f>AVERAGE(MasterData!F12,MasterData!F15,MasterData!F17,MasterData!F18)</f>
        <v>665</v>
      </c>
      <c r="E9" s="6">
        <f>AVERAGE(MasterData!G12,MasterData!G15,MasterData!G17,MasterData!G18)</f>
        <v>29.249999999999996</v>
      </c>
      <c r="F9" s="6">
        <f>AVERAGE(MasterData!H12,MasterData!H15,MasterData!H17,MasterData!H18)</f>
        <v>7.0325000000000006</v>
      </c>
      <c r="G9" s="6">
        <f>AVERAGE(MasterData!I12,MasterData!I15,MasterData!I17,MasterData!I18)</f>
        <v>342.23</v>
      </c>
      <c r="H9" s="6">
        <f>AVERAGE(MasterData!J12,MasterData!J15,MasterData!J17,MasterData!J18)</f>
        <v>2.0568911856516285</v>
      </c>
      <c r="I9" s="6">
        <f>AVERAGE(MasterData!K12,MasterData!K15,MasterData!K17,MasterData!K18)</f>
        <v>35.598104736807869</v>
      </c>
      <c r="J9" s="6">
        <f>AVERAGE(MasterData!L12,MasterData!L15,MasterData!L17,MasterData!L18)</f>
        <v>0.90660125068329522</v>
      </c>
      <c r="K9" s="6">
        <f>AVERAGE(MasterData!M12,MasterData!M15,MasterData!M17,MasterData!M18)</f>
        <v>114.9015</v>
      </c>
      <c r="L9" s="6">
        <f>AVERAGE(MasterData!N12,MasterData!N15,MasterData!N17,MasterData!N18)</f>
        <v>1.4611499999999999</v>
      </c>
      <c r="M9" s="6" t="e">
        <f>AVERAGE(MasterData!O12,MasterData!O15,MasterData!O17,MasterData!O18)</f>
        <v>#DIV/0!</v>
      </c>
      <c r="N9" s="6">
        <f>AVERAGE(MasterData!P12,MasterData!P15,MasterData!P17,MasterData!P18)</f>
        <v>21.280249999999999</v>
      </c>
      <c r="O9" s="6">
        <f>AVERAGE(MasterData!Q12,MasterData!Q15,MasterData!Q17,MasterData!Q18)</f>
        <v>6.3059749999999992</v>
      </c>
    </row>
    <row r="10" spans="1:15" x14ac:dyDescent="0.2">
      <c r="B10" t="s">
        <v>46</v>
      </c>
      <c r="C10" s="6">
        <f>STDEV(MasterData!E12,MasterData!E15,MasterData!E17,MasterData!E18)</f>
        <v>0.9201449161228179</v>
      </c>
      <c r="D10" s="6">
        <f>STDEV(MasterData!F12,MasterData!F15,MasterData!F17,MasterData!F18)</f>
        <v>8.2056890833941143</v>
      </c>
      <c r="E10" s="6">
        <f>STDEV(MasterData!G12,MasterData!G15,MasterData!G17,MasterData!G18)</f>
        <v>1.6278820596099708</v>
      </c>
      <c r="F10" s="6">
        <f>STDEV(MasterData!H12,MasterData!H15,MasterData!H17,MasterData!H18)</f>
        <v>0.12203141671990324</v>
      </c>
      <c r="G10" s="6">
        <f>STDEV(MasterData!I12,MasterData!I15,MasterData!I17,MasterData!I18)</f>
        <v>13.546081844331699</v>
      </c>
      <c r="H10" s="6">
        <f>STDEV(MasterData!J12,MasterData!J15,MasterData!J17,MasterData!J18)</f>
        <v>7.6214553454452882E-2</v>
      </c>
      <c r="I10" s="6">
        <f>STDEV(MasterData!K12,MasterData!K15,MasterData!K17,MasterData!K18)</f>
        <v>1.6221926893689622</v>
      </c>
      <c r="J10" s="6">
        <f>STDEV(MasterData!L12,MasterData!L15,MasterData!L17,MasterData!L18)</f>
        <v>0.11865914169565833</v>
      </c>
      <c r="K10" s="6">
        <f>STDEV(MasterData!M12,MasterData!M15,MasterData!M17,MasterData!M18)</f>
        <v>4.286796200738574</v>
      </c>
      <c r="L10" s="6">
        <f>STDEV(MasterData!N12,MasterData!N15,MasterData!N17,MasterData!N18)</f>
        <v>0.26816177331354829</v>
      </c>
      <c r="M10" s="6" t="e">
        <f>STDEV(MasterData!O12,MasterData!O15,MasterData!O17,MasterData!O18)</f>
        <v>#DIV/0!</v>
      </c>
      <c r="N10" s="6">
        <f>STDEV(MasterData!P12,MasterData!P15,MasterData!P17,MasterData!P18)</f>
        <v>0.40259957360467552</v>
      </c>
      <c r="O10" s="6">
        <f>STDEV(MasterData!Q12,MasterData!Q15,MasterData!Q17,MasterData!Q18)</f>
        <v>0.33006512867412519</v>
      </c>
    </row>
    <row r="11" spans="1:15" x14ac:dyDescent="0.2">
      <c r="A11" t="s">
        <v>4</v>
      </c>
      <c r="B11" t="s">
        <v>43</v>
      </c>
      <c r="C11" s="6" t="e">
        <f>AVERAGE(MasterData!E23,MasterData!E24,MasterData!E26,MasterData!E29)</f>
        <v>#DIV/0!</v>
      </c>
      <c r="D11" s="6" t="e">
        <f>AVERAGE(MasterData!F23,MasterData!F24,MasterData!F26,MasterData!F29)</f>
        <v>#DIV/0!</v>
      </c>
      <c r="E11" s="6" t="e">
        <f>AVERAGE(MasterData!G23,MasterData!G24,MasterData!G26,MasterData!G29)</f>
        <v>#DIV/0!</v>
      </c>
      <c r="F11" s="6" t="e">
        <f>AVERAGE(MasterData!H23,MasterData!H24,MasterData!H26,MasterData!H29)</f>
        <v>#DIV/0!</v>
      </c>
      <c r="G11" s="6">
        <f>AVERAGE(MasterData!I23,MasterData!I24,MasterData!I26,MasterData!I29)</f>
        <v>334.5</v>
      </c>
      <c r="H11" s="6">
        <f>AVERAGE(MasterData!J23,MasterData!J24,MasterData!J26,MasterData!J29)</f>
        <v>1.97075</v>
      </c>
      <c r="I11" s="6">
        <f>AVERAGE(MasterData!K23,MasterData!K24,MasterData!K26,MasterData!K29)</f>
        <v>34.591750000000005</v>
      </c>
      <c r="J11" s="6">
        <f>AVERAGE(MasterData!L23,MasterData!L24,MasterData!L26,MasterData!L29)</f>
        <v>0.43149999999999999</v>
      </c>
      <c r="K11" s="6">
        <f>AVERAGE(MasterData!M23,MasterData!M24,MasterData!M26,MasterData!M29)</f>
        <v>117.81525000000001</v>
      </c>
      <c r="L11" s="6">
        <f>AVERAGE(MasterData!N23,MasterData!N24,MasterData!N26,MasterData!N29)</f>
        <v>1.24675</v>
      </c>
      <c r="M11" s="6" t="e">
        <f>AVERAGE(MasterData!O23,MasterData!O24,MasterData!O26,MasterData!O29)</f>
        <v>#DIV/0!</v>
      </c>
      <c r="N11" s="6">
        <f>AVERAGE(MasterData!P23,MasterData!P24,MasterData!P26,MasterData!P29)</f>
        <v>22.0578</v>
      </c>
      <c r="O11" s="6">
        <f>AVERAGE(MasterData!Q23,MasterData!Q24,MasterData!Q26,MasterData!Q29)</f>
        <v>5.6808249999999996</v>
      </c>
    </row>
    <row r="12" spans="1:15" x14ac:dyDescent="0.2">
      <c r="B12" t="s">
        <v>44</v>
      </c>
      <c r="C12" s="6" t="e">
        <f>STDEV(MasterData!E23,MasterData!E24,MasterData!E26,MasterData!E29)</f>
        <v>#DIV/0!</v>
      </c>
      <c r="D12" s="6" t="e">
        <f>STDEV(MasterData!F23,MasterData!F24,MasterData!F26,MasterData!F29)</f>
        <v>#DIV/0!</v>
      </c>
      <c r="E12" s="6" t="e">
        <f>STDEV(MasterData!G23,MasterData!G24,MasterData!G26,MasterData!G29)</f>
        <v>#DIV/0!</v>
      </c>
      <c r="F12" s="6" t="e">
        <f>STDEV(MasterData!H23,MasterData!H24,MasterData!H26,MasterData!H29)</f>
        <v>#DIV/0!</v>
      </c>
      <c r="G12" s="6">
        <f>STDEV(MasterData!I23,MasterData!I24,MasterData!I26,MasterData!I29)</f>
        <v>13.504813956511938</v>
      </c>
      <c r="H12" s="6">
        <f>STDEV(MasterData!J23,MasterData!J24,MasterData!J26,MasterData!J29)</f>
        <v>7.5676394382044126E-2</v>
      </c>
      <c r="I12" s="6">
        <f>STDEV(MasterData!K23,MasterData!K24,MasterData!K26,MasterData!K29)</f>
        <v>0.6118694713744115</v>
      </c>
      <c r="J12" s="6">
        <f>STDEV(MasterData!L23,MasterData!L24,MasterData!L26,MasterData!L29)</f>
        <v>9.6154389742053037E-2</v>
      </c>
      <c r="K12" s="6">
        <f>STDEV(MasterData!M23,MasterData!M24,MasterData!M26,MasterData!M29)</f>
        <v>7.8685207578468477</v>
      </c>
      <c r="L12" s="6">
        <f>STDEV(MasterData!N23,MasterData!N24,MasterData!N26,MasterData!N29)</f>
        <v>0.1417582096388072</v>
      </c>
      <c r="M12" s="6" t="e">
        <f>STDEV(MasterData!O23,MasterData!O24,MasterData!O26,MasterData!O29)</f>
        <v>#DIV/0!</v>
      </c>
      <c r="N12" s="6">
        <f>STDEV(MasterData!P23,MasterData!P24,MasterData!P26,MasterData!P29)</f>
        <v>0.9022965255391372</v>
      </c>
      <c r="O12" s="6">
        <f>STDEV(MasterData!Q23,MasterData!Q24,MasterData!Q26,MasterData!Q29)</f>
        <v>0.31572285710730541</v>
      </c>
    </row>
    <row r="13" spans="1:15" x14ac:dyDescent="0.2">
      <c r="B13" t="s">
        <v>45</v>
      </c>
      <c r="C13" s="6" t="e">
        <f>AVERAGE(MasterData!E22,MasterData!E25,MasterData!E27,MasterData!E28)</f>
        <v>#DIV/0!</v>
      </c>
      <c r="D13" s="6" t="e">
        <f>AVERAGE(MasterData!F22,MasterData!F25,MasterData!F27,MasterData!F28)</f>
        <v>#DIV/0!</v>
      </c>
      <c r="E13" s="6" t="e">
        <f>AVERAGE(MasterData!G22,MasterData!G25,MasterData!G27,MasterData!G28)</f>
        <v>#DIV/0!</v>
      </c>
      <c r="F13" s="6" t="e">
        <f>AVERAGE(MasterData!H22,MasterData!H25,MasterData!H27,MasterData!H28)</f>
        <v>#DIV/0!</v>
      </c>
      <c r="G13" s="6">
        <f>AVERAGE(MasterData!I22,MasterData!I25,MasterData!I27,MasterData!I28)</f>
        <v>350.82500000000005</v>
      </c>
      <c r="H13" s="6">
        <f>AVERAGE(MasterData!J22,MasterData!J25,MasterData!J27,MasterData!J28)</f>
        <v>2.1019999999999999</v>
      </c>
      <c r="I13" s="6">
        <f>AVERAGE(MasterData!K22,MasterData!K25,MasterData!K27,MasterData!K28)</f>
        <v>35.028000000000006</v>
      </c>
      <c r="J13" s="6">
        <f>AVERAGE(MasterData!L22,MasterData!L25,MasterData!L27,MasterData!L28)</f>
        <v>0.70950000000000002</v>
      </c>
      <c r="K13" s="6">
        <f>AVERAGE(MasterData!M22,MasterData!M25,MasterData!M27,MasterData!M28)</f>
        <v>109.56274999999999</v>
      </c>
      <c r="L13" s="6">
        <f>AVERAGE(MasterData!N22,MasterData!N25,MasterData!N27,MasterData!N28)</f>
        <v>1.3198749999999999</v>
      </c>
      <c r="M13" s="6" t="e">
        <f>AVERAGE(MasterData!O22,MasterData!O25,MasterData!O27,MasterData!O28)</f>
        <v>#DIV/0!</v>
      </c>
      <c r="N13" s="6">
        <f>AVERAGE(MasterData!P22,MasterData!P25,MasterData!P27,MasterData!P28)</f>
        <v>21.0625</v>
      </c>
      <c r="O13" s="6">
        <f>AVERAGE(MasterData!Q22,MasterData!Q25,MasterData!Q27,MasterData!Q28)</f>
        <v>5.8804499999999997</v>
      </c>
    </row>
    <row r="14" spans="1:15" x14ac:dyDescent="0.2">
      <c r="B14" t="s">
        <v>46</v>
      </c>
      <c r="C14" s="6" t="e">
        <f>STDEV(MasterData!E22,MasterData!E25,MasterData!E27,MasterData!E28)</f>
        <v>#DIV/0!</v>
      </c>
      <c r="D14" s="6" t="e">
        <f>STDEV(MasterData!F22,MasterData!F25,MasterData!F27,MasterData!F28)</f>
        <v>#DIV/0!</v>
      </c>
      <c r="E14" s="6" t="e">
        <f>STDEV(MasterData!G22,MasterData!G25,MasterData!G27,MasterData!G28)</f>
        <v>#DIV/0!</v>
      </c>
      <c r="F14" s="6" t="e">
        <f>STDEV(MasterData!H22,MasterData!H25,MasterData!H27,MasterData!H28)</f>
        <v>#DIV/0!</v>
      </c>
      <c r="G14" s="6">
        <f>STDEV(MasterData!I22,MasterData!I25,MasterData!I27,MasterData!I28)</f>
        <v>20.154631394958987</v>
      </c>
      <c r="H14" s="6">
        <f>STDEV(MasterData!J22,MasterData!J25,MasterData!J27,MasterData!J28)</f>
        <v>0.13070577645995604</v>
      </c>
      <c r="I14" s="6">
        <f>STDEV(MasterData!K22,MasterData!K25,MasterData!K27,MasterData!K28)</f>
        <v>1.0685794308332912</v>
      </c>
      <c r="J14" s="6">
        <f>STDEV(MasterData!L22,MasterData!L25,MasterData!L27,MasterData!L28)</f>
        <v>9.7072138124179641E-2</v>
      </c>
      <c r="K14" s="6">
        <f>STDEV(MasterData!M22,MasterData!M25,MasterData!M27,MasterData!M28)</f>
        <v>3.1310635440160977</v>
      </c>
      <c r="L14" s="6">
        <f>STDEV(MasterData!N22,MasterData!N25,MasterData!N27,MasterData!N28)</f>
        <v>9.9704943876085389E-2</v>
      </c>
      <c r="M14" s="6" t="e">
        <f>STDEV(MasterData!O22,MasterData!O25,MasterData!O27,MasterData!O28)</f>
        <v>#DIV/0!</v>
      </c>
      <c r="N14" s="6">
        <f>STDEV(MasterData!P22,MasterData!P25,MasterData!P27,MasterData!P28)</f>
        <v>0.5214155284735329</v>
      </c>
      <c r="O14" s="6">
        <f>STDEV(MasterData!Q22,MasterData!Q25,MasterData!Q27,MasterData!Q28)</f>
        <v>0.41082992831584231</v>
      </c>
    </row>
    <row r="15" spans="1:15" x14ac:dyDescent="0.2">
      <c r="A15" t="s">
        <v>5</v>
      </c>
      <c r="B15" t="s">
        <v>43</v>
      </c>
      <c r="C15" s="6">
        <f>AVERAGE(MasterData!E33,MasterData!E34,MasterData!E36,MasterData!E39)</f>
        <v>13.774999999999999</v>
      </c>
      <c r="D15" s="6">
        <f>AVERAGE(MasterData!F33,MasterData!F34,MasterData!F36,MasterData!F39)</f>
        <v>662</v>
      </c>
      <c r="E15" s="6">
        <f>AVERAGE(MasterData!G33,MasterData!G34,MasterData!G36,MasterData!G39)</f>
        <v>35.875</v>
      </c>
      <c r="F15" s="6">
        <f>AVERAGE(MasterData!H33,MasterData!H34,MasterData!H36,MasterData!H39)</f>
        <v>6.8175000000000008</v>
      </c>
      <c r="G15" s="6">
        <f>AVERAGE(MasterData!I33,MasterData!I34,MasterData!I36,MasterData!I39)</f>
        <v>335.59999999999997</v>
      </c>
      <c r="H15" s="6">
        <f>AVERAGE(MasterData!J33,MasterData!J34,MasterData!J36,MasterData!J39)</f>
        <v>2.1180853026792033</v>
      </c>
      <c r="I15" s="6">
        <f>AVERAGE(MasterData!K33,MasterData!K34,MasterData!K36,MasterData!K39)</f>
        <v>36.257888122127611</v>
      </c>
      <c r="J15" s="6">
        <f>AVERAGE(MasterData!L33,MasterData!L34,MasterData!L36,MasterData!L39)</f>
        <v>0.67160592220466908</v>
      </c>
      <c r="K15" s="6">
        <f>AVERAGE(MasterData!M33,MasterData!M34,MasterData!M36,MasterData!M39)</f>
        <v>110.071</v>
      </c>
      <c r="L15" s="6">
        <f>AVERAGE(MasterData!N33,MasterData!N34,MasterData!N36,MasterData!N39)</f>
        <v>1.2566000000000002</v>
      </c>
      <c r="M15" s="6" t="e">
        <f>AVERAGE(MasterData!O33,MasterData!O34,MasterData!O36,MasterData!O39)</f>
        <v>#DIV/0!</v>
      </c>
      <c r="N15" s="6">
        <f>AVERAGE(MasterData!P33,MasterData!P34,MasterData!P36,MasterData!P39)</f>
        <v>21.8096</v>
      </c>
      <c r="O15" s="6">
        <f>AVERAGE(MasterData!Q33,MasterData!Q34,MasterData!Q36,MasterData!Q39)</f>
        <v>5.7444000000000006</v>
      </c>
    </row>
    <row r="16" spans="1:15" x14ac:dyDescent="0.2">
      <c r="B16" t="s">
        <v>44</v>
      </c>
      <c r="C16" s="6">
        <f>STDEV(MasterData!E33,MasterData!E34,MasterData!E36,MasterData!E39)</f>
        <v>9.5742710775634399E-2</v>
      </c>
      <c r="D16" s="6">
        <f>STDEV(MasterData!F33,MasterData!F34,MasterData!F36,MasterData!F39)</f>
        <v>4.0824829046386304</v>
      </c>
      <c r="E16" s="6">
        <f>STDEV(MasterData!G33,MasterData!G34,MasterData!G36,MasterData!G39)</f>
        <v>3.1340867888429624</v>
      </c>
      <c r="F16" s="6">
        <f>STDEV(MasterData!H33,MasterData!H34,MasterData!H36,MasterData!H39)</f>
        <v>9.1423921012683207E-2</v>
      </c>
      <c r="G16" s="6">
        <f>STDEV(MasterData!I33,MasterData!I34,MasterData!I36,MasterData!I39)</f>
        <v>9.2610294604145853</v>
      </c>
      <c r="H16" s="6">
        <f>STDEV(MasterData!J33,MasterData!J34,MasterData!J36,MasterData!J39)</f>
        <v>5.1771011525803018E-2</v>
      </c>
      <c r="I16" s="6">
        <f>STDEV(MasterData!K33,MasterData!K34,MasterData!K36,MasterData!K39)</f>
        <v>0.61254436876551632</v>
      </c>
      <c r="J16" s="6">
        <f>STDEV(MasterData!L33,MasterData!L34,MasterData!L36,MasterData!L39)</f>
        <v>0.12886440840139113</v>
      </c>
      <c r="K16" s="6">
        <f>STDEV(MasterData!M33,MasterData!M34,MasterData!M36,MasterData!M39)</f>
        <v>4.4710824938337508</v>
      </c>
      <c r="L16" s="6">
        <f>STDEV(MasterData!N33,MasterData!N34,MasterData!N36,MasterData!N39)</f>
        <v>0.22202662002561679</v>
      </c>
      <c r="M16" s="6" t="e">
        <f>STDEV(MasterData!O33,MasterData!O34,MasterData!O36,MasterData!O39)</f>
        <v>#DIV/0!</v>
      </c>
      <c r="N16" s="6">
        <f>STDEV(MasterData!P33,MasterData!P34,MasterData!P36,MasterData!P39)</f>
        <v>0.69739774877755278</v>
      </c>
      <c r="O16" s="6">
        <f>STDEV(MasterData!Q33,MasterData!Q34,MasterData!Q36,MasterData!Q39)</f>
        <v>0.28834031976121555</v>
      </c>
    </row>
    <row r="17" spans="1:15" x14ac:dyDescent="0.2">
      <c r="B17" t="s">
        <v>45</v>
      </c>
      <c r="C17" s="6">
        <f>AVERAGE(MasterData!E32,MasterData!E35,MasterData!E37,MasterData!E38)</f>
        <v>14.224999999999998</v>
      </c>
      <c r="D17" s="6">
        <f>AVERAGE(MasterData!F32,MasterData!F35,MasterData!F37,MasterData!F38)</f>
        <v>667</v>
      </c>
      <c r="E17" s="6">
        <f>AVERAGE(MasterData!G32,MasterData!G35,MasterData!G37,MasterData!G38)</f>
        <v>35.450000000000003</v>
      </c>
      <c r="F17" s="6">
        <f>AVERAGE(MasterData!H32,MasterData!H35,MasterData!H37,MasterData!H38)</f>
        <v>6.5475000000000003</v>
      </c>
      <c r="G17" s="6">
        <f>AVERAGE(MasterData!I32,MasterData!I35,MasterData!I37,MasterData!I38)</f>
        <v>333</v>
      </c>
      <c r="H17" s="6">
        <f>AVERAGE(MasterData!J32,MasterData!J35,MasterData!J37,MasterData!J38)</f>
        <v>2.2236349314600719</v>
      </c>
      <c r="I17" s="6">
        <f>AVERAGE(MasterData!K32,MasterData!K35,MasterData!K37,MasterData!K38)</f>
        <v>36.178507366346729</v>
      </c>
      <c r="J17" s="6">
        <f>AVERAGE(MasterData!L32,MasterData!L35,MasterData!L37,MasterData!L38)</f>
        <v>0.99516609646742049</v>
      </c>
      <c r="K17" s="6">
        <f>AVERAGE(MasterData!M32,MasterData!M35,MasterData!M37,MasterData!M38)</f>
        <v>109.6225</v>
      </c>
      <c r="L17" s="6">
        <f>AVERAGE(MasterData!N32,MasterData!N35,MasterData!N37,MasterData!N38)</f>
        <v>1.2901750000000001</v>
      </c>
      <c r="M17" s="6">
        <f>AVERAGE(MasterData!O32,MasterData!O35,MasterData!O37,MasterData!O38)</f>
        <v>1.0377000000000001</v>
      </c>
      <c r="N17" s="6">
        <f>AVERAGE(MasterData!P32,MasterData!P35,MasterData!P37,MasterData!P38)</f>
        <v>20.753575000000001</v>
      </c>
      <c r="O17" s="6">
        <f>AVERAGE(MasterData!Q32,MasterData!Q35,MasterData!Q37,MasterData!Q38)</f>
        <v>6.0555999999999992</v>
      </c>
    </row>
    <row r="18" spans="1:15" x14ac:dyDescent="0.2">
      <c r="B18" t="s">
        <v>46</v>
      </c>
      <c r="C18" s="6">
        <f>STDEV(MasterData!E32,MasterData!E35,MasterData!E37,MasterData!E38)</f>
        <v>0.41932485418030424</v>
      </c>
      <c r="D18" s="6">
        <f>STDEV(MasterData!F32,MasterData!F35,MasterData!F37,MasterData!F38)</f>
        <v>15.705625319186328</v>
      </c>
      <c r="E18" s="6">
        <f>STDEV(MasterData!G32,MasterData!G35,MasterData!G37,MasterData!G38)</f>
        <v>2.5159491250818236</v>
      </c>
      <c r="F18" s="6">
        <f>STDEV(MasterData!H32,MasterData!H35,MasterData!H37,MasterData!H38)</f>
        <v>0.17461863207191461</v>
      </c>
      <c r="G18" s="6">
        <f>STDEV(MasterData!I32,MasterData!I35,MasterData!I37,MasterData!I38)</f>
        <v>7.8451683644563381</v>
      </c>
      <c r="H18" s="6">
        <f>STDEV(MasterData!J32,MasterData!J35,MasterData!J37,MasterData!J38)</f>
        <v>0.12083457105204641</v>
      </c>
      <c r="I18" s="6">
        <f>STDEV(MasterData!K32,MasterData!K35,MasterData!K37,MasterData!K38)</f>
        <v>0.57657477077502317</v>
      </c>
      <c r="J18" s="6">
        <f>STDEV(MasterData!L32,MasterData!L35,MasterData!L37,MasterData!L38)</f>
        <v>4.5186417499703341E-2</v>
      </c>
      <c r="K18" s="6">
        <f>STDEV(MasterData!M32,MasterData!M35,MasterData!M37,MasterData!M38)</f>
        <v>2.962406848043218</v>
      </c>
      <c r="L18" s="6">
        <f>STDEV(MasterData!N32,MasterData!N35,MasterData!N37,MasterData!N38)</f>
        <v>0.15728516300020021</v>
      </c>
      <c r="M18" s="6" t="e">
        <f>STDEV(MasterData!O32,MasterData!O35,MasterData!O37,MasterData!O38)</f>
        <v>#DIV/0!</v>
      </c>
      <c r="N18" s="6">
        <f>STDEV(MasterData!P32,MasterData!P35,MasterData!P37,MasterData!P38)</f>
        <v>0.21887800826030945</v>
      </c>
      <c r="O18" s="6">
        <f>STDEV(MasterData!Q32,MasterData!Q35,MasterData!Q37,MasterData!Q38)</f>
        <v>0.6889268514629594</v>
      </c>
    </row>
    <row r="19" spans="1:15" x14ac:dyDescent="0.2">
      <c r="A19" t="s">
        <v>6</v>
      </c>
      <c r="B19" t="s">
        <v>43</v>
      </c>
      <c r="C19" s="6">
        <f>AVERAGE(MasterData!E43,MasterData!E44,MasterData!E46,MasterData!E49)</f>
        <v>14.75</v>
      </c>
      <c r="D19" s="6">
        <f>AVERAGE(MasterData!F43,MasterData!F44,MasterData!F46,MasterData!F49)</f>
        <v>666.75</v>
      </c>
      <c r="E19" s="6">
        <f>AVERAGE(MasterData!G43,MasterData!G44,MasterData!G46,MasterData!G49)</f>
        <v>29.9</v>
      </c>
      <c r="F19" s="6">
        <f>AVERAGE(MasterData!H43,MasterData!H44,MasterData!H46,MasterData!H49)</f>
        <v>6.92</v>
      </c>
      <c r="G19" s="6">
        <f>AVERAGE(MasterData!I43,MasterData!I44,MasterData!I46,MasterData!I49)</f>
        <v>341.65</v>
      </c>
      <c r="H19" s="6">
        <f>AVERAGE(MasterData!J43,MasterData!J44,MasterData!J46,MasterData!J49)</f>
        <v>2.1982499999999998</v>
      </c>
      <c r="I19" s="6">
        <f>AVERAGE(MasterData!K43,MasterData!K44,MasterData!K46,MasterData!K49)</f>
        <v>36.902750000000005</v>
      </c>
      <c r="J19" s="6">
        <f>AVERAGE(MasterData!L43,MasterData!L44,MasterData!L46,MasterData!L49)</f>
        <v>0.81674999999999998</v>
      </c>
      <c r="K19" s="6">
        <f>AVERAGE(MasterData!M43,MasterData!M44,MasterData!M46,MasterData!M49)</f>
        <v>107.76224999999999</v>
      </c>
      <c r="L19" s="6">
        <f>AVERAGE(MasterData!N43,MasterData!N44,MasterData!N46,MasterData!N49)</f>
        <v>1.2304249999999999</v>
      </c>
      <c r="M19" s="6" t="e">
        <f>AVERAGE(MasterData!O43,MasterData!O44,MasterData!O46,MasterData!O49)</f>
        <v>#DIV/0!</v>
      </c>
      <c r="N19" s="6">
        <f>AVERAGE(MasterData!P43,MasterData!P44,MasterData!P46,MasterData!P49)</f>
        <v>21.805774999999997</v>
      </c>
      <c r="O19" s="6">
        <f>AVERAGE(MasterData!Q43,MasterData!Q44,MasterData!Q46,MasterData!Q49)</f>
        <v>5.785425</v>
      </c>
    </row>
    <row r="20" spans="1:15" x14ac:dyDescent="0.2">
      <c r="B20" t="s">
        <v>44</v>
      </c>
      <c r="C20" s="6">
        <f>STDEV(MasterData!E43,MasterData!E44,MasterData!E46,MasterData!E49)</f>
        <v>0.34156502553198625</v>
      </c>
      <c r="D20" s="6">
        <f>STDEV(MasterData!F43,MasterData!F44,MasterData!F46,MasterData!F49)</f>
        <v>6.9940450861190957</v>
      </c>
      <c r="E20" s="6">
        <f>STDEV(MasterData!G43,MasterData!G44,MasterData!G46,MasterData!G49)</f>
        <v>1.3140268896284677</v>
      </c>
      <c r="F20" s="6">
        <f>STDEV(MasterData!H43,MasterData!H44,MasterData!H46,MasterData!H49)</f>
        <v>0.10677078252031327</v>
      </c>
      <c r="G20" s="6">
        <f>STDEV(MasterData!I43,MasterData!I44,MasterData!I46,MasterData!I49)</f>
        <v>6.2163762219908731</v>
      </c>
      <c r="H20" s="6">
        <f>STDEV(MasterData!J43,MasterData!J44,MasterData!J46,MasterData!J49)</f>
        <v>4.6205158442176701E-2</v>
      </c>
      <c r="I20" s="6">
        <f>STDEV(MasterData!K43,MasterData!K44,MasterData!K46,MasterData!K49)</f>
        <v>0.6634221255480296</v>
      </c>
      <c r="J20" s="6">
        <f>STDEV(MasterData!L43,MasterData!L44,MasterData!L46,MasterData!L49)</f>
        <v>0.16582395283351972</v>
      </c>
      <c r="K20" s="6">
        <f>STDEV(MasterData!M43,MasterData!M44,MasterData!M46,MasterData!M49)</f>
        <v>14.337352553731883</v>
      </c>
      <c r="L20" s="6">
        <f>STDEV(MasterData!N43,MasterData!N44,MasterData!N46,MasterData!N49)</f>
        <v>0.22045291825391394</v>
      </c>
      <c r="M20" s="6" t="e">
        <f>STDEV(MasterData!O43,MasterData!O44,MasterData!O46,MasterData!O49)</f>
        <v>#DIV/0!</v>
      </c>
      <c r="N20" s="6">
        <f>STDEV(MasterData!P43,MasterData!P44,MasterData!P46,MasterData!P49)</f>
        <v>0.49744969176122039</v>
      </c>
      <c r="O20" s="6">
        <f>STDEV(MasterData!Q43,MasterData!Q44,MasterData!Q46,MasterData!Q49)</f>
        <v>0.33181282248681515</v>
      </c>
    </row>
    <row r="21" spans="1:15" x14ac:dyDescent="0.2">
      <c r="B21" t="s">
        <v>45</v>
      </c>
      <c r="C21" s="6">
        <f>AVERAGE(MasterData!E42,MasterData!E45,MasterData!E47,MasterData!E48)</f>
        <v>14.6</v>
      </c>
      <c r="D21" s="6">
        <f>AVERAGE(MasterData!F42,MasterData!F45,MasterData!F47,MasterData!F48)</f>
        <v>664.25</v>
      </c>
      <c r="E21" s="6">
        <f>AVERAGE(MasterData!G42,MasterData!G45,MasterData!G47,MasterData!G48)</f>
        <v>27.274999999999999</v>
      </c>
      <c r="F21" s="6">
        <f>AVERAGE(MasterData!H42,MasterData!H45,MasterData!H47,MasterData!H48)</f>
        <v>6.65</v>
      </c>
      <c r="G21" s="6">
        <f>AVERAGE(MasterData!I42,MasterData!I45,MasterData!I47,MasterData!I48)</f>
        <v>335.42500000000001</v>
      </c>
      <c r="H21" s="6">
        <f>AVERAGE(MasterData!J42,MasterData!J45,MasterData!J47,MasterData!J48)</f>
        <v>2.2450000000000001</v>
      </c>
      <c r="I21" s="6">
        <f>AVERAGE(MasterData!K42,MasterData!K45,MasterData!K47,MasterData!K48)</f>
        <v>36.716999999999999</v>
      </c>
      <c r="J21" s="6">
        <f>AVERAGE(MasterData!L42,MasterData!L45,MasterData!L47,MasterData!L48)</f>
        <v>1.006</v>
      </c>
      <c r="K21" s="6">
        <f>AVERAGE(MasterData!M42,MasterData!M45,MasterData!M47,MasterData!M48)</f>
        <v>114.61774999999999</v>
      </c>
      <c r="L21" s="6">
        <f>AVERAGE(MasterData!N42,MasterData!N45,MasterData!N47,MasterData!N48)</f>
        <v>1.2926250000000001</v>
      </c>
      <c r="M21" s="6" t="e">
        <f>AVERAGE(MasterData!O42,MasterData!O45,MasterData!O47,MasterData!O48)</f>
        <v>#DIV/0!</v>
      </c>
      <c r="N21" s="6">
        <f>AVERAGE(MasterData!P42,MasterData!P45,MasterData!P47,MasterData!P48)</f>
        <v>21.575225000000003</v>
      </c>
      <c r="O21" s="6">
        <f>AVERAGE(MasterData!Q42,MasterData!Q45,MasterData!Q47,MasterData!Q48)</f>
        <v>5.8929749999999999</v>
      </c>
    </row>
    <row r="22" spans="1:15" x14ac:dyDescent="0.2">
      <c r="B22" t="s">
        <v>46</v>
      </c>
      <c r="C22" s="6">
        <f>STDEV(MasterData!E42,MasterData!E45,MasterData!E47,MasterData!E48)</f>
        <v>0.50990195135927829</v>
      </c>
      <c r="D22" s="6">
        <f>STDEV(MasterData!F42,MasterData!F45,MasterData!F47,MasterData!F48)</f>
        <v>12.685293322058685</v>
      </c>
      <c r="E22" s="6">
        <f>STDEV(MasterData!G42,MasterData!G45,MasterData!G47,MasterData!G48)</f>
        <v>1.7745891543302827</v>
      </c>
      <c r="F22" s="6">
        <f>STDEV(MasterData!H42,MasterData!H45,MasterData!H47,MasterData!H48)</f>
        <v>7.4386378681404741E-2</v>
      </c>
      <c r="G22" s="6">
        <f>STDEV(MasterData!I42,MasterData!I45,MasterData!I47,MasterData!I48)</f>
        <v>8.4693073309844333</v>
      </c>
      <c r="H22" s="6">
        <f>STDEV(MasterData!J42,MasterData!J45,MasterData!J47,MasterData!J48)</f>
        <v>0.14278888845658355</v>
      </c>
      <c r="I22" s="6">
        <f>STDEV(MasterData!K42,MasterData!K45,MasterData!K47,MasterData!K48)</f>
        <v>0.18515759053663811</v>
      </c>
      <c r="J22" s="6">
        <f>STDEV(MasterData!L42,MasterData!L45,MasterData!L47,MasterData!L48)</f>
        <v>8.344658970463284E-2</v>
      </c>
      <c r="K22" s="6">
        <f>STDEV(MasterData!M42,MasterData!M45,MasterData!M47,MasterData!M48)</f>
        <v>6.2904138377375487</v>
      </c>
      <c r="L22" s="6">
        <f>STDEV(MasterData!N42,MasterData!N45,MasterData!N47,MasterData!N48)</f>
        <v>9.0164973798033121E-2</v>
      </c>
      <c r="M22" s="6" t="e">
        <f>STDEV(MasterData!O42,MasterData!O45,MasterData!O47,MasterData!O48)</f>
        <v>#DIV/0!</v>
      </c>
      <c r="N22" s="6">
        <f>STDEV(MasterData!P42,MasterData!P45,MasterData!P47,MasterData!P48)</f>
        <v>0.93487176794467286</v>
      </c>
      <c r="O22" s="6">
        <f>STDEV(MasterData!Q42,MasterData!Q45,MasterData!Q47,MasterData!Q48)</f>
        <v>0.30888355276166224</v>
      </c>
    </row>
    <row r="23" spans="1:15" x14ac:dyDescent="0.2">
      <c r="A23" t="s">
        <v>7</v>
      </c>
      <c r="B23" s="2" t="s">
        <v>43</v>
      </c>
      <c r="C23" s="6">
        <f>AVERAGE(MasterData!E53,MasterData!E54,MasterData!E56,MasterData!E59)</f>
        <v>12.366666666666667</v>
      </c>
      <c r="D23" s="6">
        <f>AVERAGE(MasterData!F53,MasterData!F54,MasterData!F56,MasterData!F59)</f>
        <v>656.66666666666663</v>
      </c>
      <c r="E23" s="6">
        <f>AVERAGE(MasterData!G53,MasterData!G54,MasterData!G56,MasterData!G59)</f>
        <v>27.399999999999995</v>
      </c>
      <c r="F23" s="6">
        <f>AVERAGE(MasterData!H53,MasterData!H54,MasterData!H56,MasterData!H59)</f>
        <v>6.6999999999999993</v>
      </c>
      <c r="G23" s="6">
        <f>AVERAGE(MasterData!I53,MasterData!I54,MasterData!I56,MasterData!I59)</f>
        <v>330.16333333333336</v>
      </c>
      <c r="H23" s="6">
        <f>AVERAGE(MasterData!J53,MasterData!J54,MasterData!J56,MasterData!J59)</f>
        <v>3.2015333333333333</v>
      </c>
      <c r="I23" s="6">
        <f>AVERAGE(MasterData!K53,MasterData!K54,MasterData!K56,MasterData!K59)</f>
        <v>38.404133333333334</v>
      </c>
      <c r="J23" s="6" t="e">
        <f>AVERAGE(MasterData!L53,MasterData!L54,MasterData!L56,MasterData!L59)</f>
        <v>#DIV/0!</v>
      </c>
      <c r="K23" s="6">
        <f>AVERAGE(MasterData!M53,MasterData!M54,MasterData!M56,MasterData!M59)</f>
        <v>116.86333333333333</v>
      </c>
      <c r="L23" s="6">
        <f>AVERAGE(MasterData!N53,MasterData!N54,MasterData!N56,MasterData!N59)</f>
        <v>0.96</v>
      </c>
      <c r="M23" s="6" t="e">
        <f>AVERAGE(MasterData!O53,MasterData!O54,MasterData!O56,MasterData!O59)</f>
        <v>#DIV/0!</v>
      </c>
      <c r="N23" s="6">
        <f>AVERAGE(MasterData!P53,MasterData!P54,MasterData!P56,MasterData!P59)</f>
        <v>22.00333333333333</v>
      </c>
      <c r="O23" s="6">
        <f>AVERAGE(MasterData!Q53,MasterData!Q54,MasterData!Q56,MasterData!Q59)</f>
        <v>5.4066666666666663</v>
      </c>
    </row>
    <row r="24" spans="1:15" x14ac:dyDescent="0.2">
      <c r="B24" s="2" t="s">
        <v>44</v>
      </c>
      <c r="C24" s="6">
        <f>STDEV(MasterData!E53,MasterData!E54,MasterData!E56,MasterData!E59)</f>
        <v>0.15275252316519508</v>
      </c>
      <c r="D24" s="6">
        <f>STDEV(MasterData!F53,MasterData!F54,MasterData!F56,MasterData!F59)</f>
        <v>8.3864970836060841</v>
      </c>
      <c r="E24" s="6">
        <f>STDEV(MasterData!G53,MasterData!G54,MasterData!G56,MasterData!G59)</f>
        <v>0.4582575694955851</v>
      </c>
      <c r="F24" s="6">
        <f>STDEV(MasterData!H53,MasterData!H54,MasterData!H56,MasterData!H59)</f>
        <v>6.2449979983984001E-2</v>
      </c>
      <c r="G24" s="6">
        <f>STDEV(MasterData!I53,MasterData!I54,MasterData!I56,MasterData!I59)</f>
        <v>3.9990290488233757</v>
      </c>
      <c r="H24" s="6">
        <f>STDEV(MasterData!J53,MasterData!J54,MasterData!J56,MasterData!J59)</f>
        <v>0.20357117510427003</v>
      </c>
      <c r="I24" s="6">
        <f>STDEV(MasterData!K53,MasterData!K54,MasterData!K56,MasterData!K59)</f>
        <v>1.0085149296531675</v>
      </c>
      <c r="J24" s="6" t="e">
        <f>STDEV(MasterData!L53,MasterData!L54,MasterData!L56,MasterData!L59)</f>
        <v>#DIV/0!</v>
      </c>
      <c r="K24" s="6">
        <f>STDEV(MasterData!M53,MasterData!M54,MasterData!M56,MasterData!M59)</f>
        <v>6.965775860113026</v>
      </c>
      <c r="L24" s="6">
        <f>STDEV(MasterData!N53,MasterData!N54,MasterData!N56,MasterData!N59)</f>
        <v>0.17320508075688781</v>
      </c>
      <c r="M24" s="6" t="e">
        <f>STDEV(MasterData!O53,MasterData!O54,MasterData!O56,MasterData!O59)</f>
        <v>#DIV/0!</v>
      </c>
      <c r="N24" s="6">
        <f>STDEV(MasterData!P53,MasterData!P54,MasterData!P56,MasterData!P59)</f>
        <v>1.0561407734451564</v>
      </c>
      <c r="O24" s="6">
        <f>STDEV(MasterData!Q53,MasterData!Q54,MasterData!Q56,MasterData!Q59)</f>
        <v>7.0237691685685194E-2</v>
      </c>
    </row>
    <row r="25" spans="1:15" x14ac:dyDescent="0.2">
      <c r="B25" s="2" t="s">
        <v>45</v>
      </c>
      <c r="C25" s="6">
        <f>AVERAGE(MasterData!E52,MasterData!E55,MasterData!E57,MasterData!E58)</f>
        <v>12.424999999999999</v>
      </c>
      <c r="D25" s="6">
        <f>AVERAGE(MasterData!F52,MasterData!F55,MasterData!F57,MasterData!F58)</f>
        <v>662.75</v>
      </c>
      <c r="E25" s="6">
        <f>AVERAGE(MasterData!G52,MasterData!G55,MasterData!G57,MasterData!G58)</f>
        <v>25.1</v>
      </c>
      <c r="F25" s="6">
        <f>AVERAGE(MasterData!H52,MasterData!H55,MasterData!H57,MasterData!H58)</f>
        <v>6.5075000000000003</v>
      </c>
      <c r="G25" s="6">
        <f>AVERAGE(MasterData!I52,MasterData!I55,MasterData!I57,MasterData!I58)</f>
        <v>341.15000000000003</v>
      </c>
      <c r="H25" s="6">
        <f>AVERAGE(MasterData!J52,MasterData!J55,MasterData!J57,MasterData!J58)</f>
        <v>3.0350000000000001</v>
      </c>
      <c r="I25" s="6">
        <f>AVERAGE(MasterData!K52,MasterData!K55,MasterData!K57,MasterData!K58)</f>
        <v>37.141149999999996</v>
      </c>
      <c r="J25" s="6" t="e">
        <f>AVERAGE(MasterData!L52,MasterData!L55,MasterData!L57,MasterData!L58)</f>
        <v>#DIV/0!</v>
      </c>
      <c r="K25" s="6">
        <f>AVERAGE(MasterData!M52,MasterData!M55,MasterData!M57,MasterData!M58)</f>
        <v>125.01499999999999</v>
      </c>
      <c r="L25" s="6">
        <f>AVERAGE(MasterData!N52,MasterData!N55,MasterData!N57,MasterData!N58)</f>
        <v>1.155</v>
      </c>
      <c r="M25" s="6" t="e">
        <f>AVERAGE(MasterData!O52,MasterData!O55,MasterData!O57,MasterData!O58)</f>
        <v>#DIV/0!</v>
      </c>
      <c r="N25" s="6">
        <f>AVERAGE(MasterData!P52,MasterData!P55,MasterData!P57,MasterData!P58)</f>
        <v>21.66</v>
      </c>
      <c r="O25" s="6">
        <f>AVERAGE(MasterData!Q52,MasterData!Q55,MasterData!Q57,MasterData!Q58)</f>
        <v>5.6924999999999999</v>
      </c>
    </row>
    <row r="26" spans="1:15" x14ac:dyDescent="0.2">
      <c r="B26" s="2" t="s">
        <v>46</v>
      </c>
      <c r="C26" s="6">
        <f>STDEV(MasterData!E52,MasterData!E55,MasterData!E57,MasterData!E58)</f>
        <v>0.63966136874651569</v>
      </c>
      <c r="D26" s="6">
        <f>STDEV(MasterData!F52,MasterData!F55,MasterData!F57,MasterData!F58)</f>
        <v>22.852789764052879</v>
      </c>
      <c r="E26" s="6">
        <f>STDEV(MasterData!G52,MasterData!G55,MasterData!G57,MasterData!G58)</f>
        <v>0.71180521680208819</v>
      </c>
      <c r="F26" s="6">
        <f>STDEV(MasterData!H52,MasterData!H55,MasterData!H57,MasterData!H58)</f>
        <v>0.11236102527122087</v>
      </c>
      <c r="G26" s="6">
        <f>STDEV(MasterData!I52,MasterData!I55,MasterData!I57,MasterData!I58)</f>
        <v>18.223788482822862</v>
      </c>
      <c r="H26" s="6">
        <f>STDEV(MasterData!J52,MasterData!J55,MasterData!J57,MasterData!J58)</f>
        <v>9.3110078222857579E-2</v>
      </c>
      <c r="I26" s="6">
        <f>STDEV(MasterData!K52,MasterData!K55,MasterData!K57,MasterData!K58)</f>
        <v>0.92422286453719382</v>
      </c>
      <c r="J26" s="6" t="e">
        <f>STDEV(MasterData!L52,MasterData!L55,MasterData!L57,MasterData!L58)</f>
        <v>#DIV/0!</v>
      </c>
      <c r="K26" s="6">
        <f>STDEV(MasterData!M52,MasterData!M55,MasterData!M57,MasterData!M58)</f>
        <v>17.342668960303399</v>
      </c>
      <c r="L26" s="6">
        <f>STDEV(MasterData!N52,MasterData!N55,MasterData!N57,MasterData!N58)</f>
        <v>0.12069244660154448</v>
      </c>
      <c r="M26" s="6" t="e">
        <f>STDEV(MasterData!O52,MasterData!O55,MasterData!O57,MasterData!O58)</f>
        <v>#DIV/0!</v>
      </c>
      <c r="N26" s="6">
        <f>STDEV(MasterData!P52,MasterData!P55,MasterData!P57,MasterData!P58)</f>
        <v>1.139034679015525</v>
      </c>
      <c r="O26" s="6">
        <f>STDEV(MasterData!Q52,MasterData!Q55,MasterData!Q57,MasterData!Q58)</f>
        <v>0.25591339680967579</v>
      </c>
    </row>
    <row r="27" spans="1:15" x14ac:dyDescent="0.2">
      <c r="A27" t="s">
        <v>8</v>
      </c>
      <c r="B27" s="2" t="s">
        <v>43</v>
      </c>
      <c r="C27" s="6">
        <f>AVERAGE(MasterData!E63,MasterData!E64,MasterData!E66,MasterData!E69)</f>
        <v>14.933333333333332</v>
      </c>
      <c r="D27" s="6">
        <f>AVERAGE(MasterData!F63,MasterData!F64,MasterData!F66,MasterData!F69)</f>
        <v>658</v>
      </c>
      <c r="E27" s="6">
        <f>AVERAGE(MasterData!G63,MasterData!G64,MasterData!G66,MasterData!G69)</f>
        <v>15</v>
      </c>
      <c r="F27" s="6">
        <f>AVERAGE(MasterData!H63,MasterData!H64,MasterData!H66,MasterData!H69)</f>
        <v>6.666666666666667</v>
      </c>
      <c r="G27" s="6">
        <f>AVERAGE(MasterData!I63,MasterData!I64,MasterData!I66,MasterData!I69)</f>
        <v>336.90000000000003</v>
      </c>
      <c r="H27" s="6">
        <f>AVERAGE(MasterData!J63,MasterData!J64,MasterData!J66,MasterData!J69)</f>
        <v>2.3430666666666666</v>
      </c>
      <c r="I27" s="6">
        <f>AVERAGE(MasterData!K63,MasterData!K64,MasterData!K66,MasterData!K69)</f>
        <v>50.214433333333339</v>
      </c>
      <c r="J27" s="6" t="e">
        <f>AVERAGE(MasterData!L63,MasterData!L64,MasterData!L66,MasterData!L69)</f>
        <v>#DIV/0!</v>
      </c>
      <c r="K27" s="6">
        <f>AVERAGE(MasterData!M63,MasterData!M64,MasterData!M66,MasterData!M69)</f>
        <v>127.71666666666665</v>
      </c>
      <c r="L27" s="6">
        <f>AVERAGE(MasterData!N63,MasterData!N64,MasterData!N66,MasterData!N69)</f>
        <v>0.81666666666666676</v>
      </c>
      <c r="M27" s="6" t="e">
        <f>AVERAGE(MasterData!O63,MasterData!O64,MasterData!O66,MasterData!O69)</f>
        <v>#DIV/0!</v>
      </c>
      <c r="N27" s="6">
        <f>AVERAGE(MasterData!P63,MasterData!P64,MasterData!P66,MasterData!P69)</f>
        <v>23.813333333333333</v>
      </c>
      <c r="O27" s="6">
        <f>AVERAGE(MasterData!Q63,MasterData!Q64,MasterData!Q66,MasterData!Q69)</f>
        <v>5.0366666666666662</v>
      </c>
    </row>
    <row r="28" spans="1:15" x14ac:dyDescent="0.2">
      <c r="B28" s="2" t="s">
        <v>44</v>
      </c>
      <c r="C28" s="6">
        <f>STDEV(MasterData!E63,MasterData!E64,MasterData!E66,MasterData!E69)</f>
        <v>0.3785938897200179</v>
      </c>
      <c r="D28" s="6">
        <f>STDEV(MasterData!F63,MasterData!F64,MasterData!F66,MasterData!F69)</f>
        <v>7.5498344352707498</v>
      </c>
      <c r="E28" s="6">
        <f>STDEV(MasterData!G63,MasterData!G64,MasterData!G66,MasterData!G69)</f>
        <v>0.70000000000000051</v>
      </c>
      <c r="F28" s="6">
        <f>STDEV(MasterData!H63,MasterData!H64,MasterData!H66,MasterData!H69)</f>
        <v>5.5075705472861378E-2</v>
      </c>
      <c r="G28" s="6">
        <f>STDEV(MasterData!I63,MasterData!I64,MasterData!I66,MasterData!I69)</f>
        <v>1.5060876468519182</v>
      </c>
      <c r="H28" s="6">
        <f>STDEV(MasterData!J63,MasterData!J64,MasterData!J66,MasterData!J69)</f>
        <v>0.20728686242338973</v>
      </c>
      <c r="I28" s="6">
        <f>STDEV(MasterData!K63,MasterData!K64,MasterData!K66,MasterData!K69)</f>
        <v>1.9650704372447647</v>
      </c>
      <c r="J28" s="6" t="e">
        <f>STDEV(MasterData!L63,MasterData!L64,MasterData!L66,MasterData!L69)</f>
        <v>#DIV/0!</v>
      </c>
      <c r="K28" s="6">
        <f>STDEV(MasterData!M63,MasterData!M64,MasterData!M66,MasterData!M69)</f>
        <v>6.3219801750189966</v>
      </c>
      <c r="L28" s="6">
        <f>STDEV(MasterData!N63,MasterData!N64,MasterData!N66,MasterData!N69)</f>
        <v>0.31214312956291868</v>
      </c>
      <c r="M28" s="6" t="e">
        <f>STDEV(MasterData!O63,MasterData!O64,MasterData!O66,MasterData!O69)</f>
        <v>#DIV/0!</v>
      </c>
      <c r="N28" s="6">
        <f>STDEV(MasterData!P63,MasterData!P64,MasterData!P66,MasterData!P69)</f>
        <v>0.58020111455712653</v>
      </c>
      <c r="O28" s="6">
        <f>STDEV(MasterData!Q63,MasterData!Q64,MasterData!Q66,MasterData!Q69)</f>
        <v>0.49571497186723495</v>
      </c>
    </row>
    <row r="29" spans="1:15" x14ac:dyDescent="0.2">
      <c r="B29" s="2" t="s">
        <v>45</v>
      </c>
      <c r="C29" s="6">
        <f>AVERAGE(MasterData!E62,MasterData!E65,MasterData!E67,MasterData!E68)</f>
        <v>15.05</v>
      </c>
      <c r="D29" s="6">
        <f>AVERAGE(MasterData!F62,MasterData!F65,MasterData!F67,MasterData!F68)</f>
        <v>656</v>
      </c>
      <c r="E29" s="6">
        <f>AVERAGE(MasterData!G62,MasterData!G65,MasterData!G67,MasterData!G68)</f>
        <v>13.3</v>
      </c>
      <c r="F29" s="6">
        <f>AVERAGE(MasterData!H62,MasterData!H65,MasterData!H67,MasterData!H68)</f>
        <v>6.5149999999999997</v>
      </c>
      <c r="G29" s="6">
        <f>AVERAGE(MasterData!I62,MasterData!I65,MasterData!I67,MasterData!I68)</f>
        <v>343.74</v>
      </c>
      <c r="H29" s="6">
        <f>AVERAGE(MasterData!J62,MasterData!J65,MasterData!J67,MasterData!J68)</f>
        <v>2.18215</v>
      </c>
      <c r="I29" s="6">
        <f>AVERAGE(MasterData!K62,MasterData!K65,MasterData!K67,MasterData!K68)</f>
        <v>47.045150000000007</v>
      </c>
      <c r="J29" s="6" t="e">
        <f>AVERAGE(MasterData!L62,MasterData!L65,MasterData!L67,MasterData!L68)</f>
        <v>#DIV/0!</v>
      </c>
      <c r="K29" s="6">
        <f>AVERAGE(MasterData!M62,MasterData!M65,MasterData!M67,MasterData!M68)</f>
        <v>125.04500000000002</v>
      </c>
      <c r="L29" s="6">
        <f>AVERAGE(MasterData!N62,MasterData!N65,MasterData!N67,MasterData!N68)</f>
        <v>1.06</v>
      </c>
      <c r="M29" s="6" t="e">
        <f>AVERAGE(MasterData!O62,MasterData!O65,MasterData!O67,MasterData!O68)</f>
        <v>#DIV/0!</v>
      </c>
      <c r="N29" s="6">
        <f>AVERAGE(MasterData!P62,MasterData!P65,MasterData!P67,MasterData!P68)</f>
        <v>22.580000000000002</v>
      </c>
      <c r="O29" s="6">
        <f>AVERAGE(MasterData!Q62,MasterData!Q65,MasterData!Q67,MasterData!Q68)</f>
        <v>5.3325000000000005</v>
      </c>
    </row>
    <row r="30" spans="1:15" x14ac:dyDescent="0.2">
      <c r="B30" s="2" t="s">
        <v>46</v>
      </c>
      <c r="C30" s="6">
        <f>STDEV(MasterData!E62,MasterData!E65,MasterData!E67,MasterData!E68)</f>
        <v>0.73257536586119709</v>
      </c>
      <c r="D30" s="6">
        <f>STDEV(MasterData!F62,MasterData!F65,MasterData!F67,MasterData!F68)</f>
        <v>16.145174717749779</v>
      </c>
      <c r="E30" s="6">
        <f>STDEV(MasterData!G62,MasterData!G65,MasterData!G67,MasterData!G68)</f>
        <v>1.1972189997378648</v>
      </c>
      <c r="F30" s="6">
        <f>STDEV(MasterData!H62,MasterData!H65,MasterData!H67,MasterData!H68)</f>
        <v>0.12793227374930327</v>
      </c>
      <c r="G30" s="6">
        <f>STDEV(MasterData!I62,MasterData!I65,MasterData!I67,MasterData!I68)</f>
        <v>11.577339936272057</v>
      </c>
      <c r="H30" s="6">
        <f>STDEV(MasterData!J62,MasterData!J65,MasterData!J67,MasterData!J68)</f>
        <v>0.16725584195078716</v>
      </c>
      <c r="I30" s="6">
        <f>STDEV(MasterData!K62,MasterData!K65,MasterData!K67,MasterData!K68)</f>
        <v>1.30739826245359</v>
      </c>
      <c r="J30" s="6" t="e">
        <f>STDEV(MasterData!L62,MasterData!L65,MasterData!L67,MasterData!L68)</f>
        <v>#DIV/0!</v>
      </c>
      <c r="K30" s="6">
        <f>STDEV(MasterData!M62,MasterData!M65,MasterData!M67,MasterData!M68)</f>
        <v>13.145824432115319</v>
      </c>
      <c r="L30" s="6">
        <f>STDEV(MasterData!N62,MasterData!N65,MasterData!N67,MasterData!N68)</f>
        <v>9.092121131323902E-2</v>
      </c>
      <c r="M30" s="6" t="e">
        <f>STDEV(MasterData!O62,MasterData!O65,MasterData!O67,MasterData!O68)</f>
        <v>#DIV/0!</v>
      </c>
      <c r="N30" s="6">
        <f>STDEV(MasterData!P62,MasterData!P65,MasterData!P67,MasterData!P68)</f>
        <v>1.9871587757398754</v>
      </c>
      <c r="O30" s="6">
        <f>STDEV(MasterData!Q62,MasterData!Q65,MasterData!Q67,MasterData!Q68)</f>
        <v>0.59623121913119137</v>
      </c>
    </row>
    <row r="31" spans="1:15" x14ac:dyDescent="0.2">
      <c r="A31" t="s">
        <v>9</v>
      </c>
      <c r="B31" s="2" t="s">
        <v>43</v>
      </c>
      <c r="C31" s="6">
        <f>AVERAGE(MasterData!E73,MasterData!E74,MasterData!E76,MasterData!E79)</f>
        <v>14.566666666666668</v>
      </c>
      <c r="D31" s="6">
        <f>AVERAGE(MasterData!F73,MasterData!F74,MasterData!F76,MasterData!F79)</f>
        <v>598</v>
      </c>
      <c r="E31" s="6">
        <f>AVERAGE(MasterData!G73,MasterData!G74,MasterData!G76,MasterData!G79)</f>
        <v>25.633333333333336</v>
      </c>
      <c r="F31" s="6">
        <f>AVERAGE(MasterData!H73,MasterData!H74,MasterData!H76,MasterData!H79)</f>
        <v>7.1866666666666665</v>
      </c>
      <c r="G31" s="6">
        <f>AVERAGE(MasterData!I73,MasterData!I74,MasterData!I76,MasterData!I79)</f>
        <v>344.57333333333327</v>
      </c>
      <c r="H31" s="6" t="e">
        <f>AVERAGE(MasterData!J73,MasterData!J74,MasterData!J76,MasterData!J79)</f>
        <v>#DIV/0!</v>
      </c>
      <c r="I31" s="6" t="e">
        <f>AVERAGE(MasterData!K73,MasterData!K74,MasterData!K76,MasterData!K79)</f>
        <v>#DIV/0!</v>
      </c>
      <c r="J31" s="6" t="e">
        <f>AVERAGE(MasterData!L73,MasterData!L74,MasterData!L76,MasterData!L79)</f>
        <v>#DIV/0!</v>
      </c>
      <c r="K31" s="6">
        <f>AVERAGE(MasterData!M73,MasterData!M74,MasterData!M76,MasterData!M79)</f>
        <v>118.14333333333333</v>
      </c>
      <c r="L31" s="6">
        <f>AVERAGE(MasterData!N73,MasterData!N74,MasterData!N76,MasterData!N79)</f>
        <v>0.76666666666666661</v>
      </c>
      <c r="M31" s="6" t="e">
        <f>AVERAGE(MasterData!O73,MasterData!O74,MasterData!O76,MasterData!O79)</f>
        <v>#DIV/0!</v>
      </c>
      <c r="N31" s="6">
        <f>AVERAGE(MasterData!P73,MasterData!P74,MasterData!P76,MasterData!P79)</f>
        <v>23.403333333333336</v>
      </c>
      <c r="O31" s="6">
        <f>AVERAGE(MasterData!Q73,MasterData!Q74,MasterData!Q76,MasterData!Q79)</f>
        <v>5.3466666666666667</v>
      </c>
    </row>
    <row r="32" spans="1:15" x14ac:dyDescent="0.2">
      <c r="B32" s="2" t="s">
        <v>44</v>
      </c>
      <c r="C32" s="6">
        <f>STDEV(MasterData!E73,MasterData!E74,MasterData!E76,MasterData!E79)</f>
        <v>0.30550504633038922</v>
      </c>
      <c r="D32" s="6">
        <f>STDEV(MasterData!F73,MasterData!F74,MasterData!F76,MasterData!F79)</f>
        <v>4.358898943540674</v>
      </c>
      <c r="E32" s="6">
        <f>STDEV(MasterData!G73,MasterData!G74,MasterData!G76,MasterData!G79)</f>
        <v>6.1598160145683956</v>
      </c>
      <c r="F32" s="6">
        <f>STDEV(MasterData!H73,MasterData!H74,MasterData!H76,MasterData!H79)</f>
        <v>3.055050463303877E-2</v>
      </c>
      <c r="G32" s="6">
        <f>STDEV(MasterData!I73,MasterData!I74,MasterData!I76,MasterData!I79)</f>
        <v>2.0669381542110288</v>
      </c>
      <c r="H32" s="6" t="e">
        <f>STDEV(MasterData!J73,MasterData!J74,MasterData!J76,MasterData!J79)</f>
        <v>#DIV/0!</v>
      </c>
      <c r="I32" s="6" t="e">
        <f>STDEV(MasterData!K73,MasterData!K74,MasterData!K76,MasterData!K79)</f>
        <v>#DIV/0!</v>
      </c>
      <c r="J32" s="6" t="e">
        <f>STDEV(MasterData!L73,MasterData!L74,MasterData!L76,MasterData!L79)</f>
        <v>#DIV/0!</v>
      </c>
      <c r="K32" s="6">
        <f>STDEV(MasterData!M73,MasterData!M74,MasterData!M76,MasterData!M79)</f>
        <v>27.38277986862057</v>
      </c>
      <c r="L32" s="6">
        <f>STDEV(MasterData!N73,MasterData!N74,MasterData!N76,MasterData!N79)</f>
        <v>0.31942656954820353</v>
      </c>
      <c r="M32" s="6" t="e">
        <f>STDEV(MasterData!O73,MasterData!O74,MasterData!O76,MasterData!O79)</f>
        <v>#DIV/0!</v>
      </c>
      <c r="N32" s="6">
        <f>STDEV(MasterData!P73,MasterData!P74,MasterData!P76,MasterData!P79)</f>
        <v>1.1469234208670318</v>
      </c>
      <c r="O32" s="6">
        <f>STDEV(MasterData!Q73,MasterData!Q74,MasterData!Q76,MasterData!Q79)</f>
        <v>0.71514567280613273</v>
      </c>
    </row>
    <row r="33" spans="1:15" x14ac:dyDescent="0.2">
      <c r="B33" s="2" t="s">
        <v>45</v>
      </c>
      <c r="C33" s="6">
        <f>AVERAGE(MasterData!E72,MasterData!E75,MasterData!E77,MasterData!E78)</f>
        <v>14.200000000000001</v>
      </c>
      <c r="D33" s="6">
        <f>AVERAGE(MasterData!F72,MasterData!F75,MasterData!F77,MasterData!F78)</f>
        <v>593</v>
      </c>
      <c r="E33" s="6">
        <f>AVERAGE(MasterData!G72,MasterData!G75,MasterData!G77,MasterData!G78)</f>
        <v>25.65</v>
      </c>
      <c r="F33" s="6">
        <f>AVERAGE(MasterData!H72,MasterData!H75,MasterData!H77,MasterData!H78)</f>
        <v>7.2025000000000006</v>
      </c>
      <c r="G33" s="6">
        <f>AVERAGE(MasterData!I72,MasterData!I75,MasterData!I77,MasterData!I78)</f>
        <v>342.42750000000001</v>
      </c>
      <c r="H33" s="6" t="e">
        <f>AVERAGE(MasterData!J72,MasterData!J75,MasterData!J77,MasterData!J78)</f>
        <v>#DIV/0!</v>
      </c>
      <c r="I33" s="6" t="e">
        <f>AVERAGE(MasterData!K72,MasterData!K75,MasterData!K77,MasterData!K78)</f>
        <v>#DIV/0!</v>
      </c>
      <c r="J33" s="6" t="e">
        <f>AVERAGE(MasterData!L72,MasterData!L75,MasterData!L77,MasterData!L78)</f>
        <v>#DIV/0!</v>
      </c>
      <c r="K33" s="6">
        <f>AVERAGE(MasterData!M72,MasterData!M75,MasterData!M77,MasterData!M78)</f>
        <v>124.2025</v>
      </c>
      <c r="L33" s="6">
        <f>AVERAGE(MasterData!N72,MasterData!N75,MasterData!N77,MasterData!N78)</f>
        <v>1.0425</v>
      </c>
      <c r="M33" s="6">
        <f>AVERAGE(MasterData!O72,MasterData!O75,MasterData!O77,MasterData!O78)</f>
        <v>0.91</v>
      </c>
      <c r="N33" s="6">
        <f>AVERAGE(MasterData!P72,MasterData!P75,MasterData!P77,MasterData!P78)</f>
        <v>22.2425</v>
      </c>
      <c r="O33" s="6">
        <f>AVERAGE(MasterData!Q72,MasterData!Q75,MasterData!Q77,MasterData!Q78)</f>
        <v>5.7100000000000009</v>
      </c>
    </row>
    <row r="34" spans="1:15" x14ac:dyDescent="0.2">
      <c r="B34" s="2" t="s">
        <v>46</v>
      </c>
      <c r="C34" s="6">
        <f>STDEV(MasterData!E72,MasterData!E75,MasterData!E77,MasterData!E78)</f>
        <v>0.64807406984078597</v>
      </c>
      <c r="D34" s="6">
        <f>STDEV(MasterData!F72,MasterData!F75,MasterData!F77,MasterData!F78)</f>
        <v>12.987173159185437</v>
      </c>
      <c r="E34" s="6">
        <f>STDEV(MasterData!G72,MasterData!G75,MasterData!G77,MasterData!G78)</f>
        <v>4.0640702093672942</v>
      </c>
      <c r="F34" s="6">
        <f>STDEV(MasterData!H72,MasterData!H75,MasterData!H77,MasterData!H78)</f>
        <v>3.7749172176353783E-2</v>
      </c>
      <c r="G34" s="6">
        <f>STDEV(MasterData!I72,MasterData!I75,MasterData!I77,MasterData!I78)</f>
        <v>8.8904682103925197</v>
      </c>
      <c r="H34" s="6" t="e">
        <f>STDEV(MasterData!J72,MasterData!J75,MasterData!J77,MasterData!J78)</f>
        <v>#DIV/0!</v>
      </c>
      <c r="I34" s="6" t="e">
        <f>STDEV(MasterData!K72,MasterData!K75,MasterData!K77,MasterData!K78)</f>
        <v>#DIV/0!</v>
      </c>
      <c r="J34" s="6" t="e">
        <f>STDEV(MasterData!L72,MasterData!L75,MasterData!L77,MasterData!L78)</f>
        <v>#DIV/0!</v>
      </c>
      <c r="K34" s="6">
        <f>STDEV(MasterData!M72,MasterData!M75,MasterData!M77,MasterData!M78)</f>
        <v>6.1499939024359991</v>
      </c>
      <c r="L34" s="6">
        <f>STDEV(MasterData!N72,MasterData!N75,MasterData!N77,MasterData!N78)</f>
        <v>0.10874281585465777</v>
      </c>
      <c r="M34" s="6" t="e">
        <f>STDEV(MasterData!O72,MasterData!O75,MasterData!O77,MasterData!O78)</f>
        <v>#DIV/0!</v>
      </c>
      <c r="N34" s="6">
        <f>STDEV(MasterData!P72,MasterData!P75,MasterData!P77,MasterData!P78)</f>
        <v>1.2903843096793552</v>
      </c>
      <c r="O34" s="6">
        <f>STDEV(MasterData!Q72,MasterData!Q75,MasterData!Q77,MasterData!Q78)</f>
        <v>0.20493901531919215</v>
      </c>
    </row>
    <row r="35" spans="1:15" x14ac:dyDescent="0.2">
      <c r="A35" t="s">
        <v>11</v>
      </c>
      <c r="B35" s="2" t="s">
        <v>43</v>
      </c>
      <c r="C35" s="6">
        <f>AVERAGE(MasterData!E83,MasterData!E84,MasterData!E86,MasterData!E89)</f>
        <v>16.466666666666665</v>
      </c>
      <c r="D35" s="6">
        <f>AVERAGE(MasterData!F83,MasterData!F84,MasterData!F86,MasterData!F89)</f>
        <v>601.66666666666663</v>
      </c>
      <c r="E35" s="6">
        <f>AVERAGE(MasterData!G83,MasterData!G84,MasterData!G86,MasterData!G89)</f>
        <v>39.56666666666667</v>
      </c>
      <c r="F35" s="6">
        <f>AVERAGE(MasterData!H83,MasterData!H84,MasterData!H86,MasterData!H89)</f>
        <v>6.9066666666666672</v>
      </c>
      <c r="G35" s="6">
        <f>AVERAGE(MasterData!I83,MasterData!I84,MasterData!I86,MasterData!I89)</f>
        <v>349.43333333333339</v>
      </c>
      <c r="H35" s="6">
        <f>AVERAGE(MasterData!J83,MasterData!J84,MasterData!J86,MasterData!J89)</f>
        <v>2.7431000000000001</v>
      </c>
      <c r="I35" s="6">
        <f>AVERAGE(MasterData!K83,MasterData!K84,MasterData!K86,MasterData!K89)</f>
        <v>54.069066666666664</v>
      </c>
      <c r="J35" s="6">
        <f>AVERAGE(MasterData!L83,MasterData!L84,MasterData!L86,MasterData!L89)</f>
        <v>2.0198</v>
      </c>
      <c r="K35" s="6">
        <f>AVERAGE(MasterData!M83,MasterData!M84,MasterData!M86,MasterData!M89)</f>
        <v>117.51666666666667</v>
      </c>
      <c r="L35" s="6">
        <f>AVERAGE(MasterData!N83,MasterData!N84,MasterData!N86,MasterData!N89)</f>
        <v>1.2133333333333332</v>
      </c>
      <c r="M35" s="6" t="e">
        <f>AVERAGE(MasterData!O83,MasterData!O84,MasterData!O86,MasterData!O89)</f>
        <v>#DIV/0!</v>
      </c>
      <c r="N35" s="6">
        <f>AVERAGE(MasterData!P83,MasterData!P84,MasterData!P86,MasterData!P89)</f>
        <v>22.166666666666668</v>
      </c>
      <c r="O35" s="6">
        <f>AVERAGE(MasterData!Q83,MasterData!Q84,MasterData!Q86,MasterData!Q89)</f>
        <v>5.9266666666666667</v>
      </c>
    </row>
    <row r="36" spans="1:15" x14ac:dyDescent="0.2">
      <c r="B36" s="2" t="s">
        <v>44</v>
      </c>
      <c r="C36" s="6">
        <f>STDEV(MasterData!E83,MasterData!E84,MasterData!E86,MasterData!E89)</f>
        <v>0.83266639978645207</v>
      </c>
      <c r="D36" s="6">
        <f>STDEV(MasterData!F83,MasterData!F84,MasterData!F86,MasterData!F89)</f>
        <v>9.2915732431775702</v>
      </c>
      <c r="E36" s="6">
        <f>STDEV(MasterData!G83,MasterData!G84,MasterData!G86,MasterData!G89)</f>
        <v>4.4410959608336915</v>
      </c>
      <c r="F36" s="6">
        <f>STDEV(MasterData!H83,MasterData!H84,MasterData!H86,MasterData!H89)</f>
        <v>3.5118845842842597E-2</v>
      </c>
      <c r="G36" s="6">
        <f>STDEV(MasterData!I83,MasterData!I84,MasterData!I86,MasterData!I89)</f>
        <v>6.9923768014412193</v>
      </c>
      <c r="H36" s="6">
        <f>STDEV(MasterData!J83,MasterData!J84,MasterData!J86,MasterData!J89)</f>
        <v>0.40313046275368436</v>
      </c>
      <c r="I36" s="6">
        <f>STDEV(MasterData!K83,MasterData!K84,MasterData!K86,MasterData!K89)</f>
        <v>2.4081052184930227</v>
      </c>
      <c r="J36" s="6" t="e">
        <f>STDEV(MasterData!L83,MasterData!L84,MasterData!L86,MasterData!L89)</f>
        <v>#DIV/0!</v>
      </c>
      <c r="K36" s="6">
        <f>STDEV(MasterData!M83,MasterData!M84,MasterData!M86,MasterData!M89)</f>
        <v>7.2174949486184898</v>
      </c>
      <c r="L36" s="6">
        <f>STDEV(MasterData!N83,MasterData!N84,MasterData!N86,MasterData!N89)</f>
        <v>0.21501937897160292</v>
      </c>
      <c r="M36" s="6" t="e">
        <f>STDEV(MasterData!O83,MasterData!O84,MasterData!O86,MasterData!O89)</f>
        <v>#DIV/0!</v>
      </c>
      <c r="N36" s="6">
        <f>STDEV(MasterData!P83,MasterData!P84,MasterData!P86,MasterData!P89)</f>
        <v>0.46090490703976289</v>
      </c>
      <c r="O36" s="6">
        <f>STDEV(MasterData!Q83,MasterData!Q84,MasterData!Q86,MasterData!Q89)</f>
        <v>0.48521472909767821</v>
      </c>
    </row>
    <row r="37" spans="1:15" x14ac:dyDescent="0.2">
      <c r="B37" s="2" t="s">
        <v>45</v>
      </c>
      <c r="C37" s="6">
        <f>AVERAGE(MasterData!E82,MasterData!E85,MasterData!E87,MasterData!E88)</f>
        <v>16.299999999999997</v>
      </c>
      <c r="D37" s="6">
        <f>AVERAGE(MasterData!F82,MasterData!F85,MasterData!F87,MasterData!F88)</f>
        <v>594.25</v>
      </c>
      <c r="E37" s="6">
        <f>AVERAGE(MasterData!G82,MasterData!G85,MasterData!G87,MasterData!G88)</f>
        <v>35.024999999999999</v>
      </c>
      <c r="F37" s="6">
        <f>AVERAGE(MasterData!H82,MasterData!H85,MasterData!H87,MasterData!H88)</f>
        <v>6.7925000000000004</v>
      </c>
      <c r="G37" s="6">
        <f>AVERAGE(MasterData!I82,MasterData!I85,MasterData!I87,MasterData!I88)</f>
        <v>350.75</v>
      </c>
      <c r="H37" s="6">
        <f>AVERAGE(MasterData!J82,MasterData!J85,MasterData!J87,MasterData!J88)</f>
        <v>2.5093000000000001</v>
      </c>
      <c r="I37" s="6">
        <f>AVERAGE(MasterData!K82,MasterData!K85,MasterData!K87,MasterData!K88)</f>
        <v>51.991275000000002</v>
      </c>
      <c r="J37" s="6">
        <f>AVERAGE(MasterData!L82,MasterData!L85,MasterData!L87,MasterData!L88)</f>
        <v>2.0829666666666666</v>
      </c>
      <c r="K37" s="6">
        <f>AVERAGE(MasterData!M82,MasterData!M85,MasterData!M87,MasterData!M88)</f>
        <v>126.9025</v>
      </c>
      <c r="L37" s="6">
        <f>AVERAGE(MasterData!N82,MasterData!N85,MasterData!N87,MasterData!N88)</f>
        <v>1.1975</v>
      </c>
      <c r="M37" s="6" t="e">
        <f>AVERAGE(MasterData!O82,MasterData!O85,MasterData!O87,MasterData!O88)</f>
        <v>#DIV/0!</v>
      </c>
      <c r="N37" s="6">
        <f>AVERAGE(MasterData!P82,MasterData!P85,MasterData!P87,MasterData!P88)</f>
        <v>23.807500000000001</v>
      </c>
      <c r="O37" s="6">
        <f>AVERAGE(MasterData!Q82,MasterData!Q85,MasterData!Q87,MasterData!Q88)</f>
        <v>5.6549999999999994</v>
      </c>
    </row>
    <row r="38" spans="1:15" x14ac:dyDescent="0.2">
      <c r="B38" s="2" t="s">
        <v>46</v>
      </c>
      <c r="C38" s="6">
        <f>STDEV(MasterData!E82,MasterData!E85,MasterData!E87,MasterData!E88)</f>
        <v>0.71647284200682282</v>
      </c>
      <c r="D38" s="6">
        <f>STDEV(MasterData!F82,MasterData!F85,MasterData!F87,MasterData!F88)</f>
        <v>12.093386622447824</v>
      </c>
      <c r="E38" s="6">
        <f>STDEV(MasterData!G82,MasterData!G85,MasterData!G87,MasterData!G88)</f>
        <v>11.691984433790529</v>
      </c>
      <c r="F38" s="6">
        <f>STDEV(MasterData!H82,MasterData!H85,MasterData!H87,MasterData!H88)</f>
        <v>0.11441882129556573</v>
      </c>
      <c r="G38" s="6">
        <f>STDEV(MasterData!I82,MasterData!I85,MasterData!I87,MasterData!I88)</f>
        <v>7.397972695272669</v>
      </c>
      <c r="H38" s="6">
        <f>STDEV(MasterData!J82,MasterData!J85,MasterData!J87,MasterData!J88)</f>
        <v>0.24816404520666033</v>
      </c>
      <c r="I38" s="6">
        <f>STDEV(MasterData!K82,MasterData!K85,MasterData!K87,MasterData!K88)</f>
        <v>1.5255429358646933</v>
      </c>
      <c r="J38" s="6">
        <f>STDEV(MasterData!L82,MasterData!L85,MasterData!L87,MasterData!L88)</f>
        <v>1.2954384791773532</v>
      </c>
      <c r="K38" s="6">
        <f>STDEV(MasterData!M82,MasterData!M85,MasterData!M87,MasterData!M88)</f>
        <v>12.391046162451342</v>
      </c>
      <c r="L38" s="6">
        <f>STDEV(MasterData!N82,MasterData!N85,MasterData!N87,MasterData!N88)</f>
        <v>0.13937359864766363</v>
      </c>
      <c r="M38" s="6" t="e">
        <f>STDEV(MasterData!O82,MasterData!O85,MasterData!O87,MasterData!O88)</f>
        <v>#DIV/0!</v>
      </c>
      <c r="N38" s="6">
        <f>STDEV(MasterData!P82,MasterData!P85,MasterData!P87,MasterData!P88)</f>
        <v>0.71448699544964878</v>
      </c>
      <c r="O38" s="6">
        <f>STDEV(MasterData!Q82,MasterData!Q85,MasterData!Q87,MasterData!Q88)</f>
        <v>0.44124822945820413</v>
      </c>
    </row>
    <row r="39" spans="1:15" x14ac:dyDescent="0.2">
      <c r="A39" t="s">
        <v>20</v>
      </c>
      <c r="B39" s="2" t="s">
        <v>43</v>
      </c>
      <c r="C39" s="6">
        <f>AVERAGE(MasterData!E93,MasterData!E94,MasterData!E96,MasterData!E99)</f>
        <v>14.966666666666667</v>
      </c>
      <c r="D39" s="6">
        <f>AVERAGE(MasterData!F93,MasterData!F94,MasterData!F96,MasterData!F99)</f>
        <v>590.53333333333342</v>
      </c>
      <c r="E39" s="6">
        <f>AVERAGE(MasterData!G93,MasterData!G94,MasterData!G96,MasterData!G99)</f>
        <v>36.800000000000004</v>
      </c>
      <c r="F39" s="6">
        <f>AVERAGE(MasterData!H93,MasterData!H94,MasterData!H96,MasterData!H99)</f>
        <v>6.9433333333333325</v>
      </c>
      <c r="G39" s="6">
        <f>AVERAGE(MasterData!I93,MasterData!I94,MasterData!I96,MasterData!I99)</f>
        <v>339.4666666666667</v>
      </c>
      <c r="H39" s="6">
        <f>AVERAGE(MasterData!J93,MasterData!J94,MasterData!J96,MasterData!J99)</f>
        <v>2.2824666666666666</v>
      </c>
      <c r="I39" s="6">
        <f>AVERAGE(MasterData!K93,MasterData!K94,MasterData!K96,MasterData!K99)</f>
        <v>51.881933333333336</v>
      </c>
      <c r="J39" s="6">
        <f>AVERAGE(MasterData!L93,MasterData!L94,MasterData!L96,MasterData!L99)</f>
        <v>1.0262</v>
      </c>
      <c r="K39" s="6">
        <f>AVERAGE(MasterData!M93,MasterData!M94,MasterData!M96,MasterData!M99)</f>
        <v>114.35666666666667</v>
      </c>
      <c r="L39" s="6">
        <f>AVERAGE(MasterData!N93,MasterData!N94,MasterData!N96,MasterData!N99)</f>
        <v>0.85</v>
      </c>
      <c r="M39" s="6" t="e">
        <f>AVERAGE(MasterData!O93,MasterData!O94,MasterData!O96,MasterData!O99)</f>
        <v>#DIV/0!</v>
      </c>
      <c r="N39" s="6">
        <f>AVERAGE(MasterData!P93,MasterData!P94,MasterData!P96,MasterData!P99)</f>
        <v>23.056666666666668</v>
      </c>
      <c r="O39" s="6">
        <f>AVERAGE(MasterData!Q93,MasterData!Q94,MasterData!Q96,MasterData!Q99)</f>
        <v>4.8999999999999995</v>
      </c>
    </row>
    <row r="40" spans="1:15" x14ac:dyDescent="0.2">
      <c r="B40" s="2" t="s">
        <v>44</v>
      </c>
      <c r="C40" s="6">
        <f>STDEV(MasterData!E93,MasterData!E94,MasterData!E96,MasterData!E99)</f>
        <v>0.35118845842842517</v>
      </c>
      <c r="D40" s="6">
        <f>STDEV(MasterData!F93,MasterData!F94,MasterData!F96,MasterData!F99)</f>
        <v>8.1205500634706773</v>
      </c>
      <c r="E40" s="6">
        <f>STDEV(MasterData!G93,MasterData!G94,MasterData!G96,MasterData!G99)</f>
        <v>4.4136152981427808</v>
      </c>
      <c r="F40" s="6">
        <f>STDEV(MasterData!H93,MasterData!H94,MasterData!H96,MasterData!H99)</f>
        <v>3.7859388972001529E-2</v>
      </c>
      <c r="G40" s="6">
        <f>STDEV(MasterData!I93,MasterData!I94,MasterData!I96,MasterData!I99)</f>
        <v>8.3906694210493953</v>
      </c>
      <c r="H40" s="6">
        <f>STDEV(MasterData!J93,MasterData!J94,MasterData!J96,MasterData!J99)</f>
        <v>2.4274334869020378E-2</v>
      </c>
      <c r="I40" s="6">
        <f>STDEV(MasterData!K93,MasterData!K94,MasterData!K96,MasterData!K99)</f>
        <v>1.9633829385357628</v>
      </c>
      <c r="J40" s="6" t="e">
        <f>STDEV(MasterData!L93,MasterData!L94,MasterData!L96,MasterData!L99)</f>
        <v>#DIV/0!</v>
      </c>
      <c r="K40" s="6">
        <f>STDEV(MasterData!M93,MasterData!M94,MasterData!M96,MasterData!M99)</f>
        <v>2.7930329989696414</v>
      </c>
      <c r="L40" s="6">
        <f>STDEV(MasterData!N93,MasterData!N94,MasterData!N96,MasterData!N99)</f>
        <v>0.39395431207184417</v>
      </c>
      <c r="M40" s="6" t="e">
        <f>STDEV(MasterData!O93,MasterData!O94,MasterData!O96,MasterData!O99)</f>
        <v>#DIV/0!</v>
      </c>
      <c r="N40" s="6">
        <f>STDEV(MasterData!P93,MasterData!P94,MasterData!P96,MasterData!P99)</f>
        <v>0.98083297932590574</v>
      </c>
      <c r="O40" s="6">
        <f>STDEV(MasterData!Q93,MasterData!Q94,MasterData!Q96,MasterData!Q99)</f>
        <v>0.63929648833698682</v>
      </c>
    </row>
    <row r="41" spans="1:15" x14ac:dyDescent="0.2">
      <c r="B41" s="2" t="s">
        <v>45</v>
      </c>
      <c r="C41" s="6">
        <f>AVERAGE(MasterData!E92,MasterData!E95,MasterData!E97,MasterData!E98)</f>
        <v>14.824999999999999</v>
      </c>
      <c r="D41" s="6">
        <f>AVERAGE(MasterData!F92,MasterData!F95,MasterData!F97,MasterData!F98)</f>
        <v>588.09999999999991</v>
      </c>
      <c r="E41" s="6">
        <f>AVERAGE(MasterData!G92,MasterData!G95,MasterData!G97,MasterData!G98)</f>
        <v>31.4</v>
      </c>
      <c r="F41" s="6">
        <f>AVERAGE(MasterData!H92,MasterData!H95,MasterData!H97,MasterData!H98)</f>
        <v>6.8875000000000002</v>
      </c>
      <c r="G41" s="6">
        <f>AVERAGE(MasterData!I92,MasterData!I95,MasterData!I97,MasterData!I98)</f>
        <v>335.82500000000005</v>
      </c>
      <c r="H41" s="6">
        <f>AVERAGE(MasterData!J92,MasterData!J95,MasterData!J97,MasterData!J98)</f>
        <v>2.7743250000000002</v>
      </c>
      <c r="I41" s="6">
        <f>AVERAGE(MasterData!K92,MasterData!K95,MasterData!K97,MasterData!K98)</f>
        <v>51.790025000000007</v>
      </c>
      <c r="J41" s="6">
        <f>AVERAGE(MasterData!L92,MasterData!L95,MasterData!L97,MasterData!L98)</f>
        <v>2.9561500000000001</v>
      </c>
      <c r="K41" s="6">
        <f>AVERAGE(MasterData!M92,MasterData!M95,MasterData!M97,MasterData!M98)</f>
        <v>122.3625</v>
      </c>
      <c r="L41" s="6">
        <f>AVERAGE(MasterData!N92,MasterData!N95,MasterData!N97,MasterData!N98)</f>
        <v>0.96</v>
      </c>
      <c r="M41" s="6" t="e">
        <f>AVERAGE(MasterData!O92,MasterData!O95,MasterData!O97,MasterData!O98)</f>
        <v>#DIV/0!</v>
      </c>
      <c r="N41" s="6">
        <f>AVERAGE(MasterData!P92,MasterData!P95,MasterData!P97,MasterData!P98)</f>
        <v>22.337499999999999</v>
      </c>
      <c r="O41" s="6">
        <f>AVERAGE(MasterData!Q92,MasterData!Q95,MasterData!Q97,MasterData!Q98)</f>
        <v>5.2374999999999998</v>
      </c>
    </row>
    <row r="42" spans="1:15" x14ac:dyDescent="0.2">
      <c r="B42" s="2" t="s">
        <v>46</v>
      </c>
      <c r="C42" s="6">
        <f>STDEV(MasterData!E92,MasterData!E95,MasterData!E97,MasterData!E98)</f>
        <v>0.57951128835712373</v>
      </c>
      <c r="D42" s="6">
        <f>STDEV(MasterData!F92,MasterData!F95,MasterData!F97,MasterData!F98)</f>
        <v>3.9098167049961243</v>
      </c>
      <c r="E42" s="6">
        <f>STDEV(MasterData!G92,MasterData!G95,MasterData!G97,MasterData!G98)</f>
        <v>3.211437891869207</v>
      </c>
      <c r="F42" s="6">
        <f>STDEV(MasterData!H92,MasterData!H95,MasterData!H97,MasterData!H98)</f>
        <v>8.7321245982864976E-2</v>
      </c>
      <c r="G42" s="6">
        <f>STDEV(MasterData!I92,MasterData!I95,MasterData!I97,MasterData!I98)</f>
        <v>8.6299381998559639</v>
      </c>
      <c r="H42" s="6">
        <f>STDEV(MasterData!J92,MasterData!J95,MasterData!J97,MasterData!J98)</f>
        <v>0.56759371252683788</v>
      </c>
      <c r="I42" s="6">
        <f>STDEV(MasterData!K92,MasterData!K95,MasterData!K97,MasterData!K98)</f>
        <v>2.7516224745593267</v>
      </c>
      <c r="J42" s="6">
        <f>STDEV(MasterData!L92,MasterData!L95,MasterData!L97,MasterData!L98)</f>
        <v>0.56080816387305554</v>
      </c>
      <c r="K42" s="6">
        <f>STDEV(MasterData!M92,MasterData!M95,MasterData!M97,MasterData!M98)</f>
        <v>19.670662376578321</v>
      </c>
      <c r="L42" s="6">
        <f>STDEV(MasterData!N92,MasterData!N95,MasterData!N97,MasterData!N98)</f>
        <v>0.36633318168028428</v>
      </c>
      <c r="M42" s="6" t="e">
        <f>STDEV(MasterData!O92,MasterData!O95,MasterData!O97,MasterData!O98)</f>
        <v>#DIV/0!</v>
      </c>
      <c r="N42" s="6">
        <f>STDEV(MasterData!P92,MasterData!P95,MasterData!P97,MasterData!P98)</f>
        <v>0.86303244434957438</v>
      </c>
      <c r="O42" s="6">
        <f>STDEV(MasterData!Q92,MasterData!Q95,MasterData!Q97,MasterData!Q98)</f>
        <v>0.59337312600645009</v>
      </c>
    </row>
    <row r="43" spans="1:15" x14ac:dyDescent="0.2">
      <c r="A43" t="s">
        <v>4</v>
      </c>
      <c r="B43" s="2" t="s">
        <v>43</v>
      </c>
      <c r="C43" s="6">
        <f>AVERAGE(MasterData!E103,MasterData!E104,MasterData!E106,MasterData!E109)</f>
        <v>13.799999999999999</v>
      </c>
      <c r="D43" s="6">
        <f>AVERAGE(MasterData!F103,MasterData!F104,MasterData!F106,MasterData!F109)</f>
        <v>621.02499999999998</v>
      </c>
      <c r="E43" s="6">
        <f>AVERAGE(MasterData!G103,MasterData!G104,MasterData!G106,MasterData!G109)</f>
        <v>34.725000000000001</v>
      </c>
      <c r="F43" s="6">
        <f>AVERAGE(MasterData!H103,MasterData!H104,MasterData!H106,MasterData!H109)</f>
        <v>6.8225000000000007</v>
      </c>
      <c r="G43" s="6" t="e">
        <f>AVERAGE(MasterData!I103,MasterData!I104,MasterData!I106,MasterData!I109)</f>
        <v>#DIV/0!</v>
      </c>
      <c r="H43" s="6">
        <f>AVERAGE(MasterData!J103,MasterData!J104,MasterData!J106,MasterData!J109)</f>
        <v>1.9246499999999997</v>
      </c>
      <c r="I43" s="6">
        <f>AVERAGE(MasterData!K103,MasterData!K104,MasterData!K106,MasterData!K109)</f>
        <v>44.101424999999999</v>
      </c>
      <c r="J43" s="6">
        <f>AVERAGE(MasterData!L103,MasterData!L104,MasterData!L106,MasterData!L109)</f>
        <v>0.61660000000000004</v>
      </c>
      <c r="K43" s="6">
        <f>AVERAGE(MasterData!M103,MasterData!M104,MasterData!M106,MasterData!M109)</f>
        <v>119.72</v>
      </c>
      <c r="L43" s="6">
        <f>AVERAGE(MasterData!N103,MasterData!N104,MasterData!N106,MasterData!N109)</f>
        <v>1.3</v>
      </c>
      <c r="M43" s="6" t="e">
        <f>AVERAGE(MasterData!O103,MasterData!O104,MasterData!O106,MasterData!O109)</f>
        <v>#DIV/0!</v>
      </c>
      <c r="N43" s="6">
        <f>AVERAGE(MasterData!P103,MasterData!P104,MasterData!P106,MasterData!P109)</f>
        <v>23.33</v>
      </c>
      <c r="O43" s="6">
        <f>AVERAGE(MasterData!Q103,MasterData!Q104,MasterData!Q106,MasterData!Q109)</f>
        <v>5.9874999999999998</v>
      </c>
    </row>
    <row r="44" spans="1:15" x14ac:dyDescent="0.2">
      <c r="B44" s="2" t="s">
        <v>44</v>
      </c>
      <c r="C44" s="6">
        <f>STDEV(MasterData!E103,MasterData!E104,MasterData!E106,MasterData!E109)</f>
        <v>8.1649658092773039E-2</v>
      </c>
      <c r="D44" s="6">
        <f>STDEV(MasterData!F103,MasterData!F104,MasterData!F106,MasterData!F109)</f>
        <v>14.671145149578482</v>
      </c>
      <c r="E44" s="6">
        <f>STDEV(MasterData!G103,MasterData!G104,MasterData!G106,MasterData!G109)</f>
        <v>0.88459030064770861</v>
      </c>
      <c r="F44" s="6">
        <f>STDEV(MasterData!H103,MasterData!H104,MasterData!H106,MasterData!H109)</f>
        <v>2.0615528128088187E-2</v>
      </c>
      <c r="G44" s="6" t="e">
        <f>STDEV(MasterData!I103,MasterData!I104,MasterData!I106,MasterData!I109)</f>
        <v>#DIV/0!</v>
      </c>
      <c r="H44" s="6">
        <f>STDEV(MasterData!J103,MasterData!J104,MasterData!J106,MasterData!J109)</f>
        <v>0.25598516233042495</v>
      </c>
      <c r="I44" s="6">
        <f>STDEV(MasterData!K103,MasterData!K104,MasterData!K106,MasterData!K109)</f>
        <v>3.3263536165747616</v>
      </c>
      <c r="J44" s="6" t="e">
        <f>STDEV(MasterData!L103,MasterData!L104,MasterData!L106,MasterData!L109)</f>
        <v>#DIV/0!</v>
      </c>
      <c r="K44" s="6">
        <f>STDEV(MasterData!M103,MasterData!M104,MasterData!M106,MasterData!M109)</f>
        <v>5.9643328769164698</v>
      </c>
      <c r="L44" s="6">
        <f>STDEV(MasterData!N103,MasterData!N104,MasterData!N106,MasterData!N109)</f>
        <v>2.4494897427831803E-2</v>
      </c>
      <c r="M44" s="6" t="e">
        <f>STDEV(MasterData!O103,MasterData!O104,MasterData!O106,MasterData!O109)</f>
        <v>#DIV/0!</v>
      </c>
      <c r="N44" s="6">
        <f>STDEV(MasterData!P103,MasterData!P104,MasterData!P106,MasterData!P109)</f>
        <v>0.90133234713949961</v>
      </c>
      <c r="O44" s="6">
        <f>STDEV(MasterData!Q103,MasterData!Q104,MasterData!Q106,MasterData!Q109)</f>
        <v>0.39381679327660329</v>
      </c>
    </row>
    <row r="45" spans="1:15" x14ac:dyDescent="0.2">
      <c r="B45" s="2" t="s">
        <v>45</v>
      </c>
      <c r="C45" s="6">
        <f>AVERAGE(MasterData!E102,MasterData!E105,MasterData!E107,MasterData!E108)</f>
        <v>12.824999999999999</v>
      </c>
      <c r="D45" s="6">
        <f>AVERAGE(MasterData!F102,MasterData!F105,MasterData!F107,MasterData!F108)</f>
        <v>597.07500000000005</v>
      </c>
      <c r="E45" s="6">
        <f>AVERAGE(MasterData!G102,MasterData!G105,MasterData!G107,MasterData!G108)</f>
        <v>33.4</v>
      </c>
      <c r="F45" s="6">
        <f>AVERAGE(MasterData!H102,MasterData!H105,MasterData!H107,MasterData!H108)</f>
        <v>6.7549999999999999</v>
      </c>
      <c r="G45" s="6" t="e">
        <f>AVERAGE(MasterData!I102,MasterData!I105,MasterData!I107,MasterData!I108)</f>
        <v>#DIV/0!</v>
      </c>
      <c r="H45" s="6">
        <f>AVERAGE(MasterData!J102,MasterData!J105,MasterData!J107,MasterData!J108)</f>
        <v>2.6234250000000001</v>
      </c>
      <c r="I45" s="6">
        <f>AVERAGE(MasterData!K102,MasterData!K105,MasterData!K107,MasterData!K108)</f>
        <v>47.430575000000005</v>
      </c>
      <c r="J45" s="6">
        <f>AVERAGE(MasterData!L102,MasterData!L105,MasterData!L107,MasterData!L108)</f>
        <v>1.2334000000000001</v>
      </c>
      <c r="K45" s="6">
        <f>AVERAGE(MasterData!M102,MasterData!M105,MasterData!M107,MasterData!M108)</f>
        <v>120.12750000000001</v>
      </c>
      <c r="L45" s="6">
        <f>AVERAGE(MasterData!N102,MasterData!N105,MasterData!N107,MasterData!N108)</f>
        <v>1.3274999999999999</v>
      </c>
      <c r="M45" s="6" t="e">
        <f>AVERAGE(MasterData!O102,MasterData!O105,MasterData!O107,MasterData!O108)</f>
        <v>#DIV/0!</v>
      </c>
      <c r="N45" s="6">
        <f>AVERAGE(MasterData!P102,MasterData!P105,MasterData!P107,MasterData!P108)</f>
        <v>21.147500000000001</v>
      </c>
      <c r="O45" s="6">
        <f>AVERAGE(MasterData!Q102,MasterData!Q105,MasterData!Q107,MasterData!Q108)</f>
        <v>6.08</v>
      </c>
    </row>
    <row r="46" spans="1:15" x14ac:dyDescent="0.2">
      <c r="B46" s="2" t="s">
        <v>46</v>
      </c>
      <c r="C46" s="6">
        <f>STDEV(MasterData!E102,MasterData!E105,MasterData!E107,MasterData!E108)</f>
        <v>1.96192932254623</v>
      </c>
      <c r="D46" s="6">
        <f>STDEV(MasterData!F102,MasterData!F105,MasterData!F107,MasterData!F108)</f>
        <v>51.576375405799894</v>
      </c>
      <c r="E46" s="6">
        <f>STDEV(MasterData!G102,MasterData!G105,MasterData!G107,MasterData!G108)</f>
        <v>6.0437295328850249</v>
      </c>
      <c r="F46" s="6">
        <f>STDEV(MasterData!H102,MasterData!H105,MasterData!H107,MasterData!H108)</f>
        <v>0.14153915830374778</v>
      </c>
      <c r="G46" s="6" t="e">
        <f>STDEV(MasterData!I102,MasterData!I105,MasterData!I107,MasterData!I108)</f>
        <v>#DIV/0!</v>
      </c>
      <c r="H46" s="6">
        <f>STDEV(MasterData!J102,MasterData!J105,MasterData!J107,MasterData!J108)</f>
        <v>0.84774987810870939</v>
      </c>
      <c r="I46" s="6">
        <f>STDEV(MasterData!K102,MasterData!K105,MasterData!K107,MasterData!K108)</f>
        <v>4.3418842510097688</v>
      </c>
      <c r="J46" s="6">
        <f>STDEV(MasterData!L102,MasterData!L105,MasterData!L107,MasterData!L108)</f>
        <v>0.70328840456813979</v>
      </c>
      <c r="K46" s="6">
        <f>STDEV(MasterData!M102,MasterData!M105,MasterData!M107,MasterData!M108)</f>
        <v>15.817748206787515</v>
      </c>
      <c r="L46" s="6">
        <f>STDEV(MasterData!N102,MasterData!N105,MasterData!N107,MasterData!N108)</f>
        <v>0.23613202521753365</v>
      </c>
      <c r="M46" s="6" t="e">
        <f>STDEV(MasterData!O102,MasterData!O105,MasterData!O107,MasterData!O108)</f>
        <v>#DIV/0!</v>
      </c>
      <c r="N46" s="6">
        <f>STDEV(MasterData!P102,MasterData!P105,MasterData!P107,MasterData!P108)</f>
        <v>1.3730349594966622</v>
      </c>
      <c r="O46" s="6">
        <f>STDEV(MasterData!Q102,MasterData!Q105,MasterData!Q107,MasterData!Q108)</f>
        <v>0.97454262776613942</v>
      </c>
    </row>
    <row r="50" spans="1:15" x14ac:dyDescent="0.2">
      <c r="A50" t="s">
        <v>52</v>
      </c>
      <c r="C50" s="6">
        <f>AVERAGE(C3,C7,C15,C19,C23,C27,C31,C35,C39,C43)</f>
        <v>14.445000000000002</v>
      </c>
      <c r="D50" s="6">
        <f>AVERAGE(D3,D7,D15,D19,D23,D27,D31,D35,D39,D43)</f>
        <v>638.83916666666664</v>
      </c>
      <c r="E50" s="6">
        <f>AVERAGE(E3,E7,E15,E19,E23,E27,E31,E35,E39,E43)</f>
        <v>31.772500000000001</v>
      </c>
      <c r="F50" s="6">
        <f>AVERAGE(F3,F7,F15,F19,F23,F27,F31,F35,F39,F43)</f>
        <v>6.8778333333333332</v>
      </c>
      <c r="G50" s="6">
        <f>AVERAGE(G3,G7,G11,G15,G19,G23,G27,G31,G35,G39)</f>
        <v>339.82291666666669</v>
      </c>
      <c r="H50" s="6">
        <f>AVERAGE(H3,H7,H11,H15,H19,H23,H27,H35,H39,H43)</f>
        <v>2.2681804146595281</v>
      </c>
      <c r="I50" s="6">
        <f>AVERAGE(I3,I7,I11,I15,I19,I23,I27,I35,I39,I43)</f>
        <v>41.558382751948457</v>
      </c>
      <c r="J50" s="6">
        <f>AVERAGE(J3,J7,J11,J15,J19,J35,J39,J43)</f>
        <v>0.83965206511880164</v>
      </c>
      <c r="K50" s="6">
        <f>AVERAGE(K3,K7,K11,K15,K19,K23,K27,K31,K35,K39,K43)</f>
        <v>116.07990151515151</v>
      </c>
      <c r="L50" s="6">
        <f>AVERAGE(L3,L7,L11,L15,L19,L23,L27,L31,L35,L39,L43)</f>
        <v>1.1139378787878789</v>
      </c>
      <c r="M50" s="6" t="e">
        <f>AVERAGE(M3,M7,M11,M15,M19,M23,M27,M31,M35,M39,M43)</f>
        <v>#DIV/0!</v>
      </c>
      <c r="N50" s="6">
        <f>AVERAGE(N3,N7,N11,N15,N19,N23,N27,N31,N35,N39,N43)</f>
        <v>22.509100757575755</v>
      </c>
      <c r="O50" s="6">
        <f>AVERAGE(O3,O7,O11,O15,O19,O23,O27,O31,O35,O39,O43)</f>
        <v>5.5710128787878785</v>
      </c>
    </row>
    <row r="51" spans="1:15" x14ac:dyDescent="0.2">
      <c r="A51" t="s">
        <v>44</v>
      </c>
      <c r="C51" s="6">
        <f>AVERAGE(C4,C8,C16,C20,C24,C28,C32,C36,C40,C44)</f>
        <v>0.30000969249146625</v>
      </c>
      <c r="D51" s="6">
        <f>AVERAGE(D4,D8,D16,D20,D24,D28,D32,D36,D40,D44)</f>
        <v>7.5870957282340425</v>
      </c>
      <c r="E51" s="6">
        <f>AVERAGE(E4,E8,E16,E20,E24,E28,E32,E36,E40,E44)</f>
        <v>3.2815243088606332</v>
      </c>
      <c r="F51" s="6">
        <f>AVERAGE(F4,F8,F16,F20,F24,F28,F32,F36,F40,F44)</f>
        <v>5.247865207987943E-2</v>
      </c>
      <c r="G51" s="6">
        <f>AVERAGE(G4,G8,G12,G16,G20,G24,G28,G32,G36,G40)</f>
        <v>6.9148050649372719</v>
      </c>
      <c r="H51" s="6">
        <f>AVERAGE(H4,H8,H12,H16,H20,H24,H28,H36,H40,H44)</f>
        <v>0.15055190029363763</v>
      </c>
      <c r="I51" s="6">
        <f>AVERAGE(I4,I8,I12,I16,I20,I24,I28,I36,I40,I44)</f>
        <v>1.3455148551585014</v>
      </c>
      <c r="J51" s="6">
        <f>AVERAGE(J4,J8,J12,J16,J20)</f>
        <v>0.11796722679571951</v>
      </c>
      <c r="K51" s="6">
        <f>AVERAGE(K4,K8,K12,K16,K20,K24,K28,K32,K36,K40,K44)</f>
        <v>8.6571466910815893</v>
      </c>
      <c r="L51" s="6">
        <f>AVERAGE(L4,L8,L12,L16,L20,L24,L28,L32,L36,L40,L44)</f>
        <v>0.22824962348669156</v>
      </c>
      <c r="M51" s="6" t="e">
        <f>AVERAGE(M4,M8,M12,M16,M20,M24,M28,M32,M36,M40,M44)</f>
        <v>#DIV/0!</v>
      </c>
      <c r="N51" s="6">
        <f>AVERAGE(N4,N8,N12,N16,N20,N24,N28,N32,N36,N40,N44)</f>
        <v>0.87129466991843896</v>
      </c>
      <c r="O51" s="6">
        <f>AVERAGE(O4,O8,O12,O16,O20,O24,O28,O32,O36,O40,O44)</f>
        <v>0.40937575872007875</v>
      </c>
    </row>
    <row r="52" spans="1:15" x14ac:dyDescent="0.2">
      <c r="A52" t="s">
        <v>51</v>
      </c>
      <c r="C52" s="6">
        <f>AVERAGE(C5,C9,C17,C21,C25,C29,C33,C37,C41,C45)</f>
        <v>14.584999999999999</v>
      </c>
      <c r="D52" s="6">
        <f>AVERAGE(D5,D9,D17,D21,D25,D29,D33,D37,D41,D45)</f>
        <v>633.79250000000002</v>
      </c>
      <c r="E52" s="6">
        <f>AVERAGE(E5,E9,E17,E21,E25,E29,E33,E37,E41,E45)</f>
        <v>28.2925</v>
      </c>
      <c r="F52" s="6">
        <f>AVERAGE(F5,F9,F17,F21,F25,F29,F33,F37,F41,F45)</f>
        <v>6.7896666666666663</v>
      </c>
      <c r="G52" s="6">
        <f>AVERAGE(G5,G9,G13,G17,G21,G25,G29,G33,G37,G41)</f>
        <v>342.72974999999997</v>
      </c>
      <c r="H52" s="6">
        <f>AVERAGE(H5,H9,H13,H17,H21,H25,H29,H37,H41,H45)</f>
        <v>2.3770038280002606</v>
      </c>
      <c r="I52" s="6">
        <f>AVERAGE(I5,I9,I13,I17,I21,I25,I29,I37,I41,I45)</f>
        <v>41.412580632368282</v>
      </c>
      <c r="J52" s="6">
        <f>AVERAGE(J5,J9,J13,J17,J21,J37,J41,J45)</f>
        <v>1.3358224223994233</v>
      </c>
      <c r="K52" s="6">
        <f>AVERAGE(K5,K9,K13,K17,K21,K25,K29,K33,K37,K41,K45)</f>
        <v>118.43713636363636</v>
      </c>
      <c r="L52" s="6">
        <f>AVERAGE(L5,L9,L13,L17,L21,L25,L29,L33,L37,L41,L45)</f>
        <v>1.227211363636364</v>
      </c>
      <c r="M52" s="6" t="e">
        <f>AVERAGE(M5,M9,M13,M17,M21,M25,M29,M33,M37,M41,M45)</f>
        <v>#DIV/0!</v>
      </c>
      <c r="N52" s="6">
        <f>AVERAGE(N5,N9,N13,N17,N21,N25,N29,N33,N37,N41,N45)</f>
        <v>21.807679545454548</v>
      </c>
      <c r="O52" s="6">
        <f>AVERAGE(O5,O9,O13,O17,O21,O25,O29,O33,O37,O41,O45)</f>
        <v>5.8161363636363639</v>
      </c>
    </row>
    <row r="53" spans="1:15" x14ac:dyDescent="0.2">
      <c r="A53" t="s">
        <v>46</v>
      </c>
      <c r="C53" s="6">
        <f>AVERAGE(C6,C10,C18,C22,C26,C30,C34,C38,C42,C46)</f>
        <v>0.75966375550034204</v>
      </c>
      <c r="D53" s="6">
        <f>AVERAGE(D6,D10,D18,D22,D26,D30,D34,D38,D42,D46)</f>
        <v>19.253439105781748</v>
      </c>
      <c r="E53" s="6">
        <f>AVERAGE(E6,E10,E18,E22,E26,E30,E34,E38,E42,E46)</f>
        <v>3.5463388830997515</v>
      </c>
      <c r="F53" s="6">
        <f>AVERAGE(F6,F10,F18,F22,F26,F30,F34,F38,F42,F46)</f>
        <v>0.11370416870136835</v>
      </c>
      <c r="G53" s="6">
        <f>AVERAGE(G6,G10,G14,G18,G22,G26,G30,G34,G38,G42)</f>
        <v>13.156755877405407</v>
      </c>
      <c r="H53" s="6">
        <f>AVERAGE(H6,H10,H14,H18,H22,H26,H30,H38,H42,H46)</f>
        <v>0.25134488622937445</v>
      </c>
      <c r="I53" s="6">
        <f>AVERAGE(I6,I10,I14,I18,I22,I26,I30,I38,I42,I46)</f>
        <v>1.6536224169239564</v>
      </c>
      <c r="J53" s="6">
        <f>AVERAGE(J6,J10,J14,J18,J22,J38,J42,J46)</f>
        <v>0.38887673083033336</v>
      </c>
      <c r="K53" s="6">
        <f>AVERAGE(K6,K10,K14,K18,K22,K26,K30,K34,K38,K42,K46)</f>
        <v>9.7081405781464589</v>
      </c>
      <c r="L53" s="6">
        <f>AVERAGE(L6,L10,L14,L18,L22,L26,L30,L34,L38,L42,L46)</f>
        <v>0.15946162531564642</v>
      </c>
      <c r="M53" s="6" t="e">
        <f>AVERAGE(M6,M10,M14,M18,M22,M26,M30,M34,M38,M42,M46)</f>
        <v>#DIV/0!</v>
      </c>
      <c r="N53" s="6">
        <f>AVERAGE(N6,N10,N14,N18,N22,N26,N30,N34,N38,N42,N46)</f>
        <v>0.92474577139431036</v>
      </c>
      <c r="O53" s="6">
        <f>AVERAGE(O6,O10,O14,O18,O22,O26,O30,O34,O38,O42,O46)</f>
        <v>0.51248071237121295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>
      <selection activeCell="H24" sqref="H24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36</v>
      </c>
      <c r="C1" s="1" t="s">
        <v>37</v>
      </c>
      <c r="D1" s="1" t="s">
        <v>38</v>
      </c>
      <c r="E1" s="1" t="s">
        <v>22</v>
      </c>
      <c r="F1" s="1" t="s">
        <v>39</v>
      </c>
      <c r="G1" s="1" t="s">
        <v>23</v>
      </c>
      <c r="H1" s="1" t="s">
        <v>24</v>
      </c>
      <c r="I1" s="1" t="s">
        <v>25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 x14ac:dyDescent="0.2">
      <c r="A2" t="s">
        <v>2</v>
      </c>
      <c r="B2">
        <f>AVERAGE(MasterData!E2:E9)</f>
        <v>15.1875</v>
      </c>
      <c r="C2">
        <f>AVERAGE(MasterData!F2:F9)</f>
        <v>659.875</v>
      </c>
      <c r="D2">
        <f>AVERAGE(MasterData!G2:G9)</f>
        <v>32.274999999999999</v>
      </c>
      <c r="E2">
        <f>AVERAGE(MasterData!H2:H9)</f>
        <v>6.9557142857142864</v>
      </c>
      <c r="F2">
        <f>AVERAGE(MasterData!I2:I9)</f>
        <v>349.47500000000002</v>
      </c>
      <c r="G2">
        <f>AVERAGE(MasterData!J2:J9)</f>
        <v>1.969168613097575</v>
      </c>
      <c r="H2">
        <f>AVERAGE(MasterData!K2:K9)</f>
        <v>34.722742285512368</v>
      </c>
      <c r="I2">
        <f>AVERAGE(MasterData!L2:L9)</f>
        <v>0.66766761159043975</v>
      </c>
      <c r="J2">
        <f>AVERAGE(MasterData!M2:M9)</f>
        <v>113.81062499999999</v>
      </c>
      <c r="K2">
        <f>AVERAGE(MasterData!N2:N9)</f>
        <v>1.38835</v>
      </c>
      <c r="L2">
        <f>AVERAGE(MasterData!O2:O9)</f>
        <v>0</v>
      </c>
      <c r="M2">
        <f>AVERAGE(MasterData!P2:P9)</f>
        <v>21.943449999999999</v>
      </c>
      <c r="N2">
        <f>AVERAGE(MasterData!Q2:Q9)</f>
        <v>5.9494125000000002</v>
      </c>
    </row>
    <row r="3" spans="1:14" x14ac:dyDescent="0.2">
      <c r="A3" t="s">
        <v>42</v>
      </c>
      <c r="B3">
        <f>STDEV(MasterData!E2:E9)</f>
        <v>0.94026971814322713</v>
      </c>
      <c r="C3">
        <f>STDEV(MasterData!F2:F9)</f>
        <v>26.090159611842711</v>
      </c>
      <c r="D3">
        <f>STDEV(MasterData!G2:G9)</f>
        <v>7.3291492392656838</v>
      </c>
      <c r="E3">
        <f>STDEV(MasterData!H2:H9)</f>
        <v>9.8294988488247761E-2</v>
      </c>
      <c r="F3">
        <f>STDEV(MasterData!I2:I9)</f>
        <v>20.811586745299905</v>
      </c>
      <c r="G3">
        <f>STDEV(MasterData!J2:J9)</f>
        <v>0.12556589843650715</v>
      </c>
      <c r="H3">
        <f>STDEV(MasterData!K2:K9)</f>
        <v>1.5785067452611494</v>
      </c>
      <c r="I3">
        <f>STDEV(MasterData!L2:L9)</f>
        <v>0.20390996335125461</v>
      </c>
      <c r="J3">
        <f>STDEV(MasterData!M2:M9)</f>
        <v>6.3575602898663641</v>
      </c>
      <c r="K3">
        <f>STDEV(MasterData!N2:N9)</f>
        <v>0.21225169021706317</v>
      </c>
      <c r="L3" t="e">
        <f>STDEV(MasterData!O2:O9)</f>
        <v>#DIV/0!</v>
      </c>
      <c r="M3">
        <f>STDEV(MasterData!P2:P9)</f>
        <v>1.2226776482084598</v>
      </c>
      <c r="N3">
        <f>STDEV(MasterData!Q2:Q9)</f>
        <v>0.63423056068526285</v>
      </c>
    </row>
    <row r="4" spans="1:14" x14ac:dyDescent="0.2">
      <c r="A4" t="s">
        <v>3</v>
      </c>
      <c r="B4">
        <f>AVERAGE(MasterData!E12:E19)</f>
        <v>14.924999999999999</v>
      </c>
      <c r="C4">
        <f>AVERAGE(MasterData!F12:F19)</f>
        <v>664.75</v>
      </c>
      <c r="D4">
        <f>AVERAGE(MasterData!G12:G19)</f>
        <v>32.300000000000004</v>
      </c>
      <c r="E4">
        <f>AVERAGE(MasterData!H12:H19)</f>
        <v>6.9649999999999999</v>
      </c>
      <c r="F4">
        <f>AVERAGE(MasterData!I12:I19)</f>
        <v>340.57374999999996</v>
      </c>
      <c r="G4">
        <f>AVERAGE(MasterData!J12:J19)</f>
        <v>2.0183841497983961</v>
      </c>
      <c r="H4">
        <f>AVERAGE(MasterData!K12:K19)</f>
        <v>35.25954355850083</v>
      </c>
      <c r="I4">
        <f>AVERAGE(MasterData!L12:L19)</f>
        <v>0.75141099581308113</v>
      </c>
      <c r="J4">
        <f>AVERAGE(MasterData!M12:M19)</f>
        <v>112.3215</v>
      </c>
      <c r="K4">
        <f>AVERAGE(MasterData!N12:N19)</f>
        <v>1.3451625</v>
      </c>
      <c r="L4">
        <f>AVERAGE(MasterData!O12:O19)</f>
        <v>0.30359999999999998</v>
      </c>
      <c r="M4">
        <f>AVERAGE(MasterData!P12:P19)</f>
        <v>21.492437499999998</v>
      </c>
      <c r="N4">
        <f>AVERAGE(MasterData!Q12:Q19)</f>
        <v>6.0042375000000003</v>
      </c>
    </row>
    <row r="5" spans="1:14" x14ac:dyDescent="0.2">
      <c r="A5" t="s">
        <v>42</v>
      </c>
      <c r="B5">
        <f>STDEV(MasterData!E12:E19)</f>
        <v>0.79597200237912225</v>
      </c>
      <c r="C5">
        <f>STDEV(MasterData!F12:F19)</f>
        <v>7.0051001828259798</v>
      </c>
      <c r="D5">
        <f>STDEV(MasterData!G12:G19)</f>
        <v>4.5226414532091193</v>
      </c>
      <c r="E5">
        <f>STDEV(MasterData!H12:H19)</f>
        <v>0.11376667852608306</v>
      </c>
      <c r="F5">
        <f>STDEV(MasterData!I12:I19)</f>
        <v>9.0527090459943764</v>
      </c>
      <c r="G5">
        <f>STDEV(MasterData!J12:J19)</f>
        <v>9.7000306913774578E-2</v>
      </c>
      <c r="H5">
        <f>STDEV(MasterData!K12:K19)</f>
        <v>1.1589242848465242</v>
      </c>
      <c r="I5">
        <f>STDEV(MasterData!L12:L19)</f>
        <v>0.19469564898107936</v>
      </c>
      <c r="J5">
        <f>STDEV(MasterData!M12:M19)</f>
        <v>5.6430752001267637</v>
      </c>
      <c r="K5">
        <f>STDEV(MasterData!N12:N19)</f>
        <v>0.24303519402694362</v>
      </c>
      <c r="L5" t="e">
        <f>STDEV(MasterData!O12:O19)</f>
        <v>#DIV/0!</v>
      </c>
      <c r="M5">
        <f>STDEV(MasterData!P12:P19)</f>
        <v>0.65703106675298895</v>
      </c>
      <c r="N5">
        <f>STDEV(MasterData!Q12:Q19)</f>
        <v>0.45952065999722563</v>
      </c>
    </row>
    <row r="6" spans="1:14" x14ac:dyDescent="0.2">
      <c r="A6" t="s">
        <v>4</v>
      </c>
    </row>
    <row r="7" spans="1:14" x14ac:dyDescent="0.2">
      <c r="A7" t="s">
        <v>5</v>
      </c>
      <c r="B7">
        <f>AVERAGE(MasterData!E32:E39)</f>
        <v>14</v>
      </c>
      <c r="C7">
        <f>AVERAGE(MasterData!F32:F39)</f>
        <v>664.5</v>
      </c>
      <c r="D7">
        <f>AVERAGE(MasterData!G32:G39)</f>
        <v>35.662500000000001</v>
      </c>
      <c r="E7">
        <f>AVERAGE(MasterData!H32:H39)</f>
        <v>6.6825000000000001</v>
      </c>
      <c r="F7">
        <f>AVERAGE(MasterData!I32:I39)</f>
        <v>334.3</v>
      </c>
      <c r="G7">
        <f>AVERAGE(MasterData!J32:J39)</f>
        <v>2.1708601170696378</v>
      </c>
      <c r="H7">
        <f>AVERAGE(MasterData!K32:K39)</f>
        <v>36.218197744237166</v>
      </c>
      <c r="I7">
        <f>AVERAGE(MasterData!L32:L39)</f>
        <v>0.83338600933604479</v>
      </c>
      <c r="J7">
        <f>AVERAGE(MasterData!M32:M39)</f>
        <v>109.84675</v>
      </c>
      <c r="K7">
        <f>AVERAGE(MasterData!N32:N39)</f>
        <v>1.2733874999999999</v>
      </c>
      <c r="L7">
        <f>AVERAGE(MasterData!O32:O39)</f>
        <v>1.0377000000000001</v>
      </c>
      <c r="M7">
        <f>AVERAGE(MasterData!P32:P39)</f>
        <v>21.281587500000001</v>
      </c>
      <c r="N7">
        <f>AVERAGE(MasterData!Q32:Q39)</f>
        <v>5.9</v>
      </c>
    </row>
    <row r="8" spans="1:14" x14ac:dyDescent="0.2">
      <c r="A8" t="s">
        <v>42</v>
      </c>
      <c r="B8">
        <f>STDEV(MasterData!E32:E39)</f>
        <v>0.3703280399090208</v>
      </c>
      <c r="C8">
        <f>STDEV(MasterData!F32:F39)</f>
        <v>10.954451150103322</v>
      </c>
      <c r="D8">
        <f>STDEV(MasterData!G32:G39)</f>
        <v>2.6408534875788048</v>
      </c>
      <c r="E8">
        <f>STDEV(MasterData!H32:H39)</f>
        <v>0.19359383107054695</v>
      </c>
      <c r="F8">
        <f>STDEV(MasterData!I32:I39)</f>
        <v>8.0663321457595778</v>
      </c>
      <c r="G8">
        <f>STDEV(MasterData!J32:J39)</f>
        <v>0.10290435355136394</v>
      </c>
      <c r="H8">
        <f>STDEV(MasterData!K32:K39)</f>
        <v>0.55233915807209455</v>
      </c>
      <c r="I8">
        <f>STDEV(MasterData!L32:L39)</f>
        <v>0.19468873214704918</v>
      </c>
      <c r="J8">
        <f>STDEV(MasterData!M32:M39)</f>
        <v>3.5193668972050713</v>
      </c>
      <c r="K8">
        <f>STDEV(MasterData!N32:N39)</f>
        <v>0.17902828537492652</v>
      </c>
      <c r="L8" t="e">
        <f>STDEV(MasterData!O32:O39)</f>
        <v>#DIV/0!</v>
      </c>
      <c r="M8">
        <f>STDEV(MasterData!P32:P39)</f>
        <v>0.73999915142325789</v>
      </c>
      <c r="N8">
        <f>STDEV(MasterData!Q32:Q39)</f>
        <v>0.51644000066388573</v>
      </c>
    </row>
    <row r="9" spans="1:14" x14ac:dyDescent="0.2">
      <c r="A9" t="s">
        <v>6</v>
      </c>
      <c r="B9">
        <f>AVERAGE(MasterData!E42:E49)</f>
        <v>14.675000000000001</v>
      </c>
      <c r="C9">
        <f>AVERAGE(MasterData!F42:F49)</f>
        <v>665.5</v>
      </c>
      <c r="D9">
        <f>AVERAGE(MasterData!G42:G49)</f>
        <v>28.587500000000002</v>
      </c>
      <c r="E9">
        <f>AVERAGE(MasterData!H42:H49)</f>
        <v>6.7850000000000001</v>
      </c>
      <c r="F9">
        <f>AVERAGE(MasterData!I42:I49)</f>
        <v>338.53750000000002</v>
      </c>
      <c r="G9">
        <f>AVERAGE(MasterData!J42:J49)</f>
        <v>2.2216249999999995</v>
      </c>
      <c r="H9">
        <f>AVERAGE(MasterData!K42:K49)</f>
        <v>36.809874999999998</v>
      </c>
      <c r="I9">
        <f>AVERAGE(MasterData!L42:L49)</f>
        <v>0.91137499999999994</v>
      </c>
      <c r="J9">
        <f>AVERAGE(MasterData!M42:M49)</f>
        <v>111.19000000000001</v>
      </c>
      <c r="K9">
        <f>AVERAGE(MasterData!N42:N49)</f>
        <v>1.261525</v>
      </c>
      <c r="L9" t="e">
        <f>AVERAGE(MasterData!O42:O49)</f>
        <v>#DIV/0!</v>
      </c>
      <c r="M9">
        <f>AVERAGE(MasterData!P42:P49)</f>
        <v>21.6905</v>
      </c>
      <c r="N9">
        <f>AVERAGE(MasterData!Q42:Q49)</f>
        <v>5.8391999999999999</v>
      </c>
    </row>
    <row r="10" spans="1:14" x14ac:dyDescent="0.2">
      <c r="A10" t="s">
        <v>42</v>
      </c>
      <c r="B10">
        <f>STDEV(MasterData!E42:E49)</f>
        <v>0.40970372570571367</v>
      </c>
      <c r="C10">
        <f>STDEV(MasterData!F42:F49)</f>
        <v>9.5767575783396399</v>
      </c>
      <c r="D10">
        <f>STDEV(MasterData!G42:G49)</f>
        <v>2.0145453226827281</v>
      </c>
      <c r="E10">
        <f>STDEV(MasterData!H42:H49)</f>
        <v>0.16758793001202188</v>
      </c>
      <c r="F10">
        <f>STDEV(MasterData!I42:I49)</f>
        <v>7.6402949643882963</v>
      </c>
      <c r="G10">
        <f>STDEV(MasterData!J42:J49)</f>
        <v>0.10137756514281504</v>
      </c>
      <c r="H10">
        <f>STDEV(MasterData!K42:K49)</f>
        <v>0.46171154801610514</v>
      </c>
      <c r="I10">
        <f>STDEV(MasterData!L42:L49)</f>
        <v>0.15812015097025761</v>
      </c>
      <c r="J10">
        <f>STDEV(MasterData!M42:M49)</f>
        <v>10.885000912133306</v>
      </c>
      <c r="K10">
        <f>STDEV(MasterData!N42:N49)</f>
        <v>0.1594299286296556</v>
      </c>
      <c r="L10" t="e">
        <f>STDEV(MasterData!O42:O49)</f>
        <v>#DIV/0!</v>
      </c>
      <c r="M10">
        <f>STDEV(MasterData!P42:P49)</f>
        <v>0.70413380019100613</v>
      </c>
      <c r="N10">
        <f>STDEV(MasterData!Q42:Q49)</f>
        <v>0.30229134480308423</v>
      </c>
    </row>
    <row r="11" spans="1:14" x14ac:dyDescent="0.2">
      <c r="A11" t="s">
        <v>7</v>
      </c>
      <c r="B11">
        <f>AVERAGE(MasterData!E52:E59)</f>
        <v>12.400000000000002</v>
      </c>
      <c r="C11">
        <f>AVERAGE(MasterData!F52:F59)</f>
        <v>660.14285714285711</v>
      </c>
      <c r="D11">
        <f>AVERAGE(MasterData!G52:G59)</f>
        <v>26.085714285714285</v>
      </c>
      <c r="E11">
        <f>AVERAGE(MasterData!H52:H59)</f>
        <v>6.5900000000000007</v>
      </c>
      <c r="F11">
        <f>AVERAGE(MasterData!I52:I59)</f>
        <v>336.44142857142862</v>
      </c>
      <c r="G11">
        <f>AVERAGE(MasterData!J52:J59)</f>
        <v>3.1063714285714288</v>
      </c>
      <c r="H11">
        <f>AVERAGE(MasterData!K52:K59)</f>
        <v>37.682428571428566</v>
      </c>
      <c r="I11" t="e">
        <f>AVERAGE(MasterData!L52:L59)</f>
        <v>#DIV/0!</v>
      </c>
      <c r="J11">
        <f>AVERAGE(MasterData!M52:M59)</f>
        <v>121.52142857142857</v>
      </c>
      <c r="K11">
        <f>AVERAGE(MasterData!N52:N59)</f>
        <v>1.0714285714285716</v>
      </c>
      <c r="L11" t="e">
        <f>AVERAGE(MasterData!O52:O59)</f>
        <v>#DIV/0!</v>
      </c>
      <c r="M11">
        <f>AVERAGE(MasterData!P52:P59)</f>
        <v>21.80714285714286</v>
      </c>
      <c r="N11">
        <f>AVERAGE(MasterData!Q52:Q59)</f>
        <v>5.5699999999999994</v>
      </c>
    </row>
    <row r="12" spans="1:14" x14ac:dyDescent="0.2">
      <c r="A12" t="s">
        <v>42</v>
      </c>
      <c r="B12">
        <f>STDEV(MasterData!E52:E59)</f>
        <v>0.46188021535170026</v>
      </c>
      <c r="C12">
        <f>STDEV(MasterData!F52:F59)</f>
        <v>17.179722266173489</v>
      </c>
      <c r="D12">
        <f>STDEV(MasterData!G52:G59)</f>
        <v>1.3545338330074685</v>
      </c>
      <c r="E12">
        <f>STDEV(MasterData!H52:H59)</f>
        <v>0.13490737563232022</v>
      </c>
      <c r="F12">
        <f>STDEV(MasterData!I52:I59)</f>
        <v>14.348228030633182</v>
      </c>
      <c r="G12">
        <f>STDEV(MasterData!J52:J59)</f>
        <v>0.16146918915885797</v>
      </c>
      <c r="H12">
        <f>STDEV(MasterData!K52:K59)</f>
        <v>1.1053861839711439</v>
      </c>
      <c r="I12" t="e">
        <f>STDEV(MasterData!L52:L59)</f>
        <v>#DIV/0!</v>
      </c>
      <c r="J12">
        <f>STDEV(MasterData!M52:M59)</f>
        <v>13.621443179256527</v>
      </c>
      <c r="K12">
        <f>STDEV(MasterData!N52:N59)</f>
        <v>0.1677725217299269</v>
      </c>
      <c r="L12" t="e">
        <f>STDEV(MasterData!O52:O59)</f>
        <v>#DIV/0!</v>
      </c>
      <c r="M12">
        <f>STDEV(MasterData!P52:P59)</f>
        <v>1.0267377835603777</v>
      </c>
      <c r="N12">
        <f>STDEV(MasterData!Q52:Q59)</f>
        <v>0.24027761721253449</v>
      </c>
    </row>
    <row r="13" spans="1:14" x14ac:dyDescent="0.2">
      <c r="A13" t="s">
        <v>8</v>
      </c>
      <c r="B13">
        <f>AVERAGE(MasterData!E62:E69)</f>
        <v>15</v>
      </c>
      <c r="C13">
        <f>AVERAGE(MasterData!F62:F69)</f>
        <v>656.85714285714289</v>
      </c>
      <c r="D13">
        <f>AVERAGE(MasterData!G62:G69)</f>
        <v>14.028571428571427</v>
      </c>
      <c r="E13">
        <f>AVERAGE(MasterData!H62:H69)</f>
        <v>6.5799999999999992</v>
      </c>
      <c r="F13">
        <f>AVERAGE(MasterData!I62:I69)</f>
        <v>340.80857142857138</v>
      </c>
      <c r="G13">
        <f>AVERAGE(MasterData!J62:J69)</f>
        <v>2.2511142857142858</v>
      </c>
      <c r="H13">
        <f>AVERAGE(MasterData!K62:K69)</f>
        <v>48.403414285714291</v>
      </c>
      <c r="I13" t="e">
        <f>AVERAGE(MasterData!L62:L69)</f>
        <v>#DIV/0!</v>
      </c>
      <c r="J13">
        <f>AVERAGE(MasterData!M62:M69)</f>
        <v>126.18999999999998</v>
      </c>
      <c r="K13">
        <f>AVERAGE(MasterData!N62:N69)</f>
        <v>0.95571428571428563</v>
      </c>
      <c r="L13" t="e">
        <f>AVERAGE(MasterData!O62:O69)</f>
        <v>#DIV/0!</v>
      </c>
      <c r="M13">
        <f>AVERAGE(MasterData!P62:P69)</f>
        <v>23.10857142857143</v>
      </c>
      <c r="N13">
        <f>AVERAGE(MasterData!Q62:Q69)</f>
        <v>5.2057142857142864</v>
      </c>
    </row>
    <row r="14" spans="1:14" x14ac:dyDescent="0.2">
      <c r="A14" t="s">
        <v>42</v>
      </c>
      <c r="B14">
        <f>STDEV(MasterData!E62:E69)</f>
        <v>0.56568542494923801</v>
      </c>
      <c r="C14">
        <f>STDEV(MasterData!F62:F69)</f>
        <v>12.266873704256945</v>
      </c>
      <c r="D14">
        <f>STDEV(MasterData!G62:G69)</f>
        <v>1.3060299712159313</v>
      </c>
      <c r="E14">
        <f>STDEV(MasterData!H62:H69)</f>
        <v>0.12556538801224912</v>
      </c>
      <c r="F14">
        <f>STDEV(MasterData!I62:I69)</f>
        <v>9.0078196188486306</v>
      </c>
      <c r="G14">
        <f>STDEV(MasterData!J62:J69)</f>
        <v>0.18896615595190075</v>
      </c>
      <c r="H14">
        <f>STDEV(MasterData!K62:K69)</f>
        <v>2.2386667069400712</v>
      </c>
      <c r="I14" t="e">
        <f>STDEV(MasterData!L62:L69)</f>
        <v>#DIV/0!</v>
      </c>
      <c r="J14">
        <f>STDEV(MasterData!M62:M69)</f>
        <v>10.088022601084912</v>
      </c>
      <c r="K14">
        <f>STDEV(MasterData!N62:N69)</f>
        <v>0.2313624244093487</v>
      </c>
      <c r="L14" t="e">
        <f>STDEV(MasterData!O62:O69)</f>
        <v>#DIV/0!</v>
      </c>
      <c r="M14">
        <f>STDEV(MasterData!P62:P69)</f>
        <v>1.5878332046264449</v>
      </c>
      <c r="N14">
        <f>STDEV(MasterData!Q62:Q69)</f>
        <v>0.53353716343091306</v>
      </c>
    </row>
    <row r="15" spans="1:14" x14ac:dyDescent="0.2">
      <c r="A15" t="s">
        <v>9</v>
      </c>
      <c r="B15">
        <f>AVERAGE(MasterData!E72:E79)</f>
        <v>14.357142857142856</v>
      </c>
      <c r="C15">
        <f>AVERAGE(MasterData!F72:F79)</f>
        <v>595.14285714285711</v>
      </c>
      <c r="D15">
        <f>AVERAGE(MasterData!G72:G79)</f>
        <v>25.642857142857142</v>
      </c>
      <c r="E15">
        <f>AVERAGE(MasterData!H72:H79)</f>
        <v>7.1957142857142857</v>
      </c>
      <c r="F15">
        <f>AVERAGE(MasterData!I72:I79)</f>
        <v>343.34714285714284</v>
      </c>
      <c r="G15" t="e">
        <f>AVERAGE(MasterData!J72:J79)</f>
        <v>#DIV/0!</v>
      </c>
      <c r="H15" t="e">
        <f>AVERAGE(MasterData!K72:K79)</f>
        <v>#DIV/0!</v>
      </c>
      <c r="I15" t="e">
        <f>AVERAGE(MasterData!L72:L79)</f>
        <v>#DIV/0!</v>
      </c>
      <c r="J15">
        <f>AVERAGE(MasterData!M72:M79)</f>
        <v>121.60571428571428</v>
      </c>
      <c r="K15">
        <f>AVERAGE(MasterData!N72:N79)</f>
        <v>0.92428571428571427</v>
      </c>
      <c r="L15">
        <f>AVERAGE(MasterData!O72:O79)</f>
        <v>0.91</v>
      </c>
      <c r="M15">
        <f>AVERAGE(MasterData!P72:P79)</f>
        <v>22.740000000000002</v>
      </c>
      <c r="N15">
        <f>AVERAGE(MasterData!Q72:Q79)</f>
        <v>5.5542857142857143</v>
      </c>
    </row>
    <row r="16" spans="1:14" x14ac:dyDescent="0.2">
      <c r="A16" t="s">
        <v>42</v>
      </c>
      <c r="B16">
        <f>STDEV(MasterData!E72:E79)</f>
        <v>0.52870011303555586</v>
      </c>
      <c r="C16">
        <f>STDEV(MasterData!F72:F79)</f>
        <v>9.8898697569545284</v>
      </c>
      <c r="D16">
        <f>STDEV(MasterData!G72:G79)</f>
        <v>4.5723287804127404</v>
      </c>
      <c r="E16">
        <f>STDEV(MasterData!H72:H79)</f>
        <v>3.30943816264649E-2</v>
      </c>
      <c r="F16">
        <f>STDEV(MasterData!I72:I79)</f>
        <v>6.5007607613409686</v>
      </c>
      <c r="G16" t="e">
        <f>STDEV(MasterData!J72:J79)</f>
        <v>#DIV/0!</v>
      </c>
      <c r="H16" t="e">
        <f>STDEV(MasterData!K72:K79)</f>
        <v>#DIV/0!</v>
      </c>
      <c r="I16" t="e">
        <f>STDEV(MasterData!L72:L79)</f>
        <v>#DIV/0!</v>
      </c>
      <c r="J16">
        <f>STDEV(MasterData!M72:M79)</f>
        <v>16.713457508988338</v>
      </c>
      <c r="K16">
        <f>STDEV(MasterData!N72:N79)</f>
        <v>0.2483181523004408</v>
      </c>
      <c r="L16" t="e">
        <f>STDEV(MasterData!O72:O79)</f>
        <v>#DIV/0!</v>
      </c>
      <c r="M16">
        <f>STDEV(MasterData!P72:P79)</f>
        <v>1.2868695867621296</v>
      </c>
      <c r="N16">
        <f>STDEV(MasterData!Q72:Q79)</f>
        <v>0.47874339483196876</v>
      </c>
    </row>
    <row r="17" spans="1:14" x14ac:dyDescent="0.2">
      <c r="A17" t="s">
        <v>10</v>
      </c>
    </row>
    <row r="18" spans="1:14" x14ac:dyDescent="0.2">
      <c r="A18" t="s">
        <v>11</v>
      </c>
      <c r="B18">
        <f>AVERAGE(MasterData!E82:E89)</f>
        <v>16.37142857142857</v>
      </c>
      <c r="C18">
        <f>AVERAGE(MasterData!F82:F89)</f>
        <v>597.42857142857144</v>
      </c>
      <c r="D18">
        <f>AVERAGE(MasterData!G82:G89)</f>
        <v>36.971428571428575</v>
      </c>
      <c r="E18">
        <f>AVERAGE(MasterData!H82:H89)</f>
        <v>6.8414285714285707</v>
      </c>
      <c r="F18">
        <f>AVERAGE(MasterData!I82:I89)</f>
        <v>350.18571428571425</v>
      </c>
      <c r="G18">
        <f>AVERAGE(MasterData!J82:J89)</f>
        <v>2.6095000000000002</v>
      </c>
      <c r="H18">
        <f>AVERAGE(MasterData!K82:K89)</f>
        <v>52.881757142857147</v>
      </c>
      <c r="I18">
        <f>AVERAGE(MasterData!L82:L89)</f>
        <v>2.0671749999999998</v>
      </c>
      <c r="J18">
        <f>AVERAGE(MasterData!M82:M89)</f>
        <v>122.88</v>
      </c>
      <c r="K18">
        <f>AVERAGE(MasterData!N82:N89)</f>
        <v>1.2042857142857142</v>
      </c>
      <c r="L18" t="e">
        <f>AVERAGE(MasterData!O82:O89)</f>
        <v>#DIV/0!</v>
      </c>
      <c r="M18">
        <f>AVERAGE(MasterData!P82:P89)</f>
        <v>23.104285714285712</v>
      </c>
      <c r="N18">
        <f>AVERAGE(MasterData!Q82:Q89)</f>
        <v>5.7714285714285714</v>
      </c>
    </row>
    <row r="19" spans="1:14" x14ac:dyDescent="0.2">
      <c r="A19" t="s">
        <v>42</v>
      </c>
      <c r="B19">
        <f>STDEV(MasterData!E82:E89)</f>
        <v>0.70406980173437728</v>
      </c>
      <c r="C19">
        <f>STDEV(MasterData!F82:F89)</f>
        <v>10.845231561338263</v>
      </c>
      <c r="D19">
        <f>STDEV(MasterData!G82:G89)</f>
        <v>8.9899414691669453</v>
      </c>
      <c r="E19">
        <f>STDEV(MasterData!H82:H89)</f>
        <v>0.10334869317486491</v>
      </c>
      <c r="F19">
        <f>STDEV(MasterData!I82:I89)</f>
        <v>6.6451557722972323</v>
      </c>
      <c r="G19">
        <f>STDEV(MasterData!J82:J89)</f>
        <v>0.31714653815967625</v>
      </c>
      <c r="H19">
        <f>STDEV(MasterData!K82:K89)</f>
        <v>2.080894468617716</v>
      </c>
      <c r="I19">
        <f>STDEV(MasterData!L82:L89)</f>
        <v>1.0581925198973328</v>
      </c>
      <c r="J19">
        <f>STDEV(MasterData!M82:M89)</f>
        <v>10.922580586412112</v>
      </c>
      <c r="K19">
        <f>STDEV(MasterData!N82:N89)</f>
        <v>0.15873007936505867</v>
      </c>
      <c r="L19" t="e">
        <f>STDEV(MasterData!O82:O89)</f>
        <v>#DIV/0!</v>
      </c>
      <c r="M19">
        <f>STDEV(MasterData!P82:P89)</f>
        <v>1.0465635375337892</v>
      </c>
      <c r="N19">
        <f>STDEV(MasterData!Q82:Q89)</f>
        <v>0.44375025150898306</v>
      </c>
    </row>
    <row r="20" spans="1:14" x14ac:dyDescent="0.2">
      <c r="A20" t="s">
        <v>20</v>
      </c>
      <c r="B20">
        <f>AVERAGE(MasterData!E92:E99)</f>
        <v>14.885714285714284</v>
      </c>
      <c r="C20">
        <f>AVERAGE(MasterData!F92:F99)</f>
        <v>589.14285714285711</v>
      </c>
      <c r="D20">
        <f>AVERAGE(MasterData!G92:G99)</f>
        <v>33.714285714285715</v>
      </c>
      <c r="E20">
        <f>AVERAGE(MasterData!H92:H99)</f>
        <v>6.9114285714285719</v>
      </c>
      <c r="F20">
        <f>AVERAGE(MasterData!I92:I99)</f>
        <v>337.38571428571424</v>
      </c>
      <c r="G20">
        <f>AVERAGE(MasterData!J92:J99)</f>
        <v>2.5635285714285714</v>
      </c>
      <c r="H20">
        <f>AVERAGE(MasterData!K92:K99)</f>
        <v>51.829414285714279</v>
      </c>
      <c r="I20">
        <f>AVERAGE(MasterData!L92:L99)</f>
        <v>2.57016</v>
      </c>
      <c r="J20">
        <f>AVERAGE(MasterData!M92:M99)</f>
        <v>118.93142857142857</v>
      </c>
      <c r="K20">
        <f>AVERAGE(MasterData!N92:N99)</f>
        <v>0.91285714285714292</v>
      </c>
      <c r="L20" t="e">
        <f>AVERAGE(MasterData!O92:O99)</f>
        <v>#DIV/0!</v>
      </c>
      <c r="M20">
        <f>AVERAGE(MasterData!P92:P99)</f>
        <v>22.645714285714288</v>
      </c>
      <c r="N20">
        <f>AVERAGE(MasterData!Q92:Q99)</f>
        <v>5.0928571428571425</v>
      </c>
    </row>
    <row r="21" spans="1:14" x14ac:dyDescent="0.2">
      <c r="A21" t="s">
        <v>42</v>
      </c>
      <c r="B21">
        <f>STDEV(MasterData!E92:E99)</f>
        <v>0.46342410895626152</v>
      </c>
      <c r="C21">
        <f>STDEV(MasterData!F92:F99)</f>
        <v>5.5960870683175283</v>
      </c>
      <c r="D21">
        <f>STDEV(MasterData!G92:G99)</f>
        <v>4.470059123929861</v>
      </c>
      <c r="E21">
        <f>STDEV(MasterData!H92:H99)</f>
        <v>7.1978832867394996E-2</v>
      </c>
      <c r="F21">
        <f>STDEV(MasterData!I92:I99)</f>
        <v>8.0308630859180923</v>
      </c>
      <c r="G21">
        <f>STDEV(MasterData!J92:J99)</f>
        <v>0.47999900595135064</v>
      </c>
      <c r="H21">
        <f>STDEV(MasterData!K92:K99)</f>
        <v>2.2523507967074234</v>
      </c>
      <c r="I21">
        <f>STDEV(MasterData!L92:L99)</f>
        <v>0.99036394724363885</v>
      </c>
      <c r="J21">
        <f>STDEV(MasterData!M92:M99)</f>
        <v>14.64172852793401</v>
      </c>
      <c r="K21">
        <f>STDEV(MasterData!N92:N99)</f>
        <v>0.34970055217353618</v>
      </c>
      <c r="L21" t="e">
        <f>STDEV(MasterData!O92:O99)</f>
        <v>#DIV/0!</v>
      </c>
      <c r="M21">
        <f>STDEV(MasterData!P92:P99)</f>
        <v>0.91698522603251642</v>
      </c>
      <c r="N21">
        <f>STDEV(MasterData!Q92:Q99)</f>
        <v>0.58721700377612707</v>
      </c>
    </row>
    <row r="22" spans="1:14" x14ac:dyDescent="0.2">
      <c r="A22" t="s">
        <v>21</v>
      </c>
      <c r="B22">
        <f>AVERAGE(MasterData!E102:E109)</f>
        <v>13.3125</v>
      </c>
      <c r="C22">
        <f>AVERAGE(MasterData!F102:F109)</f>
        <v>609.04999999999995</v>
      </c>
      <c r="D22">
        <f>AVERAGE(MasterData!G102:G109)</f>
        <v>34.0625</v>
      </c>
      <c r="E22">
        <f>AVERAGE(MasterData!H102:H109)</f>
        <v>6.7887499999999994</v>
      </c>
      <c r="F22" t="e">
        <f>AVERAGE(MasterData!I102:I109)</f>
        <v>#DIV/0!</v>
      </c>
      <c r="G22">
        <f>AVERAGE(MasterData!J102:J109)</f>
        <v>2.2740374999999999</v>
      </c>
      <c r="H22">
        <f>AVERAGE(MasterData!K102:K109)</f>
        <v>45.766000000000005</v>
      </c>
      <c r="I22">
        <f>AVERAGE(MasterData!L102:L109)</f>
        <v>1.0278</v>
      </c>
      <c r="J22">
        <f>AVERAGE(MasterData!M102:M109)</f>
        <v>119.92375000000001</v>
      </c>
      <c r="K22">
        <f>AVERAGE(MasterData!N102:N109)</f>
        <v>1.3137500000000002</v>
      </c>
      <c r="L22" t="e">
        <f>AVERAGE(MasterData!O102:O109)</f>
        <v>#DIV/0!</v>
      </c>
      <c r="M22">
        <f>AVERAGE(MasterData!P102:P109)</f>
        <v>22.23875</v>
      </c>
      <c r="N22">
        <f>AVERAGE(MasterData!Q102:Q109)</f>
        <v>6.0337499999999995</v>
      </c>
    </row>
    <row r="23" spans="1:14" x14ac:dyDescent="0.2">
      <c r="A23" t="s">
        <v>42</v>
      </c>
      <c r="B23">
        <f>STDEV(MasterData!E102:E109)</f>
        <v>1.3871218918527466</v>
      </c>
      <c r="C23">
        <f>STDEV(MasterData!F102:F109)</f>
        <v>37.365568566338105</v>
      </c>
      <c r="D23">
        <f>STDEV(MasterData!G102:G109)</f>
        <v>4.0609420089432335</v>
      </c>
      <c r="E23">
        <f>STDEV(MasterData!H102:H109)</f>
        <v>0.10034761012173073</v>
      </c>
      <c r="F23" t="e">
        <f>STDEV(MasterData!I102:I109)</f>
        <v>#DIV/0!</v>
      </c>
      <c r="G23">
        <f>STDEV(MasterData!J102:J109)</f>
        <v>0.68963735591872588</v>
      </c>
      <c r="H23">
        <f>STDEV(MasterData!K102:K109)</f>
        <v>3.9985040263292753</v>
      </c>
      <c r="I23">
        <f>STDEV(MasterData!L102:L109)</f>
        <v>0.61165461659338427</v>
      </c>
      <c r="J23">
        <f>STDEV(MasterData!M102:M109)</f>
        <v>11.068974578265406</v>
      </c>
      <c r="K23">
        <f>STDEV(MasterData!N102:N109)</f>
        <v>0.1561077924292765</v>
      </c>
      <c r="L23" t="e">
        <f>STDEV(MasterData!O102:O109)</f>
        <v>#DIV/0!</v>
      </c>
      <c r="M23">
        <f>STDEV(MasterData!P102:P109)</f>
        <v>1.5865275424199676</v>
      </c>
      <c r="N23">
        <f>STDEV(MasterData!Q102:Q109)</f>
        <v>0.68988482475596835</v>
      </c>
    </row>
    <row r="25" spans="1:14" x14ac:dyDescent="0.2">
      <c r="A25" t="s">
        <v>41</v>
      </c>
      <c r="B25">
        <f>AVERAGE(MasterData!E2:E109)</f>
        <v>14.505333333333335</v>
      </c>
      <c r="C25">
        <f>AVERAGE(MasterData!F2:F109)</f>
        <v>637.33866666666665</v>
      </c>
      <c r="D25">
        <f>AVERAGE(MasterData!G2:G109)</f>
        <v>30.109333333333336</v>
      </c>
      <c r="E25">
        <f>AVERAGE(MasterData!H2:H109)</f>
        <v>6.8282432432432438</v>
      </c>
      <c r="F25">
        <f>AVERAGE(MasterData!I2:I109)</f>
        <v>341.35426666666655</v>
      </c>
      <c r="G25">
        <f>AVERAGE(MasterData!J2:J109)</f>
        <v>3.3773199659598703</v>
      </c>
      <c r="H25">
        <f>AVERAGE(MasterData!K2:K109)</f>
        <v>58.694575893107356</v>
      </c>
      <c r="I25">
        <f>AVERAGE(MasterData!L2:L109)</f>
        <v>1.3323897114425345</v>
      </c>
      <c r="J25">
        <f>AVERAGE(MasterData!M2:M109)</f>
        <v>117.15846987951809</v>
      </c>
      <c r="K25">
        <f>AVERAGE(MasterData!N2:N109)</f>
        <v>1.185589156626506</v>
      </c>
      <c r="L25">
        <f>AVERAGE(MasterData!O2:O109)</f>
        <v>0.56282500000000002</v>
      </c>
      <c r="M25">
        <f>AVERAGE(MasterData!P2:P109)</f>
        <v>22.114397590361449</v>
      </c>
      <c r="N25">
        <f>AVERAGE(MasterData!Q2:Q109)</f>
        <v>5.7158783132530111</v>
      </c>
    </row>
    <row r="26" spans="1:14" x14ac:dyDescent="0.2">
      <c r="A26" t="s">
        <v>42</v>
      </c>
      <c r="B26">
        <f>STDEV(MasterData!E2:E109)</f>
        <v>1.2326518691952855</v>
      </c>
      <c r="C26">
        <f>STDEV(MasterData!F2:F109)</f>
        <v>35.909111594350193</v>
      </c>
      <c r="D26">
        <f>STDEV(MasterData!G2:G109)</f>
        <v>7.7225568748105697</v>
      </c>
      <c r="E26">
        <f>STDEV(MasterData!H2:H109)</f>
        <v>0.21157827081188713</v>
      </c>
      <c r="F26">
        <f>STDEV(MasterData!I2:I109)</f>
        <v>12.334679541333346</v>
      </c>
      <c r="G26">
        <f>STDEV(MasterData!J2:J109)</f>
        <v>4.0366728249444854</v>
      </c>
      <c r="H26">
        <f>STDEV(MasterData!K2:K109)</f>
        <v>66.1266429518313</v>
      </c>
      <c r="I26">
        <f>STDEV(MasterData!L2:L109)</f>
        <v>1.5270589402890959</v>
      </c>
      <c r="J26">
        <f>STDEV(MasterData!M2:M109)</f>
        <v>11.193286564087824</v>
      </c>
      <c r="K26">
        <f>STDEV(MasterData!N2:N109)</f>
        <v>0.25799053915913761</v>
      </c>
      <c r="L26">
        <f>STDEV(MasterData!O2:O109)</f>
        <v>0.49329042409112306</v>
      </c>
      <c r="M26">
        <f>STDEV(MasterData!P2:P109)</f>
        <v>1.2031703695000566</v>
      </c>
      <c r="N26">
        <f>STDEV(MasterData!Q2:Q109)</f>
        <v>0.5513366828142604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MasterData</vt:lpstr>
      <vt:lpstr>Summary B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Pickert</dc:creator>
  <cp:lastModifiedBy>Microsoft Office User</cp:lastModifiedBy>
  <dcterms:created xsi:type="dcterms:W3CDTF">2018-08-21T19:00:06Z</dcterms:created>
  <dcterms:modified xsi:type="dcterms:W3CDTF">2019-10-08T17:47:37Z</dcterms:modified>
</cp:coreProperties>
</file>