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90" windowHeight="8370" tabRatio="916" activeTab="3"/>
  </bookViews>
  <sheets>
    <sheet name="pico原始数据196ul" sheetId="1" r:id="rId1"/>
    <sheet name="单位ml" sheetId="2" r:id="rId2"/>
    <sheet name="ODV+200M" sheetId="3" r:id="rId3"/>
    <sheet name="水柱积分-平面分布" sheetId="4" r:id="rId4"/>
    <sheet name="ODV-水柱积分" sheetId="5" r:id="rId5"/>
    <sheet name="ORIGIN 拟合曲线" sheetId="6" r:id="rId6"/>
    <sheet name="ORIGIN 拟合曲线 三线" sheetId="7" r:id="rId7"/>
    <sheet name="biomass" sheetId="8" r:id="rId8"/>
    <sheet name="origin 断面分布" sheetId="9" r:id="rId9"/>
  </sheets>
  <definedNames>
    <definedName name="_xlnm._FilterDatabase" localSheetId="2" hidden="1">'ODV+200M'!$I$1:$I$200</definedName>
    <definedName name="_xlnm._FilterDatabase" localSheetId="5" hidden="1">'ORIGIN 拟合曲线'!$A$1:$L$200</definedName>
  </definedNames>
  <calcPr calcId="144525" concurrentCalc="0"/>
</workbook>
</file>

<file path=xl/sharedStrings.xml><?xml version="1.0" encoding="utf-8"?>
<sst xmlns="http://schemas.openxmlformats.org/spreadsheetml/2006/main" count="318">
  <si>
    <t>Sample Name</t>
  </si>
  <si>
    <t>Syn</t>
  </si>
  <si>
    <t>Pro</t>
  </si>
  <si>
    <t>Euk</t>
  </si>
  <si>
    <t>Q1-0m-2</t>
  </si>
  <si>
    <t>Q1-25m-2</t>
  </si>
  <si>
    <t>Q1-50m-2</t>
  </si>
  <si>
    <t>Q1-75m-2</t>
  </si>
  <si>
    <t>Q1-100m-2</t>
  </si>
  <si>
    <t>Q1-150m-2</t>
  </si>
  <si>
    <t>Q1-200m-2</t>
  </si>
  <si>
    <t>Q1-300m-2</t>
  </si>
  <si>
    <t>Q1-500m-2</t>
  </si>
  <si>
    <t>Q1-800m-2</t>
  </si>
  <si>
    <t>Q1-1500m-2</t>
  </si>
  <si>
    <t>Q1-2000m-2</t>
  </si>
  <si>
    <t>Q1-3000m-2</t>
  </si>
  <si>
    <t>I102-0m-2</t>
  </si>
  <si>
    <t>I102-25m-2</t>
  </si>
  <si>
    <t>I102-50m-2</t>
  </si>
  <si>
    <t>I102-75m-2</t>
  </si>
  <si>
    <t>I102-100m-2</t>
  </si>
  <si>
    <t>I102-150m-2</t>
  </si>
  <si>
    <t>I102-200m-2</t>
  </si>
  <si>
    <t>I104-0m-2</t>
  </si>
  <si>
    <t>I104-25m-2</t>
  </si>
  <si>
    <t>I104-50m-2</t>
  </si>
  <si>
    <t>I104-75m-2</t>
  </si>
  <si>
    <t>I104-100m-2</t>
  </si>
  <si>
    <t>I104-150m-2</t>
  </si>
  <si>
    <t>I104-200m-2</t>
  </si>
  <si>
    <t>I106-0m-2</t>
  </si>
  <si>
    <t>I106-25m-2</t>
  </si>
  <si>
    <t>I106-50m-2</t>
  </si>
  <si>
    <t>I106-75m-2</t>
  </si>
  <si>
    <t>I106-100m-2</t>
  </si>
  <si>
    <t>I106-150m-2</t>
  </si>
  <si>
    <t>I106-200m-2</t>
  </si>
  <si>
    <t>I108-0m-2</t>
  </si>
  <si>
    <t>I108-25m-2</t>
  </si>
  <si>
    <t>I108-50m-2</t>
  </si>
  <si>
    <t>I108-75m-2</t>
  </si>
  <si>
    <t>I108-100m-2</t>
  </si>
  <si>
    <t>I108-150m-2</t>
  </si>
  <si>
    <t>I108-200m-2</t>
  </si>
  <si>
    <t>I112-0m-2</t>
  </si>
  <si>
    <t>I112-25m-2</t>
  </si>
  <si>
    <t>I112-50m-2</t>
  </si>
  <si>
    <t>I112-75m-2</t>
  </si>
  <si>
    <t>I112-100m-2</t>
  </si>
  <si>
    <t>I112-150m-2</t>
  </si>
  <si>
    <t>I112-200m-2</t>
  </si>
  <si>
    <t>I116-0m-2</t>
  </si>
  <si>
    <t>I116-25m-2</t>
  </si>
  <si>
    <t>I116-50m-2</t>
  </si>
  <si>
    <t>I116-75m-2</t>
  </si>
  <si>
    <t>I116-100m-2</t>
  </si>
  <si>
    <t>I116-150m-2</t>
  </si>
  <si>
    <t>I116-200m-2</t>
  </si>
  <si>
    <t>I120-5m-2</t>
  </si>
  <si>
    <t>I120-25m-2</t>
  </si>
  <si>
    <t>I120-50m-2</t>
  </si>
  <si>
    <t>I120-75m-2</t>
  </si>
  <si>
    <t>I120-100m-2</t>
  </si>
  <si>
    <t>I120-150m-2</t>
  </si>
  <si>
    <t>I120-200m-2</t>
  </si>
  <si>
    <t>I120-500m-2</t>
  </si>
  <si>
    <t>I120-800m-2</t>
  </si>
  <si>
    <t>I120-1500m-2</t>
  </si>
  <si>
    <t>I120-2000m-2</t>
  </si>
  <si>
    <t>I202-0m-2</t>
  </si>
  <si>
    <t>I202-25m-2</t>
  </si>
  <si>
    <t>I202-50m-2</t>
  </si>
  <si>
    <t>I202-75m-2</t>
  </si>
  <si>
    <t>I202-100m-2</t>
  </si>
  <si>
    <t>I202-150m-2</t>
  </si>
  <si>
    <t>I202-200m-2</t>
  </si>
  <si>
    <t>I204-0m-2</t>
  </si>
  <si>
    <t>I204-25m-2</t>
  </si>
  <si>
    <t>I204-50m-2</t>
  </si>
  <si>
    <t>I204-75m-2</t>
  </si>
  <si>
    <t>I204-100m-2</t>
  </si>
  <si>
    <t>I204-150m-2</t>
  </si>
  <si>
    <t>I204-200m-2</t>
  </si>
  <si>
    <t>I206-0m-2</t>
  </si>
  <si>
    <t>I206-25m-2</t>
  </si>
  <si>
    <t>I206-50m-2</t>
  </si>
  <si>
    <t>I206-75m-2</t>
  </si>
  <si>
    <t>I206-100m-2</t>
  </si>
  <si>
    <t>I206-150m-2</t>
  </si>
  <si>
    <t>I206-200m-2</t>
  </si>
  <si>
    <t>I208-0m-2</t>
  </si>
  <si>
    <t>I208-25m-2</t>
  </si>
  <si>
    <t>I208-50m-2</t>
  </si>
  <si>
    <t>I208-75m-2</t>
  </si>
  <si>
    <t>I208-100m-2</t>
  </si>
  <si>
    <t>I208-150m-2</t>
  </si>
  <si>
    <t>I208-200m-2</t>
  </si>
  <si>
    <t>I210-0m-2</t>
  </si>
  <si>
    <t>I210-25m-2</t>
  </si>
  <si>
    <t>I210-50m-2</t>
  </si>
  <si>
    <t>I210-75m-2</t>
  </si>
  <si>
    <t>I210-100m-2</t>
  </si>
  <si>
    <t>I210-150m-2</t>
  </si>
  <si>
    <t>I210-200m-2</t>
  </si>
  <si>
    <t>I501-0m-2</t>
  </si>
  <si>
    <t>I501-500m-2</t>
  </si>
  <si>
    <t>I501-800m-2</t>
  </si>
  <si>
    <t>I501-1500m-2</t>
  </si>
  <si>
    <t>I501-2000m-2</t>
  </si>
  <si>
    <t>I502-0m-2</t>
  </si>
  <si>
    <t>I502-25m-2</t>
  </si>
  <si>
    <t>I502-50m-2</t>
  </si>
  <si>
    <t>I502-75m-2</t>
  </si>
  <si>
    <t>I502-100m-2</t>
  </si>
  <si>
    <t>I502-150m-2</t>
  </si>
  <si>
    <t>I302-0m-2</t>
  </si>
  <si>
    <t>I302-25m-2</t>
  </si>
  <si>
    <t>I302-50m-2</t>
  </si>
  <si>
    <t>I302-75m-2</t>
  </si>
  <si>
    <t>I302-100m-2</t>
  </si>
  <si>
    <t>I302-150m-2</t>
  </si>
  <si>
    <t>I302-200m-2</t>
  </si>
  <si>
    <t>I304-0m-2</t>
  </si>
  <si>
    <t>I304-25m-2</t>
  </si>
  <si>
    <t>I304-50m-2</t>
  </si>
  <si>
    <t>I304-75m-2</t>
  </si>
  <si>
    <t>I304-100m-2</t>
  </si>
  <si>
    <t>I304-150m-2</t>
  </si>
  <si>
    <t>I304-200m-2</t>
  </si>
  <si>
    <t>I306-0m-2</t>
  </si>
  <si>
    <t>I306-25m-2</t>
  </si>
  <si>
    <t>I306-50m-2</t>
  </si>
  <si>
    <t>I306-75m-2</t>
  </si>
  <si>
    <t>I306-100m-2</t>
  </si>
  <si>
    <t>I306-150m-2</t>
  </si>
  <si>
    <t>I306-200m-2</t>
  </si>
  <si>
    <t>I308-800m-2</t>
  </si>
  <si>
    <t>I308-1500m-2</t>
  </si>
  <si>
    <t>I308-2000m-2</t>
  </si>
  <si>
    <t>I310-0m-2</t>
  </si>
  <si>
    <t>I310-25m-2</t>
  </si>
  <si>
    <t>I310-50m-2</t>
  </si>
  <si>
    <t>I310-75m-2</t>
  </si>
  <si>
    <t>I310-100m-2</t>
  </si>
  <si>
    <t>I310-150m-2</t>
  </si>
  <si>
    <t>I310-200m-2</t>
  </si>
  <si>
    <t>I312-0m-2</t>
  </si>
  <si>
    <t>I312-25m-2</t>
  </si>
  <si>
    <t>I312-50m-2</t>
  </si>
  <si>
    <t>I312-75m-2</t>
  </si>
  <si>
    <t>I314-3000m-2</t>
  </si>
  <si>
    <t>I314-4000m-2</t>
  </si>
  <si>
    <t>I315-0m-2</t>
  </si>
  <si>
    <t>I315-25m-2</t>
  </si>
  <si>
    <t>I315-50m-2</t>
  </si>
  <si>
    <t>I315-75m-2</t>
  </si>
  <si>
    <t>I315-100m-2</t>
  </si>
  <si>
    <t>I315-150m-2</t>
  </si>
  <si>
    <t>I315-200m-2</t>
  </si>
  <si>
    <t>I317-0m-2</t>
  </si>
  <si>
    <t>I317-25m-2</t>
  </si>
  <si>
    <t>I317-50m-2</t>
  </si>
  <si>
    <t>I317-75m-2</t>
  </si>
  <si>
    <t>I317-100m-2</t>
  </si>
  <si>
    <t>I317-150m-2</t>
  </si>
  <si>
    <t>I317-200m-2</t>
  </si>
  <si>
    <t>D01-0m-2</t>
  </si>
  <si>
    <t>D01-25m-2</t>
  </si>
  <si>
    <t>D01-50m-2</t>
  </si>
  <si>
    <t>D01-75m-2</t>
  </si>
  <si>
    <t>D01-100m-2</t>
  </si>
  <si>
    <t>D01-150m-2</t>
  </si>
  <si>
    <t>D01-200m-2</t>
  </si>
  <si>
    <t>D02-5m-2</t>
  </si>
  <si>
    <t>D02-25m-2</t>
  </si>
  <si>
    <t>D02-50m-2</t>
  </si>
  <si>
    <t>D03-5m-2</t>
  </si>
  <si>
    <t>D03-25m-2</t>
  </si>
  <si>
    <t>D03-50m-2</t>
  </si>
  <si>
    <t>D03-75m-2</t>
  </si>
  <si>
    <t>D03-100m-2</t>
  </si>
  <si>
    <t>D03-150m-2</t>
  </si>
  <si>
    <t>D03-200m-2</t>
  </si>
  <si>
    <t>I403-5m-2</t>
  </si>
  <si>
    <t>I403-25m-2</t>
  </si>
  <si>
    <t>I403-50m-2</t>
  </si>
  <si>
    <t>I403-75m-2</t>
  </si>
  <si>
    <t>I403-100m-2</t>
  </si>
  <si>
    <t>I403-150m-2</t>
  </si>
  <si>
    <t>I403-200m-2</t>
  </si>
  <si>
    <t>I403-800m-2</t>
  </si>
  <si>
    <t>I405-5m-2</t>
  </si>
  <si>
    <t>I405-25m-2</t>
  </si>
  <si>
    <t>I405-75m-2</t>
  </si>
  <si>
    <t>I405-150m-2</t>
  </si>
  <si>
    <t>I405-2000m-2</t>
  </si>
  <si>
    <t>I407-5m-2</t>
  </si>
  <si>
    <t>I407-25m-2</t>
  </si>
  <si>
    <t>I407-50m-2</t>
  </si>
  <si>
    <t>I407-75m-2</t>
  </si>
  <si>
    <t>I407-100m-2</t>
  </si>
  <si>
    <t>I407-150m-2</t>
  </si>
  <si>
    <t>I407-200m-2</t>
  </si>
  <si>
    <t>I407-800m-2</t>
  </si>
  <si>
    <t>I407-1500m-2</t>
  </si>
  <si>
    <t>I409-5m-2</t>
  </si>
  <si>
    <t>I409-25m-2</t>
  </si>
  <si>
    <t>I409-50m-2</t>
  </si>
  <si>
    <t>I409-75m-2</t>
  </si>
  <si>
    <t>I409-100m-2</t>
  </si>
  <si>
    <t>I409-150m-2</t>
  </si>
  <si>
    <t>I409-200m-2</t>
  </si>
  <si>
    <t>I411-5m-2</t>
  </si>
  <si>
    <t>I411-25m-2</t>
  </si>
  <si>
    <t>I411-50m-2</t>
  </si>
  <si>
    <t>I411-75m-2</t>
  </si>
  <si>
    <t>I411-100m-2</t>
  </si>
  <si>
    <t>I411-150m-2</t>
  </si>
  <si>
    <t>I411-200m-2</t>
  </si>
  <si>
    <t>I411-2000m-2</t>
  </si>
  <si>
    <t>I122-5m-2</t>
  </si>
  <si>
    <t>I122-25m-2</t>
  </si>
  <si>
    <t>I122-50m-2</t>
  </si>
  <si>
    <t>I122-75m-2</t>
  </si>
  <si>
    <t>I122-100m-2</t>
  </si>
  <si>
    <t>I122-150m-2</t>
  </si>
  <si>
    <t>I122-800m-2</t>
  </si>
  <si>
    <t>Q3-0m-2</t>
  </si>
  <si>
    <t>Q3-25m-2</t>
  </si>
  <si>
    <t>Q3-50m-2</t>
  </si>
  <si>
    <t>Q3-75m-2</t>
  </si>
  <si>
    <t>Q3-100m-2</t>
  </si>
  <si>
    <t>Q3-150m-2</t>
  </si>
  <si>
    <t>Q3-3000m-2</t>
  </si>
  <si>
    <t>Q1-5m-2</t>
  </si>
  <si>
    <t>换算之后</t>
  </si>
  <si>
    <t>I102-5m-2</t>
  </si>
  <si>
    <t>I104-5m-2</t>
  </si>
  <si>
    <t>I106-5m-2</t>
  </si>
  <si>
    <t>I108-5m-2</t>
  </si>
  <si>
    <t>I112-5m-2</t>
  </si>
  <si>
    <t>I116-5m-2</t>
  </si>
  <si>
    <t>I202-5m-2</t>
  </si>
  <si>
    <t>I204-5m-2</t>
  </si>
  <si>
    <t>I206-5m-2</t>
  </si>
  <si>
    <t>I208-5m-2</t>
  </si>
  <si>
    <t>I210-5m-2</t>
  </si>
  <si>
    <t>I501-5m-2</t>
  </si>
  <si>
    <t>I502-5m-2</t>
  </si>
  <si>
    <t>I302-5m-2</t>
  </si>
  <si>
    <t>I304-5m-2</t>
  </si>
  <si>
    <t>I306-5m-2</t>
  </si>
  <si>
    <t>I310-5m-2</t>
  </si>
  <si>
    <t>I312-5m-2</t>
  </si>
  <si>
    <t>I315-5m-2</t>
  </si>
  <si>
    <t>I317-5m-2</t>
  </si>
  <si>
    <t>D01-5m-2</t>
  </si>
  <si>
    <t>Q3-5m-2</t>
  </si>
  <si>
    <t>平均值</t>
  </si>
  <si>
    <t>Cruise</t>
  </si>
  <si>
    <t>station</t>
  </si>
  <si>
    <t>Type</t>
  </si>
  <si>
    <t>yyyy-mm-dd</t>
  </si>
  <si>
    <t>Longitude [degrees East]</t>
  </si>
  <si>
    <t>Latitude [degrees North]</t>
  </si>
  <si>
    <t>Bot. Depth (m)</t>
  </si>
  <si>
    <t>QF</t>
  </si>
  <si>
    <t>Depth (m)</t>
  </si>
  <si>
    <t>Temperature</t>
  </si>
  <si>
    <t>Salinity</t>
  </si>
  <si>
    <t>chla</t>
  </si>
  <si>
    <t>EIO-2015</t>
  </si>
  <si>
    <t>I102</t>
  </si>
  <si>
    <t>C</t>
  </si>
  <si>
    <t>I104</t>
  </si>
  <si>
    <t>I106</t>
  </si>
  <si>
    <t>I108</t>
  </si>
  <si>
    <t>I112</t>
  </si>
  <si>
    <t>I116</t>
  </si>
  <si>
    <t>I120</t>
  </si>
  <si>
    <t>I202</t>
  </si>
  <si>
    <t>I204</t>
  </si>
  <si>
    <t>I206</t>
  </si>
  <si>
    <t>I208</t>
  </si>
  <si>
    <t>I210</t>
  </si>
  <si>
    <t>I501</t>
  </si>
  <si>
    <t>I502</t>
  </si>
  <si>
    <t>I302</t>
  </si>
  <si>
    <t>I304</t>
  </si>
  <si>
    <t>I306</t>
  </si>
  <si>
    <t>I310</t>
  </si>
  <si>
    <t>I312</t>
  </si>
  <si>
    <t>I315</t>
  </si>
  <si>
    <t>I317</t>
  </si>
  <si>
    <t>D01</t>
  </si>
  <si>
    <t>D02</t>
  </si>
  <si>
    <t>D03</t>
  </si>
  <si>
    <t>I403</t>
  </si>
  <si>
    <t>I405</t>
  </si>
  <si>
    <t>I407</t>
  </si>
  <si>
    <t>I409</t>
  </si>
  <si>
    <t>I411</t>
  </si>
  <si>
    <t>I122</t>
  </si>
  <si>
    <t>Q3</t>
  </si>
  <si>
    <t>Depth [m]</t>
  </si>
  <si>
    <t>Intergated</t>
  </si>
  <si>
    <t>Bot. Depth [m]</t>
  </si>
  <si>
    <t>EIO</t>
  </si>
  <si>
    <t>Synechococcus</t>
  </si>
  <si>
    <t>Prochloroccus</t>
  </si>
  <si>
    <t>Eukaryotes</t>
  </si>
  <si>
    <t>m</t>
  </si>
  <si>
    <t>cell/ml</t>
  </si>
  <si>
    <t xml:space="preserve"> </t>
  </si>
  <si>
    <t>A</t>
  </si>
  <si>
    <t>B</t>
  </si>
  <si>
    <t>D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</si>
</sst>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3" formatCode="_ * #,##0.00_ ;_ * \-#,##0.00_ ;_ * &quot;-&quot;??_ ;_ @_ "/>
    <numFmt numFmtId="176" formatCode="0.00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7">
    <font>
      <sz val="11"/>
      <color theme="1"/>
      <name val="宋体"/>
      <charset val="134"/>
      <scheme val="minor"/>
    </font>
    <font>
      <sz val="12"/>
      <color theme="1"/>
      <name val="Times New Roman"/>
      <charset val="134"/>
    </font>
    <font>
      <sz val="11"/>
      <color theme="1"/>
      <name val="Times New Roman"/>
      <charset val="134"/>
    </font>
    <font>
      <sz val="12"/>
      <name val="Times New Roman"/>
      <charset val="134"/>
    </font>
    <font>
      <sz val="10"/>
      <color theme="1"/>
      <name val="Times New Roman"/>
      <charset val="134"/>
    </font>
    <font>
      <sz val="12"/>
      <name val="宋体"/>
      <charset val="134"/>
    </font>
    <font>
      <sz val="12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3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20" fillId="23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5" borderId="4" applyNumberFormat="0" applyFont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23" fillId="0" borderId="3" applyNumberFormat="0" applyFill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4" fillId="14" borderId="2" applyNumberFormat="0" applyAlignment="0" applyProtection="0">
      <alignment vertical="center"/>
    </xf>
    <xf numFmtId="0" fontId="26" fillId="14" borderId="7" applyNumberFormat="0" applyAlignment="0" applyProtection="0">
      <alignment vertical="center"/>
    </xf>
    <xf numFmtId="0" fontId="22" fillId="31" borderId="8" applyNumberFormat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5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5" fillId="0" borderId="0"/>
    <xf numFmtId="0" fontId="8" fillId="27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0" fillId="0" borderId="0"/>
    <xf numFmtId="0" fontId="5" fillId="0" borderId="0">
      <alignment vertical="center"/>
    </xf>
  </cellStyleXfs>
  <cellXfs count="35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176" fontId="0" fillId="0" borderId="0" xfId="0" applyNumberFormat="1">
      <alignment vertical="center"/>
    </xf>
    <xf numFmtId="0" fontId="2" fillId="0" borderId="1" xfId="0" applyFont="1" applyBorder="1" applyAlignment="1">
      <alignment horizontal="left" vertical="center"/>
    </xf>
    <xf numFmtId="0" fontId="2" fillId="3" borderId="1" xfId="0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14" fontId="2" fillId="0" borderId="1" xfId="0" applyNumberFormat="1" applyFont="1" applyBorder="1" applyAlignment="1">
      <alignment horizontal="left" vertical="center"/>
    </xf>
    <xf numFmtId="176" fontId="2" fillId="0" borderId="1" xfId="0" applyNumberFormat="1" applyFont="1" applyBorder="1" applyAlignment="1">
      <alignment horizontal="left"/>
    </xf>
    <xf numFmtId="0" fontId="4" fillId="4" borderId="1" xfId="51" applyFont="1" applyFill="1" applyBorder="1" applyAlignment="1">
      <alignment horizontal="left" vertical="center" wrapText="1"/>
    </xf>
    <xf numFmtId="0" fontId="3" fillId="0" borderId="1" xfId="51" applyFont="1" applyFill="1" applyBorder="1" applyAlignment="1">
      <alignment horizontal="left" vertical="center"/>
    </xf>
    <xf numFmtId="176" fontId="1" fillId="0" borderId="1" xfId="0" applyNumberFormat="1" applyFont="1" applyFill="1" applyBorder="1" applyAlignment="1">
      <alignment horizontal="left" vertical="center"/>
    </xf>
    <xf numFmtId="0" fontId="2" fillId="0" borderId="0" xfId="0" applyFont="1">
      <alignment vertical="center"/>
    </xf>
    <xf numFmtId="11" fontId="1" fillId="0" borderId="1" xfId="0" applyNumberFormat="1" applyFont="1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/>
    </xf>
    <xf numFmtId="0" fontId="2" fillId="6" borderId="1" xfId="0" applyFont="1" applyFill="1" applyBorder="1" applyAlignment="1">
      <alignment horizontal="left" vertical="center"/>
    </xf>
    <xf numFmtId="11" fontId="1" fillId="6" borderId="1" xfId="0" applyNumberFormat="1" applyFont="1" applyFill="1" applyBorder="1" applyAlignment="1">
      <alignment horizontal="left" vertical="center"/>
    </xf>
    <xf numFmtId="11" fontId="1" fillId="5" borderId="1" xfId="0" applyNumberFormat="1" applyFont="1" applyFill="1" applyBorder="1" applyAlignment="1">
      <alignment horizontal="left" vertical="center"/>
    </xf>
    <xf numFmtId="0" fontId="5" fillId="3" borderId="0" xfId="52" applyFill="1">
      <alignment vertical="center"/>
    </xf>
    <xf numFmtId="0" fontId="5" fillId="0" borderId="0" xfId="52">
      <alignment vertical="center"/>
    </xf>
    <xf numFmtId="0" fontId="0" fillId="3" borderId="0" xfId="0" applyFill="1" applyAlignment="1"/>
    <xf numFmtId="0" fontId="0" fillId="0" borderId="0" xfId="0" applyFill="1" applyAlignment="1"/>
    <xf numFmtId="0" fontId="6" fillId="0" borderId="1" xfId="0" applyFont="1" applyFill="1" applyBorder="1" applyAlignment="1">
      <alignment horizontal="left" vertical="center"/>
    </xf>
    <xf numFmtId="0" fontId="6" fillId="0" borderId="0" xfId="0" applyFont="1" applyFill="1" applyAlignment="1">
      <alignment horizontal="center" vertical="center"/>
    </xf>
    <xf numFmtId="0" fontId="3" fillId="0" borderId="1" xfId="51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center" vertical="center"/>
    </xf>
    <xf numFmtId="0" fontId="1" fillId="0" borderId="1" xfId="51" applyFont="1" applyFill="1" applyBorder="1" applyAlignment="1">
      <alignment horizontal="left" vertical="center"/>
    </xf>
    <xf numFmtId="11" fontId="1" fillId="0" borderId="0" xfId="0" applyNumberFormat="1" applyFont="1" applyFill="1" applyAlignment="1">
      <alignment horizontal="center" vertical="center"/>
    </xf>
    <xf numFmtId="0" fontId="7" fillId="0" borderId="0" xfId="0" applyFont="1">
      <alignment vertical="center"/>
    </xf>
    <xf numFmtId="11" fontId="0" fillId="0" borderId="0" xfId="0" applyNumberFormat="1">
      <alignment vertical="center"/>
    </xf>
    <xf numFmtId="0" fontId="1" fillId="0" borderId="1" xfId="51" applyFont="1" applyFill="1" applyBorder="1" applyAlignment="1">
      <alignment horizontal="left"/>
    </xf>
    <xf numFmtId="0" fontId="5" fillId="2" borderId="1" xfId="51" applyFont="1" applyFill="1" applyBorder="1" applyAlignment="1">
      <alignment horizontal="left" vertical="center"/>
    </xf>
    <xf numFmtId="11" fontId="1" fillId="3" borderId="0" xfId="0" applyNumberFormat="1" applyFont="1" applyFill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3" fillId="0" borderId="1" xfId="51" applyFont="1" applyFill="1" applyBorder="1" applyAlignment="1">
      <alignment horizontal="center" vertical="center"/>
    </xf>
  </cellXfs>
  <cellStyles count="53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常规 3 2" xfId="40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常规 2 2" xfId="45"/>
    <cellStyle name="40% - 强调文字颜色 5" xfId="46" builtinId="47"/>
    <cellStyle name="60% - 强调文字颜色 5" xfId="47" builtinId="48"/>
    <cellStyle name="强调文字颜色 6" xfId="48" builtinId="49"/>
    <cellStyle name="40% - 强调文字颜色 6" xfId="49" builtinId="51"/>
    <cellStyle name="60% - 强调文字颜色 6" xfId="50" builtinId="52"/>
    <cellStyle name="常规 2" xfId="51"/>
    <cellStyle name="常规 3" xf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2"/>
  <sheetViews>
    <sheetView workbookViewId="0">
      <selection activeCell="F10" sqref="F10"/>
    </sheetView>
  </sheetViews>
  <sheetFormatPr defaultColWidth="13.5" defaultRowHeight="14.25" outlineLevelCol="3"/>
  <cols>
    <col min="1" max="1" width="13.5" style="22"/>
    <col min="2" max="4" width="13.5" style="33"/>
    <col min="9" max="16384" width="13.5" style="23"/>
  </cols>
  <sheetData>
    <row r="1" ht="15.75" spans="1:4">
      <c r="A1" s="24" t="s">
        <v>0</v>
      </c>
      <c r="B1" s="25" t="s">
        <v>1</v>
      </c>
      <c r="C1" s="25" t="s">
        <v>2</v>
      </c>
      <c r="D1" s="25" t="s">
        <v>3</v>
      </c>
    </row>
    <row r="2" ht="15.75" spans="1:4">
      <c r="A2" s="26" t="s">
        <v>4</v>
      </c>
      <c r="B2" s="25">
        <v>709</v>
      </c>
      <c r="C2" s="25">
        <v>1518</v>
      </c>
      <c r="D2" s="25">
        <v>238</v>
      </c>
    </row>
    <row r="3" ht="15.75" spans="1:4">
      <c r="A3" s="26" t="s">
        <v>5</v>
      </c>
      <c r="B3" s="25">
        <v>602</v>
      </c>
      <c r="C3" s="25">
        <v>1780</v>
      </c>
      <c r="D3" s="25">
        <v>160</v>
      </c>
    </row>
    <row r="4" ht="15.75" spans="1:4">
      <c r="A4" s="30" t="s">
        <v>6</v>
      </c>
      <c r="B4" s="25">
        <v>2268</v>
      </c>
      <c r="C4" s="25">
        <v>21091</v>
      </c>
      <c r="D4" s="25">
        <v>935</v>
      </c>
    </row>
    <row r="5" ht="15.75" spans="1:4">
      <c r="A5" s="10" t="s">
        <v>7</v>
      </c>
      <c r="B5" s="25">
        <v>317</v>
      </c>
      <c r="C5" s="25">
        <v>10353</v>
      </c>
      <c r="D5" s="25">
        <v>435</v>
      </c>
    </row>
    <row r="6" ht="15.75" spans="1:4">
      <c r="A6" s="10" t="s">
        <v>8</v>
      </c>
      <c r="B6" s="25">
        <v>36</v>
      </c>
      <c r="C6" s="25">
        <v>2810</v>
      </c>
      <c r="D6" s="25">
        <v>86</v>
      </c>
    </row>
    <row r="7" ht="15.75" spans="1:4">
      <c r="A7" s="10" t="s">
        <v>9</v>
      </c>
      <c r="B7" s="25">
        <v>122</v>
      </c>
      <c r="C7" s="25">
        <v>447</v>
      </c>
      <c r="D7" s="25">
        <v>97</v>
      </c>
    </row>
    <row r="8" ht="15.75" spans="1:4">
      <c r="A8" s="10" t="s">
        <v>10</v>
      </c>
      <c r="B8" s="25">
        <v>31</v>
      </c>
      <c r="C8" s="25">
        <v>192</v>
      </c>
      <c r="D8" s="25">
        <v>12</v>
      </c>
    </row>
    <row r="9" ht="15.75" spans="1:4">
      <c r="A9" s="10" t="s">
        <v>11</v>
      </c>
      <c r="B9" s="25">
        <v>40</v>
      </c>
      <c r="C9" s="25">
        <v>231</v>
      </c>
      <c r="D9" s="25">
        <v>1</v>
      </c>
    </row>
    <row r="10" ht="15.75" spans="1:4">
      <c r="A10" s="10" t="s">
        <v>12</v>
      </c>
      <c r="B10" s="25">
        <v>35</v>
      </c>
      <c r="C10" s="25">
        <v>272</v>
      </c>
      <c r="D10" s="25">
        <v>7</v>
      </c>
    </row>
    <row r="11" ht="15.75" spans="1:4">
      <c r="A11" s="10" t="s">
        <v>13</v>
      </c>
      <c r="B11" s="25">
        <v>17</v>
      </c>
      <c r="C11" s="25">
        <v>322</v>
      </c>
      <c r="D11" s="25">
        <v>2</v>
      </c>
    </row>
    <row r="12" ht="15.75" spans="1:4">
      <c r="A12" s="10" t="s">
        <v>14</v>
      </c>
      <c r="B12" s="25">
        <v>130</v>
      </c>
      <c r="C12" s="25">
        <v>549</v>
      </c>
      <c r="D12" s="25">
        <v>1</v>
      </c>
    </row>
    <row r="13" ht="15.75" spans="1:4">
      <c r="A13" s="10" t="s">
        <v>15</v>
      </c>
      <c r="B13" s="25">
        <v>46</v>
      </c>
      <c r="C13" s="25">
        <v>275</v>
      </c>
      <c r="D13" s="25">
        <v>1</v>
      </c>
    </row>
    <row r="14" ht="15.75" spans="1:4">
      <c r="A14" s="10" t="s">
        <v>16</v>
      </c>
      <c r="B14" s="25">
        <v>43</v>
      </c>
      <c r="C14" s="25">
        <v>661</v>
      </c>
      <c r="D14" s="25">
        <v>1</v>
      </c>
    </row>
    <row r="15" ht="15.75" spans="1:4">
      <c r="A15" s="10" t="s">
        <v>17</v>
      </c>
      <c r="B15" s="34">
        <v>505</v>
      </c>
      <c r="C15" s="34">
        <v>1208</v>
      </c>
      <c r="D15" s="34">
        <v>206</v>
      </c>
    </row>
    <row r="16" ht="15.75" spans="1:4">
      <c r="A16" s="10" t="s">
        <v>18</v>
      </c>
      <c r="B16" s="34">
        <v>839</v>
      </c>
      <c r="C16" s="34">
        <v>2518</v>
      </c>
      <c r="D16" s="34">
        <v>289</v>
      </c>
    </row>
    <row r="17" ht="15.75" spans="1:4">
      <c r="A17" s="10" t="s">
        <v>19</v>
      </c>
      <c r="B17" s="34">
        <v>3925</v>
      </c>
      <c r="C17" s="34">
        <v>19360</v>
      </c>
      <c r="D17" s="34">
        <v>1338</v>
      </c>
    </row>
    <row r="18" ht="15.75" spans="1:4">
      <c r="A18" s="10" t="s">
        <v>20</v>
      </c>
      <c r="B18" s="34">
        <v>259</v>
      </c>
      <c r="C18" s="34">
        <v>20887</v>
      </c>
      <c r="D18" s="34">
        <v>809</v>
      </c>
    </row>
    <row r="19" ht="15.75" spans="1:4">
      <c r="A19" s="10" t="s">
        <v>21</v>
      </c>
      <c r="B19" s="34">
        <v>46</v>
      </c>
      <c r="C19" s="34">
        <v>5847</v>
      </c>
      <c r="D19" s="34">
        <v>154</v>
      </c>
    </row>
    <row r="20" ht="15.75" spans="1:4">
      <c r="A20" s="10" t="s">
        <v>22</v>
      </c>
      <c r="B20" s="34">
        <v>71</v>
      </c>
      <c r="C20" s="34">
        <v>568</v>
      </c>
      <c r="D20" s="34">
        <v>14</v>
      </c>
    </row>
    <row r="21" ht="15.75" spans="1:4">
      <c r="A21" s="10" t="s">
        <v>23</v>
      </c>
      <c r="B21" s="34">
        <v>67</v>
      </c>
      <c r="C21" s="34">
        <v>390</v>
      </c>
      <c r="D21" s="34">
        <v>2</v>
      </c>
    </row>
    <row r="22" ht="15.75" spans="1:4">
      <c r="A22" s="10" t="s">
        <v>24</v>
      </c>
      <c r="B22" s="34">
        <v>459</v>
      </c>
      <c r="C22" s="34">
        <v>433</v>
      </c>
      <c r="D22" s="34">
        <v>132</v>
      </c>
    </row>
    <row r="23" ht="15.75" spans="1:4">
      <c r="A23" s="10" t="s">
        <v>25</v>
      </c>
      <c r="B23" s="34">
        <v>303</v>
      </c>
      <c r="C23" s="34">
        <v>918</v>
      </c>
      <c r="D23" s="34">
        <v>160</v>
      </c>
    </row>
    <row r="24" ht="15.75" spans="1:4">
      <c r="A24" s="10" t="s">
        <v>26</v>
      </c>
      <c r="B24" s="34">
        <v>235</v>
      </c>
      <c r="C24" s="34">
        <v>3216</v>
      </c>
      <c r="D24" s="34">
        <v>195</v>
      </c>
    </row>
    <row r="25" ht="15.75" spans="1:4">
      <c r="A25" s="10" t="s">
        <v>27</v>
      </c>
      <c r="B25" s="34">
        <v>319</v>
      </c>
      <c r="C25" s="34">
        <v>14971</v>
      </c>
      <c r="D25" s="34">
        <v>662</v>
      </c>
    </row>
    <row r="26" ht="15.75" spans="1:4">
      <c r="A26" s="10" t="s">
        <v>28</v>
      </c>
      <c r="B26" s="34">
        <v>39</v>
      </c>
      <c r="C26" s="34">
        <v>3798</v>
      </c>
      <c r="D26" s="34">
        <v>126</v>
      </c>
    </row>
    <row r="27" ht="15.75" spans="1:4">
      <c r="A27" s="10" t="s">
        <v>29</v>
      </c>
      <c r="B27" s="34">
        <v>26</v>
      </c>
      <c r="C27" s="34">
        <v>289</v>
      </c>
      <c r="D27" s="34">
        <v>28</v>
      </c>
    </row>
    <row r="28" ht="15.75" spans="1:4">
      <c r="A28" s="10" t="s">
        <v>30</v>
      </c>
      <c r="B28" s="34">
        <v>81</v>
      </c>
      <c r="C28" s="34">
        <v>639</v>
      </c>
      <c r="D28" s="34">
        <v>1</v>
      </c>
    </row>
    <row r="29" ht="15.75" spans="1:4">
      <c r="A29" s="10" t="s">
        <v>31</v>
      </c>
      <c r="B29" s="34">
        <v>491</v>
      </c>
      <c r="C29" s="34">
        <v>7288</v>
      </c>
      <c r="D29" s="34">
        <v>359</v>
      </c>
    </row>
    <row r="30" ht="15.75" spans="1:4">
      <c r="A30" s="10" t="s">
        <v>32</v>
      </c>
      <c r="B30" s="34">
        <v>555</v>
      </c>
      <c r="C30" s="34">
        <v>1058</v>
      </c>
      <c r="D30" s="34">
        <v>199</v>
      </c>
    </row>
    <row r="31" ht="15.75" spans="1:4">
      <c r="A31" s="10" t="s">
        <v>33</v>
      </c>
      <c r="B31" s="34">
        <v>669</v>
      </c>
      <c r="C31" s="34">
        <v>8010</v>
      </c>
      <c r="D31" s="34">
        <v>432</v>
      </c>
    </row>
    <row r="32" ht="15.75" spans="1:4">
      <c r="A32" s="10" t="s">
        <v>34</v>
      </c>
      <c r="B32" s="34">
        <v>154</v>
      </c>
      <c r="C32" s="34">
        <v>17415</v>
      </c>
      <c r="D32" s="34">
        <v>816</v>
      </c>
    </row>
    <row r="33" ht="15.75" spans="1:4">
      <c r="A33" s="10" t="s">
        <v>35</v>
      </c>
      <c r="B33" s="34">
        <v>103</v>
      </c>
      <c r="C33" s="34">
        <v>4411</v>
      </c>
      <c r="D33" s="34">
        <v>118</v>
      </c>
    </row>
    <row r="34" ht="15.75" spans="1:4">
      <c r="A34" s="10" t="s">
        <v>36</v>
      </c>
      <c r="B34" s="34">
        <v>87</v>
      </c>
      <c r="C34" s="34">
        <v>476</v>
      </c>
      <c r="D34" s="34">
        <v>14</v>
      </c>
    </row>
    <row r="35" ht="15.75" spans="1:4">
      <c r="A35" s="10" t="s">
        <v>37</v>
      </c>
      <c r="B35" s="34">
        <v>18</v>
      </c>
      <c r="C35" s="34">
        <v>243</v>
      </c>
      <c r="D35" s="34">
        <v>1</v>
      </c>
    </row>
    <row r="36" ht="15.75" spans="1:4">
      <c r="A36" s="10" t="s">
        <v>38</v>
      </c>
      <c r="B36" s="34">
        <v>822</v>
      </c>
      <c r="C36" s="34">
        <v>871</v>
      </c>
      <c r="D36" s="34">
        <v>137</v>
      </c>
    </row>
    <row r="37" ht="15.75" spans="1:4">
      <c r="A37" s="10" t="s">
        <v>39</v>
      </c>
      <c r="B37" s="34">
        <v>95</v>
      </c>
      <c r="C37" s="34">
        <v>408</v>
      </c>
      <c r="D37" s="34">
        <v>37</v>
      </c>
    </row>
    <row r="38" ht="15.75" spans="1:4">
      <c r="A38" s="10" t="s">
        <v>40</v>
      </c>
      <c r="B38" s="34">
        <v>407</v>
      </c>
      <c r="C38" s="34">
        <v>4023</v>
      </c>
      <c r="D38" s="34">
        <v>114</v>
      </c>
    </row>
    <row r="39" ht="15.75" spans="1:4">
      <c r="A39" s="10" t="s">
        <v>41</v>
      </c>
      <c r="B39" s="34">
        <v>155</v>
      </c>
      <c r="C39" s="34">
        <v>10661</v>
      </c>
      <c r="D39" s="34">
        <v>621</v>
      </c>
    </row>
    <row r="40" ht="15.75" spans="1:4">
      <c r="A40" s="10" t="s">
        <v>42</v>
      </c>
      <c r="B40" s="34">
        <v>69</v>
      </c>
      <c r="C40" s="34">
        <v>4229</v>
      </c>
      <c r="D40" s="34">
        <v>191</v>
      </c>
    </row>
    <row r="41" ht="15.75" spans="1:4">
      <c r="A41" s="10" t="s">
        <v>43</v>
      </c>
      <c r="B41" s="34">
        <v>31</v>
      </c>
      <c r="C41" s="34">
        <v>753</v>
      </c>
      <c r="D41" s="34">
        <v>27</v>
      </c>
    </row>
    <row r="42" ht="15.75" spans="1:4">
      <c r="A42" s="10" t="s">
        <v>44</v>
      </c>
      <c r="B42" s="34">
        <v>111</v>
      </c>
      <c r="C42" s="34">
        <v>459</v>
      </c>
      <c r="D42" s="34">
        <v>4</v>
      </c>
    </row>
    <row r="43" ht="15.75" spans="1:4">
      <c r="A43" s="10" t="s">
        <v>45</v>
      </c>
      <c r="B43" s="34">
        <v>414</v>
      </c>
      <c r="C43" s="34">
        <v>414</v>
      </c>
      <c r="D43" s="34">
        <v>53</v>
      </c>
    </row>
    <row r="44" ht="15.75" spans="1:4">
      <c r="A44" s="10" t="s">
        <v>46</v>
      </c>
      <c r="B44" s="34">
        <v>149</v>
      </c>
      <c r="C44" s="34">
        <v>716</v>
      </c>
      <c r="D44" s="34">
        <v>18</v>
      </c>
    </row>
    <row r="45" ht="15.75" spans="1:4">
      <c r="A45" s="10" t="s">
        <v>47</v>
      </c>
      <c r="B45" s="34">
        <v>242</v>
      </c>
      <c r="C45" s="34">
        <v>9082</v>
      </c>
      <c r="D45" s="34">
        <v>357</v>
      </c>
    </row>
    <row r="46" ht="15.75" spans="1:4">
      <c r="A46" s="10" t="s">
        <v>48</v>
      </c>
      <c r="B46" s="34">
        <v>13</v>
      </c>
      <c r="C46" s="34">
        <v>1154</v>
      </c>
      <c r="D46" s="34">
        <v>48</v>
      </c>
    </row>
    <row r="47" ht="15.75" spans="1:4">
      <c r="A47" s="10" t="s">
        <v>49</v>
      </c>
      <c r="B47" s="34">
        <v>109</v>
      </c>
      <c r="C47" s="34">
        <v>3994</v>
      </c>
      <c r="D47" s="34">
        <v>240</v>
      </c>
    </row>
    <row r="48" ht="15.75" spans="1:4">
      <c r="A48" s="10" t="s">
        <v>50</v>
      </c>
      <c r="B48" s="34">
        <v>30</v>
      </c>
      <c r="C48" s="34">
        <v>867</v>
      </c>
      <c r="D48" s="34">
        <v>38</v>
      </c>
    </row>
    <row r="49" ht="15.75" spans="1:4">
      <c r="A49" s="10" t="s">
        <v>51</v>
      </c>
      <c r="B49" s="34">
        <v>43</v>
      </c>
      <c r="C49" s="34">
        <v>428</v>
      </c>
      <c r="D49" s="34">
        <v>5</v>
      </c>
    </row>
    <row r="50" ht="15.75" spans="1:4">
      <c r="A50" s="10" t="s">
        <v>52</v>
      </c>
      <c r="B50" s="34">
        <v>1032</v>
      </c>
      <c r="C50" s="34">
        <v>1951</v>
      </c>
      <c r="D50" s="34">
        <v>133</v>
      </c>
    </row>
    <row r="51" ht="15.75" spans="1:4">
      <c r="A51" s="10" t="s">
        <v>53</v>
      </c>
      <c r="B51" s="34">
        <v>624</v>
      </c>
      <c r="C51" s="34">
        <v>992</v>
      </c>
      <c r="D51" s="34">
        <v>84</v>
      </c>
    </row>
    <row r="52" ht="15.75" spans="1:4">
      <c r="A52" s="10" t="s">
        <v>54</v>
      </c>
      <c r="B52" s="34">
        <v>323</v>
      </c>
      <c r="C52" s="34">
        <v>4188</v>
      </c>
      <c r="D52" s="34">
        <v>96</v>
      </c>
    </row>
    <row r="53" ht="15.75" spans="1:4">
      <c r="A53" s="10" t="s">
        <v>55</v>
      </c>
      <c r="B53" s="34">
        <v>303</v>
      </c>
      <c r="C53" s="34">
        <v>10978</v>
      </c>
      <c r="D53" s="34">
        <v>777</v>
      </c>
    </row>
    <row r="54" ht="15.75" spans="1:4">
      <c r="A54" s="10" t="s">
        <v>56</v>
      </c>
      <c r="B54" s="34">
        <v>109</v>
      </c>
      <c r="C54" s="34">
        <v>3635</v>
      </c>
      <c r="D54" s="34">
        <v>207</v>
      </c>
    </row>
    <row r="55" ht="15.75" spans="1:4">
      <c r="A55" s="10" t="s">
        <v>57</v>
      </c>
      <c r="B55" s="34">
        <v>71</v>
      </c>
      <c r="C55" s="34">
        <v>547</v>
      </c>
      <c r="D55" s="34">
        <v>23</v>
      </c>
    </row>
    <row r="56" ht="15.75" spans="1:4">
      <c r="A56" s="10" t="s">
        <v>58</v>
      </c>
      <c r="B56" s="34">
        <v>30</v>
      </c>
      <c r="C56" s="34">
        <v>316</v>
      </c>
      <c r="D56" s="34">
        <v>1</v>
      </c>
    </row>
    <row r="57" ht="15.75" spans="1:4">
      <c r="A57" s="26" t="s">
        <v>59</v>
      </c>
      <c r="B57" s="25">
        <v>404</v>
      </c>
      <c r="C57" s="25">
        <v>236</v>
      </c>
      <c r="D57" s="25">
        <v>46</v>
      </c>
    </row>
    <row r="58" ht="15.75" spans="1:4">
      <c r="A58" s="26" t="s">
        <v>60</v>
      </c>
      <c r="B58" s="25">
        <v>217</v>
      </c>
      <c r="C58" s="25">
        <v>638</v>
      </c>
      <c r="D58" s="25">
        <v>20</v>
      </c>
    </row>
    <row r="59" ht="15.75" spans="1:4">
      <c r="A59" s="26" t="s">
        <v>61</v>
      </c>
      <c r="B59" s="25">
        <v>951</v>
      </c>
      <c r="C59" s="25">
        <v>7834</v>
      </c>
      <c r="D59" s="25">
        <v>162</v>
      </c>
    </row>
    <row r="60" ht="15.75" spans="1:4">
      <c r="A60" s="26" t="s">
        <v>62</v>
      </c>
      <c r="B60" s="25">
        <v>433</v>
      </c>
      <c r="C60" s="25">
        <v>9866</v>
      </c>
      <c r="D60" s="25">
        <v>662</v>
      </c>
    </row>
    <row r="61" ht="15.75" spans="1:4">
      <c r="A61" s="26" t="s">
        <v>63</v>
      </c>
      <c r="B61" s="25">
        <v>23</v>
      </c>
      <c r="C61" s="25">
        <v>1723</v>
      </c>
      <c r="D61" s="25">
        <v>57</v>
      </c>
    </row>
    <row r="62" ht="15.75" spans="1:4">
      <c r="A62" s="26" t="s">
        <v>64</v>
      </c>
      <c r="B62" s="25">
        <v>16</v>
      </c>
      <c r="C62" s="25">
        <v>220</v>
      </c>
      <c r="D62" s="25">
        <v>2</v>
      </c>
    </row>
    <row r="63" ht="15.75" spans="1:4">
      <c r="A63" s="26" t="s">
        <v>65</v>
      </c>
      <c r="B63" s="25">
        <v>71</v>
      </c>
      <c r="C63" s="25">
        <v>246</v>
      </c>
      <c r="D63" s="25">
        <v>2</v>
      </c>
    </row>
    <row r="64" ht="15.75" spans="1:4">
      <c r="A64" s="26" t="s">
        <v>66</v>
      </c>
      <c r="B64" s="25">
        <v>82</v>
      </c>
      <c r="C64" s="25">
        <v>306</v>
      </c>
      <c r="D64" s="25">
        <v>0</v>
      </c>
    </row>
    <row r="65" ht="15.75" spans="1:4">
      <c r="A65" s="26" t="s">
        <v>67</v>
      </c>
      <c r="B65" s="25">
        <v>205</v>
      </c>
      <c r="C65" s="25">
        <v>326</v>
      </c>
      <c r="D65" s="25">
        <v>13</v>
      </c>
    </row>
    <row r="66" ht="15.75" spans="1:4">
      <c r="A66" s="26" t="s">
        <v>68</v>
      </c>
      <c r="B66" s="25">
        <v>169</v>
      </c>
      <c r="C66" s="25">
        <v>299</v>
      </c>
      <c r="D66" s="25">
        <v>0</v>
      </c>
    </row>
    <row r="67" ht="15.75" spans="1:4">
      <c r="A67" s="26" t="s">
        <v>69</v>
      </c>
      <c r="B67" s="25">
        <v>226</v>
      </c>
      <c r="C67" s="25">
        <v>282</v>
      </c>
      <c r="D67" s="25">
        <v>2</v>
      </c>
    </row>
    <row r="68" ht="15.75" spans="1:4">
      <c r="A68" s="10" t="s">
        <v>70</v>
      </c>
      <c r="B68" s="34">
        <v>361</v>
      </c>
      <c r="C68" s="34">
        <v>623</v>
      </c>
      <c r="D68" s="34">
        <v>76</v>
      </c>
    </row>
    <row r="69" ht="15.75" spans="1:4">
      <c r="A69" s="10" t="s">
        <v>71</v>
      </c>
      <c r="B69" s="34">
        <v>279</v>
      </c>
      <c r="C69" s="34">
        <v>775</v>
      </c>
      <c r="D69" s="34">
        <v>64</v>
      </c>
    </row>
    <row r="70" ht="15.75" spans="1:4">
      <c r="A70" s="10" t="s">
        <v>72</v>
      </c>
      <c r="B70" s="34">
        <v>583</v>
      </c>
      <c r="C70" s="34">
        <v>5139</v>
      </c>
      <c r="D70" s="34">
        <v>321</v>
      </c>
    </row>
    <row r="71" ht="15.75" spans="1:4">
      <c r="A71" s="10" t="s">
        <v>73</v>
      </c>
      <c r="B71" s="34">
        <v>60</v>
      </c>
      <c r="C71" s="34">
        <v>3703</v>
      </c>
      <c r="D71" s="34">
        <v>206</v>
      </c>
    </row>
    <row r="72" ht="15.75" spans="1:4">
      <c r="A72" s="10" t="s">
        <v>74</v>
      </c>
      <c r="B72" s="34">
        <v>39</v>
      </c>
      <c r="C72" s="34">
        <v>2636</v>
      </c>
      <c r="D72" s="34">
        <v>53</v>
      </c>
    </row>
    <row r="73" ht="15.75" spans="1:4">
      <c r="A73" s="10" t="s">
        <v>75</v>
      </c>
      <c r="B73" s="34">
        <v>74</v>
      </c>
      <c r="C73" s="34">
        <v>790</v>
      </c>
      <c r="D73" s="34">
        <v>25</v>
      </c>
    </row>
    <row r="74" ht="15.75" spans="1:4">
      <c r="A74" s="10" t="s">
        <v>76</v>
      </c>
      <c r="B74" s="34">
        <v>91</v>
      </c>
      <c r="C74" s="34">
        <v>444</v>
      </c>
      <c r="D74" s="34">
        <v>0</v>
      </c>
    </row>
    <row r="75" ht="15.75" spans="1:4">
      <c r="A75" s="10" t="s">
        <v>77</v>
      </c>
      <c r="B75" s="34">
        <v>448</v>
      </c>
      <c r="C75" s="34">
        <v>979</v>
      </c>
      <c r="D75" s="34">
        <v>21</v>
      </c>
    </row>
    <row r="76" ht="15.75" spans="1:4">
      <c r="A76" s="10" t="s">
        <v>78</v>
      </c>
      <c r="B76" s="34">
        <v>711</v>
      </c>
      <c r="C76" s="34">
        <v>1341</v>
      </c>
      <c r="D76" s="34">
        <v>146</v>
      </c>
    </row>
    <row r="77" ht="15.75" spans="1:4">
      <c r="A77" s="10" t="s">
        <v>79</v>
      </c>
      <c r="B77" s="34">
        <v>737</v>
      </c>
      <c r="C77" s="34">
        <v>15353</v>
      </c>
      <c r="D77" s="34">
        <v>769</v>
      </c>
    </row>
    <row r="78" ht="15.75" spans="1:4">
      <c r="A78" s="10" t="s">
        <v>80</v>
      </c>
      <c r="B78" s="34">
        <v>94</v>
      </c>
      <c r="C78" s="34">
        <v>10720</v>
      </c>
      <c r="D78" s="34">
        <v>656</v>
      </c>
    </row>
    <row r="79" ht="15.75" spans="1:4">
      <c r="A79" s="10" t="s">
        <v>81</v>
      </c>
      <c r="B79" s="34">
        <v>27</v>
      </c>
      <c r="C79" s="34">
        <v>1944</v>
      </c>
      <c r="D79" s="34">
        <v>69</v>
      </c>
    </row>
    <row r="80" ht="15.75" spans="1:4">
      <c r="A80" s="10" t="s">
        <v>82</v>
      </c>
      <c r="B80" s="34">
        <v>76</v>
      </c>
      <c r="C80" s="34">
        <v>738</v>
      </c>
      <c r="D80" s="34">
        <v>27</v>
      </c>
    </row>
    <row r="81" ht="15.75" spans="1:4">
      <c r="A81" s="10" t="s">
        <v>83</v>
      </c>
      <c r="B81" s="34">
        <v>126</v>
      </c>
      <c r="C81" s="34">
        <v>491</v>
      </c>
      <c r="D81" s="34">
        <v>1</v>
      </c>
    </row>
    <row r="82" ht="15.75" spans="1:4">
      <c r="A82" s="10" t="s">
        <v>84</v>
      </c>
      <c r="B82" s="34">
        <v>465</v>
      </c>
      <c r="C82" s="34">
        <v>403</v>
      </c>
      <c r="D82" s="34">
        <v>33</v>
      </c>
    </row>
    <row r="83" ht="15.75" spans="1:4">
      <c r="A83" s="10" t="s">
        <v>85</v>
      </c>
      <c r="B83" s="34">
        <v>396</v>
      </c>
      <c r="C83" s="34">
        <v>703</v>
      </c>
      <c r="D83" s="34">
        <v>43</v>
      </c>
    </row>
    <row r="84" ht="15.75" spans="1:4">
      <c r="A84" s="10" t="s">
        <v>86</v>
      </c>
      <c r="B84" s="34">
        <v>724</v>
      </c>
      <c r="C84" s="34">
        <v>2103</v>
      </c>
      <c r="D84" s="34">
        <v>100</v>
      </c>
    </row>
    <row r="85" ht="15.75" spans="1:4">
      <c r="A85" s="10" t="s">
        <v>87</v>
      </c>
      <c r="B85" s="34">
        <v>112</v>
      </c>
      <c r="C85" s="34">
        <v>7201</v>
      </c>
      <c r="D85" s="34">
        <v>400</v>
      </c>
    </row>
    <row r="86" ht="15.75" spans="1:4">
      <c r="A86" s="10" t="s">
        <v>88</v>
      </c>
      <c r="B86" s="34">
        <v>200</v>
      </c>
      <c r="C86" s="34">
        <v>3159</v>
      </c>
      <c r="D86" s="34">
        <v>180</v>
      </c>
    </row>
    <row r="87" ht="15.75" spans="1:4">
      <c r="A87" s="10" t="s">
        <v>89</v>
      </c>
      <c r="B87" s="34">
        <v>110</v>
      </c>
      <c r="C87" s="34">
        <v>692</v>
      </c>
      <c r="D87" s="34">
        <v>18</v>
      </c>
    </row>
    <row r="88" ht="15.75" spans="1:4">
      <c r="A88" s="10" t="s">
        <v>90</v>
      </c>
      <c r="B88" s="34">
        <v>152</v>
      </c>
      <c r="C88" s="34">
        <v>423</v>
      </c>
      <c r="D88" s="34">
        <v>2</v>
      </c>
    </row>
    <row r="89" ht="15.75" spans="1:4">
      <c r="A89" s="10" t="s">
        <v>91</v>
      </c>
      <c r="B89" s="34"/>
      <c r="C89" s="34"/>
      <c r="D89" s="34"/>
    </row>
    <row r="90" ht="15.75" spans="1:4">
      <c r="A90" s="10" t="s">
        <v>92</v>
      </c>
      <c r="B90" s="34">
        <v>351</v>
      </c>
      <c r="C90" s="34">
        <v>1418</v>
      </c>
      <c r="D90" s="34">
        <v>60</v>
      </c>
    </row>
    <row r="91" ht="15.75" spans="1:4">
      <c r="A91" s="10" t="s">
        <v>93</v>
      </c>
      <c r="B91" s="34">
        <v>452</v>
      </c>
      <c r="C91" s="34">
        <v>3648</v>
      </c>
      <c r="D91" s="34">
        <v>288</v>
      </c>
    </row>
    <row r="92" ht="15.75" spans="1:4">
      <c r="A92" s="10" t="s">
        <v>94</v>
      </c>
      <c r="B92" s="34">
        <v>14</v>
      </c>
      <c r="C92" s="34">
        <v>1937</v>
      </c>
      <c r="D92" s="34">
        <v>3</v>
      </c>
    </row>
    <row r="93" ht="15.75" spans="1:4">
      <c r="A93" s="10" t="s">
        <v>95</v>
      </c>
      <c r="B93" s="34">
        <v>56</v>
      </c>
      <c r="C93" s="34">
        <v>1002</v>
      </c>
      <c r="D93" s="34">
        <v>36</v>
      </c>
    </row>
    <row r="94" ht="15.75" spans="1:4">
      <c r="A94" s="10" t="s">
        <v>96</v>
      </c>
      <c r="B94" s="34">
        <v>71</v>
      </c>
      <c r="C94" s="34">
        <v>286</v>
      </c>
      <c r="D94" s="34">
        <v>4</v>
      </c>
    </row>
    <row r="95" ht="15.75" spans="1:4">
      <c r="A95" s="10" t="s">
        <v>97</v>
      </c>
      <c r="B95" s="34">
        <v>200</v>
      </c>
      <c r="C95" s="34">
        <v>296</v>
      </c>
      <c r="D95" s="34">
        <v>3</v>
      </c>
    </row>
    <row r="96" ht="15.75" spans="1:4">
      <c r="A96" s="10" t="s">
        <v>98</v>
      </c>
      <c r="B96" s="34">
        <v>1020</v>
      </c>
      <c r="C96" s="34">
        <v>1512</v>
      </c>
      <c r="D96" s="34">
        <v>112</v>
      </c>
    </row>
    <row r="97" ht="15.75" spans="1:4">
      <c r="A97" s="10" t="s">
        <v>99</v>
      </c>
      <c r="B97" s="34"/>
      <c r="C97" s="34"/>
      <c r="D97" s="34"/>
    </row>
    <row r="98" ht="15.75" spans="1:4">
      <c r="A98" s="10" t="s">
        <v>100</v>
      </c>
      <c r="B98" s="34">
        <v>330</v>
      </c>
      <c r="C98" s="34">
        <v>7550</v>
      </c>
      <c r="D98" s="34">
        <v>647</v>
      </c>
    </row>
    <row r="99" ht="15.75" spans="1:4">
      <c r="A99" s="10" t="s">
        <v>101</v>
      </c>
      <c r="B99" s="34">
        <v>136</v>
      </c>
      <c r="C99" s="34">
        <v>2097</v>
      </c>
      <c r="D99" s="34">
        <v>137</v>
      </c>
    </row>
    <row r="100" ht="15.75" spans="1:4">
      <c r="A100" s="10" t="s">
        <v>102</v>
      </c>
      <c r="B100" s="34">
        <v>114</v>
      </c>
      <c r="C100" s="34">
        <v>1292</v>
      </c>
      <c r="D100" s="34">
        <v>62</v>
      </c>
    </row>
    <row r="101" ht="15.75" spans="1:4">
      <c r="A101" s="10" t="s">
        <v>103</v>
      </c>
      <c r="B101" s="34">
        <v>147</v>
      </c>
      <c r="C101" s="34">
        <v>636</v>
      </c>
      <c r="D101" s="34">
        <v>12</v>
      </c>
    </row>
    <row r="102" ht="15.75" spans="1:4">
      <c r="A102" s="10" t="s">
        <v>104</v>
      </c>
      <c r="B102" s="34">
        <v>47</v>
      </c>
      <c r="C102" s="34">
        <v>266</v>
      </c>
      <c r="D102" s="34">
        <v>1</v>
      </c>
    </row>
    <row r="103" ht="15.75" spans="1:4">
      <c r="A103" s="10" t="s">
        <v>105</v>
      </c>
      <c r="B103" s="25">
        <v>757</v>
      </c>
      <c r="C103" s="25">
        <v>1473</v>
      </c>
      <c r="D103" s="25">
        <v>120</v>
      </c>
    </row>
    <row r="104" ht="15.75" spans="1:4">
      <c r="A104" s="10" t="s">
        <v>106</v>
      </c>
      <c r="B104" s="25">
        <v>258</v>
      </c>
      <c r="C104" s="25">
        <v>757</v>
      </c>
      <c r="D104" s="25">
        <v>1</v>
      </c>
    </row>
    <row r="105" ht="15.75" spans="1:4">
      <c r="A105" s="10" t="s">
        <v>107</v>
      </c>
      <c r="B105" s="25">
        <v>535</v>
      </c>
      <c r="C105" s="25">
        <v>545</v>
      </c>
      <c r="D105" s="25">
        <v>0</v>
      </c>
    </row>
    <row r="106" ht="15.75" spans="1:4">
      <c r="A106" s="10" t="s">
        <v>108</v>
      </c>
      <c r="B106" s="25">
        <v>204</v>
      </c>
      <c r="C106" s="25">
        <v>317</v>
      </c>
      <c r="D106" s="25">
        <v>0</v>
      </c>
    </row>
    <row r="107" ht="15.75" spans="1:4">
      <c r="A107" s="10" t="s">
        <v>109</v>
      </c>
      <c r="B107" s="25">
        <v>201</v>
      </c>
      <c r="C107" s="25">
        <v>299</v>
      </c>
      <c r="D107" s="25">
        <v>0</v>
      </c>
    </row>
    <row r="108" ht="15.75" spans="1:4">
      <c r="A108" s="10" t="s">
        <v>110</v>
      </c>
      <c r="B108" s="25">
        <v>725</v>
      </c>
      <c r="C108" s="25">
        <v>1810</v>
      </c>
      <c r="D108" s="25">
        <v>32</v>
      </c>
    </row>
    <row r="109" ht="15.75" spans="1:4">
      <c r="A109" s="10" t="s">
        <v>111</v>
      </c>
      <c r="B109" s="25">
        <v>256</v>
      </c>
      <c r="C109" s="25">
        <v>1086</v>
      </c>
      <c r="D109" s="25">
        <v>40</v>
      </c>
    </row>
    <row r="110" ht="15.75" spans="1:4">
      <c r="A110" s="10" t="s">
        <v>112</v>
      </c>
      <c r="B110" s="25">
        <v>345</v>
      </c>
      <c r="C110" s="25">
        <v>8059</v>
      </c>
      <c r="D110" s="25">
        <v>64</v>
      </c>
    </row>
    <row r="111" ht="15.75" spans="1:4">
      <c r="A111" s="10" t="s">
        <v>113</v>
      </c>
      <c r="B111" s="25">
        <v>300</v>
      </c>
      <c r="C111" s="25">
        <v>5980</v>
      </c>
      <c r="D111" s="25">
        <v>313</v>
      </c>
    </row>
    <row r="112" ht="15.75" spans="1:4">
      <c r="A112" s="10" t="s">
        <v>114</v>
      </c>
      <c r="B112" s="25">
        <v>23</v>
      </c>
      <c r="C112" s="25">
        <v>2859</v>
      </c>
      <c r="D112" s="25">
        <v>131</v>
      </c>
    </row>
    <row r="113" ht="15.75" spans="1:4">
      <c r="A113" s="10" t="s">
        <v>115</v>
      </c>
      <c r="B113" s="25">
        <v>5</v>
      </c>
      <c r="C113" s="25">
        <v>150</v>
      </c>
      <c r="D113" s="25">
        <v>1</v>
      </c>
    </row>
    <row r="114" ht="15.75" spans="1:4">
      <c r="A114" s="10" t="s">
        <v>116</v>
      </c>
      <c r="B114" s="34">
        <v>369</v>
      </c>
      <c r="C114" s="34">
        <v>658</v>
      </c>
      <c r="D114" s="34">
        <v>125</v>
      </c>
    </row>
    <row r="115" ht="15.75" spans="1:4">
      <c r="A115" s="10" t="s">
        <v>117</v>
      </c>
      <c r="B115" s="34">
        <v>213</v>
      </c>
      <c r="C115" s="34">
        <v>948</v>
      </c>
      <c r="D115" s="34">
        <v>58</v>
      </c>
    </row>
    <row r="116" ht="15.75" spans="1:4">
      <c r="A116" s="10" t="s">
        <v>118</v>
      </c>
      <c r="B116" s="34">
        <v>1698</v>
      </c>
      <c r="C116" s="34">
        <v>10081</v>
      </c>
      <c r="D116" s="34">
        <v>509</v>
      </c>
    </row>
    <row r="117" ht="15.75" spans="1:4">
      <c r="A117" s="10" t="s">
        <v>119</v>
      </c>
      <c r="B117" s="34">
        <v>182</v>
      </c>
      <c r="C117" s="34">
        <v>10850</v>
      </c>
      <c r="D117" s="34">
        <v>809</v>
      </c>
    </row>
    <row r="118" ht="15.75" spans="1:4">
      <c r="A118" s="10" t="s">
        <v>120</v>
      </c>
      <c r="B118" s="34">
        <v>22</v>
      </c>
      <c r="C118" s="34">
        <v>3393</v>
      </c>
      <c r="D118" s="34">
        <v>120</v>
      </c>
    </row>
    <row r="119" ht="15.75" spans="1:4">
      <c r="A119" s="10" t="s">
        <v>121</v>
      </c>
      <c r="B119" s="34">
        <v>100</v>
      </c>
      <c r="C119" s="34">
        <v>261</v>
      </c>
      <c r="D119" s="34">
        <v>16</v>
      </c>
    </row>
    <row r="120" ht="15.75" spans="1:4">
      <c r="A120" s="10" t="s">
        <v>122</v>
      </c>
      <c r="B120" s="34">
        <v>17</v>
      </c>
      <c r="C120" s="34">
        <v>119</v>
      </c>
      <c r="D120" s="34">
        <v>2</v>
      </c>
    </row>
    <row r="121" ht="15.75" spans="1:4">
      <c r="A121" s="10" t="s">
        <v>123</v>
      </c>
      <c r="B121" s="25">
        <v>299</v>
      </c>
      <c r="C121" s="25">
        <v>452</v>
      </c>
      <c r="D121" s="25">
        <v>138</v>
      </c>
    </row>
    <row r="122" ht="15.75" spans="1:4">
      <c r="A122" s="10" t="s">
        <v>124</v>
      </c>
      <c r="B122" s="25"/>
      <c r="C122" s="25"/>
      <c r="D122" s="25"/>
    </row>
    <row r="123" ht="15.75" spans="1:4">
      <c r="A123" s="10" t="s">
        <v>125</v>
      </c>
      <c r="B123" s="25">
        <v>621</v>
      </c>
      <c r="C123" s="25">
        <v>7672</v>
      </c>
      <c r="D123" s="25">
        <v>128</v>
      </c>
    </row>
    <row r="124" ht="15.75" spans="1:4">
      <c r="A124" s="10" t="s">
        <v>126</v>
      </c>
      <c r="B124" s="25">
        <v>140</v>
      </c>
      <c r="C124" s="25">
        <v>5959</v>
      </c>
      <c r="D124" s="25">
        <v>439</v>
      </c>
    </row>
    <row r="125" ht="15.75" spans="1:4">
      <c r="A125" s="10" t="s">
        <v>127</v>
      </c>
      <c r="B125" s="25">
        <v>84</v>
      </c>
      <c r="C125" s="25">
        <v>4679</v>
      </c>
      <c r="D125" s="25">
        <v>185</v>
      </c>
    </row>
    <row r="126" ht="15.75" spans="1:4">
      <c r="A126" s="10" t="s">
        <v>128</v>
      </c>
      <c r="B126" s="25">
        <v>8</v>
      </c>
      <c r="C126" s="25">
        <v>120</v>
      </c>
      <c r="D126" s="25">
        <v>2</v>
      </c>
    </row>
    <row r="127" ht="15.75" spans="1:4">
      <c r="A127" s="10" t="s">
        <v>129</v>
      </c>
      <c r="B127" s="25"/>
      <c r="C127" s="25"/>
      <c r="D127" s="25"/>
    </row>
    <row r="128" ht="15.75" spans="1:4">
      <c r="A128" s="10" t="s">
        <v>130</v>
      </c>
      <c r="B128" s="25">
        <v>547</v>
      </c>
      <c r="C128" s="25">
        <v>679</v>
      </c>
      <c r="D128" s="25">
        <v>98</v>
      </c>
    </row>
    <row r="129" ht="15.75" spans="1:4">
      <c r="A129" s="10" t="s">
        <v>131</v>
      </c>
      <c r="B129" s="25">
        <v>242</v>
      </c>
      <c r="C129" s="25">
        <v>890</v>
      </c>
      <c r="D129" s="25">
        <v>45</v>
      </c>
    </row>
    <row r="130" ht="15.75" spans="1:4">
      <c r="A130" s="10" t="s">
        <v>132</v>
      </c>
      <c r="B130" s="25">
        <v>351</v>
      </c>
      <c r="C130" s="25">
        <v>1927</v>
      </c>
      <c r="D130" s="25">
        <v>119</v>
      </c>
    </row>
    <row r="131" ht="15.75" spans="1:4">
      <c r="A131" s="10" t="s">
        <v>133</v>
      </c>
      <c r="B131" s="25">
        <v>603</v>
      </c>
      <c r="C131" s="25">
        <v>15294</v>
      </c>
      <c r="D131" s="25">
        <v>723</v>
      </c>
    </row>
    <row r="132" ht="15.75" spans="1:4">
      <c r="A132" s="10" t="s">
        <v>134</v>
      </c>
      <c r="B132" s="25">
        <v>45</v>
      </c>
      <c r="C132" s="25">
        <v>3365</v>
      </c>
      <c r="D132" s="25">
        <v>226</v>
      </c>
    </row>
    <row r="133" ht="15.75" spans="1:4">
      <c r="A133" s="10" t="s">
        <v>135</v>
      </c>
      <c r="B133" s="25">
        <v>85</v>
      </c>
      <c r="C133" s="25">
        <v>278</v>
      </c>
      <c r="D133" s="25">
        <v>5</v>
      </c>
    </row>
    <row r="134" ht="15.75" spans="1:4">
      <c r="A134" s="10" t="s">
        <v>136</v>
      </c>
      <c r="B134" s="25">
        <v>70</v>
      </c>
      <c r="C134" s="25">
        <v>332</v>
      </c>
      <c r="D134" s="25">
        <v>2</v>
      </c>
    </row>
    <row r="135" ht="15.75" spans="1:4">
      <c r="A135" s="10" t="s">
        <v>137</v>
      </c>
      <c r="B135" s="34">
        <v>72</v>
      </c>
      <c r="C135" s="34">
        <v>236</v>
      </c>
      <c r="D135" s="34">
        <v>0</v>
      </c>
    </row>
    <row r="136" ht="15.75" spans="1:4">
      <c r="A136" s="10" t="s">
        <v>138</v>
      </c>
      <c r="B136" s="34">
        <v>213</v>
      </c>
      <c r="C136" s="34">
        <v>498</v>
      </c>
      <c r="D136" s="34">
        <v>0</v>
      </c>
    </row>
    <row r="137" ht="15.75" spans="1:4">
      <c r="A137" s="10" t="s">
        <v>139</v>
      </c>
      <c r="B137" s="34">
        <v>28</v>
      </c>
      <c r="C137" s="34">
        <v>143</v>
      </c>
      <c r="D137" s="34">
        <v>0</v>
      </c>
    </row>
    <row r="138" ht="15.75" spans="1:4">
      <c r="A138" s="10" t="s">
        <v>140</v>
      </c>
      <c r="B138" s="25">
        <v>415</v>
      </c>
      <c r="C138" s="25">
        <v>1840</v>
      </c>
      <c r="D138" s="25">
        <v>114</v>
      </c>
    </row>
    <row r="139" ht="15.75" spans="1:4">
      <c r="A139" s="10" t="s">
        <v>141</v>
      </c>
      <c r="B139" s="25">
        <v>288</v>
      </c>
      <c r="C139" s="25">
        <v>1262</v>
      </c>
      <c r="D139" s="25">
        <v>113</v>
      </c>
    </row>
    <row r="140" ht="15.75" spans="1:4">
      <c r="A140" s="10" t="s">
        <v>142</v>
      </c>
      <c r="B140" s="25">
        <v>557</v>
      </c>
      <c r="C140" s="25">
        <v>9017</v>
      </c>
      <c r="D140" s="25">
        <v>62</v>
      </c>
    </row>
    <row r="141" ht="15.75" spans="1:4">
      <c r="A141" s="10" t="s">
        <v>143</v>
      </c>
      <c r="B141" s="25">
        <v>30</v>
      </c>
      <c r="C141" s="25">
        <v>3529</v>
      </c>
      <c r="D141" s="25">
        <v>170</v>
      </c>
    </row>
    <row r="142" ht="15.75" spans="1:4">
      <c r="A142" s="10" t="s">
        <v>144</v>
      </c>
      <c r="B142" s="25">
        <v>171</v>
      </c>
      <c r="C142" s="25">
        <v>2290</v>
      </c>
      <c r="D142" s="25">
        <v>93</v>
      </c>
    </row>
    <row r="143" ht="15.75" spans="1:4">
      <c r="A143" s="10" t="s">
        <v>145</v>
      </c>
      <c r="B143" s="25">
        <v>18</v>
      </c>
      <c r="C143" s="25">
        <v>207</v>
      </c>
      <c r="D143" s="25">
        <v>4</v>
      </c>
    </row>
    <row r="144" ht="15.75" spans="1:4">
      <c r="A144" s="10" t="s">
        <v>146</v>
      </c>
      <c r="B144" s="25">
        <v>171</v>
      </c>
      <c r="C144" s="25">
        <v>442</v>
      </c>
      <c r="D144" s="25">
        <v>3</v>
      </c>
    </row>
    <row r="145" ht="15.75" spans="1:4">
      <c r="A145" s="10" t="s">
        <v>147</v>
      </c>
      <c r="B145" s="34">
        <v>624</v>
      </c>
      <c r="C145" s="34">
        <v>1047</v>
      </c>
      <c r="D145" s="34">
        <v>51</v>
      </c>
    </row>
    <row r="146" ht="15.75" spans="1:4">
      <c r="A146" s="10" t="s">
        <v>148</v>
      </c>
      <c r="B146" s="34">
        <v>435</v>
      </c>
      <c r="C146" s="34">
        <v>2605</v>
      </c>
      <c r="D146" s="34">
        <v>76</v>
      </c>
    </row>
    <row r="147" ht="15.75" spans="1:4">
      <c r="A147" s="10" t="s">
        <v>149</v>
      </c>
      <c r="B147" s="34">
        <v>558</v>
      </c>
      <c r="C147" s="34">
        <v>9699</v>
      </c>
      <c r="D147" s="34">
        <v>463</v>
      </c>
    </row>
    <row r="148" ht="15.75" spans="1:4">
      <c r="A148" s="10" t="s">
        <v>150</v>
      </c>
      <c r="B148" s="34">
        <v>113</v>
      </c>
      <c r="C148" s="34">
        <v>5861</v>
      </c>
      <c r="D148" s="34">
        <v>379</v>
      </c>
    </row>
    <row r="149" ht="15.75" spans="1:4">
      <c r="A149" s="10" t="s">
        <v>151</v>
      </c>
      <c r="B149" s="34">
        <v>43</v>
      </c>
      <c r="C149" s="34">
        <v>298</v>
      </c>
      <c r="D149" s="34">
        <v>0</v>
      </c>
    </row>
    <row r="150" ht="15.75" spans="1:4">
      <c r="A150" s="10" t="s">
        <v>152</v>
      </c>
      <c r="B150" s="34">
        <v>119</v>
      </c>
      <c r="C150" s="34">
        <v>139</v>
      </c>
      <c r="D150" s="34">
        <v>0</v>
      </c>
    </row>
    <row r="151" ht="15.75" spans="1:4">
      <c r="A151" s="10" t="s">
        <v>153</v>
      </c>
      <c r="B151" s="34">
        <v>24</v>
      </c>
      <c r="C151" s="34">
        <v>111</v>
      </c>
      <c r="D151" s="34">
        <v>1</v>
      </c>
    </row>
    <row r="152" ht="15.75" spans="1:4">
      <c r="A152" s="10" t="s">
        <v>154</v>
      </c>
      <c r="B152" s="34">
        <v>26</v>
      </c>
      <c r="C152" s="34">
        <v>323</v>
      </c>
      <c r="D152" s="34">
        <v>6</v>
      </c>
    </row>
    <row r="153" ht="15.75" spans="1:4">
      <c r="A153" s="10" t="s">
        <v>155</v>
      </c>
      <c r="B153" s="34">
        <v>15</v>
      </c>
      <c r="C153" s="34">
        <v>185</v>
      </c>
      <c r="D153" s="34">
        <v>2</v>
      </c>
    </row>
    <row r="154" ht="15.75" spans="1:4">
      <c r="A154" s="10" t="s">
        <v>156</v>
      </c>
      <c r="B154" s="34">
        <v>58</v>
      </c>
      <c r="C154" s="34">
        <v>158</v>
      </c>
      <c r="D154" s="34">
        <v>0</v>
      </c>
    </row>
    <row r="155" ht="15.75" spans="1:4">
      <c r="A155" s="10" t="s">
        <v>157</v>
      </c>
      <c r="B155" s="34">
        <v>15</v>
      </c>
      <c r="C155" s="34">
        <v>216</v>
      </c>
      <c r="D155" s="34">
        <v>7</v>
      </c>
    </row>
    <row r="156" ht="15.75" spans="1:4">
      <c r="A156" s="10" t="s">
        <v>158</v>
      </c>
      <c r="B156" s="34">
        <v>17</v>
      </c>
      <c r="C156" s="34">
        <v>96</v>
      </c>
      <c r="D156" s="34">
        <v>0</v>
      </c>
    </row>
    <row r="157" ht="15.75" spans="1:4">
      <c r="A157" s="10" t="s">
        <v>159</v>
      </c>
      <c r="B157" s="34">
        <v>26</v>
      </c>
      <c r="C157" s="34">
        <v>162</v>
      </c>
      <c r="D157" s="34">
        <v>2</v>
      </c>
    </row>
    <row r="158" ht="15.75" spans="1:4">
      <c r="A158" s="10" t="s">
        <v>160</v>
      </c>
      <c r="B158" s="34">
        <v>568</v>
      </c>
      <c r="C158" s="34">
        <v>1023</v>
      </c>
      <c r="D158" s="34">
        <v>75</v>
      </c>
    </row>
    <row r="159" ht="15.75" spans="1:4">
      <c r="A159" s="10" t="s">
        <v>161</v>
      </c>
      <c r="B159" s="34">
        <v>50</v>
      </c>
      <c r="C159" s="34">
        <v>711</v>
      </c>
      <c r="D159" s="34">
        <v>4</v>
      </c>
    </row>
    <row r="160" ht="15.75" spans="1:4">
      <c r="A160" s="10" t="s">
        <v>162</v>
      </c>
      <c r="B160" s="34">
        <v>401</v>
      </c>
      <c r="C160" s="34">
        <v>4559</v>
      </c>
      <c r="D160" s="34">
        <v>182</v>
      </c>
    </row>
    <row r="161" ht="15.75" spans="1:4">
      <c r="A161" s="10" t="s">
        <v>163</v>
      </c>
      <c r="B161" s="34">
        <v>116</v>
      </c>
      <c r="C161" s="34">
        <v>4088</v>
      </c>
      <c r="D161" s="34">
        <v>301</v>
      </c>
    </row>
    <row r="162" ht="15.75" spans="1:4">
      <c r="A162" s="10" t="s">
        <v>164</v>
      </c>
      <c r="B162" s="34">
        <v>209</v>
      </c>
      <c r="C162" s="34">
        <v>3647</v>
      </c>
      <c r="D162" s="34">
        <v>131</v>
      </c>
    </row>
    <row r="163" ht="15.75" spans="1:4">
      <c r="A163" s="10" t="s">
        <v>165</v>
      </c>
      <c r="B163" s="34">
        <v>129</v>
      </c>
      <c r="C163" s="34">
        <v>515</v>
      </c>
      <c r="D163" s="34">
        <v>16</v>
      </c>
    </row>
    <row r="164" ht="15.75" spans="1:4">
      <c r="A164" s="10" t="s">
        <v>166</v>
      </c>
      <c r="B164" s="34">
        <v>6</v>
      </c>
      <c r="C164" s="34">
        <v>186</v>
      </c>
      <c r="D164" s="34">
        <v>0</v>
      </c>
    </row>
    <row r="165" ht="15.75" spans="1:4">
      <c r="A165" s="10" t="s">
        <v>167</v>
      </c>
      <c r="B165" s="34">
        <v>2879</v>
      </c>
      <c r="C165" s="34">
        <v>1305</v>
      </c>
      <c r="D165" s="34">
        <v>284</v>
      </c>
    </row>
    <row r="166" ht="15.75" spans="1:4">
      <c r="A166" s="10" t="s">
        <v>168</v>
      </c>
      <c r="B166" s="34">
        <v>1090</v>
      </c>
      <c r="C166" s="34">
        <v>1125</v>
      </c>
      <c r="D166" s="34">
        <v>308</v>
      </c>
    </row>
    <row r="167" ht="15.75" spans="1:4">
      <c r="A167" s="10" t="s">
        <v>169</v>
      </c>
      <c r="B167" s="34">
        <v>187</v>
      </c>
      <c r="C167" s="34">
        <v>1969</v>
      </c>
      <c r="D167" s="34">
        <v>269</v>
      </c>
    </row>
    <row r="168" ht="15.75" spans="1:4">
      <c r="A168" s="10" t="s">
        <v>170</v>
      </c>
      <c r="B168" s="34">
        <v>75</v>
      </c>
      <c r="C168" s="34">
        <v>3133</v>
      </c>
      <c r="D168" s="34">
        <v>196</v>
      </c>
    </row>
    <row r="169" ht="15.75" spans="1:4">
      <c r="A169" s="10" t="s">
        <v>171</v>
      </c>
      <c r="B169" s="34">
        <v>25</v>
      </c>
      <c r="C169" s="34">
        <v>287</v>
      </c>
      <c r="D169" s="34">
        <v>6</v>
      </c>
    </row>
    <row r="170" ht="15.75" spans="1:4">
      <c r="A170" s="10" t="s">
        <v>172</v>
      </c>
      <c r="B170" s="34">
        <v>73</v>
      </c>
      <c r="C170" s="34">
        <v>293</v>
      </c>
      <c r="D170" s="34">
        <v>11</v>
      </c>
    </row>
    <row r="171" ht="15.75" spans="1:4">
      <c r="A171" s="10" t="s">
        <v>173</v>
      </c>
      <c r="B171" s="34">
        <v>266</v>
      </c>
      <c r="C171" s="34">
        <v>521</v>
      </c>
      <c r="D171" s="34">
        <v>13</v>
      </c>
    </row>
    <row r="172" ht="15.75" spans="1:4">
      <c r="A172" s="10" t="s">
        <v>174</v>
      </c>
      <c r="B172" s="34">
        <v>2271</v>
      </c>
      <c r="C172" s="34">
        <v>1333</v>
      </c>
      <c r="D172" s="34">
        <v>263</v>
      </c>
    </row>
    <row r="173" ht="15.75" spans="1:4">
      <c r="A173" s="10" t="s">
        <v>175</v>
      </c>
      <c r="B173" s="34">
        <v>1290</v>
      </c>
      <c r="C173" s="34">
        <v>1081</v>
      </c>
      <c r="D173" s="34">
        <v>413</v>
      </c>
    </row>
    <row r="174" ht="15.75" spans="1:4">
      <c r="A174" s="10" t="s">
        <v>176</v>
      </c>
      <c r="B174" s="34">
        <v>1903</v>
      </c>
      <c r="C174" s="34">
        <v>19430</v>
      </c>
      <c r="D174" s="34">
        <v>2232</v>
      </c>
    </row>
    <row r="175" ht="15.75" spans="1:4">
      <c r="A175" s="10" t="s">
        <v>177</v>
      </c>
      <c r="B175" s="25"/>
      <c r="C175" s="25"/>
      <c r="D175" s="25"/>
    </row>
    <row r="176" ht="15.75" spans="1:4">
      <c r="A176" s="10" t="s">
        <v>178</v>
      </c>
      <c r="B176" s="25">
        <v>349</v>
      </c>
      <c r="C176" s="25">
        <v>362</v>
      </c>
      <c r="D176" s="25">
        <v>67</v>
      </c>
    </row>
    <row r="177" ht="15.75" spans="1:4">
      <c r="A177" s="10" t="s">
        <v>179</v>
      </c>
      <c r="B177" s="25">
        <v>26</v>
      </c>
      <c r="C177" s="25">
        <v>1103</v>
      </c>
      <c r="D177" s="25">
        <v>66</v>
      </c>
    </row>
    <row r="178" ht="15.75" spans="1:4">
      <c r="A178" s="10" t="s">
        <v>180</v>
      </c>
      <c r="B178" s="25">
        <v>156</v>
      </c>
      <c r="C178" s="25">
        <v>710</v>
      </c>
      <c r="D178" s="25">
        <v>4</v>
      </c>
    </row>
    <row r="179" ht="15.75" spans="1:4">
      <c r="A179" s="10" t="s">
        <v>181</v>
      </c>
      <c r="B179" s="25">
        <v>184</v>
      </c>
      <c r="C179" s="25">
        <v>521</v>
      </c>
      <c r="D179" s="25">
        <v>55</v>
      </c>
    </row>
    <row r="180" ht="15.75" spans="1:4">
      <c r="A180" s="10" t="s">
        <v>182</v>
      </c>
      <c r="B180" s="25">
        <v>214</v>
      </c>
      <c r="C180" s="25">
        <v>6889</v>
      </c>
      <c r="D180" s="25">
        <v>229</v>
      </c>
    </row>
    <row r="181" ht="15.75" spans="1:4">
      <c r="A181" s="10" t="s">
        <v>183</v>
      </c>
      <c r="B181" s="25">
        <v>131</v>
      </c>
      <c r="C181" s="25">
        <v>583</v>
      </c>
      <c r="D181" s="25">
        <v>55</v>
      </c>
    </row>
    <row r="182" ht="15.75" spans="1:4">
      <c r="A182" s="10" t="s">
        <v>184</v>
      </c>
      <c r="B182" s="34">
        <v>2677</v>
      </c>
      <c r="C182" s="34">
        <v>1729</v>
      </c>
      <c r="D182" s="34">
        <v>387</v>
      </c>
    </row>
    <row r="183" ht="15.75" spans="1:4">
      <c r="A183" s="10" t="s">
        <v>185</v>
      </c>
      <c r="B183" s="34">
        <v>1175</v>
      </c>
      <c r="C183" s="34">
        <v>1106</v>
      </c>
      <c r="D183" s="34">
        <v>235</v>
      </c>
    </row>
    <row r="184" ht="15.75" spans="1:4">
      <c r="A184" s="10" t="s">
        <v>186</v>
      </c>
      <c r="B184" s="34">
        <v>2487</v>
      </c>
      <c r="C184" s="34">
        <v>16344</v>
      </c>
      <c r="D184" s="34">
        <v>1870</v>
      </c>
    </row>
    <row r="185" ht="15.75" spans="1:4">
      <c r="A185" s="10" t="s">
        <v>187</v>
      </c>
      <c r="B185" s="34">
        <v>453</v>
      </c>
      <c r="C185" s="34">
        <v>17700</v>
      </c>
      <c r="D185" s="34">
        <v>2436</v>
      </c>
    </row>
    <row r="186" ht="15.75" spans="1:4">
      <c r="A186" s="10" t="s">
        <v>188</v>
      </c>
      <c r="B186" s="34">
        <v>13</v>
      </c>
      <c r="C186" s="34">
        <v>352</v>
      </c>
      <c r="D186" s="34">
        <v>3</v>
      </c>
    </row>
    <row r="187" ht="15.75" spans="1:4">
      <c r="A187" s="10" t="s">
        <v>189</v>
      </c>
      <c r="B187" s="34">
        <v>14</v>
      </c>
      <c r="C187" s="34">
        <v>79</v>
      </c>
      <c r="D187" s="34">
        <v>1</v>
      </c>
    </row>
    <row r="188" ht="15.75" spans="1:4">
      <c r="A188" s="10" t="s">
        <v>190</v>
      </c>
      <c r="B188" s="34">
        <v>320</v>
      </c>
      <c r="C188" s="34">
        <v>444</v>
      </c>
      <c r="D188" s="34">
        <v>1</v>
      </c>
    </row>
    <row r="189" ht="15.75" spans="1:4">
      <c r="A189" s="10" t="s">
        <v>191</v>
      </c>
      <c r="B189" s="34">
        <v>16</v>
      </c>
      <c r="C189" s="34">
        <v>209</v>
      </c>
      <c r="D189" s="34">
        <v>0</v>
      </c>
    </row>
    <row r="190" ht="15.75" spans="1:4">
      <c r="A190" s="10" t="s">
        <v>192</v>
      </c>
      <c r="B190" s="34">
        <v>2196</v>
      </c>
      <c r="C190" s="34">
        <v>2651</v>
      </c>
      <c r="D190" s="34">
        <v>419</v>
      </c>
    </row>
    <row r="191" ht="15.75" spans="1:4">
      <c r="A191" s="10" t="s">
        <v>193</v>
      </c>
      <c r="B191" s="34">
        <v>224</v>
      </c>
      <c r="C191" s="34">
        <v>784</v>
      </c>
      <c r="D191" s="34">
        <v>24</v>
      </c>
    </row>
    <row r="192" ht="15.75" spans="1:4">
      <c r="A192" s="10" t="s">
        <v>194</v>
      </c>
      <c r="B192" s="34">
        <v>417</v>
      </c>
      <c r="C192" s="34">
        <v>15092</v>
      </c>
      <c r="D192" s="34">
        <v>1608</v>
      </c>
    </row>
    <row r="193" ht="15.75" spans="1:4">
      <c r="A193" s="10" t="s">
        <v>195</v>
      </c>
      <c r="B193" s="34">
        <v>194</v>
      </c>
      <c r="C193" s="34">
        <v>722</v>
      </c>
      <c r="D193" s="34">
        <v>3</v>
      </c>
    </row>
    <row r="194" ht="15.75" spans="1:4">
      <c r="A194" s="10" t="s">
        <v>196</v>
      </c>
      <c r="B194" s="34">
        <v>38</v>
      </c>
      <c r="C194" s="34">
        <v>133</v>
      </c>
      <c r="D194" s="34">
        <v>0</v>
      </c>
    </row>
    <row r="195" ht="15.75" spans="1:4">
      <c r="A195" s="10" t="s">
        <v>197</v>
      </c>
      <c r="B195" s="34">
        <v>3103</v>
      </c>
      <c r="C195" s="34">
        <v>5569</v>
      </c>
      <c r="D195" s="34">
        <v>199</v>
      </c>
    </row>
    <row r="196" ht="15.75" spans="1:4">
      <c r="A196" s="10" t="s">
        <v>198</v>
      </c>
      <c r="B196" s="34">
        <v>1375</v>
      </c>
      <c r="C196" s="34">
        <v>1677</v>
      </c>
      <c r="D196" s="34">
        <v>192</v>
      </c>
    </row>
    <row r="197" ht="15.75" spans="1:4">
      <c r="A197" s="10" t="s">
        <v>199</v>
      </c>
      <c r="B197" s="34">
        <v>18</v>
      </c>
      <c r="C197" s="34">
        <v>604</v>
      </c>
      <c r="D197" s="34">
        <v>3</v>
      </c>
    </row>
    <row r="198" ht="15.75" spans="1:4">
      <c r="A198" s="10" t="s">
        <v>200</v>
      </c>
      <c r="B198" s="34">
        <v>7</v>
      </c>
      <c r="C198" s="34">
        <v>1654</v>
      </c>
      <c r="D198" s="34">
        <v>34</v>
      </c>
    </row>
    <row r="199" ht="15.75" spans="1:4">
      <c r="A199" s="10" t="s">
        <v>201</v>
      </c>
      <c r="B199" s="34">
        <v>195</v>
      </c>
      <c r="C199" s="34">
        <v>2292</v>
      </c>
      <c r="D199" s="34">
        <v>70</v>
      </c>
    </row>
    <row r="200" ht="15.75" spans="1:4">
      <c r="A200" s="10" t="s">
        <v>202</v>
      </c>
      <c r="B200" s="34">
        <v>435</v>
      </c>
      <c r="C200" s="34">
        <v>817</v>
      </c>
      <c r="D200" s="34">
        <v>5</v>
      </c>
    </row>
    <row r="201" ht="15.75" spans="1:4">
      <c r="A201" s="10" t="s">
        <v>203</v>
      </c>
      <c r="B201" s="34">
        <v>343</v>
      </c>
      <c r="C201" s="34">
        <v>446</v>
      </c>
      <c r="D201" s="34">
        <v>3</v>
      </c>
    </row>
    <row r="202" ht="15.75" spans="1:4">
      <c r="A202" s="10" t="s">
        <v>204</v>
      </c>
      <c r="B202" s="34">
        <v>238</v>
      </c>
      <c r="C202" s="34">
        <v>330</v>
      </c>
      <c r="D202" s="34">
        <v>0</v>
      </c>
    </row>
    <row r="203" ht="15.75" spans="1:4">
      <c r="A203" s="10" t="s">
        <v>205</v>
      </c>
      <c r="B203" s="34">
        <v>89</v>
      </c>
      <c r="C203" s="34">
        <v>178</v>
      </c>
      <c r="D203" s="34">
        <v>0</v>
      </c>
    </row>
    <row r="204" ht="15.75" spans="1:4">
      <c r="A204" s="10" t="s">
        <v>206</v>
      </c>
      <c r="B204" s="34">
        <v>3922</v>
      </c>
      <c r="C204" s="34">
        <v>1613</v>
      </c>
      <c r="D204" s="34">
        <v>163</v>
      </c>
    </row>
    <row r="205" ht="15.75" spans="1:4">
      <c r="A205" s="10" t="s">
        <v>207</v>
      </c>
      <c r="B205" s="34">
        <v>1311</v>
      </c>
      <c r="C205" s="34">
        <v>3403</v>
      </c>
      <c r="D205" s="34">
        <v>175</v>
      </c>
    </row>
    <row r="206" ht="15.75" spans="1:4">
      <c r="A206" s="10" t="s">
        <v>208</v>
      </c>
      <c r="B206" s="34">
        <v>44</v>
      </c>
      <c r="C206" s="34">
        <v>1628</v>
      </c>
      <c r="D206" s="34">
        <v>23</v>
      </c>
    </row>
    <row r="207" ht="15.75" spans="1:4">
      <c r="A207" s="10" t="s">
        <v>209</v>
      </c>
      <c r="B207" s="34">
        <v>547</v>
      </c>
      <c r="C207" s="34">
        <v>8102</v>
      </c>
      <c r="D207" s="34">
        <v>680</v>
      </c>
    </row>
    <row r="208" ht="15.75" spans="1:4">
      <c r="A208" s="10" t="s">
        <v>210</v>
      </c>
      <c r="B208" s="34"/>
      <c r="C208" s="34"/>
      <c r="D208" s="34"/>
    </row>
    <row r="209" ht="15.75" spans="1:4">
      <c r="A209" s="10" t="s">
        <v>211</v>
      </c>
      <c r="B209" s="34">
        <v>49</v>
      </c>
      <c r="C209" s="34">
        <v>382</v>
      </c>
      <c r="D209" s="34">
        <v>5</v>
      </c>
    </row>
    <row r="210" ht="15.75" spans="1:4">
      <c r="A210" s="10" t="s">
        <v>212</v>
      </c>
      <c r="B210" s="34">
        <v>24</v>
      </c>
      <c r="C210" s="34">
        <v>87</v>
      </c>
      <c r="D210" s="34">
        <v>0</v>
      </c>
    </row>
    <row r="211" ht="15.75" spans="1:4">
      <c r="A211" s="10" t="s">
        <v>213</v>
      </c>
      <c r="B211" s="34">
        <v>365</v>
      </c>
      <c r="C211" s="34">
        <v>582</v>
      </c>
      <c r="D211" s="34">
        <v>14</v>
      </c>
    </row>
    <row r="212" ht="15.75" spans="1:4">
      <c r="A212" s="10" t="s">
        <v>214</v>
      </c>
      <c r="B212" s="34">
        <v>139</v>
      </c>
      <c r="C212" s="34">
        <v>598</v>
      </c>
      <c r="D212" s="34">
        <v>5</v>
      </c>
    </row>
    <row r="213" ht="15.75" spans="1:4">
      <c r="A213" s="10" t="s">
        <v>215</v>
      </c>
      <c r="B213" s="34">
        <v>1976</v>
      </c>
      <c r="C213" s="34">
        <v>3981</v>
      </c>
      <c r="D213" s="34">
        <v>157</v>
      </c>
    </row>
    <row r="214" ht="15.75" spans="1:4">
      <c r="A214" s="10" t="s">
        <v>216</v>
      </c>
      <c r="B214" s="34">
        <v>10</v>
      </c>
      <c r="C214" s="34">
        <v>453</v>
      </c>
      <c r="D214" s="34">
        <v>32</v>
      </c>
    </row>
    <row r="215" ht="15.75" spans="1:4">
      <c r="A215" s="10" t="s">
        <v>217</v>
      </c>
      <c r="B215" s="34">
        <v>22</v>
      </c>
      <c r="C215" s="34">
        <v>389</v>
      </c>
      <c r="D215" s="34">
        <v>4</v>
      </c>
    </row>
    <row r="216" ht="15.75" spans="1:4">
      <c r="A216" s="10" t="s">
        <v>218</v>
      </c>
      <c r="B216" s="34">
        <v>17</v>
      </c>
      <c r="C216" s="34">
        <v>168</v>
      </c>
      <c r="D216" s="34">
        <v>0</v>
      </c>
    </row>
    <row r="217" ht="15.75" spans="1:4">
      <c r="A217" s="10" t="s">
        <v>219</v>
      </c>
      <c r="B217" s="34">
        <v>433</v>
      </c>
      <c r="C217" s="34">
        <v>664</v>
      </c>
      <c r="D217" s="34">
        <v>16</v>
      </c>
    </row>
    <row r="218" ht="15.75" spans="1:4">
      <c r="A218" s="10" t="s">
        <v>220</v>
      </c>
      <c r="B218" s="34">
        <v>267</v>
      </c>
      <c r="C218" s="34">
        <v>343</v>
      </c>
      <c r="D218" s="34">
        <v>0</v>
      </c>
    </row>
    <row r="219" ht="15.75" spans="1:4">
      <c r="A219" s="10" t="s">
        <v>221</v>
      </c>
      <c r="B219" s="34">
        <v>348</v>
      </c>
      <c r="C219" s="34">
        <v>328</v>
      </c>
      <c r="D219" s="34">
        <v>11</v>
      </c>
    </row>
    <row r="220" ht="15.75" spans="1:4">
      <c r="A220" s="10" t="s">
        <v>222</v>
      </c>
      <c r="B220" s="34"/>
      <c r="C220" s="34"/>
      <c r="D220" s="34"/>
    </row>
    <row r="221" ht="15.75" spans="1:4">
      <c r="A221" s="10" t="s">
        <v>223</v>
      </c>
      <c r="B221" s="34">
        <v>2156</v>
      </c>
      <c r="C221" s="34">
        <v>30615</v>
      </c>
      <c r="D221" s="34">
        <v>1128</v>
      </c>
    </row>
    <row r="222" ht="15.75" spans="1:4">
      <c r="A222" s="10" t="s">
        <v>224</v>
      </c>
      <c r="B222" s="34">
        <v>318</v>
      </c>
      <c r="C222" s="34">
        <v>16274</v>
      </c>
      <c r="D222" s="34">
        <v>2283</v>
      </c>
    </row>
    <row r="223" ht="15.75" spans="1:4">
      <c r="A223" s="10" t="s">
        <v>225</v>
      </c>
      <c r="B223" s="34">
        <v>60</v>
      </c>
      <c r="C223" s="34">
        <v>664</v>
      </c>
      <c r="D223" s="34">
        <v>15</v>
      </c>
    </row>
    <row r="224" ht="15.75" spans="1:4">
      <c r="A224" s="10" t="s">
        <v>226</v>
      </c>
      <c r="B224" s="34">
        <v>23</v>
      </c>
      <c r="C224" s="34">
        <v>107</v>
      </c>
      <c r="D224" s="34">
        <v>2</v>
      </c>
    </row>
    <row r="225" ht="15.75" spans="1:4">
      <c r="A225" s="10" t="s">
        <v>227</v>
      </c>
      <c r="B225" s="34">
        <v>9</v>
      </c>
      <c r="C225" s="34">
        <v>306</v>
      </c>
      <c r="D225" s="34">
        <v>1</v>
      </c>
    </row>
    <row r="226" ht="15.75" spans="1:4">
      <c r="A226" s="10" t="s">
        <v>228</v>
      </c>
      <c r="B226" s="34">
        <v>288</v>
      </c>
      <c r="C226" s="34">
        <v>385</v>
      </c>
      <c r="D226" s="34">
        <v>63</v>
      </c>
    </row>
    <row r="227" ht="15.75" spans="1:4">
      <c r="A227" s="10" t="s">
        <v>229</v>
      </c>
      <c r="B227" s="34">
        <v>1461</v>
      </c>
      <c r="C227" s="34">
        <v>5984</v>
      </c>
      <c r="D227" s="34">
        <v>319</v>
      </c>
    </row>
    <row r="228" ht="15.75" spans="1:4">
      <c r="A228" s="10" t="s">
        <v>230</v>
      </c>
      <c r="B228" s="34">
        <v>930</v>
      </c>
      <c r="C228" s="34">
        <v>8249</v>
      </c>
      <c r="D228" s="34">
        <v>752</v>
      </c>
    </row>
    <row r="229" ht="15.75" spans="1:4">
      <c r="A229" s="10" t="s">
        <v>231</v>
      </c>
      <c r="B229" s="34">
        <v>6</v>
      </c>
      <c r="C229" s="34">
        <v>634</v>
      </c>
      <c r="D229" s="34">
        <v>4</v>
      </c>
    </row>
    <row r="230" ht="15.75" spans="1:4">
      <c r="A230" s="10" t="s">
        <v>232</v>
      </c>
      <c r="B230" s="34">
        <v>98</v>
      </c>
      <c r="C230" s="34">
        <v>735</v>
      </c>
      <c r="D230" s="34">
        <v>57</v>
      </c>
    </row>
    <row r="231" ht="15.75" spans="1:4">
      <c r="A231" s="10" t="s">
        <v>233</v>
      </c>
      <c r="B231" s="34">
        <v>50</v>
      </c>
      <c r="C231" s="34">
        <v>480</v>
      </c>
      <c r="D231" s="34">
        <v>19</v>
      </c>
    </row>
    <row r="232" ht="15.75" spans="1:4">
      <c r="A232" s="10" t="s">
        <v>234</v>
      </c>
      <c r="B232" s="34">
        <v>1</v>
      </c>
      <c r="C232" s="34">
        <v>77</v>
      </c>
      <c r="D232" s="34">
        <v>0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33"/>
  <sheetViews>
    <sheetView topLeftCell="B1" workbookViewId="0">
      <selection activeCell="F2" sqref="F2"/>
    </sheetView>
  </sheetViews>
  <sheetFormatPr defaultColWidth="9" defaultRowHeight="14.25" outlineLevelCol="7"/>
  <cols>
    <col min="1" max="1" width="12" style="22" customWidth="1"/>
    <col min="2" max="2" width="9.25" style="23" customWidth="1"/>
    <col min="3" max="3" width="9.375" style="23" customWidth="1"/>
    <col min="4" max="4" width="9.25" style="23" customWidth="1"/>
    <col min="6" max="7" width="9.5" customWidth="1"/>
  </cols>
  <sheetData>
    <row r="1" ht="31.5" spans="1:8">
      <c r="A1" s="24" t="s">
        <v>0</v>
      </c>
      <c r="B1" s="25" t="s">
        <v>1</v>
      </c>
      <c r="C1" s="25" t="s">
        <v>2</v>
      </c>
      <c r="D1" s="25" t="s">
        <v>3</v>
      </c>
      <c r="E1" s="24" t="s">
        <v>0</v>
      </c>
      <c r="F1" s="25" t="s">
        <v>1</v>
      </c>
      <c r="G1" s="25" t="s">
        <v>2</v>
      </c>
      <c r="H1" s="25" t="s">
        <v>3</v>
      </c>
    </row>
    <row r="2" ht="15.75" spans="1:8">
      <c r="A2" s="26" t="s">
        <v>235</v>
      </c>
      <c r="B2" s="27">
        <f>pico原始数据196ul!B2/196*1000</f>
        <v>3617.34693877551</v>
      </c>
      <c r="C2" s="27">
        <f>pico原始数据196ul!C2/196*1000</f>
        <v>7744.89795918367</v>
      </c>
      <c r="D2" s="27">
        <f>pico原始数据196ul!D2/196*1000</f>
        <v>1214.28571428571</v>
      </c>
      <c r="E2" s="28" t="s">
        <v>236</v>
      </c>
      <c r="F2" s="29">
        <f>B2*1.3333333333</f>
        <v>4823.1292515801</v>
      </c>
      <c r="G2" s="29">
        <f>C2*1.3333333333</f>
        <v>10326.5306119867</v>
      </c>
      <c r="H2" s="29">
        <f t="shared" ref="G2:H2" si="0">D2*1.3333333333</f>
        <v>1619.04761900714</v>
      </c>
    </row>
    <row r="3" ht="15.75" spans="1:8">
      <c r="A3" s="26" t="s">
        <v>5</v>
      </c>
      <c r="B3" s="27">
        <f>pico原始数据196ul!B3/196*1000</f>
        <v>3071.42857142857</v>
      </c>
      <c r="C3" s="27">
        <f>pico原始数据196ul!C3/196*1000</f>
        <v>9081.63265306122</v>
      </c>
      <c r="D3" s="27">
        <f>pico原始数据196ul!D3/196*1000</f>
        <v>816.326530612245</v>
      </c>
      <c r="F3" s="29">
        <f>B3*1.3333333333</f>
        <v>4095.23809513571</v>
      </c>
      <c r="G3" s="29">
        <f t="shared" ref="G3:G66" si="1">C3*1.3333333333</f>
        <v>12108.8435371122</v>
      </c>
      <c r="H3" s="29">
        <f t="shared" ref="H3:H66" si="2">D3*1.3333333333</f>
        <v>1088.43537412245</v>
      </c>
    </row>
    <row r="4" ht="15.75" spans="1:8">
      <c r="A4" s="30" t="s">
        <v>6</v>
      </c>
      <c r="B4" s="27">
        <f>pico原始数据196ul!B4/196*1000</f>
        <v>11571.4285714286</v>
      </c>
      <c r="C4" s="27">
        <f>pico原始数据196ul!C4/196*1000</f>
        <v>107607.142857143</v>
      </c>
      <c r="D4" s="27">
        <f>pico原始数据196ul!D4/196*1000</f>
        <v>4770.40816326531</v>
      </c>
      <c r="F4" s="29">
        <f t="shared" ref="F4:F66" si="3">B4*1.3333333333</f>
        <v>15428.5714281857</v>
      </c>
      <c r="G4" s="29">
        <f t="shared" si="1"/>
        <v>143476.190472604</v>
      </c>
      <c r="H4" s="29">
        <f t="shared" si="2"/>
        <v>6360.54421752806</v>
      </c>
    </row>
    <row r="5" ht="15.75" spans="1:8">
      <c r="A5" s="10" t="s">
        <v>7</v>
      </c>
      <c r="B5" s="27">
        <f>pico原始数据196ul!B5/196*1000</f>
        <v>1617.34693877551</v>
      </c>
      <c r="C5" s="27">
        <f>pico原始数据196ul!C5/196*1000</f>
        <v>52821.4285714286</v>
      </c>
      <c r="D5" s="27">
        <f>pico原始数据196ul!D5/196*1000</f>
        <v>2219.38775510204</v>
      </c>
      <c r="F5" s="29">
        <f t="shared" si="3"/>
        <v>2156.4625849801</v>
      </c>
      <c r="G5" s="29">
        <f t="shared" si="1"/>
        <v>70428.5714268107</v>
      </c>
      <c r="H5" s="29">
        <f t="shared" si="2"/>
        <v>2959.18367339541</v>
      </c>
    </row>
    <row r="6" ht="15.75" spans="1:8">
      <c r="A6" s="10" t="s">
        <v>8</v>
      </c>
      <c r="B6" s="27">
        <f>pico原始数据196ul!B6/196*1000</f>
        <v>183.673469387755</v>
      </c>
      <c r="C6" s="27">
        <f>pico原始数据196ul!C6/196*1000</f>
        <v>14336.7346938775</v>
      </c>
      <c r="D6" s="27">
        <f>pico原始数据196ul!D6/196*1000</f>
        <v>438.775510204082</v>
      </c>
      <c r="F6" s="29">
        <f t="shared" si="3"/>
        <v>244.897959177551</v>
      </c>
      <c r="G6" s="29">
        <f t="shared" si="1"/>
        <v>19115.6462580255</v>
      </c>
      <c r="H6" s="29">
        <f t="shared" si="2"/>
        <v>585.034013590816</v>
      </c>
    </row>
    <row r="7" ht="15.75" spans="1:8">
      <c r="A7" s="10" t="s">
        <v>9</v>
      </c>
      <c r="B7" s="27">
        <f>pico原始数据196ul!B7/196*1000</f>
        <v>622.448979591837</v>
      </c>
      <c r="C7" s="27">
        <f>pico原始数据196ul!C7/196*1000</f>
        <v>2280.61224489796</v>
      </c>
      <c r="D7" s="27">
        <f>pico原始数据196ul!D7/196*1000</f>
        <v>494.897959183673</v>
      </c>
      <c r="F7" s="29">
        <f t="shared" si="3"/>
        <v>829.931972768367</v>
      </c>
      <c r="G7" s="29">
        <f t="shared" si="1"/>
        <v>3040.81632645459</v>
      </c>
      <c r="H7" s="29">
        <f t="shared" si="2"/>
        <v>659.863945561735</v>
      </c>
    </row>
    <row r="8" ht="15.75" spans="1:8">
      <c r="A8" s="10" t="s">
        <v>10</v>
      </c>
      <c r="B8" s="27">
        <f>pico原始数据196ul!B8/196*1000</f>
        <v>158.163265306122</v>
      </c>
      <c r="C8" s="27">
        <f>pico原始数据196ul!C8/196*1000</f>
        <v>979.591836734694</v>
      </c>
      <c r="D8" s="27">
        <f>pico原始数据196ul!D8/196*1000</f>
        <v>61.2244897959184</v>
      </c>
      <c r="F8" s="29">
        <f t="shared" si="3"/>
        <v>210.884353736225</v>
      </c>
      <c r="G8" s="29">
        <f t="shared" si="1"/>
        <v>1306.12244894694</v>
      </c>
      <c r="H8" s="29">
        <f t="shared" si="2"/>
        <v>81.6326530591837</v>
      </c>
    </row>
    <row r="9" ht="15.75" spans="1:8">
      <c r="A9" s="10" t="s">
        <v>11</v>
      </c>
      <c r="B9" s="27">
        <f>pico原始数据196ul!B9/196*1000</f>
        <v>204.081632653061</v>
      </c>
      <c r="C9" s="27">
        <f>pico原始数据196ul!C9/196*1000</f>
        <v>1178.57142857143</v>
      </c>
      <c r="D9" s="27">
        <f>pico原始数据196ul!D9/196*1000</f>
        <v>5.10204081632653</v>
      </c>
      <c r="F9" s="29">
        <f t="shared" si="3"/>
        <v>272.108843530612</v>
      </c>
      <c r="G9" s="29">
        <f t="shared" si="1"/>
        <v>1571.42857138929</v>
      </c>
      <c r="H9" s="29">
        <f t="shared" si="2"/>
        <v>6.80272108826531</v>
      </c>
    </row>
    <row r="10" ht="15.75" spans="1:8">
      <c r="A10" s="10" t="s">
        <v>12</v>
      </c>
      <c r="B10" s="27">
        <f>pico原始数据196ul!B10/196*1000</f>
        <v>178.571428571429</v>
      </c>
      <c r="C10" s="27">
        <f>pico原始数据196ul!C10/196*1000</f>
        <v>1387.75510204082</v>
      </c>
      <c r="D10" s="27">
        <f>pico原始数据196ul!D10/196*1000</f>
        <v>35.7142857142857</v>
      </c>
      <c r="F10" s="29">
        <f t="shared" si="3"/>
        <v>238.095238089286</v>
      </c>
      <c r="G10" s="29">
        <f t="shared" si="1"/>
        <v>1850.34013600816</v>
      </c>
      <c r="H10" s="29">
        <f t="shared" si="2"/>
        <v>47.6190476178571</v>
      </c>
    </row>
    <row r="11" ht="15.75" spans="1:8">
      <c r="A11" s="10" t="s">
        <v>13</v>
      </c>
      <c r="B11" s="27">
        <f>pico原始数据196ul!B11/196*1000</f>
        <v>86.734693877551</v>
      </c>
      <c r="C11" s="27">
        <f>pico原始数据196ul!C11/196*1000</f>
        <v>1642.85714285714</v>
      </c>
      <c r="D11" s="27">
        <f>pico原始数据196ul!D11/196*1000</f>
        <v>10.2040816326531</v>
      </c>
      <c r="F11" s="29">
        <f t="shared" si="3"/>
        <v>115.64625850051</v>
      </c>
      <c r="G11" s="29">
        <f t="shared" si="1"/>
        <v>2190.47619042143</v>
      </c>
      <c r="H11" s="29">
        <f t="shared" si="2"/>
        <v>13.6054421765306</v>
      </c>
    </row>
    <row r="12" ht="15.75" spans="1:8">
      <c r="A12" s="10" t="s">
        <v>14</v>
      </c>
      <c r="B12" s="27">
        <f>pico原始数据196ul!B12/196*1000</f>
        <v>663.265306122449</v>
      </c>
      <c r="C12" s="27">
        <f>pico原始数据196ul!C12/196*1000</f>
        <v>2801.02040816327</v>
      </c>
      <c r="D12" s="27">
        <f>pico原始数据196ul!D12/196*1000</f>
        <v>5.10204081632653</v>
      </c>
      <c r="F12" s="29">
        <f t="shared" si="3"/>
        <v>884.35374147449</v>
      </c>
      <c r="G12" s="29">
        <f t="shared" si="1"/>
        <v>3734.69387745765</v>
      </c>
      <c r="H12" s="29">
        <f t="shared" si="2"/>
        <v>6.80272108826531</v>
      </c>
    </row>
    <row r="13" ht="15.75" spans="1:8">
      <c r="A13" s="10" t="s">
        <v>15</v>
      </c>
      <c r="B13" s="27">
        <f>pico原始数据196ul!B13/196*1000</f>
        <v>234.69387755102</v>
      </c>
      <c r="C13" s="27">
        <f>pico原始数据196ul!C13/196*1000</f>
        <v>1403.0612244898</v>
      </c>
      <c r="D13" s="27">
        <f>pico原始数据196ul!D13/196*1000</f>
        <v>5.10204081632653</v>
      </c>
      <c r="F13" s="29">
        <f t="shared" si="3"/>
        <v>312.925170060204</v>
      </c>
      <c r="G13" s="29">
        <f t="shared" si="1"/>
        <v>1870.74829927296</v>
      </c>
      <c r="H13" s="29">
        <f t="shared" si="2"/>
        <v>6.80272108826531</v>
      </c>
    </row>
    <row r="14" ht="15.75" spans="1:8">
      <c r="A14" s="10" t="s">
        <v>16</v>
      </c>
      <c r="B14" s="27">
        <f>pico原始数据196ul!B14/196*1000</f>
        <v>219.387755102041</v>
      </c>
      <c r="C14" s="27">
        <f>pico原始数据196ul!C14/196*1000</f>
        <v>3372.44897959184</v>
      </c>
      <c r="D14" s="27">
        <f>pico原始数据196ul!D14/196*1000</f>
        <v>5.10204081632653</v>
      </c>
      <c r="F14" s="29">
        <f t="shared" si="3"/>
        <v>292.517006795408</v>
      </c>
      <c r="G14" s="29">
        <f t="shared" si="1"/>
        <v>4496.59863934337</v>
      </c>
      <c r="H14" s="29">
        <f t="shared" si="2"/>
        <v>6.80272108826531</v>
      </c>
    </row>
    <row r="15" ht="15.75" spans="1:8">
      <c r="A15" s="10" t="s">
        <v>237</v>
      </c>
      <c r="B15" s="27">
        <f>pico原始数据196ul!B15/196*1000</f>
        <v>2576.5306122449</v>
      </c>
      <c r="C15" s="27">
        <f>pico原始数据196ul!C15/196*1000</f>
        <v>6163.26530612245</v>
      </c>
      <c r="D15" s="27">
        <f>pico原始数据196ul!D15/196*1000</f>
        <v>1051.02040816327</v>
      </c>
      <c r="F15" s="29">
        <f t="shared" si="3"/>
        <v>3435.37414957398</v>
      </c>
      <c r="G15" s="29">
        <f t="shared" si="1"/>
        <v>8217.68707462449</v>
      </c>
      <c r="H15" s="29">
        <f t="shared" si="2"/>
        <v>1401.36054418265</v>
      </c>
    </row>
    <row r="16" ht="15.75" spans="1:8">
      <c r="A16" s="10" t="s">
        <v>18</v>
      </c>
      <c r="B16" s="27">
        <f>pico原始数据196ul!B16/196*1000</f>
        <v>4280.61224489796</v>
      </c>
      <c r="C16" s="27">
        <f>pico原始数据196ul!C16/196*1000</f>
        <v>12846.9387755102</v>
      </c>
      <c r="D16" s="27">
        <f>pico原始数据196ul!D16/196*1000</f>
        <v>1474.48979591837</v>
      </c>
      <c r="F16" s="29">
        <f t="shared" si="3"/>
        <v>5707.48299305459</v>
      </c>
      <c r="G16" s="29">
        <f t="shared" si="1"/>
        <v>17129.251700252</v>
      </c>
      <c r="H16" s="29">
        <f t="shared" si="2"/>
        <v>1965.98639450867</v>
      </c>
    </row>
    <row r="17" ht="15.75" spans="1:8">
      <c r="A17" s="10" t="s">
        <v>19</v>
      </c>
      <c r="B17" s="27">
        <f>pico原始数据196ul!B17/196*1000</f>
        <v>20025.5102040816</v>
      </c>
      <c r="C17" s="27">
        <f>pico原始数据196ul!C17/196*1000</f>
        <v>98775.5102040816</v>
      </c>
      <c r="D17" s="27">
        <f>pico原始数据196ul!D17/196*1000</f>
        <v>6826.5306122449</v>
      </c>
      <c r="F17" s="29">
        <f t="shared" si="3"/>
        <v>26700.6802714413</v>
      </c>
      <c r="G17" s="29">
        <f t="shared" si="1"/>
        <v>131700.680268816</v>
      </c>
      <c r="H17" s="29">
        <f t="shared" si="2"/>
        <v>9102.04081609898</v>
      </c>
    </row>
    <row r="18" ht="15.75" spans="1:8">
      <c r="A18" s="10" t="s">
        <v>20</v>
      </c>
      <c r="B18" s="27">
        <f>pico原始数据196ul!B18/196*1000</f>
        <v>1321.42857142857</v>
      </c>
      <c r="C18" s="27">
        <f>pico原始数据196ul!C18/196*1000</f>
        <v>106566.326530612</v>
      </c>
      <c r="D18" s="27">
        <f>pico原始数据196ul!D18/196*1000</f>
        <v>4127.55102040816</v>
      </c>
      <c r="F18" s="29">
        <f t="shared" si="3"/>
        <v>1761.90476186071</v>
      </c>
      <c r="G18" s="29">
        <f t="shared" si="1"/>
        <v>142088.435370597</v>
      </c>
      <c r="H18" s="29">
        <f t="shared" si="2"/>
        <v>5503.40136040663</v>
      </c>
    </row>
    <row r="19" ht="15.75" spans="1:8">
      <c r="A19" s="10" t="s">
        <v>21</v>
      </c>
      <c r="B19" s="27">
        <f>pico原始数据196ul!B19/196*1000</f>
        <v>234.69387755102</v>
      </c>
      <c r="C19" s="27">
        <f>pico原始数据196ul!C19/196*1000</f>
        <v>29831.6326530612</v>
      </c>
      <c r="D19" s="27">
        <f>pico原始数据196ul!D19/196*1000</f>
        <v>785.714285714286</v>
      </c>
      <c r="F19" s="29">
        <f t="shared" si="3"/>
        <v>312.925170060204</v>
      </c>
      <c r="G19" s="29">
        <f t="shared" si="1"/>
        <v>39775.5102030872</v>
      </c>
      <c r="H19" s="29">
        <f t="shared" si="2"/>
        <v>1047.61904759286</v>
      </c>
    </row>
    <row r="20" ht="15.75" spans="1:8">
      <c r="A20" s="10" t="s">
        <v>22</v>
      </c>
      <c r="B20" s="27">
        <f>pico原始数据196ul!B20/196*1000</f>
        <v>362.244897959184</v>
      </c>
      <c r="C20" s="27">
        <f>pico原始数据196ul!C20/196*1000</f>
        <v>2897.95918367347</v>
      </c>
      <c r="D20" s="27">
        <f>pico原始数据196ul!D20/196*1000</f>
        <v>71.4285714285714</v>
      </c>
      <c r="F20" s="29">
        <f t="shared" si="3"/>
        <v>482.993197266837</v>
      </c>
      <c r="G20" s="29">
        <f t="shared" si="1"/>
        <v>3863.94557813469</v>
      </c>
      <c r="H20" s="29">
        <f t="shared" si="2"/>
        <v>95.2380952357143</v>
      </c>
    </row>
    <row r="21" ht="15.75" spans="1:8">
      <c r="A21" s="10" t="s">
        <v>23</v>
      </c>
      <c r="B21" s="27">
        <f>pico原始数据196ul!B21/196*1000</f>
        <v>341.836734693878</v>
      </c>
      <c r="C21" s="27">
        <f>pico原始数据196ul!C21/196*1000</f>
        <v>1989.79591836735</v>
      </c>
      <c r="D21" s="27">
        <f>pico原始数据196ul!D21/196*1000</f>
        <v>10.2040816326531</v>
      </c>
      <c r="F21" s="29">
        <f t="shared" si="3"/>
        <v>455.782312913775</v>
      </c>
      <c r="G21" s="29">
        <f t="shared" si="1"/>
        <v>2653.06122442347</v>
      </c>
      <c r="H21" s="29">
        <f t="shared" si="2"/>
        <v>13.6054421765306</v>
      </c>
    </row>
    <row r="22" ht="15.75" spans="1:8">
      <c r="A22" s="10" t="s">
        <v>238</v>
      </c>
      <c r="B22" s="27">
        <f>pico原始数据196ul!B22/196*1000</f>
        <v>2341.83673469388</v>
      </c>
      <c r="C22" s="27">
        <f>pico原始数据196ul!C22/196*1000</f>
        <v>2209.18367346939</v>
      </c>
      <c r="D22" s="27">
        <f>pico原始数据196ul!D22/196*1000</f>
        <v>673.469387755102</v>
      </c>
      <c r="F22" s="29">
        <f t="shared" si="3"/>
        <v>3122.44897951378</v>
      </c>
      <c r="G22" s="29">
        <f t="shared" si="1"/>
        <v>2945.57823121888</v>
      </c>
      <c r="H22" s="29">
        <f t="shared" si="2"/>
        <v>897.95918365102</v>
      </c>
    </row>
    <row r="23" ht="15.75" spans="1:8">
      <c r="A23" s="10" t="s">
        <v>25</v>
      </c>
      <c r="B23" s="27">
        <f>pico原始数据196ul!B23/196*1000</f>
        <v>1545.91836734694</v>
      </c>
      <c r="C23" s="27">
        <f>pico原始数据196ul!C23/196*1000</f>
        <v>4683.67346938776</v>
      </c>
      <c r="D23" s="27">
        <f>pico原始数据196ul!D23/196*1000</f>
        <v>816.326530612245</v>
      </c>
      <c r="F23" s="29">
        <f t="shared" si="3"/>
        <v>2061.22448974439</v>
      </c>
      <c r="G23" s="29">
        <f t="shared" si="1"/>
        <v>6244.89795902755</v>
      </c>
      <c r="H23" s="29">
        <f t="shared" si="2"/>
        <v>1088.43537412245</v>
      </c>
    </row>
    <row r="24" ht="15.75" spans="1:8">
      <c r="A24" s="10" t="s">
        <v>26</v>
      </c>
      <c r="B24" s="27">
        <f>pico原始数据196ul!B24/196*1000</f>
        <v>1198.97959183673</v>
      </c>
      <c r="C24" s="27">
        <f>pico原始数据196ul!C24/196*1000</f>
        <v>16408.1632653061</v>
      </c>
      <c r="D24" s="27">
        <f>pico原始数据196ul!D24/196*1000</f>
        <v>994.897959183673</v>
      </c>
      <c r="F24" s="29">
        <f t="shared" si="3"/>
        <v>1598.63945574235</v>
      </c>
      <c r="G24" s="29">
        <f t="shared" si="1"/>
        <v>21877.5510198612</v>
      </c>
      <c r="H24" s="29">
        <f t="shared" si="2"/>
        <v>1326.53061221173</v>
      </c>
    </row>
    <row r="25" ht="15.75" spans="1:8">
      <c r="A25" s="10" t="s">
        <v>27</v>
      </c>
      <c r="B25" s="27">
        <f>pico原始数据196ul!B25/196*1000</f>
        <v>1627.55102040816</v>
      </c>
      <c r="C25" s="27">
        <f>pico原始数据196ul!C25/196*1000</f>
        <v>76382.6530612245</v>
      </c>
      <c r="D25" s="27">
        <f>pico原始数据196ul!D25/196*1000</f>
        <v>3377.55102040816</v>
      </c>
      <c r="F25" s="29">
        <f t="shared" si="3"/>
        <v>2170.06802715663</v>
      </c>
      <c r="G25" s="29">
        <f t="shared" si="1"/>
        <v>101843.53741242</v>
      </c>
      <c r="H25" s="29">
        <f t="shared" si="2"/>
        <v>4503.40136043163</v>
      </c>
    </row>
    <row r="26" ht="15.75" spans="1:8">
      <c r="A26" s="10" t="s">
        <v>28</v>
      </c>
      <c r="B26" s="27">
        <f>pico原始数据196ul!B26/196*1000</f>
        <v>198.979591836735</v>
      </c>
      <c r="C26" s="27">
        <f>pico原始数据196ul!C26/196*1000</f>
        <v>19377.5510204082</v>
      </c>
      <c r="D26" s="27">
        <f>pico原始数据196ul!D26/196*1000</f>
        <v>642.857142857143</v>
      </c>
      <c r="F26" s="29">
        <f t="shared" si="3"/>
        <v>265.306122442347</v>
      </c>
      <c r="G26" s="29">
        <f t="shared" si="1"/>
        <v>25836.7346932316</v>
      </c>
      <c r="H26" s="29">
        <f t="shared" si="2"/>
        <v>857.142857121429</v>
      </c>
    </row>
    <row r="27" ht="15.75" spans="1:8">
      <c r="A27" s="10" t="s">
        <v>29</v>
      </c>
      <c r="B27" s="27">
        <f>pico原始数据196ul!B27/196*1000</f>
        <v>132.65306122449</v>
      </c>
      <c r="C27" s="27">
        <f>pico原始数据196ul!C27/196*1000</f>
        <v>1474.48979591837</v>
      </c>
      <c r="D27" s="27">
        <f>pico原始数据196ul!D27/196*1000</f>
        <v>142.857142857143</v>
      </c>
      <c r="F27" s="29">
        <f t="shared" si="3"/>
        <v>176.870748294898</v>
      </c>
      <c r="G27" s="29">
        <f t="shared" si="1"/>
        <v>1965.98639450867</v>
      </c>
      <c r="H27" s="29">
        <f t="shared" si="2"/>
        <v>190.476190471429</v>
      </c>
    </row>
    <row r="28" ht="15.75" spans="1:8">
      <c r="A28" s="10" t="s">
        <v>30</v>
      </c>
      <c r="B28" s="27">
        <f>pico原始数据196ul!B28/196*1000</f>
        <v>413.265306122449</v>
      </c>
      <c r="C28" s="27">
        <f>pico原始数据196ul!C28/196*1000</f>
        <v>3260.20408163265</v>
      </c>
      <c r="D28" s="27">
        <f>pico原始数据196ul!D28/196*1000</f>
        <v>5.10204081632653</v>
      </c>
      <c r="F28" s="29">
        <f t="shared" si="3"/>
        <v>551.02040814949</v>
      </c>
      <c r="G28" s="29">
        <f t="shared" si="1"/>
        <v>4346.93877540153</v>
      </c>
      <c r="H28" s="29">
        <f t="shared" si="2"/>
        <v>6.80272108826531</v>
      </c>
    </row>
    <row r="29" ht="15.75" spans="1:8">
      <c r="A29" s="10" t="s">
        <v>239</v>
      </c>
      <c r="B29" s="27">
        <f>pico原始数据196ul!B29/196*1000</f>
        <v>2505.10204081633</v>
      </c>
      <c r="C29" s="27">
        <f>pico原始数据196ul!C29/196*1000</f>
        <v>37183.6734693878</v>
      </c>
      <c r="D29" s="27">
        <f>pico原始数据196ul!D29/196*1000</f>
        <v>1831.63265306122</v>
      </c>
      <c r="F29" s="29">
        <f t="shared" si="3"/>
        <v>3340.13605433827</v>
      </c>
      <c r="G29" s="29">
        <f t="shared" si="1"/>
        <v>49578.2312912776</v>
      </c>
      <c r="H29" s="29">
        <f t="shared" si="2"/>
        <v>2442.17687068724</v>
      </c>
    </row>
    <row r="30" ht="15.75" spans="1:8">
      <c r="A30" s="10" t="s">
        <v>32</v>
      </c>
      <c r="B30" s="27">
        <f>pico原始数据196ul!B30/196*1000</f>
        <v>2831.63265306122</v>
      </c>
      <c r="C30" s="27">
        <f>pico原始数据196ul!C30/196*1000</f>
        <v>5397.95918367347</v>
      </c>
      <c r="D30" s="27">
        <f>pico原始数据196ul!D30/196*1000</f>
        <v>1015.30612244898</v>
      </c>
      <c r="F30" s="29">
        <f t="shared" si="3"/>
        <v>3775.51020398724</v>
      </c>
      <c r="G30" s="29">
        <f t="shared" si="1"/>
        <v>7197.27891138469</v>
      </c>
      <c r="H30" s="29">
        <f t="shared" si="2"/>
        <v>1353.7414965648</v>
      </c>
    </row>
    <row r="31" ht="15.75" spans="1:8">
      <c r="A31" s="10" t="s">
        <v>33</v>
      </c>
      <c r="B31" s="27">
        <f>pico原始数据196ul!B31/196*1000</f>
        <v>3413.26530612245</v>
      </c>
      <c r="C31" s="27">
        <f>pico原始数据196ul!C31/196*1000</f>
        <v>40867.3469387755</v>
      </c>
      <c r="D31" s="27">
        <f>pico原始数据196ul!D31/196*1000</f>
        <v>2204.08163265306</v>
      </c>
      <c r="F31" s="29">
        <f t="shared" si="3"/>
        <v>4551.02040804949</v>
      </c>
      <c r="G31" s="29">
        <f t="shared" si="1"/>
        <v>54489.7959170051</v>
      </c>
      <c r="H31" s="29">
        <f t="shared" si="2"/>
        <v>2938.77551013061</v>
      </c>
    </row>
    <row r="32" ht="15.75" spans="1:8">
      <c r="A32" s="10" t="s">
        <v>34</v>
      </c>
      <c r="B32" s="27">
        <f>pico原始数据196ul!B32/196*1000</f>
        <v>785.714285714286</v>
      </c>
      <c r="C32" s="27">
        <f>pico原始数据196ul!C32/196*1000</f>
        <v>88852.0408163265</v>
      </c>
      <c r="D32" s="27">
        <f>pico原始数据196ul!D32/196*1000</f>
        <v>4163.26530612245</v>
      </c>
      <c r="F32" s="29">
        <f t="shared" si="3"/>
        <v>1047.61904759286</v>
      </c>
      <c r="G32" s="29">
        <f t="shared" si="1"/>
        <v>118469.38775214</v>
      </c>
      <c r="H32" s="29">
        <f t="shared" si="2"/>
        <v>5551.02040802449</v>
      </c>
    </row>
    <row r="33" ht="15.75" spans="1:8">
      <c r="A33" s="10" t="s">
        <v>35</v>
      </c>
      <c r="B33" s="27">
        <f>pico原始数据196ul!B33/196*1000</f>
        <v>525.510204081633</v>
      </c>
      <c r="C33" s="27">
        <f>pico原始数据196ul!C33/196*1000</f>
        <v>22505.1020408163</v>
      </c>
      <c r="D33" s="27">
        <f>pico原始数据196ul!D33/196*1000</f>
        <v>602.040816326531</v>
      </c>
      <c r="F33" s="29">
        <f t="shared" si="3"/>
        <v>700.680272091327</v>
      </c>
      <c r="G33" s="29">
        <f t="shared" si="1"/>
        <v>30006.8027203383</v>
      </c>
      <c r="H33" s="29">
        <f t="shared" si="2"/>
        <v>802.721088415306</v>
      </c>
    </row>
    <row r="34" ht="15.75" spans="1:8">
      <c r="A34" s="10" t="s">
        <v>36</v>
      </c>
      <c r="B34" s="27">
        <f>pico原始数据196ul!B34/196*1000</f>
        <v>443.877551020408</v>
      </c>
      <c r="C34" s="27">
        <f>pico原始数据196ul!C34/196*1000</f>
        <v>2428.57142857143</v>
      </c>
      <c r="D34" s="27">
        <f>pico原始数据196ul!D34/196*1000</f>
        <v>71.4285714285714</v>
      </c>
      <c r="F34" s="29">
        <f t="shared" si="3"/>
        <v>591.836734679082</v>
      </c>
      <c r="G34" s="29">
        <f t="shared" si="1"/>
        <v>3238.09523801429</v>
      </c>
      <c r="H34" s="29">
        <f t="shared" si="2"/>
        <v>95.2380952357143</v>
      </c>
    </row>
    <row r="35" ht="15.75" spans="1:8">
      <c r="A35" s="10" t="s">
        <v>37</v>
      </c>
      <c r="B35" s="27">
        <f>pico原始数据196ul!B35/196*1000</f>
        <v>91.8367346938776</v>
      </c>
      <c r="C35" s="27">
        <f>pico原始数据196ul!C35/196*1000</f>
        <v>1239.79591836735</v>
      </c>
      <c r="D35" s="27">
        <f>pico原始数据196ul!D35/196*1000</f>
        <v>5.10204081632653</v>
      </c>
      <c r="F35" s="29">
        <f t="shared" si="3"/>
        <v>122.448979588776</v>
      </c>
      <c r="G35" s="29">
        <f t="shared" si="1"/>
        <v>1653.06122444847</v>
      </c>
      <c r="H35" s="29">
        <f t="shared" si="2"/>
        <v>6.80272108826531</v>
      </c>
    </row>
    <row r="36" ht="15.75" spans="1:8">
      <c r="A36" s="10" t="s">
        <v>240</v>
      </c>
      <c r="B36" s="27">
        <f>pico原始数据196ul!B36/196*1000</f>
        <v>4193.87755102041</v>
      </c>
      <c r="C36" s="27">
        <f>pico原始数据196ul!C36/196*1000</f>
        <v>4443.87755102041</v>
      </c>
      <c r="D36" s="27">
        <f>pico原始数据196ul!D36/196*1000</f>
        <v>698.979591836735</v>
      </c>
      <c r="F36" s="29">
        <f t="shared" si="3"/>
        <v>5591.83673455408</v>
      </c>
      <c r="G36" s="29">
        <f t="shared" si="1"/>
        <v>5925.17006787908</v>
      </c>
      <c r="H36" s="29">
        <f t="shared" si="2"/>
        <v>931.972789092347</v>
      </c>
    </row>
    <row r="37" ht="15.75" spans="1:8">
      <c r="A37" s="10" t="s">
        <v>39</v>
      </c>
      <c r="B37" s="27">
        <f>pico原始数据196ul!B37/196*1000</f>
        <v>484.69387755102</v>
      </c>
      <c r="C37" s="27">
        <f>pico原始数据196ul!C37/196*1000</f>
        <v>2081.63265306122</v>
      </c>
      <c r="D37" s="27">
        <f>pico原始数据196ul!D37/196*1000</f>
        <v>188.775510204082</v>
      </c>
      <c r="F37" s="29">
        <f t="shared" si="3"/>
        <v>646.258503385204</v>
      </c>
      <c r="G37" s="29">
        <f t="shared" si="1"/>
        <v>2775.51020401224</v>
      </c>
      <c r="H37" s="29">
        <f t="shared" si="2"/>
        <v>251.700680265816</v>
      </c>
    </row>
    <row r="38" ht="15.75" spans="1:8">
      <c r="A38" s="10" t="s">
        <v>40</v>
      </c>
      <c r="B38" s="27">
        <f>pico原始数据196ul!B38/196*1000</f>
        <v>2076.5306122449</v>
      </c>
      <c r="C38" s="27">
        <f>pico原始数据196ul!C38/196*1000</f>
        <v>20525.5102040816</v>
      </c>
      <c r="D38" s="27">
        <f>pico原始数据196ul!D38/196*1000</f>
        <v>581.632653061224</v>
      </c>
      <c r="F38" s="29">
        <f t="shared" si="3"/>
        <v>2768.70748292398</v>
      </c>
      <c r="G38" s="29">
        <f t="shared" si="1"/>
        <v>27367.3469380913</v>
      </c>
      <c r="H38" s="29">
        <f t="shared" si="2"/>
        <v>775.510204062245</v>
      </c>
    </row>
    <row r="39" ht="15.75" spans="1:8">
      <c r="A39" s="10" t="s">
        <v>41</v>
      </c>
      <c r="B39" s="27">
        <f>pico原始数据196ul!B39/196*1000</f>
        <v>790.816326530612</v>
      </c>
      <c r="C39" s="27">
        <f>pico原始数据196ul!C39/196*1000</f>
        <v>54392.8571428571</v>
      </c>
      <c r="D39" s="27">
        <f>pico原始数据196ul!D39/196*1000</f>
        <v>3168.36734693878</v>
      </c>
      <c r="F39" s="29">
        <f t="shared" si="3"/>
        <v>1054.42176868112</v>
      </c>
      <c r="G39" s="29">
        <f t="shared" si="1"/>
        <v>72523.8095219964</v>
      </c>
      <c r="H39" s="29">
        <f t="shared" si="2"/>
        <v>4224.48979581275</v>
      </c>
    </row>
    <row r="40" ht="15.75" spans="1:8">
      <c r="A40" s="10" t="s">
        <v>42</v>
      </c>
      <c r="B40" s="27">
        <f>pico原始数据196ul!B40/196*1000</f>
        <v>352.040816326531</v>
      </c>
      <c r="C40" s="27">
        <f>pico原始数据196ul!C40/196*1000</f>
        <v>21576.5306122449</v>
      </c>
      <c r="D40" s="27">
        <f>pico原始数据196ul!D40/196*1000</f>
        <v>974.489795918367</v>
      </c>
      <c r="F40" s="29">
        <f t="shared" si="3"/>
        <v>469.387755090306</v>
      </c>
      <c r="G40" s="29">
        <f t="shared" si="1"/>
        <v>28768.707482274</v>
      </c>
      <c r="H40" s="29">
        <f t="shared" si="2"/>
        <v>1299.31972785867</v>
      </c>
    </row>
    <row r="41" ht="15.75" spans="1:8">
      <c r="A41" s="10" t="s">
        <v>43</v>
      </c>
      <c r="B41" s="27">
        <f>pico原始数据196ul!B41/196*1000</f>
        <v>158.163265306122</v>
      </c>
      <c r="C41" s="27">
        <f>pico原始数据196ul!C41/196*1000</f>
        <v>3841.83673469388</v>
      </c>
      <c r="D41" s="27">
        <f>pico原始数据196ul!D41/196*1000</f>
        <v>137.755102040816</v>
      </c>
      <c r="F41" s="29">
        <f t="shared" si="3"/>
        <v>210.884353736225</v>
      </c>
      <c r="G41" s="29">
        <f t="shared" si="1"/>
        <v>5122.44897946378</v>
      </c>
      <c r="H41" s="29">
        <f t="shared" si="2"/>
        <v>183.673469383163</v>
      </c>
    </row>
    <row r="42" ht="15.75" spans="1:8">
      <c r="A42" s="10" t="s">
        <v>44</v>
      </c>
      <c r="B42" s="27">
        <f>pico原始数据196ul!B42/196*1000</f>
        <v>566.326530612245</v>
      </c>
      <c r="C42" s="27">
        <f>pico原始数据196ul!C42/196*1000</f>
        <v>2341.83673469388</v>
      </c>
      <c r="D42" s="27">
        <f>pico原始数据196ul!D42/196*1000</f>
        <v>20.4081632653061</v>
      </c>
      <c r="F42" s="29">
        <f t="shared" si="3"/>
        <v>755.102040797449</v>
      </c>
      <c r="G42" s="29">
        <f t="shared" si="1"/>
        <v>3122.44897951378</v>
      </c>
      <c r="H42" s="29">
        <f t="shared" si="2"/>
        <v>27.2108843530612</v>
      </c>
    </row>
    <row r="43" ht="15.75" spans="1:8">
      <c r="A43" s="10" t="s">
        <v>241</v>
      </c>
      <c r="B43" s="27">
        <f>pico原始数据196ul!B43/196*1000</f>
        <v>2112.24489795918</v>
      </c>
      <c r="C43" s="27">
        <f>pico原始数据196ul!C43/196*1000</f>
        <v>2112.24489795918</v>
      </c>
      <c r="D43" s="27">
        <f>pico原始数据196ul!D43/196*1000</f>
        <v>270.408163265306</v>
      </c>
      <c r="F43" s="29">
        <f t="shared" si="3"/>
        <v>2816.32653054184</v>
      </c>
      <c r="G43" s="29">
        <f t="shared" si="1"/>
        <v>2816.32653054184</v>
      </c>
      <c r="H43" s="29">
        <f t="shared" si="2"/>
        <v>360.544217678061</v>
      </c>
    </row>
    <row r="44" ht="15.75" spans="1:8">
      <c r="A44" s="10" t="s">
        <v>46</v>
      </c>
      <c r="B44" s="27">
        <f>pico原始数据196ul!B44/196*1000</f>
        <v>760.204081632653</v>
      </c>
      <c r="C44" s="27">
        <f>pico原始数据196ul!C44/196*1000</f>
        <v>3653.0612244898</v>
      </c>
      <c r="D44" s="27">
        <f>pico原始数据196ul!D44/196*1000</f>
        <v>91.8367346938776</v>
      </c>
      <c r="F44" s="29">
        <f t="shared" si="3"/>
        <v>1013.60544215153</v>
      </c>
      <c r="G44" s="29">
        <f t="shared" si="1"/>
        <v>4870.74829919796</v>
      </c>
      <c r="H44" s="29">
        <f t="shared" si="2"/>
        <v>122.448979588776</v>
      </c>
    </row>
    <row r="45" ht="15.75" spans="1:8">
      <c r="A45" s="10" t="s">
        <v>47</v>
      </c>
      <c r="B45" s="27">
        <f>pico原始数据196ul!B45/196*1000</f>
        <v>1234.69387755102</v>
      </c>
      <c r="C45" s="27">
        <f>pico原始数据196ul!C45/196*1000</f>
        <v>46336.7346938776</v>
      </c>
      <c r="D45" s="27">
        <f>pico原始数据196ul!D45/196*1000</f>
        <v>1821.42857142857</v>
      </c>
      <c r="F45" s="29">
        <f t="shared" si="3"/>
        <v>1646.2585033602</v>
      </c>
      <c r="G45" s="29">
        <f t="shared" si="1"/>
        <v>61782.3129236255</v>
      </c>
      <c r="H45" s="29">
        <f t="shared" si="2"/>
        <v>2428.57142851071</v>
      </c>
    </row>
    <row r="46" ht="15.75" spans="1:8">
      <c r="A46" s="10" t="s">
        <v>48</v>
      </c>
      <c r="B46" s="27">
        <f>pico原始数据196ul!B46/196*1000</f>
        <v>66.3265306122449</v>
      </c>
      <c r="C46" s="27">
        <f>pico原始数据196ul!C46/196*1000</f>
        <v>5887.75510204082</v>
      </c>
      <c r="D46" s="27">
        <f>pico原始数据196ul!D46/196*1000</f>
        <v>244.897959183673</v>
      </c>
      <c r="F46" s="29">
        <f t="shared" si="3"/>
        <v>88.435374147449</v>
      </c>
      <c r="G46" s="29">
        <f t="shared" si="1"/>
        <v>7850.34013585816</v>
      </c>
      <c r="H46" s="29">
        <f t="shared" si="2"/>
        <v>326.530612236735</v>
      </c>
    </row>
    <row r="47" ht="15.75" spans="1:8">
      <c r="A47" s="10" t="s">
        <v>49</v>
      </c>
      <c r="B47" s="27">
        <f>pico原始数据196ul!B47/196*1000</f>
        <v>556.122448979592</v>
      </c>
      <c r="C47" s="27">
        <f>pico原始数据196ul!C47/196*1000</f>
        <v>20377.5510204082</v>
      </c>
      <c r="D47" s="27">
        <f>pico原始数据196ul!D47/196*1000</f>
        <v>1224.48979591837</v>
      </c>
      <c r="F47" s="29">
        <f t="shared" si="3"/>
        <v>741.496598620918</v>
      </c>
      <c r="G47" s="29">
        <f t="shared" si="1"/>
        <v>27170.0680265316</v>
      </c>
      <c r="H47" s="29">
        <f t="shared" si="2"/>
        <v>1632.65306118367</v>
      </c>
    </row>
    <row r="48" ht="15.75" spans="1:8">
      <c r="A48" s="10" t="s">
        <v>50</v>
      </c>
      <c r="B48" s="27">
        <f>pico原始数据196ul!B48/196*1000</f>
        <v>153.061224489796</v>
      </c>
      <c r="C48" s="27">
        <f>pico原始数据196ul!C48/196*1000</f>
        <v>4423.4693877551</v>
      </c>
      <c r="D48" s="27">
        <f>pico原始数据196ul!D48/196*1000</f>
        <v>193.877551020408</v>
      </c>
      <c r="F48" s="29">
        <f t="shared" si="3"/>
        <v>204.081632647959</v>
      </c>
      <c r="G48" s="29">
        <f t="shared" si="1"/>
        <v>5897.95918352602</v>
      </c>
      <c r="H48" s="29">
        <f t="shared" si="2"/>
        <v>258.503401354082</v>
      </c>
    </row>
    <row r="49" ht="15.75" spans="1:8">
      <c r="A49" s="10" t="s">
        <v>51</v>
      </c>
      <c r="B49" s="27">
        <f>pico原始数据196ul!B49/196*1000</f>
        <v>219.387755102041</v>
      </c>
      <c r="C49" s="27">
        <f>pico原始数据196ul!C49/196*1000</f>
        <v>2183.67346938776</v>
      </c>
      <c r="D49" s="27">
        <f>pico原始数据196ul!D49/196*1000</f>
        <v>25.5102040816327</v>
      </c>
      <c r="F49" s="29">
        <f t="shared" si="3"/>
        <v>292.517006795408</v>
      </c>
      <c r="G49" s="29">
        <f t="shared" si="1"/>
        <v>2911.56462577755</v>
      </c>
      <c r="H49" s="29">
        <f t="shared" si="2"/>
        <v>34.0136054413265</v>
      </c>
    </row>
    <row r="50" ht="15.75" spans="1:8">
      <c r="A50" s="10" t="s">
        <v>242</v>
      </c>
      <c r="B50" s="27">
        <f>pico原始数据196ul!B50/196*1000</f>
        <v>5265.30612244898</v>
      </c>
      <c r="C50" s="27">
        <f>pico原始数据196ul!C50/196*1000</f>
        <v>9954.08163265306</v>
      </c>
      <c r="D50" s="27">
        <f>pico原始数据196ul!D50/196*1000</f>
        <v>678.571428571429</v>
      </c>
      <c r="F50" s="29">
        <f t="shared" si="3"/>
        <v>7020.4081630898</v>
      </c>
      <c r="G50" s="29">
        <f t="shared" si="1"/>
        <v>13272.1088432056</v>
      </c>
      <c r="H50" s="29">
        <f t="shared" si="2"/>
        <v>904.761904739286</v>
      </c>
    </row>
    <row r="51" ht="15.75" spans="1:8">
      <c r="A51" s="10" t="s">
        <v>53</v>
      </c>
      <c r="B51" s="27">
        <f>pico原始数据196ul!B51/196*1000</f>
        <v>3183.67346938776</v>
      </c>
      <c r="C51" s="27">
        <f>pico原始数据196ul!C51/196*1000</f>
        <v>5061.22448979592</v>
      </c>
      <c r="D51" s="27">
        <f>pico原始数据196ul!D51/196*1000</f>
        <v>428.571428571429</v>
      </c>
      <c r="F51" s="29">
        <f t="shared" si="3"/>
        <v>4244.89795907755</v>
      </c>
      <c r="G51" s="29">
        <f t="shared" si="1"/>
        <v>6748.29931955918</v>
      </c>
      <c r="H51" s="29">
        <f t="shared" si="2"/>
        <v>571.428571414286</v>
      </c>
    </row>
    <row r="52" ht="15.75" spans="1:8">
      <c r="A52" s="10" t="s">
        <v>54</v>
      </c>
      <c r="B52" s="27">
        <f>pico原始数据196ul!B52/196*1000</f>
        <v>1647.95918367347</v>
      </c>
      <c r="C52" s="27">
        <f>pico原始数据196ul!C52/196*1000</f>
        <v>21367.3469387755</v>
      </c>
      <c r="D52" s="27">
        <f>pico原始数据196ul!D52/196*1000</f>
        <v>489.795918367347</v>
      </c>
      <c r="F52" s="29">
        <f t="shared" si="3"/>
        <v>2197.27891150969</v>
      </c>
      <c r="G52" s="29">
        <f t="shared" si="1"/>
        <v>28489.7959176551</v>
      </c>
      <c r="H52" s="29">
        <f t="shared" si="2"/>
        <v>653.061224473469</v>
      </c>
    </row>
    <row r="53" ht="15.75" spans="1:8">
      <c r="A53" s="10" t="s">
        <v>55</v>
      </c>
      <c r="B53" s="27">
        <f>pico原始数据196ul!B53/196*1000</f>
        <v>1545.91836734694</v>
      </c>
      <c r="C53" s="27">
        <f>pico原始数据196ul!C53/196*1000</f>
        <v>56010.2040816326</v>
      </c>
      <c r="D53" s="27">
        <f>pico原始数据196ul!D53/196*1000</f>
        <v>3964.28571428571</v>
      </c>
      <c r="F53" s="29">
        <f t="shared" si="3"/>
        <v>2061.22448974439</v>
      </c>
      <c r="G53" s="29">
        <f t="shared" si="1"/>
        <v>74680.2721069765</v>
      </c>
      <c r="H53" s="29">
        <f t="shared" si="2"/>
        <v>5285.71428558214</v>
      </c>
    </row>
    <row r="54" ht="15.75" spans="1:8">
      <c r="A54" s="10" t="s">
        <v>56</v>
      </c>
      <c r="B54" s="27">
        <f>pico原始数据196ul!B54/196*1000</f>
        <v>556.122448979592</v>
      </c>
      <c r="C54" s="27">
        <f>pico原始数据196ul!C54/196*1000</f>
        <v>18545.9183673469</v>
      </c>
      <c r="D54" s="27">
        <f>pico原始数据196ul!D54/196*1000</f>
        <v>1056.12244897959</v>
      </c>
      <c r="F54" s="29">
        <f t="shared" si="3"/>
        <v>741.496598620918</v>
      </c>
      <c r="G54" s="29">
        <f t="shared" si="1"/>
        <v>24727.8911558444</v>
      </c>
      <c r="H54" s="29">
        <f t="shared" si="2"/>
        <v>1408.16326527092</v>
      </c>
    </row>
    <row r="55" ht="15.75" spans="1:8">
      <c r="A55" s="10" t="s">
        <v>57</v>
      </c>
      <c r="B55" s="27">
        <f>pico原始数据196ul!B55/196*1000</f>
        <v>362.244897959184</v>
      </c>
      <c r="C55" s="27">
        <f>pico原始数据196ul!C55/196*1000</f>
        <v>2790.81632653061</v>
      </c>
      <c r="D55" s="27">
        <f>pico原始数据196ul!D55/196*1000</f>
        <v>117.34693877551</v>
      </c>
      <c r="F55" s="29">
        <f t="shared" si="3"/>
        <v>482.993197266837</v>
      </c>
      <c r="G55" s="29">
        <f t="shared" si="1"/>
        <v>3721.08843528112</v>
      </c>
      <c r="H55" s="29">
        <f t="shared" si="2"/>
        <v>156.462585030102</v>
      </c>
    </row>
    <row r="56" ht="15.75" spans="1:8">
      <c r="A56" s="10" t="s">
        <v>58</v>
      </c>
      <c r="B56" s="27">
        <f>pico原始数据196ul!B56/196*1000</f>
        <v>153.061224489796</v>
      </c>
      <c r="C56" s="27">
        <f>pico原始数据196ul!C56/196*1000</f>
        <v>1612.24489795918</v>
      </c>
      <c r="D56" s="27">
        <f>pico原始数据196ul!D56/196*1000</f>
        <v>5.10204081632653</v>
      </c>
      <c r="F56" s="29">
        <f t="shared" si="3"/>
        <v>204.081632647959</v>
      </c>
      <c r="G56" s="29">
        <f t="shared" si="1"/>
        <v>2149.65986389184</v>
      </c>
      <c r="H56" s="29">
        <f t="shared" si="2"/>
        <v>6.80272108826531</v>
      </c>
    </row>
    <row r="57" ht="15.75" spans="1:8">
      <c r="A57" s="26" t="s">
        <v>59</v>
      </c>
      <c r="B57" s="27">
        <f>pico原始数据196ul!B57/196*1000</f>
        <v>2061.22448979592</v>
      </c>
      <c r="C57" s="27">
        <f>pico原始数据196ul!C57/196*1000</f>
        <v>1204.08163265306</v>
      </c>
      <c r="D57" s="27">
        <f>pico原始数据196ul!D57/196*1000</f>
        <v>234.69387755102</v>
      </c>
      <c r="F57" s="29">
        <f t="shared" si="3"/>
        <v>2748.29931965918</v>
      </c>
      <c r="G57" s="29">
        <f t="shared" si="1"/>
        <v>1605.44217683061</v>
      </c>
      <c r="H57" s="29">
        <f t="shared" si="2"/>
        <v>312.925170060204</v>
      </c>
    </row>
    <row r="58" ht="15.75" spans="1:8">
      <c r="A58" s="26" t="s">
        <v>60</v>
      </c>
      <c r="B58" s="27">
        <f>pico原始数据196ul!B58/196*1000</f>
        <v>1107.14285714286</v>
      </c>
      <c r="C58" s="27">
        <f>pico原始数据196ul!C58/196*1000</f>
        <v>3255.10204081633</v>
      </c>
      <c r="D58" s="27">
        <f>pico原始数据196ul!D58/196*1000</f>
        <v>102.040816326531</v>
      </c>
      <c r="F58" s="29">
        <f t="shared" si="3"/>
        <v>1476.19047615357</v>
      </c>
      <c r="G58" s="29">
        <f t="shared" si="1"/>
        <v>4340.13605431327</v>
      </c>
      <c r="H58" s="29">
        <f t="shared" si="2"/>
        <v>136.054421765306</v>
      </c>
    </row>
    <row r="59" ht="15.75" spans="1:8">
      <c r="A59" s="26" t="s">
        <v>61</v>
      </c>
      <c r="B59" s="27">
        <f>pico原始数据196ul!B59/196*1000</f>
        <v>4852.04081632653</v>
      </c>
      <c r="C59" s="27">
        <f>pico原始数据196ul!C59/196*1000</f>
        <v>39969.387755102</v>
      </c>
      <c r="D59" s="27">
        <f>pico原始数据196ul!D59/196*1000</f>
        <v>826.530612244898</v>
      </c>
      <c r="F59" s="29">
        <f t="shared" si="3"/>
        <v>6469.38775494031</v>
      </c>
      <c r="G59" s="29">
        <f t="shared" si="1"/>
        <v>53292.5170054704</v>
      </c>
      <c r="H59" s="29">
        <f t="shared" si="2"/>
        <v>1102.04081629898</v>
      </c>
    </row>
    <row r="60" ht="15.75" spans="1:8">
      <c r="A60" s="26" t="s">
        <v>62</v>
      </c>
      <c r="B60" s="27">
        <f>pico原始数据196ul!B60/196*1000</f>
        <v>2209.18367346939</v>
      </c>
      <c r="C60" s="27">
        <f>pico原始数据196ul!C60/196*1000</f>
        <v>50336.7346938776</v>
      </c>
      <c r="D60" s="27">
        <f>pico原始数据196ul!D60/196*1000</f>
        <v>3377.55102040816</v>
      </c>
      <c r="F60" s="29">
        <f t="shared" si="3"/>
        <v>2945.57823121888</v>
      </c>
      <c r="G60" s="29">
        <f t="shared" si="1"/>
        <v>67115.6462568255</v>
      </c>
      <c r="H60" s="29">
        <f t="shared" si="2"/>
        <v>4503.40136043163</v>
      </c>
    </row>
    <row r="61" ht="15.75" spans="1:8">
      <c r="A61" s="26" t="s">
        <v>63</v>
      </c>
      <c r="B61" s="27">
        <f>pico原始数据196ul!B61/196*1000</f>
        <v>117.34693877551</v>
      </c>
      <c r="C61" s="27">
        <f>pico原始数据196ul!C61/196*1000</f>
        <v>8790.81632653061</v>
      </c>
      <c r="D61" s="27">
        <f>pico原始数据196ul!D61/196*1000</f>
        <v>290.816326530612</v>
      </c>
      <c r="F61" s="29">
        <f t="shared" si="3"/>
        <v>156.462585030102</v>
      </c>
      <c r="G61" s="29">
        <f t="shared" si="1"/>
        <v>11721.0884350811</v>
      </c>
      <c r="H61" s="29">
        <f t="shared" si="2"/>
        <v>387.755102031122</v>
      </c>
    </row>
    <row r="62" ht="15.75" spans="1:8">
      <c r="A62" s="26" t="s">
        <v>64</v>
      </c>
      <c r="B62" s="27">
        <f>pico原始数据196ul!B62/196*1000</f>
        <v>81.6326530612245</v>
      </c>
      <c r="C62" s="27">
        <f>pico原始数据196ul!C62/196*1000</f>
        <v>1122.44897959184</v>
      </c>
      <c r="D62" s="27">
        <f>pico原始数据196ul!D62/196*1000</f>
        <v>10.2040816326531</v>
      </c>
      <c r="F62" s="29">
        <f t="shared" si="3"/>
        <v>108.843537412245</v>
      </c>
      <c r="G62" s="29">
        <f t="shared" si="1"/>
        <v>1496.59863941837</v>
      </c>
      <c r="H62" s="29">
        <f t="shared" si="2"/>
        <v>13.6054421765306</v>
      </c>
    </row>
    <row r="63" ht="15.75" spans="1:8">
      <c r="A63" s="26" t="s">
        <v>65</v>
      </c>
      <c r="B63" s="27">
        <f>pico原始数据196ul!B63/196*1000</f>
        <v>362.244897959184</v>
      </c>
      <c r="C63" s="27">
        <f>pico原始数据196ul!C63/196*1000</f>
        <v>1255.10204081633</v>
      </c>
      <c r="D63" s="27">
        <f>pico原始数据196ul!D63/196*1000</f>
        <v>10.2040816326531</v>
      </c>
      <c r="F63" s="29">
        <f t="shared" si="3"/>
        <v>482.993197266837</v>
      </c>
      <c r="G63" s="29">
        <f t="shared" si="1"/>
        <v>1673.46938771327</v>
      </c>
      <c r="H63" s="29">
        <f t="shared" si="2"/>
        <v>13.6054421765306</v>
      </c>
    </row>
    <row r="64" ht="15.75" spans="1:8">
      <c r="A64" s="26" t="s">
        <v>66</v>
      </c>
      <c r="B64" s="27">
        <f>pico原始数据196ul!B64/196*1000</f>
        <v>418.367346938776</v>
      </c>
      <c r="C64" s="27">
        <f>pico原始数据196ul!C64/196*1000</f>
        <v>1561.22448979592</v>
      </c>
      <c r="D64" s="27">
        <f>pico原始数据196ul!D64/196*1000</f>
        <v>0</v>
      </c>
      <c r="F64" s="29">
        <f t="shared" si="3"/>
        <v>557.823129237755</v>
      </c>
      <c r="G64" s="29">
        <f t="shared" si="1"/>
        <v>2081.63265300918</v>
      </c>
      <c r="H64" s="29">
        <f t="shared" si="2"/>
        <v>0</v>
      </c>
    </row>
    <row r="65" ht="15.75" spans="1:8">
      <c r="A65" s="26" t="s">
        <v>67</v>
      </c>
      <c r="B65" s="27">
        <f>pico原始数据196ul!B65/196*1000</f>
        <v>1045.91836734694</v>
      </c>
      <c r="C65" s="27">
        <f>pico原始数据196ul!C65/196*1000</f>
        <v>1663.26530612245</v>
      </c>
      <c r="D65" s="27">
        <f>pico原始数据196ul!D65/196*1000</f>
        <v>66.3265306122449</v>
      </c>
      <c r="F65" s="29">
        <f t="shared" si="3"/>
        <v>1394.55782309439</v>
      </c>
      <c r="G65" s="29">
        <f t="shared" si="1"/>
        <v>2217.68707477449</v>
      </c>
      <c r="H65" s="29">
        <f t="shared" si="2"/>
        <v>88.435374147449</v>
      </c>
    </row>
    <row r="66" ht="15.75" spans="1:8">
      <c r="A66" s="26" t="s">
        <v>68</v>
      </c>
      <c r="B66" s="27">
        <f>pico原始数据196ul!B66/196*1000</f>
        <v>862.244897959184</v>
      </c>
      <c r="C66" s="27">
        <f>pico原始数据196ul!C66/196*1000</f>
        <v>1525.51020408163</v>
      </c>
      <c r="D66" s="27">
        <f>pico原始数据196ul!D66/196*1000</f>
        <v>0</v>
      </c>
      <c r="F66" s="29">
        <f t="shared" si="3"/>
        <v>1149.65986391684</v>
      </c>
      <c r="G66" s="29">
        <f t="shared" si="1"/>
        <v>2034.01360539133</v>
      </c>
      <c r="H66" s="29">
        <f t="shared" si="2"/>
        <v>0</v>
      </c>
    </row>
    <row r="67" ht="15.75" spans="1:8">
      <c r="A67" s="26" t="s">
        <v>69</v>
      </c>
      <c r="B67" s="27">
        <f>pico原始数据196ul!B67/196*1000</f>
        <v>1153.0612244898</v>
      </c>
      <c r="C67" s="27">
        <f>pico原始数据196ul!C67/196*1000</f>
        <v>1438.77551020408</v>
      </c>
      <c r="D67" s="27">
        <f>pico原始数据196ul!D67/196*1000</f>
        <v>10.2040816326531</v>
      </c>
      <c r="F67" s="29">
        <f t="shared" ref="F67:F130" si="4">B67*1.3333333333</f>
        <v>1537.41496594796</v>
      </c>
      <c r="G67" s="29">
        <f t="shared" ref="G67:G130" si="5">C67*1.3333333333</f>
        <v>1918.36734689082</v>
      </c>
      <c r="H67" s="29">
        <f t="shared" ref="H67:H130" si="6">D67*1.3333333333</f>
        <v>13.6054421765306</v>
      </c>
    </row>
    <row r="68" ht="15.75" spans="1:8">
      <c r="A68" s="10" t="s">
        <v>243</v>
      </c>
      <c r="B68" s="27">
        <f>pico原始数据196ul!B68/196*1000</f>
        <v>1841.83673469388</v>
      </c>
      <c r="C68" s="27">
        <f>pico原始数据196ul!C68/196*1000</f>
        <v>3178.57142857143</v>
      </c>
      <c r="D68" s="27">
        <f>pico原始数据196ul!D68/196*1000</f>
        <v>387.755102040816</v>
      </c>
      <c r="F68" s="29">
        <f t="shared" si="4"/>
        <v>2455.78231286378</v>
      </c>
      <c r="G68" s="29">
        <f t="shared" si="5"/>
        <v>4238.09523798929</v>
      </c>
      <c r="H68" s="29">
        <f t="shared" si="6"/>
        <v>517.006802708163</v>
      </c>
    </row>
    <row r="69" ht="15.75" spans="1:8">
      <c r="A69" s="10" t="s">
        <v>71</v>
      </c>
      <c r="B69" s="27">
        <f>pico原始数据196ul!B69/196*1000</f>
        <v>1423.4693877551</v>
      </c>
      <c r="C69" s="27">
        <f>pico原始数据196ul!C69/196*1000</f>
        <v>3954.08163265306</v>
      </c>
      <c r="D69" s="27">
        <f>pico原始数据196ul!D69/196*1000</f>
        <v>326.530612244898</v>
      </c>
      <c r="F69" s="29">
        <f t="shared" si="4"/>
        <v>1897.95918362602</v>
      </c>
      <c r="G69" s="29">
        <f t="shared" si="5"/>
        <v>5272.10884340561</v>
      </c>
      <c r="H69" s="29">
        <f t="shared" si="6"/>
        <v>435.37414964898</v>
      </c>
    </row>
    <row r="70" ht="15.75" spans="1:8">
      <c r="A70" s="10" t="s">
        <v>72</v>
      </c>
      <c r="B70" s="27">
        <f>pico原始数据196ul!B70/196*1000</f>
        <v>2974.48979591837</v>
      </c>
      <c r="C70" s="27">
        <f>pico原始数据196ul!C70/196*1000</f>
        <v>26219.387755102</v>
      </c>
      <c r="D70" s="27">
        <f>pico原始数据196ul!D70/196*1000</f>
        <v>1637.75510204082</v>
      </c>
      <c r="F70" s="29">
        <f t="shared" si="4"/>
        <v>3965.98639445867</v>
      </c>
      <c r="G70" s="29">
        <f t="shared" si="5"/>
        <v>34959.1836725954</v>
      </c>
      <c r="H70" s="29">
        <f t="shared" si="6"/>
        <v>2183.67346933316</v>
      </c>
    </row>
    <row r="71" ht="15.75" spans="1:8">
      <c r="A71" s="10" t="s">
        <v>73</v>
      </c>
      <c r="B71" s="27">
        <f>pico原始数据196ul!B71/196*1000</f>
        <v>306.122448979592</v>
      </c>
      <c r="C71" s="27">
        <f>pico原始数据196ul!C71/196*1000</f>
        <v>18892.8571428571</v>
      </c>
      <c r="D71" s="27">
        <f>pico原始数据196ul!D71/196*1000</f>
        <v>1051.02040816327</v>
      </c>
      <c r="F71" s="29">
        <f t="shared" si="4"/>
        <v>408.163265295918</v>
      </c>
      <c r="G71" s="29">
        <f t="shared" si="5"/>
        <v>25190.4761898464</v>
      </c>
      <c r="H71" s="29">
        <f t="shared" si="6"/>
        <v>1401.36054418265</v>
      </c>
    </row>
    <row r="72" ht="15.75" spans="1:8">
      <c r="A72" s="10" t="s">
        <v>74</v>
      </c>
      <c r="B72" s="27">
        <f>pico原始数据196ul!B72/196*1000</f>
        <v>198.979591836735</v>
      </c>
      <c r="C72" s="27">
        <f>pico原始数据196ul!C72/196*1000</f>
        <v>13448.9795918367</v>
      </c>
      <c r="D72" s="27">
        <f>pico原始数据196ul!D72/196*1000</f>
        <v>270.408163265306</v>
      </c>
      <c r="F72" s="29">
        <f t="shared" si="4"/>
        <v>265.306122442347</v>
      </c>
      <c r="G72" s="29">
        <f t="shared" si="5"/>
        <v>17931.9727886673</v>
      </c>
      <c r="H72" s="29">
        <f t="shared" si="6"/>
        <v>360.544217678061</v>
      </c>
    </row>
    <row r="73" ht="15.75" spans="1:8">
      <c r="A73" s="10" t="s">
        <v>75</v>
      </c>
      <c r="B73" s="27">
        <f>pico原始数据196ul!B73/196*1000</f>
        <v>377.551020408163</v>
      </c>
      <c r="C73" s="27">
        <f>pico原始数据196ul!C73/196*1000</f>
        <v>4030.61224489796</v>
      </c>
      <c r="D73" s="27">
        <f>pico原始数据196ul!D73/196*1000</f>
        <v>127.551020408163</v>
      </c>
      <c r="F73" s="29">
        <f t="shared" si="4"/>
        <v>503.401360531633</v>
      </c>
      <c r="G73" s="29">
        <f t="shared" si="5"/>
        <v>5374.14965972959</v>
      </c>
      <c r="H73" s="29">
        <f t="shared" si="6"/>
        <v>170.068027206633</v>
      </c>
    </row>
    <row r="74" ht="15.75" spans="1:8">
      <c r="A74" s="10" t="s">
        <v>76</v>
      </c>
      <c r="B74" s="27">
        <f>pico原始数据196ul!B74/196*1000</f>
        <v>464.285714285714</v>
      </c>
      <c r="C74" s="27">
        <f>pico原始数据196ul!C74/196*1000</f>
        <v>2265.30612244898</v>
      </c>
      <c r="D74" s="27">
        <f>pico原始数据196ul!D74/196*1000</f>
        <v>0</v>
      </c>
      <c r="F74" s="29">
        <f t="shared" si="4"/>
        <v>619.047619032143</v>
      </c>
      <c r="G74" s="29">
        <f t="shared" si="5"/>
        <v>3020.4081631898</v>
      </c>
      <c r="H74" s="29">
        <f t="shared" si="6"/>
        <v>0</v>
      </c>
    </row>
    <row r="75" ht="15.75" spans="1:8">
      <c r="A75" s="10" t="s">
        <v>244</v>
      </c>
      <c r="B75" s="27">
        <f>pico原始数据196ul!B75/196*1000</f>
        <v>2285.71428571429</v>
      </c>
      <c r="C75" s="27">
        <f>pico原始数据196ul!C75/196*1000</f>
        <v>4994.89795918367</v>
      </c>
      <c r="D75" s="27">
        <f>pico原始数据196ul!D75/196*1000</f>
        <v>107.142857142857</v>
      </c>
      <c r="F75" s="29">
        <f t="shared" si="4"/>
        <v>3047.61904754286</v>
      </c>
      <c r="G75" s="29">
        <f t="shared" si="5"/>
        <v>6659.86394541174</v>
      </c>
      <c r="H75" s="29">
        <f t="shared" si="6"/>
        <v>142.857142853571</v>
      </c>
    </row>
    <row r="76" ht="15.75" spans="1:8">
      <c r="A76" s="10" t="s">
        <v>78</v>
      </c>
      <c r="B76" s="27">
        <f>pico原始数据196ul!B76/196*1000</f>
        <v>3627.55102040816</v>
      </c>
      <c r="C76" s="27">
        <f>pico原始数据196ul!C76/196*1000</f>
        <v>6841.83673469388</v>
      </c>
      <c r="D76" s="27">
        <f>pico原始数据196ul!D76/196*1000</f>
        <v>744.897959183673</v>
      </c>
      <c r="F76" s="29">
        <f t="shared" si="4"/>
        <v>4836.73469375663</v>
      </c>
      <c r="G76" s="29">
        <f t="shared" si="5"/>
        <v>9122.44897936377</v>
      </c>
      <c r="H76" s="29">
        <f t="shared" si="6"/>
        <v>993.197278886735</v>
      </c>
    </row>
    <row r="77" ht="15.75" spans="1:8">
      <c r="A77" s="10" t="s">
        <v>79</v>
      </c>
      <c r="B77" s="27">
        <f>pico原始数据196ul!B77/196*1000</f>
        <v>3760.20408163265</v>
      </c>
      <c r="C77" s="27">
        <f>pico原始数据196ul!C77/196*1000</f>
        <v>78331.6326530612</v>
      </c>
      <c r="D77" s="27">
        <f>pico原始数据196ul!D77/196*1000</f>
        <v>3923.4693877551</v>
      </c>
      <c r="F77" s="29">
        <f t="shared" si="4"/>
        <v>5013.60544205153</v>
      </c>
      <c r="G77" s="29">
        <f t="shared" si="5"/>
        <v>104442.176868137</v>
      </c>
      <c r="H77" s="29">
        <f t="shared" si="6"/>
        <v>5231.29251687602</v>
      </c>
    </row>
    <row r="78" ht="15.75" spans="1:8">
      <c r="A78" s="10" t="s">
        <v>80</v>
      </c>
      <c r="B78" s="27">
        <f>pico原始数据196ul!B78/196*1000</f>
        <v>479.591836734694</v>
      </c>
      <c r="C78" s="27">
        <f>pico原始数据196ul!C78/196*1000</f>
        <v>54693.8775510204</v>
      </c>
      <c r="D78" s="27">
        <f>pico原始数据196ul!D78/196*1000</f>
        <v>3346.9387755102</v>
      </c>
      <c r="F78" s="29">
        <f t="shared" si="4"/>
        <v>639.455782296939</v>
      </c>
      <c r="G78" s="29">
        <f t="shared" si="5"/>
        <v>72925.1700662041</v>
      </c>
      <c r="H78" s="29">
        <f t="shared" si="6"/>
        <v>4462.58503390204</v>
      </c>
    </row>
    <row r="79" ht="15.75" spans="1:8">
      <c r="A79" s="10" t="s">
        <v>81</v>
      </c>
      <c r="B79" s="27">
        <f>pico原始数据196ul!B79/196*1000</f>
        <v>137.755102040816</v>
      </c>
      <c r="C79" s="27">
        <f>pico原始数据196ul!C79/196*1000</f>
        <v>9918.36734693878</v>
      </c>
      <c r="D79" s="27">
        <f>pico原始数据196ul!D79/196*1000</f>
        <v>352.040816326531</v>
      </c>
      <c r="F79" s="29">
        <f t="shared" si="4"/>
        <v>183.673469383163</v>
      </c>
      <c r="G79" s="29">
        <f t="shared" si="5"/>
        <v>13224.4897955878</v>
      </c>
      <c r="H79" s="29">
        <f t="shared" si="6"/>
        <v>469.387755090306</v>
      </c>
    </row>
    <row r="80" ht="15.75" spans="1:8">
      <c r="A80" s="10" t="s">
        <v>82</v>
      </c>
      <c r="B80" s="27">
        <f>pico原始数据196ul!B80/196*1000</f>
        <v>387.755102040816</v>
      </c>
      <c r="C80" s="27">
        <f>pico原始数据196ul!C80/196*1000</f>
        <v>3765.30612244898</v>
      </c>
      <c r="D80" s="27">
        <f>pico原始数据196ul!D80/196*1000</f>
        <v>137.755102040816</v>
      </c>
      <c r="F80" s="29">
        <f t="shared" si="4"/>
        <v>517.006802708163</v>
      </c>
      <c r="G80" s="29">
        <f t="shared" si="5"/>
        <v>5020.4081631398</v>
      </c>
      <c r="H80" s="29">
        <f t="shared" si="6"/>
        <v>183.673469383163</v>
      </c>
    </row>
    <row r="81" ht="15.75" spans="1:8">
      <c r="A81" s="10" t="s">
        <v>83</v>
      </c>
      <c r="B81" s="27">
        <f>pico原始数据196ul!B81/196*1000</f>
        <v>642.857142857143</v>
      </c>
      <c r="C81" s="27">
        <f>pico原始数据196ul!C81/196*1000</f>
        <v>2505.10204081633</v>
      </c>
      <c r="D81" s="27">
        <f>pico原始数据196ul!D81/196*1000</f>
        <v>5.10204081632653</v>
      </c>
      <c r="F81" s="29">
        <f t="shared" si="4"/>
        <v>857.142857121429</v>
      </c>
      <c r="G81" s="29">
        <f t="shared" si="5"/>
        <v>3340.13605433827</v>
      </c>
      <c r="H81" s="29">
        <f t="shared" si="6"/>
        <v>6.80272108826531</v>
      </c>
    </row>
    <row r="82" ht="15.75" spans="1:8">
      <c r="A82" s="10" t="s">
        <v>245</v>
      </c>
      <c r="B82" s="27">
        <f>pico原始数据196ul!B82/196*1000</f>
        <v>2372.44897959184</v>
      </c>
      <c r="C82" s="27">
        <f>pico原始数据196ul!C82/196*1000</f>
        <v>2056.12244897959</v>
      </c>
      <c r="D82" s="27">
        <f>pico原始数据196ul!D82/196*1000</f>
        <v>168.367346938776</v>
      </c>
      <c r="F82" s="29">
        <f t="shared" si="4"/>
        <v>3163.26530604337</v>
      </c>
      <c r="G82" s="29">
        <f t="shared" si="5"/>
        <v>2741.49659857092</v>
      </c>
      <c r="H82" s="29">
        <f t="shared" si="6"/>
        <v>224.489795912755</v>
      </c>
    </row>
    <row r="83" ht="15.75" spans="1:8">
      <c r="A83" s="10" t="s">
        <v>85</v>
      </c>
      <c r="B83" s="27">
        <f>pico原始数据196ul!B83/196*1000</f>
        <v>2020.40816326531</v>
      </c>
      <c r="C83" s="27">
        <f>pico原始数据196ul!C83/196*1000</f>
        <v>3586.73469387755</v>
      </c>
      <c r="D83" s="27">
        <f>pico原始数据196ul!D83/196*1000</f>
        <v>219.387755102041</v>
      </c>
      <c r="F83" s="29">
        <f t="shared" si="4"/>
        <v>2693.87755095306</v>
      </c>
      <c r="G83" s="29">
        <f t="shared" si="5"/>
        <v>4782.31292505051</v>
      </c>
      <c r="H83" s="29">
        <f t="shared" si="6"/>
        <v>292.517006795408</v>
      </c>
    </row>
    <row r="84" ht="15.75" spans="1:8">
      <c r="A84" s="10" t="s">
        <v>86</v>
      </c>
      <c r="B84" s="27">
        <f>pico原始数据196ul!B84/196*1000</f>
        <v>3693.87755102041</v>
      </c>
      <c r="C84" s="27">
        <f>pico原始数据196ul!C84/196*1000</f>
        <v>10729.5918367347</v>
      </c>
      <c r="D84" s="27">
        <f>pico原始数据196ul!D84/196*1000</f>
        <v>510.204081632653</v>
      </c>
      <c r="F84" s="29">
        <f t="shared" si="4"/>
        <v>4925.17006790408</v>
      </c>
      <c r="G84" s="29">
        <f t="shared" si="5"/>
        <v>14306.1224486219</v>
      </c>
      <c r="H84" s="29">
        <f t="shared" si="6"/>
        <v>680.272108826531</v>
      </c>
    </row>
    <row r="85" ht="15.75" spans="1:8">
      <c r="A85" s="10" t="s">
        <v>87</v>
      </c>
      <c r="B85" s="27">
        <f>pico原始数据196ul!B85/196*1000</f>
        <v>571.428571428571</v>
      </c>
      <c r="C85" s="27">
        <f>pico原始数据196ul!C85/196*1000</f>
        <v>36739.7959183674</v>
      </c>
      <c r="D85" s="27">
        <f>pico原始数据196ul!D85/196*1000</f>
        <v>2040.81632653061</v>
      </c>
      <c r="F85" s="29">
        <f t="shared" si="4"/>
        <v>761.904761885714</v>
      </c>
      <c r="G85" s="29">
        <f t="shared" si="5"/>
        <v>48986.3945565985</v>
      </c>
      <c r="H85" s="29">
        <f t="shared" si="6"/>
        <v>2721.08843530612</v>
      </c>
    </row>
    <row r="86" ht="15.75" spans="1:8">
      <c r="A86" s="10" t="s">
        <v>88</v>
      </c>
      <c r="B86" s="27">
        <f>pico原始数据196ul!B86/196*1000</f>
        <v>1020.40816326531</v>
      </c>
      <c r="C86" s="27">
        <f>pico原始数据196ul!C86/196*1000</f>
        <v>16117.3469387755</v>
      </c>
      <c r="D86" s="27">
        <f>pico原始数据196ul!D86/196*1000</f>
        <v>918.367346938776</v>
      </c>
      <c r="F86" s="29">
        <f t="shared" si="4"/>
        <v>1360.54421765306</v>
      </c>
      <c r="G86" s="29">
        <f t="shared" si="5"/>
        <v>21489.7959178301</v>
      </c>
      <c r="H86" s="29">
        <f t="shared" si="6"/>
        <v>1224.48979588776</v>
      </c>
    </row>
    <row r="87" ht="15.75" spans="1:8">
      <c r="A87" s="10" t="s">
        <v>89</v>
      </c>
      <c r="B87" s="27">
        <f>pico原始数据196ul!B87/196*1000</f>
        <v>561.224489795918</v>
      </c>
      <c r="C87" s="27">
        <f>pico原始数据196ul!C87/196*1000</f>
        <v>3530.61224489796</v>
      </c>
      <c r="D87" s="27">
        <f>pico原始数据196ul!D87/196*1000</f>
        <v>91.8367346938776</v>
      </c>
      <c r="F87" s="29">
        <f t="shared" si="4"/>
        <v>748.299319709184</v>
      </c>
      <c r="G87" s="29">
        <f t="shared" si="5"/>
        <v>4707.48299307959</v>
      </c>
      <c r="H87" s="29">
        <f t="shared" si="6"/>
        <v>122.448979588776</v>
      </c>
    </row>
    <row r="88" ht="15.75" spans="1:8">
      <c r="A88" s="10" t="s">
        <v>90</v>
      </c>
      <c r="B88" s="27">
        <f>pico原始数据196ul!B88/196*1000</f>
        <v>775.510204081633</v>
      </c>
      <c r="C88" s="27">
        <f>pico原始数据196ul!C88/196*1000</f>
        <v>2158.16326530612</v>
      </c>
      <c r="D88" s="27">
        <f>pico原始数据196ul!D88/196*1000</f>
        <v>10.2040816326531</v>
      </c>
      <c r="F88" s="29">
        <f t="shared" si="4"/>
        <v>1034.01360541633</v>
      </c>
      <c r="G88" s="29">
        <f t="shared" si="5"/>
        <v>2877.55102033622</v>
      </c>
      <c r="H88" s="29">
        <f t="shared" si="6"/>
        <v>13.6054421765306</v>
      </c>
    </row>
    <row r="89" ht="15.75" spans="1:8">
      <c r="A89" s="10" t="s">
        <v>246</v>
      </c>
      <c r="B89" s="27"/>
      <c r="C89" s="27"/>
      <c r="D89" s="27"/>
      <c r="F89" s="29"/>
      <c r="G89" s="29"/>
      <c r="H89" s="29"/>
    </row>
    <row r="90" ht="15.75" spans="1:8">
      <c r="A90" s="10" t="s">
        <v>92</v>
      </c>
      <c r="B90" s="27">
        <f>pico原始数据196ul!B90/196*1000</f>
        <v>1790.81632653061</v>
      </c>
      <c r="C90" s="27">
        <f>pico原始数据196ul!C90/196*1000</f>
        <v>7234.69387755102</v>
      </c>
      <c r="D90" s="27">
        <f>pico原始数据196ul!D90/196*1000</f>
        <v>306.122448979592</v>
      </c>
      <c r="F90" s="29">
        <f t="shared" si="4"/>
        <v>2387.75510198112</v>
      </c>
      <c r="G90" s="29">
        <f t="shared" si="5"/>
        <v>9646.2585031602</v>
      </c>
      <c r="H90" s="29">
        <f t="shared" si="6"/>
        <v>408.163265295918</v>
      </c>
    </row>
    <row r="91" ht="15.75" spans="1:8">
      <c r="A91" s="10" t="s">
        <v>93</v>
      </c>
      <c r="B91" s="27">
        <f>pico原始数据196ul!B91/196*1000</f>
        <v>2306.12244897959</v>
      </c>
      <c r="C91" s="27">
        <f>pico原始数据196ul!C91/196*1000</f>
        <v>18612.2448979592</v>
      </c>
      <c r="D91" s="27">
        <f>pico原始数据196ul!D91/196*1000</f>
        <v>1469.38775510204</v>
      </c>
      <c r="F91" s="29">
        <f t="shared" si="4"/>
        <v>3074.82993189592</v>
      </c>
      <c r="G91" s="29">
        <f t="shared" si="5"/>
        <v>24816.3265299918</v>
      </c>
      <c r="H91" s="29">
        <f t="shared" si="6"/>
        <v>1959.18367342041</v>
      </c>
    </row>
    <row r="92" ht="15.75" spans="1:8">
      <c r="A92" s="10" t="s">
        <v>94</v>
      </c>
      <c r="B92" s="27">
        <f>pico原始数据196ul!B92/196*1000</f>
        <v>71.4285714285714</v>
      </c>
      <c r="C92" s="27">
        <f>pico原始数据196ul!C92/196*1000</f>
        <v>9882.65306122449</v>
      </c>
      <c r="D92" s="27">
        <f>pico原始数据196ul!D92/196*1000</f>
        <v>15.3061224489796</v>
      </c>
      <c r="F92" s="29">
        <f t="shared" si="4"/>
        <v>95.2380952357143</v>
      </c>
      <c r="G92" s="29">
        <f t="shared" si="5"/>
        <v>13176.8707479699</v>
      </c>
      <c r="H92" s="29">
        <f t="shared" si="6"/>
        <v>20.4081632647959</v>
      </c>
    </row>
    <row r="93" ht="15.75" spans="1:8">
      <c r="A93" s="10" t="s">
        <v>95</v>
      </c>
      <c r="B93" s="27">
        <f>pico原始数据196ul!B93/196*1000</f>
        <v>285.714285714286</v>
      </c>
      <c r="C93" s="27">
        <f>pico原始数据196ul!C93/196*1000</f>
        <v>5112.24489795918</v>
      </c>
      <c r="D93" s="27">
        <f>pico原始数据196ul!D93/196*1000</f>
        <v>183.673469387755</v>
      </c>
      <c r="F93" s="29">
        <f t="shared" si="4"/>
        <v>380.952380942857</v>
      </c>
      <c r="G93" s="29">
        <f t="shared" si="5"/>
        <v>6816.32653044184</v>
      </c>
      <c r="H93" s="29">
        <f t="shared" si="6"/>
        <v>244.897959177551</v>
      </c>
    </row>
    <row r="94" ht="15.75" spans="1:8">
      <c r="A94" s="10" t="s">
        <v>96</v>
      </c>
      <c r="B94" s="27">
        <f>pico原始数据196ul!B94/196*1000</f>
        <v>362.244897959184</v>
      </c>
      <c r="C94" s="27">
        <f>pico原始数据196ul!C94/196*1000</f>
        <v>1459.18367346939</v>
      </c>
      <c r="D94" s="27">
        <f>pico原始数据196ul!D94/196*1000</f>
        <v>20.4081632653061</v>
      </c>
      <c r="F94" s="29">
        <f t="shared" si="4"/>
        <v>482.993197266837</v>
      </c>
      <c r="G94" s="29">
        <f t="shared" si="5"/>
        <v>1945.57823124388</v>
      </c>
      <c r="H94" s="29">
        <f t="shared" si="6"/>
        <v>27.2108843530612</v>
      </c>
    </row>
    <row r="95" ht="15.75" spans="1:8">
      <c r="A95" s="10" t="s">
        <v>97</v>
      </c>
      <c r="B95" s="27">
        <f>pico原始数据196ul!B95/196*1000</f>
        <v>1020.40816326531</v>
      </c>
      <c r="C95" s="27">
        <f>pico原始数据196ul!C95/196*1000</f>
        <v>1510.20408163265</v>
      </c>
      <c r="D95" s="27">
        <f>pico原始数据196ul!D95/196*1000</f>
        <v>15.3061224489796</v>
      </c>
      <c r="F95" s="29">
        <f t="shared" si="4"/>
        <v>1360.54421765306</v>
      </c>
      <c r="G95" s="29">
        <f t="shared" si="5"/>
        <v>2013.60544212653</v>
      </c>
      <c r="H95" s="29">
        <f t="shared" si="6"/>
        <v>20.4081632647959</v>
      </c>
    </row>
    <row r="96" ht="15.75" spans="1:8">
      <c r="A96" s="10" t="s">
        <v>247</v>
      </c>
      <c r="B96" s="27">
        <f>pico原始数据196ul!B96/196*1000</f>
        <v>5204.08163265306</v>
      </c>
      <c r="C96" s="27">
        <f>pico原始数据196ul!C96/196*1000</f>
        <v>7714.28571428571</v>
      </c>
      <c r="D96" s="27">
        <f>pico原始数据196ul!D96/196*1000</f>
        <v>571.428571428571</v>
      </c>
      <c r="F96" s="29">
        <f t="shared" si="4"/>
        <v>6938.77551003061</v>
      </c>
      <c r="G96" s="29">
        <f t="shared" si="5"/>
        <v>10285.7142854571</v>
      </c>
      <c r="H96" s="29">
        <f t="shared" si="6"/>
        <v>761.904761885714</v>
      </c>
    </row>
    <row r="97" ht="15.75" spans="1:8">
      <c r="A97" s="10" t="s">
        <v>99</v>
      </c>
      <c r="B97" s="27"/>
      <c r="C97" s="27"/>
      <c r="D97" s="27"/>
      <c r="F97" s="29"/>
      <c r="G97" s="29"/>
      <c r="H97" s="29"/>
    </row>
    <row r="98" ht="15.75" spans="1:8">
      <c r="A98" s="10" t="s">
        <v>100</v>
      </c>
      <c r="B98" s="27">
        <f>pico原始数据196ul!B98/196*1000</f>
        <v>1683.67346938776</v>
      </c>
      <c r="C98" s="27">
        <f>pico原始数据196ul!C98/196*1000</f>
        <v>38520.4081632653</v>
      </c>
      <c r="D98" s="27">
        <f>pico原始数据196ul!D98/196*1000</f>
        <v>3301.02040816327</v>
      </c>
      <c r="F98" s="29">
        <f t="shared" si="4"/>
        <v>2244.89795912755</v>
      </c>
      <c r="G98" s="29">
        <f t="shared" si="5"/>
        <v>51360.5442164031</v>
      </c>
      <c r="H98" s="29">
        <f t="shared" si="6"/>
        <v>4401.36054410765</v>
      </c>
    </row>
    <row r="99" ht="15.75" spans="1:8">
      <c r="A99" s="10" t="s">
        <v>101</v>
      </c>
      <c r="B99" s="27">
        <f>pico原始数据196ul!B99/196*1000</f>
        <v>693.877551020408</v>
      </c>
      <c r="C99" s="27">
        <f>pico原始数据196ul!C99/196*1000</f>
        <v>10698.9795918367</v>
      </c>
      <c r="D99" s="27">
        <f>pico原始数据196ul!D99/196*1000</f>
        <v>698.979591836735</v>
      </c>
      <c r="F99" s="29">
        <f t="shared" si="4"/>
        <v>925.170068004082</v>
      </c>
      <c r="G99" s="29">
        <f t="shared" si="5"/>
        <v>14265.3061220923</v>
      </c>
      <c r="H99" s="29">
        <f t="shared" si="6"/>
        <v>931.972789092347</v>
      </c>
    </row>
    <row r="100" ht="15.75" spans="1:8">
      <c r="A100" s="10" t="s">
        <v>102</v>
      </c>
      <c r="B100" s="27">
        <f>pico原始数据196ul!B100/196*1000</f>
        <v>581.632653061224</v>
      </c>
      <c r="C100" s="27">
        <f>pico原始数据196ul!C100/196*1000</f>
        <v>6591.83673469388</v>
      </c>
      <c r="D100" s="27">
        <f>pico原始数据196ul!D100/196*1000</f>
        <v>316.326530612245</v>
      </c>
      <c r="F100" s="29">
        <f t="shared" si="4"/>
        <v>775.510204062245</v>
      </c>
      <c r="G100" s="29">
        <f t="shared" si="5"/>
        <v>8789.11564603878</v>
      </c>
      <c r="H100" s="29">
        <f t="shared" si="6"/>
        <v>421.768707472449</v>
      </c>
    </row>
    <row r="101" ht="15.75" spans="1:8">
      <c r="A101" s="10" t="s">
        <v>103</v>
      </c>
      <c r="B101" s="27">
        <f>pico原始数据196ul!B101/196*1000</f>
        <v>750</v>
      </c>
      <c r="C101" s="27">
        <f>pico原始数据196ul!C101/196*1000</f>
        <v>3244.89795918367</v>
      </c>
      <c r="D101" s="27">
        <f>pico原始数据196ul!D101/196*1000</f>
        <v>61.2244897959184</v>
      </c>
      <c r="F101" s="29">
        <f t="shared" si="4"/>
        <v>999.999999975</v>
      </c>
      <c r="G101" s="29">
        <f t="shared" si="5"/>
        <v>4326.53061213673</v>
      </c>
      <c r="H101" s="29">
        <f t="shared" si="6"/>
        <v>81.6326530591837</v>
      </c>
    </row>
    <row r="102" ht="15.75" spans="1:8">
      <c r="A102" s="10" t="s">
        <v>104</v>
      </c>
      <c r="B102" s="27">
        <f>pico原始数据196ul!B102/196*1000</f>
        <v>239.795918367347</v>
      </c>
      <c r="C102" s="27">
        <f>pico原始数据196ul!C102/196*1000</f>
        <v>1357.14285714286</v>
      </c>
      <c r="D102" s="27">
        <f>pico原始数据196ul!D102/196*1000</f>
        <v>5.10204081632653</v>
      </c>
      <c r="F102" s="29">
        <f t="shared" si="4"/>
        <v>319.727891148469</v>
      </c>
      <c r="G102" s="29">
        <f t="shared" si="5"/>
        <v>1809.52380947857</v>
      </c>
      <c r="H102" s="29">
        <f t="shared" si="6"/>
        <v>6.80272108826531</v>
      </c>
    </row>
    <row r="103" ht="15.75" spans="1:8">
      <c r="A103" s="10" t="s">
        <v>248</v>
      </c>
      <c r="B103" s="27">
        <f>pico原始数据196ul!B103/196*1000</f>
        <v>3862.24489795918</v>
      </c>
      <c r="C103" s="27">
        <f>pico原始数据196ul!C103/196*1000</f>
        <v>7515.30612244898</v>
      </c>
      <c r="D103" s="27">
        <f>pico原始数据196ul!D103/196*1000</f>
        <v>612.244897959184</v>
      </c>
      <c r="F103" s="29">
        <f t="shared" si="4"/>
        <v>5149.65986381684</v>
      </c>
      <c r="G103" s="29">
        <f t="shared" si="5"/>
        <v>10020.4081630148</v>
      </c>
      <c r="H103" s="29">
        <f t="shared" si="6"/>
        <v>816.326530591837</v>
      </c>
    </row>
    <row r="104" ht="15.75" spans="1:8">
      <c r="A104" s="10" t="s">
        <v>106</v>
      </c>
      <c r="B104" s="27">
        <f>pico原始数据196ul!B104/196*1000</f>
        <v>1316.32653061224</v>
      </c>
      <c r="C104" s="27">
        <f>pico原始数据196ul!C104/196*1000</f>
        <v>3862.24489795918</v>
      </c>
      <c r="D104" s="27">
        <f>pico原始数据196ul!D104/196*1000</f>
        <v>5.10204081632653</v>
      </c>
      <c r="F104" s="29">
        <f t="shared" si="4"/>
        <v>1755.10204077245</v>
      </c>
      <c r="G104" s="29">
        <f t="shared" si="5"/>
        <v>5149.65986381684</v>
      </c>
      <c r="H104" s="29">
        <f t="shared" si="6"/>
        <v>6.80272108826531</v>
      </c>
    </row>
    <row r="105" ht="15.75" spans="1:8">
      <c r="A105" s="10" t="s">
        <v>107</v>
      </c>
      <c r="B105" s="27">
        <f>pico原始数据196ul!B105/196*1000</f>
        <v>2729.59183673469</v>
      </c>
      <c r="C105" s="27">
        <f>pico原始数据196ul!C105/196*1000</f>
        <v>2780.61224489796</v>
      </c>
      <c r="D105" s="27">
        <f>pico原始数据196ul!D105/196*1000</f>
        <v>0</v>
      </c>
      <c r="F105" s="29">
        <f t="shared" si="4"/>
        <v>3639.45578222194</v>
      </c>
      <c r="G105" s="29">
        <f t="shared" si="5"/>
        <v>3707.48299310459</v>
      </c>
      <c r="H105" s="29">
        <f t="shared" si="6"/>
        <v>0</v>
      </c>
    </row>
    <row r="106" ht="15.75" spans="1:8">
      <c r="A106" s="10" t="s">
        <v>108</v>
      </c>
      <c r="B106" s="27">
        <f>pico原始数据196ul!B106/196*1000</f>
        <v>1040.81632653061</v>
      </c>
      <c r="C106" s="27">
        <f>pico原始数据196ul!C106/196*1000</f>
        <v>1617.34693877551</v>
      </c>
      <c r="D106" s="27">
        <f>pico原始数据196ul!D106/196*1000</f>
        <v>0</v>
      </c>
      <c r="F106" s="29">
        <f t="shared" si="4"/>
        <v>1387.75510200612</v>
      </c>
      <c r="G106" s="29">
        <f t="shared" si="5"/>
        <v>2156.4625849801</v>
      </c>
      <c r="H106" s="29">
        <f t="shared" si="6"/>
        <v>0</v>
      </c>
    </row>
    <row r="107" ht="15.75" spans="1:8">
      <c r="A107" s="10" t="s">
        <v>109</v>
      </c>
      <c r="B107" s="27">
        <f>pico原始数据196ul!B107/196*1000</f>
        <v>1025.51020408163</v>
      </c>
      <c r="C107" s="27">
        <f>pico原始数据196ul!C107/196*1000</f>
        <v>1525.51020408163</v>
      </c>
      <c r="D107" s="27">
        <f>pico原始数据196ul!D107/196*1000</f>
        <v>0</v>
      </c>
      <c r="F107" s="29">
        <f t="shared" si="4"/>
        <v>1367.34693874133</v>
      </c>
      <c r="G107" s="29">
        <f t="shared" si="5"/>
        <v>2034.01360539133</v>
      </c>
      <c r="H107" s="29">
        <f t="shared" si="6"/>
        <v>0</v>
      </c>
    </row>
    <row r="108" ht="15.75" spans="1:8">
      <c r="A108" s="10" t="s">
        <v>249</v>
      </c>
      <c r="B108" s="27">
        <f>pico原始数据196ul!B108/196*1000</f>
        <v>3698.97959183673</v>
      </c>
      <c r="C108" s="27">
        <f>pico原始数据196ul!C108/196*1000</f>
        <v>9234.69387755102</v>
      </c>
      <c r="D108" s="27">
        <f>pico原始数据196ul!D108/196*1000</f>
        <v>163.265306122449</v>
      </c>
      <c r="F108" s="29">
        <f t="shared" si="4"/>
        <v>4931.97278899235</v>
      </c>
      <c r="G108" s="29">
        <f t="shared" si="5"/>
        <v>12312.9251697602</v>
      </c>
      <c r="H108" s="29">
        <f t="shared" si="6"/>
        <v>217.68707482449</v>
      </c>
    </row>
    <row r="109" ht="15.75" spans="1:8">
      <c r="A109" s="10" t="s">
        <v>111</v>
      </c>
      <c r="B109" s="27">
        <f>pico原始数据196ul!B109/196*1000</f>
        <v>1306.12244897959</v>
      </c>
      <c r="C109" s="27">
        <f>pico原始数据196ul!C109/196*1000</f>
        <v>5540.81632653061</v>
      </c>
      <c r="D109" s="27">
        <f>pico原始数据196ul!D109/196*1000</f>
        <v>204.081632653061</v>
      </c>
      <c r="F109" s="29">
        <f t="shared" si="4"/>
        <v>1741.49659859592</v>
      </c>
      <c r="G109" s="29">
        <f t="shared" si="5"/>
        <v>7387.75510185612</v>
      </c>
      <c r="H109" s="29">
        <f t="shared" si="6"/>
        <v>272.108843530612</v>
      </c>
    </row>
    <row r="110" ht="15.75" spans="1:8">
      <c r="A110" s="10" t="s">
        <v>112</v>
      </c>
      <c r="B110" s="27">
        <f>pico原始数据196ul!B110/196*1000</f>
        <v>1760.20408163265</v>
      </c>
      <c r="C110" s="27">
        <f>pico原始数据196ul!C110/196*1000</f>
        <v>41117.3469387755</v>
      </c>
      <c r="D110" s="27">
        <f>pico原始数据196ul!D110/196*1000</f>
        <v>326.530612244898</v>
      </c>
      <c r="F110" s="29">
        <f t="shared" si="4"/>
        <v>2346.93877545153</v>
      </c>
      <c r="G110" s="29">
        <f t="shared" si="5"/>
        <v>54823.1292503301</v>
      </c>
      <c r="H110" s="29">
        <f t="shared" si="6"/>
        <v>435.37414964898</v>
      </c>
    </row>
    <row r="111" ht="15.75" spans="1:8">
      <c r="A111" s="10" t="s">
        <v>113</v>
      </c>
      <c r="B111" s="27">
        <f>pico原始数据196ul!B111/196*1000</f>
        <v>1530.61224489796</v>
      </c>
      <c r="C111" s="27">
        <f>pico原始数据196ul!C111/196*1000</f>
        <v>30510.2040816327</v>
      </c>
      <c r="D111" s="27">
        <f>pico原始数据196ul!D111/196*1000</f>
        <v>1596.9387755102</v>
      </c>
      <c r="F111" s="29">
        <f t="shared" si="4"/>
        <v>2040.81632647959</v>
      </c>
      <c r="G111" s="29">
        <f t="shared" si="5"/>
        <v>40680.2721078265</v>
      </c>
      <c r="H111" s="29">
        <f t="shared" si="6"/>
        <v>2129.25170062704</v>
      </c>
    </row>
    <row r="112" ht="15.75" spans="1:8">
      <c r="A112" s="10" t="s">
        <v>114</v>
      </c>
      <c r="B112" s="27">
        <f>pico原始数据196ul!B112/196*1000</f>
        <v>117.34693877551</v>
      </c>
      <c r="C112" s="27">
        <f>pico原始数据196ul!C112/196*1000</f>
        <v>14586.7346938775</v>
      </c>
      <c r="D112" s="27">
        <f>pico原始数据196ul!D112/196*1000</f>
        <v>668.367346938776</v>
      </c>
      <c r="F112" s="29">
        <f t="shared" si="4"/>
        <v>156.462585030102</v>
      </c>
      <c r="G112" s="29">
        <f t="shared" si="5"/>
        <v>19448.9795913505</v>
      </c>
      <c r="H112" s="29">
        <f t="shared" si="6"/>
        <v>891.156462562755</v>
      </c>
    </row>
    <row r="113" ht="15.75" spans="1:8">
      <c r="A113" s="10" t="s">
        <v>115</v>
      </c>
      <c r="B113" s="27">
        <f>pico原始数据196ul!B113/196*1000</f>
        <v>25.5102040816327</v>
      </c>
      <c r="C113" s="27">
        <f>pico原始数据196ul!C113/196*1000</f>
        <v>765.30612244898</v>
      </c>
      <c r="D113" s="27">
        <f>pico原始数据196ul!D113/196*1000</f>
        <v>5.10204081632653</v>
      </c>
      <c r="F113" s="29">
        <f t="shared" si="4"/>
        <v>34.0136054413265</v>
      </c>
      <c r="G113" s="29">
        <f t="shared" si="5"/>
        <v>1020.4081632398</v>
      </c>
      <c r="H113" s="29">
        <f t="shared" si="6"/>
        <v>6.80272108826531</v>
      </c>
    </row>
    <row r="114" ht="15.75" spans="1:8">
      <c r="A114" s="10" t="s">
        <v>250</v>
      </c>
      <c r="B114" s="27">
        <f>pico原始数据196ul!B114/196*1000</f>
        <v>1882.65306122449</v>
      </c>
      <c r="C114" s="27">
        <f>pico原始数据196ul!C114/196*1000</f>
        <v>3357.14285714286</v>
      </c>
      <c r="D114" s="27">
        <f>pico原始数据196ul!D114/196*1000</f>
        <v>637.755102040816</v>
      </c>
      <c r="F114" s="29">
        <f t="shared" si="4"/>
        <v>2510.2040815699</v>
      </c>
      <c r="G114" s="29">
        <f t="shared" si="5"/>
        <v>4476.19047607857</v>
      </c>
      <c r="H114" s="29">
        <f t="shared" si="6"/>
        <v>850.340136033163</v>
      </c>
    </row>
    <row r="115" ht="15.75" spans="1:8">
      <c r="A115" s="10" t="s">
        <v>117</v>
      </c>
      <c r="B115" s="27">
        <f>pico原始数据196ul!B115/196*1000</f>
        <v>1086.73469387755</v>
      </c>
      <c r="C115" s="27">
        <f>pico原始数据196ul!C115/196*1000</f>
        <v>4836.73469387755</v>
      </c>
      <c r="D115" s="27">
        <f>pico原始数据196ul!D115/196*1000</f>
        <v>295.918367346939</v>
      </c>
      <c r="F115" s="29">
        <f t="shared" si="4"/>
        <v>1448.97959180051</v>
      </c>
      <c r="G115" s="29">
        <f t="shared" si="5"/>
        <v>6448.97959167551</v>
      </c>
      <c r="H115" s="29">
        <f t="shared" si="6"/>
        <v>394.557823119388</v>
      </c>
    </row>
    <row r="116" ht="15.75" spans="1:8">
      <c r="A116" s="10" t="s">
        <v>118</v>
      </c>
      <c r="B116" s="27">
        <f>pico原始数据196ul!B116/196*1000</f>
        <v>8663.26530612245</v>
      </c>
      <c r="C116" s="27">
        <f>pico原始数据196ul!C116/196*1000</f>
        <v>51433.6734693878</v>
      </c>
      <c r="D116" s="27">
        <f>pico原始数据196ul!D116/196*1000</f>
        <v>2596.9387755102</v>
      </c>
      <c r="F116" s="29">
        <f t="shared" si="4"/>
        <v>11551.0204078745</v>
      </c>
      <c r="G116" s="29">
        <f t="shared" si="5"/>
        <v>68578.2312908025</v>
      </c>
      <c r="H116" s="29">
        <f t="shared" si="6"/>
        <v>3462.58503392704</v>
      </c>
    </row>
    <row r="117" ht="15.75" spans="1:8">
      <c r="A117" s="10" t="s">
        <v>119</v>
      </c>
      <c r="B117" s="27">
        <f>pico原始数据196ul!B117/196*1000</f>
        <v>928.571428571429</v>
      </c>
      <c r="C117" s="27">
        <f>pico原始数据196ul!C117/196*1000</f>
        <v>55357.1428571429</v>
      </c>
      <c r="D117" s="27">
        <f>pico原始数据196ul!D117/196*1000</f>
        <v>4127.55102040816</v>
      </c>
      <c r="F117" s="29">
        <f t="shared" si="4"/>
        <v>1238.09523806429</v>
      </c>
      <c r="G117" s="29">
        <f t="shared" si="5"/>
        <v>73809.5238076786</v>
      </c>
      <c r="H117" s="29">
        <f t="shared" si="6"/>
        <v>5503.40136040663</v>
      </c>
    </row>
    <row r="118" ht="15.75" spans="1:8">
      <c r="A118" s="10" t="s">
        <v>120</v>
      </c>
      <c r="B118" s="27">
        <f>pico原始数据196ul!B118/196*1000</f>
        <v>112.244897959184</v>
      </c>
      <c r="C118" s="27">
        <f>pico原始数据196ul!C118/196*1000</f>
        <v>17311.2244897959</v>
      </c>
      <c r="D118" s="27">
        <f>pico原始数据196ul!D118/196*1000</f>
        <v>612.244897959184</v>
      </c>
      <c r="F118" s="29">
        <f t="shared" si="4"/>
        <v>149.659863941837</v>
      </c>
      <c r="G118" s="29">
        <f t="shared" si="5"/>
        <v>23081.6326524842</v>
      </c>
      <c r="H118" s="29">
        <f t="shared" si="6"/>
        <v>816.326530591837</v>
      </c>
    </row>
    <row r="119" ht="15.75" spans="1:8">
      <c r="A119" s="10" t="s">
        <v>121</v>
      </c>
      <c r="B119" s="27">
        <f>pico原始数据196ul!B119/196*1000</f>
        <v>510.204081632653</v>
      </c>
      <c r="C119" s="27">
        <f>pico原始数据196ul!C119/196*1000</f>
        <v>1331.63265306122</v>
      </c>
      <c r="D119" s="27">
        <f>pico原始数据196ul!D119/196*1000</f>
        <v>81.6326530612245</v>
      </c>
      <c r="F119" s="29">
        <f t="shared" si="4"/>
        <v>680.272108826531</v>
      </c>
      <c r="G119" s="29">
        <f t="shared" si="5"/>
        <v>1775.51020403724</v>
      </c>
      <c r="H119" s="29">
        <f t="shared" si="6"/>
        <v>108.843537412245</v>
      </c>
    </row>
    <row r="120" ht="15.75" spans="1:8">
      <c r="A120" s="10" t="s">
        <v>122</v>
      </c>
      <c r="B120" s="27">
        <f>pico原始数据196ul!B120/196*1000</f>
        <v>86.734693877551</v>
      </c>
      <c r="C120" s="27">
        <f>pico原始数据196ul!C120/196*1000</f>
        <v>607.142857142857</v>
      </c>
      <c r="D120" s="27">
        <f>pico原始数据196ul!D120/196*1000</f>
        <v>10.2040816326531</v>
      </c>
      <c r="F120" s="29">
        <f t="shared" si="4"/>
        <v>115.64625850051</v>
      </c>
      <c r="G120" s="29">
        <f t="shared" si="5"/>
        <v>809.523809503571</v>
      </c>
      <c r="H120" s="29">
        <f t="shared" si="6"/>
        <v>13.6054421765306</v>
      </c>
    </row>
    <row r="121" ht="15.75" spans="1:8">
      <c r="A121" s="10" t="s">
        <v>251</v>
      </c>
      <c r="B121" s="27">
        <f>pico原始数据196ul!B121/196*1000</f>
        <v>1525.51020408163</v>
      </c>
      <c r="C121" s="27">
        <f>pico原始数据196ul!C121/196*1000</f>
        <v>2306.12244897959</v>
      </c>
      <c r="D121" s="27">
        <f>pico原始数据196ul!D121/196*1000</f>
        <v>704.081632653061</v>
      </c>
      <c r="F121" s="29">
        <f t="shared" si="4"/>
        <v>2034.01360539133</v>
      </c>
      <c r="G121" s="29">
        <f t="shared" si="5"/>
        <v>3074.82993189592</v>
      </c>
      <c r="H121" s="29">
        <f t="shared" si="6"/>
        <v>938.775510180612</v>
      </c>
    </row>
    <row r="122" ht="15.75" spans="1:8">
      <c r="A122" s="10" t="s">
        <v>124</v>
      </c>
      <c r="B122" s="27"/>
      <c r="C122" s="27"/>
      <c r="D122" s="27"/>
      <c r="F122" s="29"/>
      <c r="G122" s="29"/>
      <c r="H122" s="29"/>
    </row>
    <row r="123" ht="15.75" spans="1:8">
      <c r="A123" s="10" t="s">
        <v>125</v>
      </c>
      <c r="B123" s="27">
        <f>pico原始数据196ul!B123/196*1000</f>
        <v>3168.36734693878</v>
      </c>
      <c r="C123" s="27">
        <f>pico原始数据196ul!C123/196*1000</f>
        <v>39142.8571428571</v>
      </c>
      <c r="D123" s="27">
        <f>pico原始数据196ul!D123/196*1000</f>
        <v>653.061224489796</v>
      </c>
      <c r="F123" s="29">
        <f t="shared" si="4"/>
        <v>4224.48979581275</v>
      </c>
      <c r="G123" s="29">
        <f t="shared" si="5"/>
        <v>52190.4761891714</v>
      </c>
      <c r="H123" s="29">
        <f t="shared" si="6"/>
        <v>870.748299297959</v>
      </c>
    </row>
    <row r="124" ht="15.75" spans="1:8">
      <c r="A124" s="10" t="s">
        <v>126</v>
      </c>
      <c r="B124" s="27">
        <f>pico原始数据196ul!B124/196*1000</f>
        <v>714.285714285714</v>
      </c>
      <c r="C124" s="27">
        <f>pico原始数据196ul!C124/196*1000</f>
        <v>30403.0612244898</v>
      </c>
      <c r="D124" s="27">
        <f>pico原始数据196ul!D124/196*1000</f>
        <v>2239.79591836735</v>
      </c>
      <c r="F124" s="29">
        <f t="shared" si="4"/>
        <v>952.380952357143</v>
      </c>
      <c r="G124" s="29">
        <f t="shared" si="5"/>
        <v>40537.414964973</v>
      </c>
      <c r="H124" s="29">
        <f t="shared" si="6"/>
        <v>2986.39455774847</v>
      </c>
    </row>
    <row r="125" ht="15.75" spans="1:8">
      <c r="A125" s="10" t="s">
        <v>127</v>
      </c>
      <c r="B125" s="27">
        <f>pico原始数据196ul!B125/196*1000</f>
        <v>428.571428571429</v>
      </c>
      <c r="C125" s="27">
        <f>pico原始数据196ul!C125/196*1000</f>
        <v>23872.4489795918</v>
      </c>
      <c r="D125" s="27">
        <f>pico原始数据196ul!D125/196*1000</f>
        <v>943.877551020408</v>
      </c>
      <c r="F125" s="29">
        <f t="shared" si="4"/>
        <v>571.428571414286</v>
      </c>
      <c r="G125" s="29">
        <f t="shared" si="5"/>
        <v>31829.9319719934</v>
      </c>
      <c r="H125" s="29">
        <f t="shared" si="6"/>
        <v>1258.50340132908</v>
      </c>
    </row>
    <row r="126" ht="15.75" spans="1:8">
      <c r="A126" s="10" t="s">
        <v>128</v>
      </c>
      <c r="B126" s="27">
        <f>pico原始数据196ul!B126/196*1000</f>
        <v>40.8163265306122</v>
      </c>
      <c r="C126" s="27">
        <f>pico原始数据196ul!C126/196*1000</f>
        <v>612.244897959184</v>
      </c>
      <c r="D126" s="27">
        <f>pico原始数据196ul!D126/196*1000</f>
        <v>10.2040816326531</v>
      </c>
      <c r="F126" s="29">
        <f t="shared" si="4"/>
        <v>54.4217687061224</v>
      </c>
      <c r="G126" s="29">
        <f t="shared" si="5"/>
        <v>816.326530591837</v>
      </c>
      <c r="H126" s="29">
        <f t="shared" si="6"/>
        <v>13.6054421765306</v>
      </c>
    </row>
    <row r="127" ht="15.75" spans="1:8">
      <c r="A127" s="10" t="s">
        <v>129</v>
      </c>
      <c r="B127" s="27"/>
      <c r="C127" s="27"/>
      <c r="D127" s="27"/>
      <c r="F127" s="29"/>
      <c r="G127" s="29"/>
      <c r="H127" s="29"/>
    </row>
    <row r="128" ht="15.75" spans="1:8">
      <c r="A128" s="10" t="s">
        <v>252</v>
      </c>
      <c r="B128" s="27">
        <f>pico原始数据196ul!B128/196*1000</f>
        <v>2790.81632653061</v>
      </c>
      <c r="C128" s="27">
        <f>pico原始数据196ul!C128/196*1000</f>
        <v>3464.28571428571</v>
      </c>
      <c r="D128" s="27">
        <f>pico原始数据196ul!D128/196*1000</f>
        <v>500</v>
      </c>
      <c r="F128" s="29">
        <f t="shared" si="4"/>
        <v>3721.08843528112</v>
      </c>
      <c r="G128" s="29">
        <f t="shared" si="5"/>
        <v>4619.04761893214</v>
      </c>
      <c r="H128" s="29">
        <f t="shared" si="6"/>
        <v>666.66666665</v>
      </c>
    </row>
    <row r="129" ht="15.75" spans="1:8">
      <c r="A129" s="10" t="s">
        <v>131</v>
      </c>
      <c r="B129" s="27">
        <f>pico原始数据196ul!B129/196*1000</f>
        <v>1234.69387755102</v>
      </c>
      <c r="C129" s="27">
        <f>pico原始数据196ul!C129/196*1000</f>
        <v>4540.81632653061</v>
      </c>
      <c r="D129" s="27">
        <f>pico原始数据196ul!D129/196*1000</f>
        <v>229.591836734694</v>
      </c>
      <c r="F129" s="29">
        <f t="shared" si="4"/>
        <v>1646.2585033602</v>
      </c>
      <c r="G129" s="29">
        <f t="shared" si="5"/>
        <v>6054.42176855612</v>
      </c>
      <c r="H129" s="29">
        <f t="shared" si="6"/>
        <v>306.122448971939</v>
      </c>
    </row>
    <row r="130" ht="15.75" spans="1:8">
      <c r="A130" s="10" t="s">
        <v>132</v>
      </c>
      <c r="B130" s="27">
        <f>pico原始数据196ul!B130/196*1000</f>
        <v>1790.81632653061</v>
      </c>
      <c r="C130" s="27">
        <f>pico原始数据196ul!C130/196*1000</f>
        <v>9831.63265306122</v>
      </c>
      <c r="D130" s="27">
        <f>pico原始数据196ul!D130/196*1000</f>
        <v>607.142857142857</v>
      </c>
      <c r="F130" s="29">
        <f t="shared" si="4"/>
        <v>2387.75510198112</v>
      </c>
      <c r="G130" s="29">
        <f t="shared" si="5"/>
        <v>13108.8435370872</v>
      </c>
      <c r="H130" s="29">
        <f t="shared" si="6"/>
        <v>809.523809503571</v>
      </c>
    </row>
    <row r="131" ht="15.75" spans="1:8">
      <c r="A131" s="10" t="s">
        <v>133</v>
      </c>
      <c r="B131" s="27">
        <f>pico原始数据196ul!B131/196*1000</f>
        <v>3076.5306122449</v>
      </c>
      <c r="C131" s="27">
        <f>pico原始数据196ul!C131/196*1000</f>
        <v>78030.612244898</v>
      </c>
      <c r="D131" s="27">
        <f>pico原始数据196ul!D131/196*1000</f>
        <v>3688.77551020408</v>
      </c>
      <c r="F131" s="29">
        <f t="shared" ref="F131:F194" si="7">B131*1.3333333333</f>
        <v>4102.04081622398</v>
      </c>
      <c r="G131" s="29">
        <f t="shared" ref="G131:G194" si="8">C131*1.3333333333</f>
        <v>104040.81632393</v>
      </c>
      <c r="H131" s="29">
        <f t="shared" ref="H131:H194" si="9">D131*1.3333333333</f>
        <v>4918.36734681582</v>
      </c>
    </row>
    <row r="132" ht="15.75" spans="1:8">
      <c r="A132" s="10" t="s">
        <v>134</v>
      </c>
      <c r="B132" s="27">
        <f>pico原始数据196ul!B132/196*1000</f>
        <v>229.591836734694</v>
      </c>
      <c r="C132" s="27">
        <f>pico原始数据196ul!C132/196*1000</f>
        <v>17168.3673469388</v>
      </c>
      <c r="D132" s="27">
        <f>pico原始数据196ul!D132/196*1000</f>
        <v>1153.0612244898</v>
      </c>
      <c r="F132" s="29">
        <f t="shared" si="7"/>
        <v>306.122448971939</v>
      </c>
      <c r="G132" s="29">
        <f t="shared" si="8"/>
        <v>22891.1564620128</v>
      </c>
      <c r="H132" s="29">
        <f t="shared" si="9"/>
        <v>1537.41496594796</v>
      </c>
    </row>
    <row r="133" ht="15.75" spans="1:8">
      <c r="A133" s="10" t="s">
        <v>135</v>
      </c>
      <c r="B133" s="27">
        <f>pico原始数据196ul!B133/196*1000</f>
        <v>433.673469387755</v>
      </c>
      <c r="C133" s="27">
        <f>pico原始数据196ul!C133/196*1000</f>
        <v>1418.36734693878</v>
      </c>
      <c r="D133" s="27">
        <f>pico原始数据196ul!D133/196*1000</f>
        <v>25.5102040816327</v>
      </c>
      <c r="F133" s="29">
        <f t="shared" si="7"/>
        <v>578.231292502551</v>
      </c>
      <c r="G133" s="29">
        <f t="shared" si="8"/>
        <v>1891.15646253775</v>
      </c>
      <c r="H133" s="29">
        <f t="shared" si="9"/>
        <v>34.0136054413265</v>
      </c>
    </row>
    <row r="134" ht="15.75" spans="1:8">
      <c r="A134" s="10" t="s">
        <v>136</v>
      </c>
      <c r="B134" s="27">
        <f>pico原始数据196ul!B134/196*1000</f>
        <v>357.142857142857</v>
      </c>
      <c r="C134" s="27">
        <f>pico原始数据196ul!C134/196*1000</f>
        <v>1693.87755102041</v>
      </c>
      <c r="D134" s="27">
        <f>pico原始数据196ul!D134/196*1000</f>
        <v>10.2040816326531</v>
      </c>
      <c r="F134" s="29">
        <f t="shared" si="7"/>
        <v>476.190476178571</v>
      </c>
      <c r="G134" s="29">
        <f t="shared" si="8"/>
        <v>2258.50340130408</v>
      </c>
      <c r="H134" s="29">
        <f t="shared" si="9"/>
        <v>13.6054421765306</v>
      </c>
    </row>
    <row r="135" ht="15.75" spans="1:8">
      <c r="A135" s="10" t="s">
        <v>137</v>
      </c>
      <c r="B135" s="27">
        <f>pico原始数据196ul!B135/196*1000</f>
        <v>367.34693877551</v>
      </c>
      <c r="C135" s="27">
        <f>pico原始数据196ul!C135/196*1000</f>
        <v>1204.08163265306</v>
      </c>
      <c r="D135" s="27">
        <f>pico原始数据196ul!D135/196*1000</f>
        <v>0</v>
      </c>
      <c r="F135" s="29">
        <f t="shared" si="7"/>
        <v>489.795918355102</v>
      </c>
      <c r="G135" s="29">
        <f t="shared" si="8"/>
        <v>1605.44217683061</v>
      </c>
      <c r="H135" s="29">
        <f t="shared" si="9"/>
        <v>0</v>
      </c>
    </row>
    <row r="136" ht="15.75" spans="1:8">
      <c r="A136" s="10" t="s">
        <v>138</v>
      </c>
      <c r="B136" s="27">
        <f>pico原始数据196ul!B136/196*1000</f>
        <v>1086.73469387755</v>
      </c>
      <c r="C136" s="27">
        <f>pico原始数据196ul!C136/196*1000</f>
        <v>2540.81632653061</v>
      </c>
      <c r="D136" s="27">
        <f>pico原始数据196ul!D136/196*1000</f>
        <v>0</v>
      </c>
      <c r="F136" s="29">
        <f t="shared" si="7"/>
        <v>1448.97959180051</v>
      </c>
      <c r="G136" s="29">
        <f t="shared" si="8"/>
        <v>3387.75510195612</v>
      </c>
      <c r="H136" s="29">
        <f t="shared" si="9"/>
        <v>0</v>
      </c>
    </row>
    <row r="137" ht="15.75" spans="1:8">
      <c r="A137" s="10" t="s">
        <v>139</v>
      </c>
      <c r="B137" s="27">
        <f>pico原始数据196ul!B137/196*1000</f>
        <v>142.857142857143</v>
      </c>
      <c r="C137" s="27">
        <f>pico原始数据196ul!C137/196*1000</f>
        <v>729.591836734694</v>
      </c>
      <c r="D137" s="27">
        <f>pico原始数据196ul!D137/196*1000</f>
        <v>0</v>
      </c>
      <c r="F137" s="29">
        <f t="shared" si="7"/>
        <v>190.476190471429</v>
      </c>
      <c r="G137" s="29">
        <f t="shared" si="8"/>
        <v>972.789115621939</v>
      </c>
      <c r="H137" s="29">
        <f t="shared" si="9"/>
        <v>0</v>
      </c>
    </row>
    <row r="138" ht="15.75" spans="1:8">
      <c r="A138" s="10" t="s">
        <v>253</v>
      </c>
      <c r="B138" s="27">
        <f>pico原始数据196ul!B138/196*1000</f>
        <v>2117.34693877551</v>
      </c>
      <c r="C138" s="27">
        <f>pico原始数据196ul!C138/196*1000</f>
        <v>9387.75510204082</v>
      </c>
      <c r="D138" s="27">
        <f>pico原始数据196ul!D138/196*1000</f>
        <v>581.632653061224</v>
      </c>
      <c r="F138" s="29">
        <f t="shared" si="7"/>
        <v>2823.1292516301</v>
      </c>
      <c r="G138" s="29">
        <f t="shared" si="8"/>
        <v>12517.0068024082</v>
      </c>
      <c r="H138" s="29">
        <f t="shared" si="9"/>
        <v>775.510204062245</v>
      </c>
    </row>
    <row r="139" ht="15.75" spans="1:8">
      <c r="A139" s="10" t="s">
        <v>141</v>
      </c>
      <c r="B139" s="27">
        <f>pico原始数据196ul!B139/196*1000</f>
        <v>1469.38775510204</v>
      </c>
      <c r="C139" s="27">
        <f>pico原始数据196ul!C139/196*1000</f>
        <v>6438.77551020408</v>
      </c>
      <c r="D139" s="27">
        <f>pico原始数据196ul!D139/196*1000</f>
        <v>576.530612244898</v>
      </c>
      <c r="F139" s="29">
        <f t="shared" si="7"/>
        <v>1959.18367342041</v>
      </c>
      <c r="G139" s="29">
        <f t="shared" si="8"/>
        <v>8585.03401339082</v>
      </c>
      <c r="H139" s="29">
        <f t="shared" si="9"/>
        <v>768.707482973979</v>
      </c>
    </row>
    <row r="140" ht="15.75" spans="1:8">
      <c r="A140" s="10" t="s">
        <v>142</v>
      </c>
      <c r="B140" s="27">
        <f>pico原始数据196ul!B140/196*1000</f>
        <v>2841.83673469388</v>
      </c>
      <c r="C140" s="27">
        <f>pico原始数据196ul!C140/196*1000</f>
        <v>46005.1020408163</v>
      </c>
      <c r="D140" s="27">
        <f>pico原始数据196ul!D140/196*1000</f>
        <v>316.326530612245</v>
      </c>
      <c r="F140" s="29">
        <f t="shared" si="7"/>
        <v>3789.11564616378</v>
      </c>
      <c r="G140" s="29">
        <f t="shared" si="8"/>
        <v>61340.1360528883</v>
      </c>
      <c r="H140" s="29">
        <f t="shared" si="9"/>
        <v>421.768707472449</v>
      </c>
    </row>
    <row r="141" ht="15.75" spans="1:8">
      <c r="A141" s="10" t="s">
        <v>143</v>
      </c>
      <c r="B141" s="27">
        <f>pico原始数据196ul!B141/196*1000</f>
        <v>153.061224489796</v>
      </c>
      <c r="C141" s="27">
        <f>pico原始数据196ul!C141/196*1000</f>
        <v>18005.1020408163</v>
      </c>
      <c r="D141" s="27">
        <f>pico原始数据196ul!D141/196*1000</f>
        <v>867.34693877551</v>
      </c>
      <c r="F141" s="29">
        <f t="shared" si="7"/>
        <v>204.081632647959</v>
      </c>
      <c r="G141" s="29">
        <f t="shared" si="8"/>
        <v>24006.8027204883</v>
      </c>
      <c r="H141" s="29">
        <f t="shared" si="9"/>
        <v>1156.4625850051</v>
      </c>
    </row>
    <row r="142" ht="15.75" spans="1:8">
      <c r="A142" s="10" t="s">
        <v>144</v>
      </c>
      <c r="B142" s="27">
        <f>pico原始数据196ul!B142/196*1000</f>
        <v>872.448979591837</v>
      </c>
      <c r="C142" s="27">
        <f>pico原始数据196ul!C142/196*1000</f>
        <v>11683.6734693878</v>
      </c>
      <c r="D142" s="27">
        <f>pico原始数据196ul!D142/196*1000</f>
        <v>474.489795918367</v>
      </c>
      <c r="F142" s="29">
        <f t="shared" si="7"/>
        <v>1163.26530609337</v>
      </c>
      <c r="G142" s="29">
        <f t="shared" si="8"/>
        <v>15578.2312921275</v>
      </c>
      <c r="H142" s="29">
        <f t="shared" si="9"/>
        <v>632.653061208673</v>
      </c>
    </row>
    <row r="143" ht="15.75" spans="1:8">
      <c r="A143" s="10" t="s">
        <v>145</v>
      </c>
      <c r="B143" s="27">
        <f>pico原始数据196ul!B143/196*1000</f>
        <v>91.8367346938776</v>
      </c>
      <c r="C143" s="27">
        <f>pico原始数据196ul!C143/196*1000</f>
        <v>1056.12244897959</v>
      </c>
      <c r="D143" s="27">
        <f>pico原始数据196ul!D143/196*1000</f>
        <v>20.4081632653061</v>
      </c>
      <c r="F143" s="29">
        <f t="shared" si="7"/>
        <v>122.448979588776</v>
      </c>
      <c r="G143" s="29">
        <f t="shared" si="8"/>
        <v>1408.16326527092</v>
      </c>
      <c r="H143" s="29">
        <f t="shared" si="9"/>
        <v>27.2108843530612</v>
      </c>
    </row>
    <row r="144" ht="15.75" spans="1:8">
      <c r="A144" s="10" t="s">
        <v>146</v>
      </c>
      <c r="B144" s="27">
        <f>pico原始数据196ul!B144/196*1000</f>
        <v>872.448979591837</v>
      </c>
      <c r="C144" s="27">
        <f>pico原始数据196ul!C144/196*1000</f>
        <v>2255.10204081633</v>
      </c>
      <c r="D144" s="27">
        <f>pico原始数据196ul!D144/196*1000</f>
        <v>15.3061224489796</v>
      </c>
      <c r="F144" s="29">
        <f t="shared" si="7"/>
        <v>1163.26530609337</v>
      </c>
      <c r="G144" s="29">
        <f t="shared" si="8"/>
        <v>3006.80272101327</v>
      </c>
      <c r="H144" s="29">
        <f t="shared" si="9"/>
        <v>20.4081632647959</v>
      </c>
    </row>
    <row r="145" ht="15.75" spans="1:8">
      <c r="A145" s="10" t="s">
        <v>254</v>
      </c>
      <c r="B145" s="27">
        <f>pico原始数据196ul!B145/196*1000</f>
        <v>3183.67346938776</v>
      </c>
      <c r="C145" s="27">
        <f>pico原始数据196ul!C145/196*1000</f>
        <v>5341.83673469388</v>
      </c>
      <c r="D145" s="27">
        <f>pico原始数据196ul!D145/196*1000</f>
        <v>260.204081632653</v>
      </c>
      <c r="F145" s="29">
        <f t="shared" si="7"/>
        <v>4244.89795907755</v>
      </c>
      <c r="G145" s="29">
        <f t="shared" si="8"/>
        <v>7122.44897941378</v>
      </c>
      <c r="H145" s="29">
        <f t="shared" si="9"/>
        <v>346.938775501531</v>
      </c>
    </row>
    <row r="146" ht="15.75" spans="1:8">
      <c r="A146" s="10" t="s">
        <v>148</v>
      </c>
      <c r="B146" s="27">
        <f>pico原始数据196ul!B146/196*1000</f>
        <v>2219.38775510204</v>
      </c>
      <c r="C146" s="27">
        <f>pico原始数据196ul!C146/196*1000</f>
        <v>13290.8163265306</v>
      </c>
      <c r="D146" s="27">
        <f>pico原始数据196ul!D146/196*1000</f>
        <v>387.755102040816</v>
      </c>
      <c r="F146" s="29">
        <f t="shared" si="7"/>
        <v>2959.18367339541</v>
      </c>
      <c r="G146" s="29">
        <f t="shared" si="8"/>
        <v>17721.0884349311</v>
      </c>
      <c r="H146" s="29">
        <f t="shared" si="9"/>
        <v>517.006802708163</v>
      </c>
    </row>
    <row r="147" ht="15.75" spans="1:8">
      <c r="A147" s="10" t="s">
        <v>149</v>
      </c>
      <c r="B147" s="27">
        <f>pico原始数据196ul!B147/196*1000</f>
        <v>2846.9387755102</v>
      </c>
      <c r="C147" s="27">
        <f>pico原始数据196ul!C147/196*1000</f>
        <v>49484.693877551</v>
      </c>
      <c r="D147" s="27">
        <f>pico原始数据196ul!D147/196*1000</f>
        <v>2362.24489795918</v>
      </c>
      <c r="F147" s="29">
        <f t="shared" si="7"/>
        <v>3795.91836725204</v>
      </c>
      <c r="G147" s="29">
        <f t="shared" si="8"/>
        <v>65979.5918350852</v>
      </c>
      <c r="H147" s="29">
        <f t="shared" si="9"/>
        <v>3149.65986386684</v>
      </c>
    </row>
    <row r="148" ht="15.75" spans="1:8">
      <c r="A148" s="10" t="s">
        <v>150</v>
      </c>
      <c r="B148" s="27">
        <f>pico原始数据196ul!B148/196*1000</f>
        <v>576.530612244898</v>
      </c>
      <c r="C148" s="27">
        <f>pico原始数据196ul!C148/196*1000</f>
        <v>29903.0612244898</v>
      </c>
      <c r="D148" s="27">
        <f>pico原始数据196ul!D148/196*1000</f>
        <v>1933.67346938776</v>
      </c>
      <c r="F148" s="29">
        <f t="shared" si="7"/>
        <v>768.707482973979</v>
      </c>
      <c r="G148" s="29">
        <f t="shared" si="8"/>
        <v>39870.748298323</v>
      </c>
      <c r="H148" s="29">
        <f t="shared" si="9"/>
        <v>2578.23129245255</v>
      </c>
    </row>
    <row r="149" ht="15.75" spans="1:8">
      <c r="A149" s="10" t="s">
        <v>151</v>
      </c>
      <c r="B149" s="27">
        <f>pico原始数据196ul!B149/196*1000</f>
        <v>219.387755102041</v>
      </c>
      <c r="C149" s="27">
        <f>pico原始数据196ul!C149/196*1000</f>
        <v>1520.40816326531</v>
      </c>
      <c r="D149" s="27">
        <f>pico原始数据196ul!D149/196*1000</f>
        <v>0</v>
      </c>
      <c r="F149" s="29">
        <f t="shared" si="7"/>
        <v>292.517006795408</v>
      </c>
      <c r="G149" s="29">
        <f t="shared" si="8"/>
        <v>2027.21088430306</v>
      </c>
      <c r="H149" s="29">
        <f t="shared" si="9"/>
        <v>0</v>
      </c>
    </row>
    <row r="150" ht="15.75" spans="1:8">
      <c r="A150" s="10" t="s">
        <v>152</v>
      </c>
      <c r="B150" s="27">
        <f>pico原始数据196ul!B150/196*1000</f>
        <v>607.142857142857</v>
      </c>
      <c r="C150" s="27">
        <f>pico原始数据196ul!C150/196*1000</f>
        <v>709.183673469388</v>
      </c>
      <c r="D150" s="27">
        <f>pico原始数据196ul!D150/196*1000</f>
        <v>0</v>
      </c>
      <c r="F150" s="29">
        <f t="shared" si="7"/>
        <v>809.523809503571</v>
      </c>
      <c r="G150" s="29">
        <f t="shared" si="8"/>
        <v>945.578231268877</v>
      </c>
      <c r="H150" s="29">
        <f t="shared" si="9"/>
        <v>0</v>
      </c>
    </row>
    <row r="151" ht="15.75" spans="1:8">
      <c r="A151" s="10" t="s">
        <v>255</v>
      </c>
      <c r="B151" s="27">
        <f>pico原始数据196ul!B151/196*1000</f>
        <v>122.448979591837</v>
      </c>
      <c r="C151" s="27">
        <f>pico原始数据196ul!C151/196*1000</f>
        <v>566.326530612245</v>
      </c>
      <c r="D151" s="27">
        <f>pico原始数据196ul!D151/196*1000</f>
        <v>5.10204081632653</v>
      </c>
      <c r="F151" s="29">
        <f t="shared" si="7"/>
        <v>163.265306118367</v>
      </c>
      <c r="G151" s="29">
        <f t="shared" si="8"/>
        <v>755.102040797449</v>
      </c>
      <c r="H151" s="29">
        <f t="shared" si="9"/>
        <v>6.80272108826531</v>
      </c>
    </row>
    <row r="152" ht="15.75" spans="1:8">
      <c r="A152" s="10" t="s">
        <v>154</v>
      </c>
      <c r="B152" s="27">
        <f>pico原始数据196ul!B152/196*1000</f>
        <v>132.65306122449</v>
      </c>
      <c r="C152" s="27">
        <f>pico原始数据196ul!C152/196*1000</f>
        <v>1647.95918367347</v>
      </c>
      <c r="D152" s="27">
        <f>pico原始数据196ul!D152/196*1000</f>
        <v>30.6122448979592</v>
      </c>
      <c r="F152" s="29">
        <f t="shared" si="7"/>
        <v>176.870748294898</v>
      </c>
      <c r="G152" s="29">
        <f t="shared" si="8"/>
        <v>2197.27891150969</v>
      </c>
      <c r="H152" s="29">
        <f t="shared" si="9"/>
        <v>40.8163265295918</v>
      </c>
    </row>
    <row r="153" ht="15.75" spans="1:8">
      <c r="A153" s="10" t="s">
        <v>155</v>
      </c>
      <c r="B153" s="27">
        <f>pico原始数据196ul!B153/196*1000</f>
        <v>76.530612244898</v>
      </c>
      <c r="C153" s="27">
        <f>pico原始数据196ul!C153/196*1000</f>
        <v>943.877551020408</v>
      </c>
      <c r="D153" s="27">
        <f>pico原始数据196ul!D153/196*1000</f>
        <v>10.2040816326531</v>
      </c>
      <c r="F153" s="29">
        <f t="shared" si="7"/>
        <v>102.04081632398</v>
      </c>
      <c r="G153" s="29">
        <f t="shared" si="8"/>
        <v>1258.50340132908</v>
      </c>
      <c r="H153" s="29">
        <f t="shared" si="9"/>
        <v>13.6054421765306</v>
      </c>
    </row>
    <row r="154" ht="15.75" spans="1:8">
      <c r="A154" s="10" t="s">
        <v>156</v>
      </c>
      <c r="B154" s="27">
        <f>pico原始数据196ul!B154/196*1000</f>
        <v>295.918367346939</v>
      </c>
      <c r="C154" s="27">
        <f>pico原始数据196ul!C154/196*1000</f>
        <v>806.122448979592</v>
      </c>
      <c r="D154" s="27">
        <f>pico原始数据196ul!D154/196*1000</f>
        <v>0</v>
      </c>
      <c r="F154" s="29">
        <f t="shared" si="7"/>
        <v>394.557823119388</v>
      </c>
      <c r="G154" s="29">
        <f t="shared" si="8"/>
        <v>1074.82993194592</v>
      </c>
      <c r="H154" s="29">
        <f t="shared" si="9"/>
        <v>0</v>
      </c>
    </row>
    <row r="155" ht="15.75" spans="1:8">
      <c r="A155" s="10" t="s">
        <v>157</v>
      </c>
      <c r="B155" s="27">
        <f>pico原始数据196ul!B155/196*1000</f>
        <v>76.530612244898</v>
      </c>
      <c r="C155" s="27">
        <f>pico原始数据196ul!C155/196*1000</f>
        <v>1102.04081632653</v>
      </c>
      <c r="D155" s="27">
        <f>pico原始数据196ul!D155/196*1000</f>
        <v>35.7142857142857</v>
      </c>
      <c r="F155" s="29">
        <f t="shared" si="7"/>
        <v>102.04081632398</v>
      </c>
      <c r="G155" s="29">
        <f t="shared" si="8"/>
        <v>1469.38775506531</v>
      </c>
      <c r="H155" s="29">
        <f t="shared" si="9"/>
        <v>47.6190476178571</v>
      </c>
    </row>
    <row r="156" ht="15.75" spans="1:8">
      <c r="A156" s="10" t="s">
        <v>158</v>
      </c>
      <c r="B156" s="27">
        <f>pico原始数据196ul!B156/196*1000</f>
        <v>86.734693877551</v>
      </c>
      <c r="C156" s="27">
        <f>pico原始数据196ul!C156/196*1000</f>
        <v>489.795918367347</v>
      </c>
      <c r="D156" s="27">
        <f>pico原始数据196ul!D156/196*1000</f>
        <v>0</v>
      </c>
      <c r="F156" s="29">
        <f t="shared" si="7"/>
        <v>115.64625850051</v>
      </c>
      <c r="G156" s="29">
        <f t="shared" si="8"/>
        <v>653.061224473469</v>
      </c>
      <c r="H156" s="29">
        <f t="shared" si="9"/>
        <v>0</v>
      </c>
    </row>
    <row r="157" ht="15.75" spans="1:8">
      <c r="A157" s="10" t="s">
        <v>159</v>
      </c>
      <c r="B157" s="27">
        <f>pico原始数据196ul!B157/196*1000</f>
        <v>132.65306122449</v>
      </c>
      <c r="C157" s="27">
        <f>pico原始数据196ul!C157/196*1000</f>
        <v>826.530612244898</v>
      </c>
      <c r="D157" s="27">
        <f>pico原始数据196ul!D157/196*1000</f>
        <v>10.2040816326531</v>
      </c>
      <c r="F157" s="29">
        <f t="shared" si="7"/>
        <v>176.870748294898</v>
      </c>
      <c r="G157" s="29">
        <f t="shared" si="8"/>
        <v>1102.04081629898</v>
      </c>
      <c r="H157" s="29">
        <f t="shared" si="9"/>
        <v>13.6054421765306</v>
      </c>
    </row>
    <row r="158" ht="15.75" spans="1:8">
      <c r="A158" s="10" t="s">
        <v>256</v>
      </c>
      <c r="B158" s="27">
        <f>pico原始数据196ul!B158/196*1000</f>
        <v>2897.95918367347</v>
      </c>
      <c r="C158" s="27">
        <f>pico原始数据196ul!C158/196*1000</f>
        <v>5219.38775510204</v>
      </c>
      <c r="D158" s="27">
        <f>pico原始数据196ul!D158/196*1000</f>
        <v>382.65306122449</v>
      </c>
      <c r="F158" s="29">
        <f t="shared" si="7"/>
        <v>3863.94557813469</v>
      </c>
      <c r="G158" s="29">
        <f t="shared" si="8"/>
        <v>6959.18367329541</v>
      </c>
      <c r="H158" s="29">
        <f t="shared" si="9"/>
        <v>510.204081619898</v>
      </c>
    </row>
    <row r="159" ht="15.75" spans="1:8">
      <c r="A159" s="10" t="s">
        <v>161</v>
      </c>
      <c r="B159" s="27">
        <f>pico原始数据196ul!B159/196*1000</f>
        <v>255.102040816327</v>
      </c>
      <c r="C159" s="27">
        <f>pico原始数据196ul!C159/196*1000</f>
        <v>3627.55102040816</v>
      </c>
      <c r="D159" s="27">
        <f>pico原始数据196ul!D159/196*1000</f>
        <v>20.4081632653061</v>
      </c>
      <c r="F159" s="29">
        <f t="shared" si="7"/>
        <v>340.136054413265</v>
      </c>
      <c r="G159" s="29">
        <f t="shared" si="8"/>
        <v>4836.73469375663</v>
      </c>
      <c r="H159" s="29">
        <f t="shared" si="9"/>
        <v>27.2108843530612</v>
      </c>
    </row>
    <row r="160" ht="15.75" spans="1:8">
      <c r="A160" s="10" t="s">
        <v>162</v>
      </c>
      <c r="B160" s="27">
        <f>pico原始数据196ul!B160/196*1000</f>
        <v>2045.91836734694</v>
      </c>
      <c r="C160" s="27">
        <f>pico原始数据196ul!C160/196*1000</f>
        <v>23260.2040816327</v>
      </c>
      <c r="D160" s="27">
        <f>pico原始数据196ul!D160/196*1000</f>
        <v>928.571428571429</v>
      </c>
      <c r="F160" s="29">
        <f t="shared" si="7"/>
        <v>2727.89115639439</v>
      </c>
      <c r="G160" s="29">
        <f t="shared" si="8"/>
        <v>31013.6054414015</v>
      </c>
      <c r="H160" s="29">
        <f t="shared" si="9"/>
        <v>1238.09523806429</v>
      </c>
    </row>
    <row r="161" ht="15.75" spans="1:8">
      <c r="A161" s="10" t="s">
        <v>163</v>
      </c>
      <c r="B161" s="27">
        <f>pico原始数据196ul!B161/196*1000</f>
        <v>591.836734693878</v>
      </c>
      <c r="C161" s="27">
        <f>pico原始数据196ul!C161/196*1000</f>
        <v>20857.1428571429</v>
      </c>
      <c r="D161" s="27">
        <f>pico原始数据196ul!D161/196*1000</f>
        <v>1535.71428571429</v>
      </c>
      <c r="F161" s="29">
        <f t="shared" si="7"/>
        <v>789.115646238776</v>
      </c>
      <c r="G161" s="29">
        <f t="shared" si="8"/>
        <v>27809.5238088286</v>
      </c>
      <c r="H161" s="29">
        <f t="shared" si="9"/>
        <v>2047.61904756786</v>
      </c>
    </row>
    <row r="162" ht="15.75" spans="1:8">
      <c r="A162" s="10" t="s">
        <v>164</v>
      </c>
      <c r="B162" s="27">
        <f>pico原始数据196ul!B162/196*1000</f>
        <v>1066.32653061224</v>
      </c>
      <c r="C162" s="27">
        <f>pico原始数据196ul!C162/196*1000</f>
        <v>18607.1428571429</v>
      </c>
      <c r="D162" s="27">
        <f>pico原始数据196ul!D162/196*1000</f>
        <v>668.367346938776</v>
      </c>
      <c r="F162" s="29">
        <f t="shared" si="7"/>
        <v>1421.76870744745</v>
      </c>
      <c r="G162" s="29">
        <f t="shared" si="8"/>
        <v>24809.5238089036</v>
      </c>
      <c r="H162" s="29">
        <f t="shared" si="9"/>
        <v>891.156462562755</v>
      </c>
    </row>
    <row r="163" ht="15.75" spans="1:8">
      <c r="A163" s="10" t="s">
        <v>165</v>
      </c>
      <c r="B163" s="27">
        <f>pico原始数据196ul!B163/196*1000</f>
        <v>658.163265306122</v>
      </c>
      <c r="C163" s="27">
        <f>pico原始数据196ul!C163/196*1000</f>
        <v>2627.55102040816</v>
      </c>
      <c r="D163" s="27">
        <f>pico原始数据196ul!D163/196*1000</f>
        <v>81.6326530612245</v>
      </c>
      <c r="F163" s="29">
        <f t="shared" si="7"/>
        <v>877.551020386224</v>
      </c>
      <c r="G163" s="29">
        <f t="shared" si="8"/>
        <v>3503.40136045663</v>
      </c>
      <c r="H163" s="29">
        <f t="shared" si="9"/>
        <v>108.843537412245</v>
      </c>
    </row>
    <row r="164" ht="15.75" spans="1:8">
      <c r="A164" s="10" t="s">
        <v>166</v>
      </c>
      <c r="B164" s="27">
        <f>pico原始数据196ul!B164/196*1000</f>
        <v>30.6122448979592</v>
      </c>
      <c r="C164" s="27">
        <f>pico原始数据196ul!C164/196*1000</f>
        <v>948.979591836735</v>
      </c>
      <c r="D164" s="27">
        <f>pico原始数据196ul!D164/196*1000</f>
        <v>0</v>
      </c>
      <c r="F164" s="29">
        <f t="shared" si="7"/>
        <v>40.8163265295918</v>
      </c>
      <c r="G164" s="29">
        <f t="shared" si="8"/>
        <v>1265.30612241735</v>
      </c>
      <c r="H164" s="29">
        <f t="shared" si="9"/>
        <v>0</v>
      </c>
    </row>
    <row r="165" ht="15.75" spans="1:8">
      <c r="A165" s="10" t="s">
        <v>257</v>
      </c>
      <c r="B165" s="27">
        <f>pico原始数据196ul!B165/196*1000</f>
        <v>14688.7755102041</v>
      </c>
      <c r="C165" s="27">
        <f>pico原始数据196ul!C165/196*1000</f>
        <v>6658.16326530612</v>
      </c>
      <c r="D165" s="27">
        <f>pico原始数据196ul!D165/196*1000</f>
        <v>1448.97959183673</v>
      </c>
      <c r="F165" s="29">
        <f t="shared" si="7"/>
        <v>19585.0340131158</v>
      </c>
      <c r="G165" s="29">
        <f t="shared" si="8"/>
        <v>8877.55102018622</v>
      </c>
      <c r="H165" s="29">
        <f t="shared" si="9"/>
        <v>1931.97278906735</v>
      </c>
    </row>
    <row r="166" ht="15.75" spans="1:8">
      <c r="A166" s="10" t="s">
        <v>168</v>
      </c>
      <c r="B166" s="27">
        <f>pico原始数据196ul!B166/196*1000</f>
        <v>5561.22448979592</v>
      </c>
      <c r="C166" s="27">
        <f>pico原始数据196ul!C166/196*1000</f>
        <v>5739.79591836735</v>
      </c>
      <c r="D166" s="27">
        <f>pico原始数据196ul!D166/196*1000</f>
        <v>1571.42857142857</v>
      </c>
      <c r="F166" s="29">
        <f t="shared" si="7"/>
        <v>7414.96598620918</v>
      </c>
      <c r="G166" s="29">
        <f t="shared" si="8"/>
        <v>7653.06122429847</v>
      </c>
      <c r="H166" s="29">
        <f t="shared" si="9"/>
        <v>2095.23809518571</v>
      </c>
    </row>
    <row r="167" ht="15.75" spans="1:8">
      <c r="A167" s="10" t="s">
        <v>169</v>
      </c>
      <c r="B167" s="27">
        <f>pico原始数据196ul!B167/196*1000</f>
        <v>954.081632653061</v>
      </c>
      <c r="C167" s="27">
        <f>pico原始数据196ul!C167/196*1000</f>
        <v>10045.9183673469</v>
      </c>
      <c r="D167" s="27">
        <f>pico原始数据196ul!D167/196*1000</f>
        <v>1372.44897959184</v>
      </c>
      <c r="F167" s="29">
        <f t="shared" si="7"/>
        <v>1272.10884350561</v>
      </c>
      <c r="G167" s="29">
        <f t="shared" si="8"/>
        <v>13394.5578227944</v>
      </c>
      <c r="H167" s="29">
        <f t="shared" si="9"/>
        <v>1829.93197274337</v>
      </c>
    </row>
    <row r="168" ht="15.75" spans="1:8">
      <c r="A168" s="10" t="s">
        <v>170</v>
      </c>
      <c r="B168" s="27">
        <f>pico原始数据196ul!B168/196*1000</f>
        <v>382.65306122449</v>
      </c>
      <c r="C168" s="27">
        <f>pico原始数据196ul!C168/196*1000</f>
        <v>15984.693877551</v>
      </c>
      <c r="D168" s="27">
        <f>pico原始数据196ul!D168/196*1000</f>
        <v>1000</v>
      </c>
      <c r="F168" s="29">
        <f t="shared" si="7"/>
        <v>510.204081619898</v>
      </c>
      <c r="G168" s="29">
        <f t="shared" si="8"/>
        <v>21312.9251695352</v>
      </c>
      <c r="H168" s="29">
        <f t="shared" si="9"/>
        <v>1333.3333333</v>
      </c>
    </row>
    <row r="169" ht="15.75" spans="1:8">
      <c r="A169" s="10" t="s">
        <v>171</v>
      </c>
      <c r="B169" s="27">
        <f>pico原始数据196ul!B169/196*1000</f>
        <v>127.551020408163</v>
      </c>
      <c r="C169" s="27">
        <f>pico原始数据196ul!C169/196*1000</f>
        <v>1464.28571428571</v>
      </c>
      <c r="D169" s="27">
        <f>pico原始数据196ul!D169/196*1000</f>
        <v>30.6122448979592</v>
      </c>
      <c r="F169" s="29">
        <f t="shared" si="7"/>
        <v>170.068027206633</v>
      </c>
      <c r="G169" s="29">
        <f t="shared" si="8"/>
        <v>1952.38095233214</v>
      </c>
      <c r="H169" s="29">
        <f t="shared" si="9"/>
        <v>40.8163265295918</v>
      </c>
    </row>
    <row r="170" ht="15.75" spans="1:8">
      <c r="A170" s="10" t="s">
        <v>172</v>
      </c>
      <c r="B170" s="27">
        <f>pico原始数据196ul!B170/196*1000</f>
        <v>372.448979591837</v>
      </c>
      <c r="C170" s="27">
        <f>pico原始数据196ul!C170/196*1000</f>
        <v>1494.89795918367</v>
      </c>
      <c r="D170" s="27">
        <f>pico原始数据196ul!D170/196*1000</f>
        <v>56.1224489795918</v>
      </c>
      <c r="F170" s="29">
        <f t="shared" si="7"/>
        <v>496.598639443367</v>
      </c>
      <c r="G170" s="29">
        <f t="shared" si="8"/>
        <v>1993.19727886173</v>
      </c>
      <c r="H170" s="29">
        <f t="shared" si="9"/>
        <v>74.8299319709184</v>
      </c>
    </row>
    <row r="171" ht="15.75" spans="1:8">
      <c r="A171" s="10" t="s">
        <v>173</v>
      </c>
      <c r="B171" s="27">
        <f>pico原始数据196ul!B171/196*1000</f>
        <v>1357.14285714286</v>
      </c>
      <c r="C171" s="27">
        <f>pico原始数据196ul!C171/196*1000</f>
        <v>2658.16326530612</v>
      </c>
      <c r="D171" s="27">
        <f>pico原始数据196ul!D171/196*1000</f>
        <v>66.3265306122449</v>
      </c>
      <c r="F171" s="29">
        <f t="shared" si="7"/>
        <v>1809.52380947857</v>
      </c>
      <c r="G171" s="29">
        <f t="shared" si="8"/>
        <v>3544.21768698622</v>
      </c>
      <c r="H171" s="29">
        <f t="shared" si="9"/>
        <v>88.435374147449</v>
      </c>
    </row>
    <row r="172" ht="15.75" spans="1:8">
      <c r="A172" s="10" t="s">
        <v>174</v>
      </c>
      <c r="B172" s="27">
        <f>pico原始数据196ul!B172/196*1000</f>
        <v>11586.7346938775</v>
      </c>
      <c r="C172" s="27">
        <f>pico原始数据196ul!C172/196*1000</f>
        <v>6801.02040816327</v>
      </c>
      <c r="D172" s="27">
        <f>pico原始数据196ul!D172/196*1000</f>
        <v>1341.83673469388</v>
      </c>
      <c r="F172" s="29">
        <f t="shared" si="7"/>
        <v>15448.9795914505</v>
      </c>
      <c r="G172" s="29">
        <f t="shared" si="8"/>
        <v>9068.02721065765</v>
      </c>
      <c r="H172" s="29">
        <f t="shared" si="9"/>
        <v>1789.11564621378</v>
      </c>
    </row>
    <row r="173" ht="15.75" spans="1:8">
      <c r="A173" s="10" t="s">
        <v>175</v>
      </c>
      <c r="B173" s="27">
        <f>pico原始数据196ul!B173/196*1000</f>
        <v>6581.63265306123</v>
      </c>
      <c r="C173" s="27">
        <f>pico原始数据196ul!C173/196*1000</f>
        <v>5515.30612244898</v>
      </c>
      <c r="D173" s="27">
        <f>pico原始数据196ul!D173/196*1000</f>
        <v>2107.14285714286</v>
      </c>
      <c r="F173" s="29">
        <f t="shared" si="7"/>
        <v>8775.51020386224</v>
      </c>
      <c r="G173" s="29">
        <f t="shared" si="8"/>
        <v>7353.74149641479</v>
      </c>
      <c r="H173" s="29">
        <f t="shared" si="9"/>
        <v>2809.52380945357</v>
      </c>
    </row>
    <row r="174" ht="15.75" spans="1:8">
      <c r="A174" s="10" t="s">
        <v>176</v>
      </c>
      <c r="B174" s="27">
        <f>pico原始数据196ul!B174/196*1000</f>
        <v>9709.18367346939</v>
      </c>
      <c r="C174" s="27">
        <f>pico原始数据196ul!C174/196*1000</f>
        <v>99132.6530612245</v>
      </c>
      <c r="D174" s="27">
        <f>pico原始数据196ul!D174/196*1000</f>
        <v>11387.7551020408</v>
      </c>
      <c r="F174" s="29">
        <f t="shared" si="7"/>
        <v>12945.5782309689</v>
      </c>
      <c r="G174" s="29">
        <f t="shared" si="8"/>
        <v>132176.870744995</v>
      </c>
      <c r="H174" s="29">
        <f t="shared" si="9"/>
        <v>15183.6734690082</v>
      </c>
    </row>
    <row r="175" ht="15.75" spans="1:8">
      <c r="A175" s="10" t="s">
        <v>177</v>
      </c>
      <c r="B175" s="27"/>
      <c r="C175" s="27"/>
      <c r="D175" s="27"/>
      <c r="F175" s="29"/>
      <c r="G175" s="29"/>
      <c r="H175" s="29"/>
    </row>
    <row r="176" ht="15.75" spans="1:8">
      <c r="A176" s="10" t="s">
        <v>178</v>
      </c>
      <c r="B176" s="27">
        <f>pico原始数据196ul!B176/196*1000</f>
        <v>1780.61224489796</v>
      </c>
      <c r="C176" s="27">
        <f>pico原始数据196ul!C176/196*1000</f>
        <v>1846.9387755102</v>
      </c>
      <c r="D176" s="27">
        <f>pico原始数据196ul!D176/196*1000</f>
        <v>341.836734693878</v>
      </c>
      <c r="F176" s="29">
        <f t="shared" si="7"/>
        <v>2374.14965980459</v>
      </c>
      <c r="G176" s="29">
        <f t="shared" si="8"/>
        <v>2462.58503395204</v>
      </c>
      <c r="H176" s="29">
        <f t="shared" si="9"/>
        <v>455.782312913775</v>
      </c>
    </row>
    <row r="177" ht="15.75" spans="1:8">
      <c r="A177" s="10" t="s">
        <v>179</v>
      </c>
      <c r="B177" s="27">
        <f>pico原始数据196ul!B177/196*1000</f>
        <v>132.65306122449</v>
      </c>
      <c r="C177" s="27">
        <f>pico原始数据196ul!C177/196*1000</f>
        <v>5627.55102040816</v>
      </c>
      <c r="D177" s="27">
        <f>pico原始数据196ul!D177/196*1000</f>
        <v>336.734693877551</v>
      </c>
      <c r="F177" s="29">
        <f t="shared" si="7"/>
        <v>176.870748294898</v>
      </c>
      <c r="G177" s="29">
        <f t="shared" si="8"/>
        <v>7503.40136035663</v>
      </c>
      <c r="H177" s="29">
        <f t="shared" si="9"/>
        <v>448.97959182551</v>
      </c>
    </row>
    <row r="178" ht="15.75" spans="1:8">
      <c r="A178" s="10" t="s">
        <v>180</v>
      </c>
      <c r="B178" s="27">
        <f>pico原始数据196ul!B178/196*1000</f>
        <v>795.918367346939</v>
      </c>
      <c r="C178" s="27">
        <f>pico原始数据196ul!C178/196*1000</f>
        <v>3622.44897959184</v>
      </c>
      <c r="D178" s="27">
        <f>pico原始数据196ul!D178/196*1000</f>
        <v>20.4081632653061</v>
      </c>
      <c r="F178" s="29">
        <f t="shared" si="7"/>
        <v>1061.22448976939</v>
      </c>
      <c r="G178" s="29">
        <f t="shared" si="8"/>
        <v>4829.93197266837</v>
      </c>
      <c r="H178" s="29">
        <f t="shared" si="9"/>
        <v>27.2108843530612</v>
      </c>
    </row>
    <row r="179" ht="15.75" spans="1:8">
      <c r="A179" s="10" t="s">
        <v>181</v>
      </c>
      <c r="B179" s="27">
        <f>pico原始数据196ul!B179/196*1000</f>
        <v>938.775510204082</v>
      </c>
      <c r="C179" s="27">
        <f>pico原始数据196ul!C179/196*1000</f>
        <v>2658.16326530612</v>
      </c>
      <c r="D179" s="27">
        <f>pico原始数据196ul!D179/196*1000</f>
        <v>280.612244897959</v>
      </c>
      <c r="F179" s="29">
        <f t="shared" si="7"/>
        <v>1251.70068024082</v>
      </c>
      <c r="G179" s="29">
        <f t="shared" si="8"/>
        <v>3544.21768698622</v>
      </c>
      <c r="H179" s="29">
        <f t="shared" si="9"/>
        <v>374.149659854592</v>
      </c>
    </row>
    <row r="180" ht="15.75" spans="1:8">
      <c r="A180" s="10" t="s">
        <v>182</v>
      </c>
      <c r="B180" s="27">
        <f>pico原始数据196ul!B180/196*1000</f>
        <v>1091.83673469388</v>
      </c>
      <c r="C180" s="27">
        <f>pico原始数据196ul!C180/196*1000</f>
        <v>35147.9591836735</v>
      </c>
      <c r="D180" s="27">
        <f>pico原始数据196ul!D180/196*1000</f>
        <v>1168.36734693878</v>
      </c>
      <c r="F180" s="29">
        <f t="shared" si="7"/>
        <v>1455.78231288878</v>
      </c>
      <c r="G180" s="29">
        <f t="shared" si="8"/>
        <v>46863.9455770597</v>
      </c>
      <c r="H180" s="29">
        <f t="shared" si="9"/>
        <v>1557.82312921275</v>
      </c>
    </row>
    <row r="181" ht="15.75" spans="1:8">
      <c r="A181" s="10" t="s">
        <v>183</v>
      </c>
      <c r="B181" s="27">
        <f>pico原始数据196ul!B181/196*1000</f>
        <v>668.367346938776</v>
      </c>
      <c r="C181" s="27">
        <f>pico原始数据196ul!C181/196*1000</f>
        <v>2974.48979591837</v>
      </c>
      <c r="D181" s="27">
        <f>pico原始数据196ul!D181/196*1000</f>
        <v>280.612244897959</v>
      </c>
      <c r="F181" s="29">
        <f t="shared" si="7"/>
        <v>891.156462562755</v>
      </c>
      <c r="G181" s="29">
        <f t="shared" si="8"/>
        <v>3965.98639445867</v>
      </c>
      <c r="H181" s="29">
        <f t="shared" si="9"/>
        <v>374.149659854592</v>
      </c>
    </row>
    <row r="182" ht="15.75" spans="1:8">
      <c r="A182" s="10" t="s">
        <v>184</v>
      </c>
      <c r="B182" s="27">
        <f>pico原始数据196ul!B182/196*1000</f>
        <v>13658.1632653061</v>
      </c>
      <c r="C182" s="27">
        <f>pico原始数据196ul!C182/196*1000</f>
        <v>8821.42857142857</v>
      </c>
      <c r="D182" s="27">
        <f>pico原始数据196ul!D182/196*1000</f>
        <v>1974.48979591837</v>
      </c>
      <c r="F182" s="29">
        <f t="shared" si="7"/>
        <v>18210.8843532862</v>
      </c>
      <c r="G182" s="29">
        <f t="shared" si="8"/>
        <v>11761.9047616107</v>
      </c>
      <c r="H182" s="29">
        <f t="shared" si="9"/>
        <v>2632.65306115867</v>
      </c>
    </row>
    <row r="183" ht="15.75" spans="1:8">
      <c r="A183" s="10" t="s">
        <v>185</v>
      </c>
      <c r="B183" s="27">
        <f>pico原始数据196ul!B183/196*1000</f>
        <v>5994.89795918367</v>
      </c>
      <c r="C183" s="27">
        <f>pico原始数据196ul!C183/196*1000</f>
        <v>5642.85714285714</v>
      </c>
      <c r="D183" s="27">
        <f>pico原始数据196ul!D183/196*1000</f>
        <v>1198.97959183673</v>
      </c>
      <c r="F183" s="29">
        <f t="shared" si="7"/>
        <v>7993.19727871173</v>
      </c>
      <c r="G183" s="29">
        <f t="shared" si="8"/>
        <v>7523.80952362143</v>
      </c>
      <c r="H183" s="29">
        <f t="shared" si="9"/>
        <v>1598.63945574235</v>
      </c>
    </row>
    <row r="184" ht="15.75" spans="1:8">
      <c r="A184" s="10" t="s">
        <v>186</v>
      </c>
      <c r="B184" s="27">
        <f>pico原始数据196ul!B184/196*1000</f>
        <v>12688.7755102041</v>
      </c>
      <c r="C184" s="27">
        <f>pico原始数据196ul!C184/196*1000</f>
        <v>83387.7551020408</v>
      </c>
      <c r="D184" s="27">
        <f>pico原始数据196ul!D184/196*1000</f>
        <v>9540.81632653061</v>
      </c>
      <c r="F184" s="29">
        <f t="shared" si="7"/>
        <v>16918.3673465158</v>
      </c>
      <c r="G184" s="29">
        <f t="shared" si="8"/>
        <v>111183.673466608</v>
      </c>
      <c r="H184" s="29">
        <f t="shared" si="9"/>
        <v>12721.0884350561</v>
      </c>
    </row>
    <row r="185" ht="15.75" spans="1:8">
      <c r="A185" s="10" t="s">
        <v>187</v>
      </c>
      <c r="B185" s="27">
        <f>pico原始数据196ul!B185/196*1000</f>
        <v>2311.22448979592</v>
      </c>
      <c r="C185" s="27">
        <f>pico原始数据196ul!C185/196*1000</f>
        <v>90306.1224489796</v>
      </c>
      <c r="D185" s="27">
        <f>pico原始数据196ul!D185/196*1000</f>
        <v>12428.5714285714</v>
      </c>
      <c r="F185" s="29">
        <f t="shared" si="7"/>
        <v>3081.63265298418</v>
      </c>
      <c r="G185" s="29">
        <f t="shared" si="8"/>
        <v>120408.163262296</v>
      </c>
      <c r="H185" s="29">
        <f t="shared" si="9"/>
        <v>16571.4285710143</v>
      </c>
    </row>
    <row r="186" ht="15.75" spans="1:8">
      <c r="A186" s="10" t="s">
        <v>188</v>
      </c>
      <c r="B186" s="27">
        <f>pico原始数据196ul!B186/196*1000</f>
        <v>66.3265306122449</v>
      </c>
      <c r="C186" s="27">
        <f>pico原始数据196ul!C186/196*1000</f>
        <v>1795.91836734694</v>
      </c>
      <c r="D186" s="27">
        <f>pico原始数据196ul!D186/196*1000</f>
        <v>15.3061224489796</v>
      </c>
      <c r="F186" s="29">
        <f t="shared" si="7"/>
        <v>88.435374147449</v>
      </c>
      <c r="G186" s="29">
        <f t="shared" si="8"/>
        <v>2394.55782306939</v>
      </c>
      <c r="H186" s="29">
        <f t="shared" si="9"/>
        <v>20.4081632647959</v>
      </c>
    </row>
    <row r="187" ht="15.75" spans="1:8">
      <c r="A187" s="10" t="s">
        <v>189</v>
      </c>
      <c r="B187" s="27">
        <f>pico原始数据196ul!B187/196*1000</f>
        <v>71.4285714285714</v>
      </c>
      <c r="C187" s="27">
        <f>pico原始数据196ul!C187/196*1000</f>
        <v>403.061224489796</v>
      </c>
      <c r="D187" s="27">
        <f>pico原始数据196ul!D187/196*1000</f>
        <v>5.10204081632653</v>
      </c>
      <c r="F187" s="29">
        <f t="shared" si="7"/>
        <v>95.2380952357143</v>
      </c>
      <c r="G187" s="29">
        <f t="shared" si="8"/>
        <v>537.414965972959</v>
      </c>
      <c r="H187" s="29">
        <f t="shared" si="9"/>
        <v>6.80272108826531</v>
      </c>
    </row>
    <row r="188" ht="15.75" spans="1:8">
      <c r="A188" s="10" t="s">
        <v>190</v>
      </c>
      <c r="B188" s="27">
        <f>pico原始数据196ul!B188/196*1000</f>
        <v>1632.65306122449</v>
      </c>
      <c r="C188" s="27">
        <f>pico原始数据196ul!C188/196*1000</f>
        <v>2265.30612244898</v>
      </c>
      <c r="D188" s="27">
        <f>pico原始数据196ul!D188/196*1000</f>
        <v>5.10204081632653</v>
      </c>
      <c r="F188" s="29">
        <f t="shared" si="7"/>
        <v>2176.8707482449</v>
      </c>
      <c r="G188" s="29">
        <f t="shared" si="8"/>
        <v>3020.4081631898</v>
      </c>
      <c r="H188" s="29">
        <f t="shared" si="9"/>
        <v>6.80272108826531</v>
      </c>
    </row>
    <row r="189" ht="15.75" spans="1:8">
      <c r="A189" s="10" t="s">
        <v>191</v>
      </c>
      <c r="B189" s="27">
        <f>pico原始数据196ul!B189/196*1000</f>
        <v>81.6326530612245</v>
      </c>
      <c r="C189" s="27">
        <f>pico原始数据196ul!C189/196*1000</f>
        <v>1066.32653061224</v>
      </c>
      <c r="D189" s="27">
        <f>pico原始数据196ul!D189/196*1000</f>
        <v>0</v>
      </c>
      <c r="F189" s="29">
        <f t="shared" si="7"/>
        <v>108.843537412245</v>
      </c>
      <c r="G189" s="29">
        <f t="shared" si="8"/>
        <v>1421.76870744745</v>
      </c>
      <c r="H189" s="29">
        <f t="shared" si="9"/>
        <v>0</v>
      </c>
    </row>
    <row r="190" ht="15.75" spans="1:8">
      <c r="A190" s="10" t="s">
        <v>192</v>
      </c>
      <c r="B190" s="27">
        <f>pico原始数据196ul!B190/196*1000</f>
        <v>11204.0816326531</v>
      </c>
      <c r="C190" s="27">
        <f>pico原始数据196ul!C190/196*1000</f>
        <v>13525.5102040816</v>
      </c>
      <c r="D190" s="27">
        <f>pico原始数据196ul!D190/196*1000</f>
        <v>2137.75510204082</v>
      </c>
      <c r="F190" s="29">
        <f t="shared" si="7"/>
        <v>14938.7755098306</v>
      </c>
      <c r="G190" s="29">
        <f t="shared" si="8"/>
        <v>18034.0136049913</v>
      </c>
      <c r="H190" s="29">
        <f t="shared" si="9"/>
        <v>2850.34013598316</v>
      </c>
    </row>
    <row r="191" ht="15.75" spans="1:8">
      <c r="A191" s="10" t="s">
        <v>193</v>
      </c>
      <c r="B191" s="27">
        <f>pico原始数据196ul!B191/196*1000</f>
        <v>1142.85714285714</v>
      </c>
      <c r="C191" s="27">
        <f>pico原始数据196ul!C191/196*1000</f>
        <v>4000</v>
      </c>
      <c r="D191" s="27">
        <f>pico原始数据196ul!D191/196*1000</f>
        <v>122.448979591837</v>
      </c>
      <c r="F191" s="29">
        <f t="shared" si="7"/>
        <v>1523.80952377143</v>
      </c>
      <c r="G191" s="29">
        <f t="shared" si="8"/>
        <v>5333.3333332</v>
      </c>
      <c r="H191" s="29">
        <f t="shared" si="9"/>
        <v>163.265306118367</v>
      </c>
    </row>
    <row r="192" ht="15.75" spans="1:8">
      <c r="A192" s="10" t="s">
        <v>194</v>
      </c>
      <c r="B192" s="27">
        <f>pico原始数据196ul!B192/196*1000</f>
        <v>2127.55102040816</v>
      </c>
      <c r="C192" s="27">
        <f>pico原始数据196ul!C192/196*1000</f>
        <v>77000</v>
      </c>
      <c r="D192" s="27">
        <f>pico原始数据196ul!D192/196*1000</f>
        <v>8204.08163265306</v>
      </c>
      <c r="F192" s="29">
        <f t="shared" si="7"/>
        <v>2836.73469380663</v>
      </c>
      <c r="G192" s="29">
        <f t="shared" si="8"/>
        <v>102666.6666641</v>
      </c>
      <c r="H192" s="29">
        <f t="shared" si="9"/>
        <v>10938.7755099306</v>
      </c>
    </row>
    <row r="193" ht="15.75" spans="1:8">
      <c r="A193" s="10" t="s">
        <v>195</v>
      </c>
      <c r="B193" s="27">
        <f>pico原始数据196ul!B193/196*1000</f>
        <v>989.795918367347</v>
      </c>
      <c r="C193" s="27">
        <f>pico原始数据196ul!C193/196*1000</f>
        <v>3683.67346938776</v>
      </c>
      <c r="D193" s="27">
        <f>pico原始数据196ul!D193/196*1000</f>
        <v>15.3061224489796</v>
      </c>
      <c r="F193" s="29">
        <f t="shared" si="7"/>
        <v>1319.72789112347</v>
      </c>
      <c r="G193" s="29">
        <f t="shared" si="8"/>
        <v>4911.56462572755</v>
      </c>
      <c r="H193" s="29">
        <f t="shared" si="9"/>
        <v>20.4081632647959</v>
      </c>
    </row>
    <row r="194" ht="15.75" spans="1:8">
      <c r="A194" s="10" t="s">
        <v>196</v>
      </c>
      <c r="B194" s="27">
        <f>pico原始数据196ul!B194/196*1000</f>
        <v>193.877551020408</v>
      </c>
      <c r="C194" s="27">
        <f>pico原始数据196ul!C194/196*1000</f>
        <v>678.571428571429</v>
      </c>
      <c r="D194" s="27">
        <f>pico原始数据196ul!D194/196*1000</f>
        <v>0</v>
      </c>
      <c r="F194" s="29">
        <f t="shared" si="7"/>
        <v>258.503401354082</v>
      </c>
      <c r="G194" s="29">
        <f t="shared" si="8"/>
        <v>904.761904739286</v>
      </c>
      <c r="H194" s="29">
        <f t="shared" si="9"/>
        <v>0</v>
      </c>
    </row>
    <row r="195" ht="15.75" spans="1:8">
      <c r="A195" s="10" t="s">
        <v>197</v>
      </c>
      <c r="B195" s="27">
        <f>pico原始数据196ul!B195/196*1000</f>
        <v>15831.6326530612</v>
      </c>
      <c r="C195" s="27">
        <f>pico原始数据196ul!C195/196*1000</f>
        <v>28413.2653061224</v>
      </c>
      <c r="D195" s="27">
        <f>pico原始数据196ul!D195/196*1000</f>
        <v>1015.30612244898</v>
      </c>
      <c r="F195" s="29">
        <f t="shared" ref="F195:F232" si="10">B195*1.3333333333</f>
        <v>21108.8435368872</v>
      </c>
      <c r="G195" s="29">
        <f t="shared" ref="G195:G232" si="11">C195*1.3333333333</f>
        <v>37884.3537405495</v>
      </c>
      <c r="H195" s="29">
        <f t="shared" ref="H195:H232" si="12">D195*1.3333333333</f>
        <v>1353.7414965648</v>
      </c>
    </row>
    <row r="196" ht="15.75" spans="1:8">
      <c r="A196" s="10" t="s">
        <v>198</v>
      </c>
      <c r="B196" s="27">
        <f>pico原始数据196ul!B196/196*1000</f>
        <v>7015.30612244898</v>
      </c>
      <c r="C196" s="27">
        <f>pico原始数据196ul!C196/196*1000</f>
        <v>8556.12244897959</v>
      </c>
      <c r="D196" s="27">
        <f>pico原始数据196ul!D196/196*1000</f>
        <v>979.591836734694</v>
      </c>
      <c r="F196" s="29">
        <f t="shared" si="10"/>
        <v>9353.7414963648</v>
      </c>
      <c r="G196" s="29">
        <f t="shared" si="11"/>
        <v>11408.1632650209</v>
      </c>
      <c r="H196" s="29">
        <f t="shared" si="12"/>
        <v>1306.12244894694</v>
      </c>
    </row>
    <row r="197" ht="15.75" spans="1:8">
      <c r="A197" s="10" t="s">
        <v>199</v>
      </c>
      <c r="B197" s="27">
        <f>pico原始数据196ul!B197/196*1000</f>
        <v>91.8367346938776</v>
      </c>
      <c r="C197" s="27">
        <f>pico原始数据196ul!C197/196*1000</f>
        <v>3081.63265306122</v>
      </c>
      <c r="D197" s="27">
        <f>pico原始数据196ul!D197/196*1000</f>
        <v>15.3061224489796</v>
      </c>
      <c r="F197" s="29">
        <f t="shared" si="10"/>
        <v>122.448979588776</v>
      </c>
      <c r="G197" s="29">
        <f t="shared" si="11"/>
        <v>4108.84353731224</v>
      </c>
      <c r="H197" s="29">
        <f t="shared" si="12"/>
        <v>20.4081632647959</v>
      </c>
    </row>
    <row r="198" ht="15.75" spans="1:8">
      <c r="A198" s="10" t="s">
        <v>200</v>
      </c>
      <c r="B198" s="27">
        <f>pico原始数据196ul!B198/196*1000</f>
        <v>35.7142857142857</v>
      </c>
      <c r="C198" s="27">
        <f>pico原始数据196ul!C198/196*1000</f>
        <v>8438.77551020408</v>
      </c>
      <c r="D198" s="27">
        <f>pico原始数据196ul!D198/196*1000</f>
        <v>173.469387755102</v>
      </c>
      <c r="F198" s="29">
        <f t="shared" si="10"/>
        <v>47.6190476178571</v>
      </c>
      <c r="G198" s="29">
        <f t="shared" si="11"/>
        <v>11251.7006799908</v>
      </c>
      <c r="H198" s="29">
        <f t="shared" si="12"/>
        <v>231.29251700102</v>
      </c>
    </row>
    <row r="199" ht="15.75" spans="1:8">
      <c r="A199" s="10" t="s">
        <v>201</v>
      </c>
      <c r="B199" s="27">
        <f>pico原始数据196ul!B199/196*1000</f>
        <v>994.897959183673</v>
      </c>
      <c r="C199" s="27">
        <f>pico原始数据196ul!C199/196*1000</f>
        <v>11693.8775510204</v>
      </c>
      <c r="D199" s="27">
        <f>pico原始数据196ul!D199/196*1000</f>
        <v>357.142857142857</v>
      </c>
      <c r="F199" s="29">
        <f t="shared" si="10"/>
        <v>1326.53061221173</v>
      </c>
      <c r="G199" s="29">
        <f t="shared" si="11"/>
        <v>15591.8367343041</v>
      </c>
      <c r="H199" s="29">
        <f t="shared" si="12"/>
        <v>476.190476178571</v>
      </c>
    </row>
    <row r="200" ht="15.75" spans="1:8">
      <c r="A200" s="10" t="s">
        <v>202</v>
      </c>
      <c r="B200" s="27">
        <f>pico原始数据196ul!B200/196*1000</f>
        <v>2219.38775510204</v>
      </c>
      <c r="C200" s="27">
        <f>pico原始数据196ul!C200/196*1000</f>
        <v>4168.36734693877</v>
      </c>
      <c r="D200" s="27">
        <f>pico原始数据196ul!D200/196*1000</f>
        <v>25.5102040816327</v>
      </c>
      <c r="F200" s="29">
        <f t="shared" si="10"/>
        <v>2959.18367339541</v>
      </c>
      <c r="G200" s="29">
        <f t="shared" si="11"/>
        <v>5557.82312911275</v>
      </c>
      <c r="H200" s="29">
        <f t="shared" si="12"/>
        <v>34.0136054413265</v>
      </c>
    </row>
    <row r="201" ht="15.75" spans="1:8">
      <c r="A201" s="10" t="s">
        <v>203</v>
      </c>
      <c r="B201" s="27">
        <f>pico原始数据196ul!B201/196*1000</f>
        <v>1750</v>
      </c>
      <c r="C201" s="27">
        <f>pico原始数据196ul!C201/196*1000</f>
        <v>2275.51020408163</v>
      </c>
      <c r="D201" s="27">
        <f>pico原始数据196ul!D201/196*1000</f>
        <v>15.3061224489796</v>
      </c>
      <c r="F201" s="29">
        <f t="shared" si="10"/>
        <v>2333.333333275</v>
      </c>
      <c r="G201" s="29">
        <f t="shared" si="11"/>
        <v>3034.01360536633</v>
      </c>
      <c r="H201" s="29">
        <f t="shared" si="12"/>
        <v>20.4081632647959</v>
      </c>
    </row>
    <row r="202" ht="15.75" spans="1:8">
      <c r="A202" s="10" t="s">
        <v>204</v>
      </c>
      <c r="B202" s="27">
        <f>pico原始数据196ul!B202/196*1000</f>
        <v>1214.28571428571</v>
      </c>
      <c r="C202" s="27">
        <f>pico原始数据196ul!C202/196*1000</f>
        <v>1683.67346938776</v>
      </c>
      <c r="D202" s="27">
        <f>pico原始数据196ul!D202/196*1000</f>
        <v>0</v>
      </c>
      <c r="F202" s="29">
        <f t="shared" si="10"/>
        <v>1619.04761900714</v>
      </c>
      <c r="G202" s="29">
        <f t="shared" si="11"/>
        <v>2244.89795912755</v>
      </c>
      <c r="H202" s="29">
        <f t="shared" si="12"/>
        <v>0</v>
      </c>
    </row>
    <row r="203" ht="15.75" spans="1:8">
      <c r="A203" s="10" t="s">
        <v>205</v>
      </c>
      <c r="B203" s="27">
        <f>pico原始数据196ul!B203/196*1000</f>
        <v>454.081632653061</v>
      </c>
      <c r="C203" s="27">
        <f>pico原始数据196ul!C203/196*1000</f>
        <v>908.163265306122</v>
      </c>
      <c r="D203" s="27">
        <f>pico原始数据196ul!D203/196*1000</f>
        <v>0</v>
      </c>
      <c r="F203" s="29">
        <f t="shared" si="10"/>
        <v>605.442176855612</v>
      </c>
      <c r="G203" s="29">
        <f t="shared" si="11"/>
        <v>1210.88435371122</v>
      </c>
      <c r="H203" s="29">
        <f t="shared" si="12"/>
        <v>0</v>
      </c>
    </row>
    <row r="204" ht="15.75" spans="1:8">
      <c r="A204" s="10" t="s">
        <v>206</v>
      </c>
      <c r="B204" s="27">
        <f>pico原始数据196ul!B204/196*1000</f>
        <v>20010.2040816327</v>
      </c>
      <c r="C204" s="27">
        <f>pico原始数据196ul!C204/196*1000</f>
        <v>8229.59183673469</v>
      </c>
      <c r="D204" s="27">
        <f>pico原始数据196ul!D204/196*1000</f>
        <v>831.632653061224</v>
      </c>
      <c r="F204" s="29">
        <f t="shared" si="10"/>
        <v>26680.2721081765</v>
      </c>
      <c r="G204" s="29">
        <f t="shared" si="11"/>
        <v>10972.7891153719</v>
      </c>
      <c r="H204" s="29">
        <f t="shared" si="12"/>
        <v>1108.84353738724</v>
      </c>
    </row>
    <row r="205" ht="15.75" spans="1:8">
      <c r="A205" s="10" t="s">
        <v>207</v>
      </c>
      <c r="B205" s="27">
        <f>pico原始数据196ul!B205/196*1000</f>
        <v>6688.77551020408</v>
      </c>
      <c r="C205" s="27">
        <f>pico原始数据196ul!C205/196*1000</f>
        <v>17362.2448979592</v>
      </c>
      <c r="D205" s="27">
        <f>pico原始数据196ul!D205/196*1000</f>
        <v>892.857142857143</v>
      </c>
      <c r="F205" s="29">
        <f t="shared" si="10"/>
        <v>8918.36734671582</v>
      </c>
      <c r="G205" s="29">
        <f t="shared" si="11"/>
        <v>23149.6598633668</v>
      </c>
      <c r="H205" s="29">
        <f t="shared" si="12"/>
        <v>1190.47619044643</v>
      </c>
    </row>
    <row r="206" ht="15.75" spans="1:8">
      <c r="A206" s="10" t="s">
        <v>208</v>
      </c>
      <c r="B206" s="27">
        <f>pico原始数据196ul!B206/196*1000</f>
        <v>224.489795918367</v>
      </c>
      <c r="C206" s="27">
        <f>pico原始数据196ul!C206/196*1000</f>
        <v>8306.12244897959</v>
      </c>
      <c r="D206" s="27">
        <f>pico原始数据196ul!D206/196*1000</f>
        <v>117.34693877551</v>
      </c>
      <c r="F206" s="29">
        <f t="shared" si="10"/>
        <v>299.319727883673</v>
      </c>
      <c r="G206" s="29">
        <f t="shared" si="11"/>
        <v>11074.8299316959</v>
      </c>
      <c r="H206" s="29">
        <f t="shared" si="12"/>
        <v>156.462585030102</v>
      </c>
    </row>
    <row r="207" ht="15.75" spans="1:8">
      <c r="A207" s="10" t="s">
        <v>209</v>
      </c>
      <c r="B207" s="27">
        <f>pico原始数据196ul!B207/196*1000</f>
        <v>2790.81632653061</v>
      </c>
      <c r="C207" s="27">
        <f>pico原始数据196ul!C207/196*1000</f>
        <v>41336.7346938776</v>
      </c>
      <c r="D207" s="27">
        <f>pico原始数据196ul!D207/196*1000</f>
        <v>3469.38775510204</v>
      </c>
      <c r="F207" s="29">
        <f t="shared" si="10"/>
        <v>3721.08843528112</v>
      </c>
      <c r="G207" s="29">
        <f t="shared" si="11"/>
        <v>55115.6462571255</v>
      </c>
      <c r="H207" s="29">
        <f t="shared" si="12"/>
        <v>4625.85034002041</v>
      </c>
    </row>
    <row r="208" ht="15.75" spans="1:8">
      <c r="A208" s="10" t="s">
        <v>210</v>
      </c>
      <c r="B208" s="27"/>
      <c r="C208" s="27"/>
      <c r="D208" s="27"/>
      <c r="F208" s="29"/>
      <c r="G208" s="29"/>
      <c r="H208" s="29"/>
    </row>
    <row r="209" ht="15.75" spans="1:8">
      <c r="A209" s="10" t="s">
        <v>211</v>
      </c>
      <c r="B209" s="27">
        <f>pico原始数据196ul!B209/196*1000</f>
        <v>250</v>
      </c>
      <c r="C209" s="27">
        <f>pico原始数据196ul!C209/196*1000</f>
        <v>1948.97959183673</v>
      </c>
      <c r="D209" s="27">
        <f>pico原始数据196ul!D209/196*1000</f>
        <v>25.5102040816327</v>
      </c>
      <c r="F209" s="29">
        <f t="shared" si="10"/>
        <v>333.333333325</v>
      </c>
      <c r="G209" s="29">
        <f t="shared" si="11"/>
        <v>2598.63945571735</v>
      </c>
      <c r="H209" s="29">
        <f t="shared" si="12"/>
        <v>34.0136054413265</v>
      </c>
    </row>
    <row r="210" ht="15.75" spans="1:8">
      <c r="A210" s="10" t="s">
        <v>212</v>
      </c>
      <c r="B210" s="27">
        <f>pico原始数据196ul!B210/196*1000</f>
        <v>122.448979591837</v>
      </c>
      <c r="C210" s="27">
        <f>pico原始数据196ul!C210/196*1000</f>
        <v>443.877551020408</v>
      </c>
      <c r="D210" s="27">
        <f>pico原始数据196ul!D210/196*1000</f>
        <v>0</v>
      </c>
      <c r="F210" s="29">
        <f t="shared" si="10"/>
        <v>163.265306118367</v>
      </c>
      <c r="G210" s="29">
        <f t="shared" si="11"/>
        <v>591.836734679082</v>
      </c>
      <c r="H210" s="29">
        <f t="shared" si="12"/>
        <v>0</v>
      </c>
    </row>
    <row r="211" ht="15.75" spans="1:8">
      <c r="A211" s="10" t="s">
        <v>213</v>
      </c>
      <c r="B211" s="27">
        <f>pico原始数据196ul!B211/196*1000</f>
        <v>1862.24489795918</v>
      </c>
      <c r="C211" s="27">
        <f>pico原始数据196ul!C211/196*1000</f>
        <v>2969.38775510204</v>
      </c>
      <c r="D211" s="27">
        <f>pico原始数据196ul!D211/196*1000</f>
        <v>71.4285714285714</v>
      </c>
      <c r="F211" s="29">
        <f t="shared" si="10"/>
        <v>2482.99319721684</v>
      </c>
      <c r="G211" s="29">
        <f t="shared" si="11"/>
        <v>3959.18367337041</v>
      </c>
      <c r="H211" s="29">
        <f t="shared" si="12"/>
        <v>95.2380952357143</v>
      </c>
    </row>
    <row r="212" ht="15.75" spans="1:8">
      <c r="A212" s="10" t="s">
        <v>214</v>
      </c>
      <c r="B212" s="27">
        <f>pico原始数据196ul!B212/196*1000</f>
        <v>709.183673469388</v>
      </c>
      <c r="C212" s="27">
        <f>pico原始数据196ul!C212/196*1000</f>
        <v>3051.02040816327</v>
      </c>
      <c r="D212" s="27">
        <f>pico原始数据196ul!D212/196*1000</f>
        <v>25.5102040816327</v>
      </c>
      <c r="F212" s="29">
        <f t="shared" si="10"/>
        <v>945.578231268877</v>
      </c>
      <c r="G212" s="29">
        <f t="shared" si="11"/>
        <v>4068.02721078265</v>
      </c>
      <c r="H212" s="29">
        <f t="shared" si="12"/>
        <v>34.0136054413265</v>
      </c>
    </row>
    <row r="213" ht="15.75" spans="1:8">
      <c r="A213" s="10" t="s">
        <v>215</v>
      </c>
      <c r="B213" s="27">
        <f>pico原始数据196ul!B213/196*1000</f>
        <v>10081.6326530612</v>
      </c>
      <c r="C213" s="27">
        <f>pico原始数据196ul!C213/196*1000</f>
        <v>20311.2244897959</v>
      </c>
      <c r="D213" s="27">
        <f>pico原始数据196ul!D213/196*1000</f>
        <v>801.020408163265</v>
      </c>
      <c r="F213" s="29">
        <f t="shared" si="10"/>
        <v>13442.1768704122</v>
      </c>
      <c r="G213" s="29">
        <f t="shared" si="11"/>
        <v>27081.6326523842</v>
      </c>
      <c r="H213" s="29">
        <f t="shared" si="12"/>
        <v>1068.02721085765</v>
      </c>
    </row>
    <row r="214" ht="15.75" spans="1:8">
      <c r="A214" s="10" t="s">
        <v>216</v>
      </c>
      <c r="B214" s="27">
        <f>pico原始数据196ul!B214/196*1000</f>
        <v>51.0204081632653</v>
      </c>
      <c r="C214" s="27">
        <f>pico原始数据196ul!C214/196*1000</f>
        <v>2311.22448979592</v>
      </c>
      <c r="D214" s="27">
        <f>pico原始数据196ul!D214/196*1000</f>
        <v>163.265306122449</v>
      </c>
      <c r="F214" s="29">
        <f t="shared" si="10"/>
        <v>68.0272108826531</v>
      </c>
      <c r="G214" s="29">
        <f t="shared" si="11"/>
        <v>3081.63265298418</v>
      </c>
      <c r="H214" s="29">
        <f t="shared" si="12"/>
        <v>217.68707482449</v>
      </c>
    </row>
    <row r="215" ht="15.75" spans="1:8">
      <c r="A215" s="10" t="s">
        <v>217</v>
      </c>
      <c r="B215" s="27">
        <f>pico原始数据196ul!B215/196*1000</f>
        <v>112.244897959184</v>
      </c>
      <c r="C215" s="27">
        <f>pico原始数据196ul!C215/196*1000</f>
        <v>1984.69387755102</v>
      </c>
      <c r="D215" s="27">
        <f>pico原始数据196ul!D215/196*1000</f>
        <v>20.4081632653061</v>
      </c>
      <c r="F215" s="29">
        <f t="shared" si="10"/>
        <v>149.659863941837</v>
      </c>
      <c r="G215" s="29">
        <f t="shared" si="11"/>
        <v>2646.2585033352</v>
      </c>
      <c r="H215" s="29">
        <f t="shared" si="12"/>
        <v>27.2108843530612</v>
      </c>
    </row>
    <row r="216" ht="15.75" spans="1:8">
      <c r="A216" s="10" t="s">
        <v>218</v>
      </c>
      <c r="B216" s="27">
        <f>pico原始数据196ul!B216/196*1000</f>
        <v>86.734693877551</v>
      </c>
      <c r="C216" s="27">
        <f>pico原始数据196ul!C216/196*1000</f>
        <v>857.142857142857</v>
      </c>
      <c r="D216" s="27">
        <f>pico原始数据196ul!D216/196*1000</f>
        <v>0</v>
      </c>
      <c r="F216" s="29">
        <f t="shared" si="10"/>
        <v>115.64625850051</v>
      </c>
      <c r="G216" s="29">
        <f t="shared" si="11"/>
        <v>1142.85714282857</v>
      </c>
      <c r="H216" s="29">
        <f t="shared" si="12"/>
        <v>0</v>
      </c>
    </row>
    <row r="217" ht="15.75" spans="1:8">
      <c r="A217" s="10" t="s">
        <v>219</v>
      </c>
      <c r="B217" s="27">
        <f>pico原始数据196ul!B217/196*1000</f>
        <v>2209.18367346939</v>
      </c>
      <c r="C217" s="27">
        <f>pico原始数据196ul!C217/196*1000</f>
        <v>3387.75510204082</v>
      </c>
      <c r="D217" s="27">
        <f>pico原始数据196ul!D217/196*1000</f>
        <v>81.6326530612245</v>
      </c>
      <c r="F217" s="29">
        <f t="shared" si="10"/>
        <v>2945.57823121888</v>
      </c>
      <c r="G217" s="29">
        <f t="shared" si="11"/>
        <v>4517.00680260816</v>
      </c>
      <c r="H217" s="29">
        <f t="shared" si="12"/>
        <v>108.843537412245</v>
      </c>
    </row>
    <row r="218" ht="15.75" spans="1:8">
      <c r="A218" s="10" t="s">
        <v>220</v>
      </c>
      <c r="B218" s="27">
        <f>pico原始数据196ul!B218/196*1000</f>
        <v>1362.24489795918</v>
      </c>
      <c r="C218" s="27">
        <f>pico原始数据196ul!C218/196*1000</f>
        <v>1750</v>
      </c>
      <c r="D218" s="27">
        <f>pico原始数据196ul!D218/196*1000</f>
        <v>0</v>
      </c>
      <c r="F218" s="29">
        <f t="shared" si="10"/>
        <v>1816.32653056684</v>
      </c>
      <c r="G218" s="29">
        <f t="shared" si="11"/>
        <v>2333.333333275</v>
      </c>
      <c r="H218" s="29">
        <f t="shared" si="12"/>
        <v>0</v>
      </c>
    </row>
    <row r="219" ht="15.75" spans="1:8">
      <c r="A219" s="10" t="s">
        <v>221</v>
      </c>
      <c r="B219" s="27">
        <f>pico原始数据196ul!B219/196*1000</f>
        <v>1775.51020408163</v>
      </c>
      <c r="C219" s="27">
        <f>pico原始数据196ul!C219/196*1000</f>
        <v>1673.4693877551</v>
      </c>
      <c r="D219" s="27">
        <f>pico原始数据196ul!D219/196*1000</f>
        <v>56.1224489795918</v>
      </c>
      <c r="F219" s="29">
        <f t="shared" si="10"/>
        <v>2367.34693871633</v>
      </c>
      <c r="G219" s="29">
        <f t="shared" si="11"/>
        <v>2231.29251695102</v>
      </c>
      <c r="H219" s="29">
        <f t="shared" si="12"/>
        <v>74.8299319709184</v>
      </c>
    </row>
    <row r="220" ht="15.75" spans="1:8">
      <c r="A220" s="10" t="s">
        <v>222</v>
      </c>
      <c r="B220" s="27"/>
      <c r="C220" s="27"/>
      <c r="D220" s="27"/>
      <c r="F220" s="29"/>
      <c r="G220" s="29"/>
      <c r="H220" s="29"/>
    </row>
    <row r="221" ht="15.75" spans="1:8">
      <c r="A221" s="10" t="s">
        <v>223</v>
      </c>
      <c r="B221" s="27">
        <f>pico原始数据196ul!B221/196*1000</f>
        <v>11000</v>
      </c>
      <c r="C221" s="27">
        <f>pico原始数据196ul!C221/196*1000</f>
        <v>156198.979591837</v>
      </c>
      <c r="D221" s="27">
        <f>pico原始数据196ul!D221/196*1000</f>
        <v>5755.10204081633</v>
      </c>
      <c r="F221" s="29">
        <f t="shared" si="10"/>
        <v>14666.6666663</v>
      </c>
      <c r="G221" s="29">
        <f t="shared" si="11"/>
        <v>208265.306117242</v>
      </c>
      <c r="H221" s="29">
        <f t="shared" si="12"/>
        <v>7673.46938756326</v>
      </c>
    </row>
    <row r="222" ht="15.75" spans="1:8">
      <c r="A222" s="10" t="s">
        <v>224</v>
      </c>
      <c r="B222" s="27">
        <f>pico原始数据196ul!B222/196*1000</f>
        <v>1622.44897959184</v>
      </c>
      <c r="C222" s="27">
        <f>pico原始数据196ul!C222/196*1000</f>
        <v>83030.612244898</v>
      </c>
      <c r="D222" s="27">
        <f>pico原始数据196ul!D222/196*1000</f>
        <v>11647.9591836735</v>
      </c>
      <c r="F222" s="29">
        <f t="shared" si="10"/>
        <v>2163.26530606837</v>
      </c>
      <c r="G222" s="29">
        <f t="shared" si="11"/>
        <v>110707.48299043</v>
      </c>
      <c r="H222" s="29">
        <f t="shared" si="12"/>
        <v>15530.6122445097</v>
      </c>
    </row>
    <row r="223" ht="15.75" spans="1:8">
      <c r="A223" s="10" t="s">
        <v>225</v>
      </c>
      <c r="B223" s="27">
        <f>pico原始数据196ul!B223/196*1000</f>
        <v>306.122448979592</v>
      </c>
      <c r="C223" s="27">
        <f>pico原始数据196ul!C223/196*1000</f>
        <v>3387.75510204082</v>
      </c>
      <c r="D223" s="27">
        <f>pico原始数据196ul!D223/196*1000</f>
        <v>76.530612244898</v>
      </c>
      <c r="F223" s="29">
        <f t="shared" si="10"/>
        <v>408.163265295918</v>
      </c>
      <c r="G223" s="29">
        <f t="shared" si="11"/>
        <v>4517.00680260816</v>
      </c>
      <c r="H223" s="29">
        <f t="shared" si="12"/>
        <v>102.04081632398</v>
      </c>
    </row>
    <row r="224" ht="15.75" spans="1:8">
      <c r="A224" s="10" t="s">
        <v>226</v>
      </c>
      <c r="B224" s="27">
        <f>pico原始数据196ul!B224/196*1000</f>
        <v>117.34693877551</v>
      </c>
      <c r="C224" s="27">
        <f>pico原始数据196ul!C224/196*1000</f>
        <v>545.918367346939</v>
      </c>
      <c r="D224" s="27">
        <f>pico原始数据196ul!D224/196*1000</f>
        <v>10.2040816326531</v>
      </c>
      <c r="F224" s="29">
        <f t="shared" si="10"/>
        <v>156.462585030102</v>
      </c>
      <c r="G224" s="29">
        <f t="shared" si="11"/>
        <v>727.891156444388</v>
      </c>
      <c r="H224" s="29">
        <f t="shared" si="12"/>
        <v>13.6054421765306</v>
      </c>
    </row>
    <row r="225" ht="15.75" spans="1:8">
      <c r="A225" s="10" t="s">
        <v>227</v>
      </c>
      <c r="B225" s="27">
        <f>pico原始数据196ul!B225/196*1000</f>
        <v>45.9183673469388</v>
      </c>
      <c r="C225" s="27">
        <f>pico原始数据196ul!C225/196*1000</f>
        <v>1561.22448979592</v>
      </c>
      <c r="D225" s="27">
        <f>pico原始数据196ul!D225/196*1000</f>
        <v>5.10204081632653</v>
      </c>
      <c r="F225" s="29">
        <f t="shared" si="10"/>
        <v>61.2244897943878</v>
      </c>
      <c r="G225" s="29">
        <f t="shared" si="11"/>
        <v>2081.63265300918</v>
      </c>
      <c r="H225" s="29">
        <f t="shared" si="12"/>
        <v>6.80272108826531</v>
      </c>
    </row>
    <row r="226" ht="15.75" spans="1:8">
      <c r="A226" s="10" t="s">
        <v>258</v>
      </c>
      <c r="B226" s="27">
        <f>pico原始数据196ul!B226/196*1000</f>
        <v>1469.38775510204</v>
      </c>
      <c r="C226" s="27">
        <f>pico原始数据196ul!C226/196*1000</f>
        <v>1964.28571428571</v>
      </c>
      <c r="D226" s="27">
        <f>pico原始数据196ul!D226/196*1000</f>
        <v>321.428571428571</v>
      </c>
      <c r="F226" s="29">
        <f t="shared" si="10"/>
        <v>1959.18367342041</v>
      </c>
      <c r="G226" s="29">
        <f t="shared" si="11"/>
        <v>2619.04761898214</v>
      </c>
      <c r="H226" s="29">
        <f t="shared" si="12"/>
        <v>428.571428560714</v>
      </c>
    </row>
    <row r="227" ht="15.75" spans="1:8">
      <c r="A227" s="10" t="s">
        <v>229</v>
      </c>
      <c r="B227" s="27">
        <f>pico原始数据196ul!B227/196*1000</f>
        <v>7454.08163265306</v>
      </c>
      <c r="C227" s="27">
        <f>pico原始数据196ul!C227/196*1000</f>
        <v>30530.612244898</v>
      </c>
      <c r="D227" s="27">
        <f>pico原始数据196ul!D227/196*1000</f>
        <v>1627.55102040816</v>
      </c>
      <c r="F227" s="29">
        <f t="shared" si="10"/>
        <v>9938.77550995561</v>
      </c>
      <c r="G227" s="29">
        <f t="shared" si="11"/>
        <v>40707.4829921796</v>
      </c>
      <c r="H227" s="29">
        <f t="shared" si="12"/>
        <v>2170.06802715663</v>
      </c>
    </row>
    <row r="228" ht="15.75" spans="1:8">
      <c r="A228" s="10" t="s">
        <v>230</v>
      </c>
      <c r="B228" s="27">
        <f>pico原始数据196ul!B228/196*1000</f>
        <v>4744.89795918367</v>
      </c>
      <c r="C228" s="27">
        <f>pico原始数据196ul!C228/196*1000</f>
        <v>42086.7346938776</v>
      </c>
      <c r="D228" s="27">
        <f>pico原始数据196ul!D228/196*1000</f>
        <v>3836.73469387755</v>
      </c>
      <c r="F228" s="29">
        <f t="shared" si="10"/>
        <v>6326.53061208674</v>
      </c>
      <c r="G228" s="29">
        <f t="shared" si="11"/>
        <v>56115.6462571005</v>
      </c>
      <c r="H228" s="29">
        <f t="shared" si="12"/>
        <v>5115.64625837551</v>
      </c>
    </row>
    <row r="229" ht="15.75" spans="1:8">
      <c r="A229" s="10" t="s">
        <v>231</v>
      </c>
      <c r="B229" s="27">
        <f>pico原始数据196ul!B229/196*1000</f>
        <v>30.6122448979592</v>
      </c>
      <c r="C229" s="27">
        <f>pico原始数据196ul!C229/196*1000</f>
        <v>3234.69387755102</v>
      </c>
      <c r="D229" s="27">
        <f>pico原始数据196ul!D229/196*1000</f>
        <v>20.4081632653061</v>
      </c>
      <c r="F229" s="29">
        <f t="shared" si="10"/>
        <v>40.8163265295918</v>
      </c>
      <c r="G229" s="29">
        <f t="shared" si="11"/>
        <v>4312.9251699602</v>
      </c>
      <c r="H229" s="29">
        <f t="shared" si="12"/>
        <v>27.2108843530612</v>
      </c>
    </row>
    <row r="230" ht="15.75" spans="1:8">
      <c r="A230" s="10" t="s">
        <v>232</v>
      </c>
      <c r="B230" s="27">
        <f>pico原始数据196ul!B230/196*1000</f>
        <v>500</v>
      </c>
      <c r="C230" s="27">
        <f>pico原始数据196ul!C230/196*1000</f>
        <v>3750</v>
      </c>
      <c r="D230" s="27">
        <f>pico原始数据196ul!D230/196*1000</f>
        <v>290.816326530612</v>
      </c>
      <c r="F230" s="29">
        <f t="shared" si="10"/>
        <v>666.66666665</v>
      </c>
      <c r="G230" s="29">
        <f t="shared" si="11"/>
        <v>4999.999999875</v>
      </c>
      <c r="H230" s="29">
        <f t="shared" si="12"/>
        <v>387.755102031122</v>
      </c>
    </row>
    <row r="231" ht="15.75" spans="1:8">
      <c r="A231" s="10" t="s">
        <v>233</v>
      </c>
      <c r="B231" s="27">
        <f>pico原始数据196ul!B231/196*1000</f>
        <v>255.102040816327</v>
      </c>
      <c r="C231" s="27">
        <f>pico原始数据196ul!C231/196*1000</f>
        <v>2448.97959183673</v>
      </c>
      <c r="D231" s="27">
        <f>pico原始数据196ul!D231/196*1000</f>
        <v>96.9387755102041</v>
      </c>
      <c r="F231" s="29">
        <f t="shared" si="10"/>
        <v>340.136054413265</v>
      </c>
      <c r="G231" s="29">
        <f t="shared" si="11"/>
        <v>3265.30612236735</v>
      </c>
      <c r="H231" s="29">
        <f t="shared" si="12"/>
        <v>129.251700677041</v>
      </c>
    </row>
    <row r="232" ht="15.75" spans="1:8">
      <c r="A232" s="10" t="s">
        <v>234</v>
      </c>
      <c r="B232" s="27">
        <f>pico原始数据196ul!B232/196*1000</f>
        <v>5.10204081632653</v>
      </c>
      <c r="C232" s="27">
        <f>pico原始数据196ul!C232/196*1000</f>
        <v>392.857142857143</v>
      </c>
      <c r="D232" s="27">
        <f>pico原始数据196ul!D232/196*1000</f>
        <v>0</v>
      </c>
      <c r="F232" s="29">
        <f t="shared" si="10"/>
        <v>6.80272108826531</v>
      </c>
      <c r="G232" s="29">
        <f t="shared" si="11"/>
        <v>523.809523796428</v>
      </c>
      <c r="H232" s="29">
        <f t="shared" si="12"/>
        <v>0</v>
      </c>
    </row>
    <row r="233" ht="15.75" spans="1:8">
      <c r="A233" s="31" t="s">
        <v>259</v>
      </c>
      <c r="B233" s="32">
        <f t="shared" ref="B233:H233" si="13">AVERAGE(B2:B232)</f>
        <v>1987.72321428571</v>
      </c>
      <c r="C233" s="32">
        <f t="shared" ref="C233:D233" si="14">AVERAGE(C2:C232)</f>
        <v>15136.6390306122</v>
      </c>
      <c r="D233" s="32">
        <f t="shared" si="14"/>
        <v>942.533709912536</v>
      </c>
      <c r="F233" s="29">
        <f t="shared" si="13"/>
        <v>2650.29761898136</v>
      </c>
      <c r="G233" s="29">
        <f t="shared" si="13"/>
        <v>20182.1853736451</v>
      </c>
      <c r="H233" s="29">
        <f t="shared" si="13"/>
        <v>1256.7116131853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V201"/>
  <sheetViews>
    <sheetView topLeftCell="F1" workbookViewId="0">
      <pane ySplit="1" topLeftCell="A86" activePane="bottomLeft" state="frozen"/>
      <selection/>
      <selection pane="bottomLeft" activeCell="A1" sqref="$A1:$XFD1"/>
    </sheetView>
  </sheetViews>
  <sheetFormatPr defaultColWidth="9" defaultRowHeight="15"/>
  <cols>
    <col min="1" max="1" width="7.25" style="3" customWidth="1"/>
    <col min="2" max="2" width="8" style="3" customWidth="1"/>
    <col min="3" max="3" width="5" style="3" customWidth="1"/>
    <col min="4" max="4" width="12.75" style="3" customWidth="1"/>
    <col min="5" max="5" width="10.875" style="3" customWidth="1"/>
    <col min="6" max="6" width="9.375" style="3" customWidth="1"/>
    <col min="7" max="7" width="22" style="3" customWidth="1"/>
    <col min="8" max="14" width="9" style="3"/>
    <col min="15" max="15" width="11.125" style="3"/>
    <col min="16" max="20" width="9" style="3"/>
    <col min="21" max="21" width="12.625" style="3"/>
    <col min="22" max="16384" width="9" style="3"/>
  </cols>
  <sheetData>
    <row r="1" ht="15.75" spans="1:22">
      <c r="A1" s="4" t="s">
        <v>260</v>
      </c>
      <c r="B1" s="4" t="s">
        <v>261</v>
      </c>
      <c r="C1" s="4" t="s">
        <v>262</v>
      </c>
      <c r="D1" s="4" t="s">
        <v>263</v>
      </c>
      <c r="E1" s="4" t="s">
        <v>264</v>
      </c>
      <c r="F1" s="4" t="s">
        <v>265</v>
      </c>
      <c r="G1" s="4" t="s">
        <v>266</v>
      </c>
      <c r="H1" s="4" t="s">
        <v>267</v>
      </c>
      <c r="I1" s="4" t="s">
        <v>268</v>
      </c>
      <c r="J1" s="4" t="s">
        <v>267</v>
      </c>
      <c r="K1" s="4" t="s">
        <v>269</v>
      </c>
      <c r="L1" s="4" t="s">
        <v>267</v>
      </c>
      <c r="M1" s="4" t="s">
        <v>270</v>
      </c>
      <c r="N1" s="4" t="s">
        <v>267</v>
      </c>
      <c r="O1" s="1" t="s">
        <v>1</v>
      </c>
      <c r="P1" s="4" t="s">
        <v>267</v>
      </c>
      <c r="Q1" s="1" t="s">
        <v>2</v>
      </c>
      <c r="R1" s="4" t="s">
        <v>267</v>
      </c>
      <c r="S1" s="1" t="s">
        <v>3</v>
      </c>
      <c r="T1" s="4" t="s">
        <v>267</v>
      </c>
      <c r="U1" s="3" t="s">
        <v>271</v>
      </c>
      <c r="V1" s="4" t="s">
        <v>267</v>
      </c>
    </row>
    <row r="2" ht="15.75" spans="1:22">
      <c r="A2" s="5" t="s">
        <v>272</v>
      </c>
      <c r="B2" s="5" t="s">
        <v>273</v>
      </c>
      <c r="C2" s="6" t="s">
        <v>274</v>
      </c>
      <c r="D2" s="7">
        <v>42168.8125</v>
      </c>
      <c r="E2" s="8">
        <v>96.09739</v>
      </c>
      <c r="F2" s="8">
        <v>-5.49753333333333</v>
      </c>
      <c r="G2" s="9">
        <v>5203</v>
      </c>
      <c r="H2" s="3">
        <v>1</v>
      </c>
      <c r="I2" s="10">
        <v>5</v>
      </c>
      <c r="J2" s="3">
        <v>1</v>
      </c>
      <c r="K2" s="18">
        <v>29.7522</v>
      </c>
      <c r="L2" s="3">
        <v>1</v>
      </c>
      <c r="M2" s="18">
        <v>33.9406</v>
      </c>
      <c r="N2" s="3">
        <v>1</v>
      </c>
      <c r="O2" s="13">
        <v>2576.5306122449</v>
      </c>
      <c r="P2" s="3">
        <v>1</v>
      </c>
      <c r="Q2" s="13">
        <v>6163.26530612245</v>
      </c>
      <c r="R2" s="3">
        <v>1</v>
      </c>
      <c r="S2" s="13">
        <v>1051.02040816327</v>
      </c>
      <c r="T2" s="3">
        <v>1</v>
      </c>
      <c r="U2" s="20">
        <v>0.051912468</v>
      </c>
      <c r="V2" s="3">
        <v>1</v>
      </c>
    </row>
    <row r="3" ht="15.75" hidden="1" spans="1:22">
      <c r="A3" s="5"/>
      <c r="B3" s="5" t="s">
        <v>273</v>
      </c>
      <c r="C3" s="6" t="s">
        <v>274</v>
      </c>
      <c r="D3" s="7">
        <v>42169.8125</v>
      </c>
      <c r="E3" s="8">
        <v>96.09739</v>
      </c>
      <c r="F3" s="8">
        <v>-5.49753333333333</v>
      </c>
      <c r="G3" s="9">
        <v>5203</v>
      </c>
      <c r="H3" s="3">
        <v>1</v>
      </c>
      <c r="I3" s="10">
        <v>25</v>
      </c>
      <c r="J3" s="3">
        <v>1</v>
      </c>
      <c r="K3" s="18">
        <v>28.7208</v>
      </c>
      <c r="L3" s="3">
        <v>1</v>
      </c>
      <c r="M3" s="18">
        <v>34.0356</v>
      </c>
      <c r="N3" s="3">
        <v>1</v>
      </c>
      <c r="O3" s="13">
        <v>4280.61224489796</v>
      </c>
      <c r="P3" s="3">
        <v>1</v>
      </c>
      <c r="Q3" s="13">
        <v>12846.9387755102</v>
      </c>
      <c r="R3" s="3">
        <v>1</v>
      </c>
      <c r="S3" s="13">
        <v>1474.48979591837</v>
      </c>
      <c r="T3" s="3">
        <v>1</v>
      </c>
      <c r="U3" s="20">
        <v>0.051857508</v>
      </c>
      <c r="V3" s="3">
        <v>1</v>
      </c>
    </row>
    <row r="4" ht="15.75" hidden="1" spans="1:22">
      <c r="A4" s="5"/>
      <c r="B4" s="5" t="s">
        <v>273</v>
      </c>
      <c r="C4" s="6" t="s">
        <v>274</v>
      </c>
      <c r="D4" s="7">
        <v>42170.8125</v>
      </c>
      <c r="E4" s="8">
        <v>96.09739</v>
      </c>
      <c r="F4" s="8">
        <v>-5.49753333333333</v>
      </c>
      <c r="G4" s="9">
        <v>5203</v>
      </c>
      <c r="H4" s="3">
        <v>1</v>
      </c>
      <c r="I4" s="10">
        <v>50</v>
      </c>
      <c r="J4" s="3">
        <v>1</v>
      </c>
      <c r="K4" s="18">
        <v>27.2546</v>
      </c>
      <c r="L4" s="3">
        <v>1</v>
      </c>
      <c r="M4" s="18">
        <v>35.4859</v>
      </c>
      <c r="N4" s="3">
        <v>1</v>
      </c>
      <c r="O4" s="13">
        <v>20025.5102040816</v>
      </c>
      <c r="P4" s="3">
        <v>1</v>
      </c>
      <c r="Q4" s="13">
        <v>98775.5102040816</v>
      </c>
      <c r="R4" s="3">
        <v>1</v>
      </c>
      <c r="S4" s="13">
        <v>6826.5306122449</v>
      </c>
      <c r="T4" s="3">
        <v>1</v>
      </c>
      <c r="U4" s="20">
        <v>0.201623508</v>
      </c>
      <c r="V4" s="3">
        <v>1</v>
      </c>
    </row>
    <row r="5" ht="15.75" hidden="1" spans="1:22">
      <c r="A5" s="5"/>
      <c r="B5" s="5" t="s">
        <v>273</v>
      </c>
      <c r="C5" s="6" t="s">
        <v>274</v>
      </c>
      <c r="D5" s="7">
        <v>42171.8125</v>
      </c>
      <c r="E5" s="8">
        <v>96.09739</v>
      </c>
      <c r="F5" s="8">
        <v>-5.49753333333333</v>
      </c>
      <c r="G5" s="9">
        <v>5203</v>
      </c>
      <c r="H5" s="3">
        <v>1</v>
      </c>
      <c r="I5" s="10">
        <v>75</v>
      </c>
      <c r="J5" s="3">
        <v>1</v>
      </c>
      <c r="K5" s="18">
        <v>26.3969</v>
      </c>
      <c r="L5" s="3">
        <v>1</v>
      </c>
      <c r="M5" s="18">
        <v>35.4794</v>
      </c>
      <c r="N5" s="3">
        <v>1</v>
      </c>
      <c r="O5" s="13">
        <v>1321.42857142857</v>
      </c>
      <c r="P5" s="3">
        <v>1</v>
      </c>
      <c r="Q5" s="13">
        <v>106566.326530612</v>
      </c>
      <c r="R5" s="3">
        <v>1</v>
      </c>
      <c r="S5" s="13">
        <v>4127.55102040816</v>
      </c>
      <c r="T5" s="3">
        <v>1</v>
      </c>
      <c r="U5" s="20">
        <v>0.260645052</v>
      </c>
      <c r="V5" s="3">
        <v>1</v>
      </c>
    </row>
    <row r="6" ht="15.75" hidden="1" spans="1:22">
      <c r="A6" s="5"/>
      <c r="B6" s="5" t="s">
        <v>273</v>
      </c>
      <c r="C6" s="6" t="s">
        <v>274</v>
      </c>
      <c r="D6" s="7">
        <v>42172.8125</v>
      </c>
      <c r="E6" s="8">
        <v>96.09739</v>
      </c>
      <c r="F6" s="8">
        <v>-5.49753333333333</v>
      </c>
      <c r="G6" s="9">
        <v>5203</v>
      </c>
      <c r="H6" s="3">
        <v>1</v>
      </c>
      <c r="I6" s="10">
        <v>100</v>
      </c>
      <c r="J6" s="3">
        <v>1</v>
      </c>
      <c r="K6" s="18">
        <v>23.6026</v>
      </c>
      <c r="L6" s="3">
        <v>1</v>
      </c>
      <c r="M6" s="18">
        <v>35.4488</v>
      </c>
      <c r="N6" s="3">
        <v>1</v>
      </c>
      <c r="O6" s="13">
        <v>234.69387755102</v>
      </c>
      <c r="P6" s="3">
        <v>1</v>
      </c>
      <c r="Q6" s="13">
        <v>29831.6326530612</v>
      </c>
      <c r="R6" s="3">
        <v>1</v>
      </c>
      <c r="S6" s="13">
        <v>785.714285714286</v>
      </c>
      <c r="T6" s="3">
        <v>1</v>
      </c>
      <c r="U6" s="20">
        <v>0.145064172</v>
      </c>
      <c r="V6" s="3">
        <v>1</v>
      </c>
    </row>
    <row r="7" ht="15.75" hidden="1" spans="1:22">
      <c r="A7" s="5"/>
      <c r="B7" s="5" t="s">
        <v>273</v>
      </c>
      <c r="C7" s="6" t="s">
        <v>274</v>
      </c>
      <c r="D7" s="7">
        <v>42173.8125</v>
      </c>
      <c r="E7" s="8">
        <v>96.09739</v>
      </c>
      <c r="F7" s="8">
        <v>-5.49753333333333</v>
      </c>
      <c r="G7" s="9">
        <v>5203</v>
      </c>
      <c r="H7" s="3">
        <v>1</v>
      </c>
      <c r="I7" s="10">
        <v>150</v>
      </c>
      <c r="J7" s="3">
        <v>1</v>
      </c>
      <c r="K7" s="18">
        <v>15.78</v>
      </c>
      <c r="L7" s="3">
        <v>1</v>
      </c>
      <c r="M7" s="18">
        <v>34.9176</v>
      </c>
      <c r="N7" s="3">
        <v>1</v>
      </c>
      <c r="O7" s="13">
        <v>362.244897959184</v>
      </c>
      <c r="P7" s="3">
        <v>1</v>
      </c>
      <c r="Q7" s="13">
        <v>2897.95918367347</v>
      </c>
      <c r="R7" s="3">
        <v>1</v>
      </c>
      <c r="S7" s="13">
        <v>71.4285714285714</v>
      </c>
      <c r="T7" s="3">
        <v>1</v>
      </c>
      <c r="U7" s="20">
        <v>0.025138704</v>
      </c>
      <c r="V7" s="3">
        <v>1</v>
      </c>
    </row>
    <row r="8" ht="15.75" hidden="1" spans="1:22">
      <c r="A8" s="5"/>
      <c r="B8" s="5" t="s">
        <v>273</v>
      </c>
      <c r="C8" s="6" t="s">
        <v>274</v>
      </c>
      <c r="D8" s="7">
        <v>42174.8125</v>
      </c>
      <c r="E8" s="8">
        <v>96.09739</v>
      </c>
      <c r="F8" s="8">
        <v>-5.49753333333333</v>
      </c>
      <c r="G8" s="9">
        <v>5203</v>
      </c>
      <c r="H8" s="3">
        <v>1</v>
      </c>
      <c r="I8" s="10">
        <v>200</v>
      </c>
      <c r="J8" s="3">
        <v>1</v>
      </c>
      <c r="K8" s="18">
        <v>12.3346</v>
      </c>
      <c r="L8" s="3">
        <v>1</v>
      </c>
      <c r="M8" s="18">
        <v>34.948</v>
      </c>
      <c r="N8" s="3">
        <v>1</v>
      </c>
      <c r="O8" s="13">
        <v>341.836734693878</v>
      </c>
      <c r="P8" s="3">
        <v>1</v>
      </c>
      <c r="Q8" s="13">
        <v>1989.79591836735</v>
      </c>
      <c r="R8" s="3">
        <v>1</v>
      </c>
      <c r="S8" s="13">
        <v>10.2040816326531</v>
      </c>
      <c r="T8" s="3">
        <v>1</v>
      </c>
      <c r="U8" s="20">
        <v>0.004185204</v>
      </c>
      <c r="V8" s="3">
        <v>1</v>
      </c>
    </row>
    <row r="9" ht="15.75" spans="1:22">
      <c r="A9" s="5"/>
      <c r="B9" s="5" t="s">
        <v>275</v>
      </c>
      <c r="C9" s="6" t="s">
        <v>274</v>
      </c>
      <c r="D9" s="7">
        <v>42175.8125</v>
      </c>
      <c r="E9" s="8">
        <v>95.535</v>
      </c>
      <c r="F9" s="8">
        <v>-4.49783333333333</v>
      </c>
      <c r="G9" s="9">
        <v>4945</v>
      </c>
      <c r="H9" s="3">
        <v>1</v>
      </c>
      <c r="I9" s="10">
        <v>5</v>
      </c>
      <c r="J9" s="3">
        <v>1</v>
      </c>
      <c r="K9" s="19">
        <v>30.2537</v>
      </c>
      <c r="L9" s="3">
        <v>1</v>
      </c>
      <c r="M9" s="19">
        <v>34.2324</v>
      </c>
      <c r="N9" s="3">
        <v>1</v>
      </c>
      <c r="O9" s="13">
        <v>2341.83673469388</v>
      </c>
      <c r="P9" s="3">
        <v>1</v>
      </c>
      <c r="Q9" s="13">
        <v>2209.18367346939</v>
      </c>
      <c r="R9" s="3">
        <v>1</v>
      </c>
      <c r="S9" s="13">
        <v>673.469387755102</v>
      </c>
      <c r="T9" s="3">
        <v>1</v>
      </c>
      <c r="U9" s="21">
        <v>0.035138676</v>
      </c>
      <c r="V9" s="3">
        <v>1</v>
      </c>
    </row>
    <row r="10" ht="15.75" hidden="1" spans="1:22">
      <c r="A10" s="5"/>
      <c r="B10" s="5" t="s">
        <v>275</v>
      </c>
      <c r="C10" s="6" t="s">
        <v>274</v>
      </c>
      <c r="D10" s="7">
        <v>42176.8125</v>
      </c>
      <c r="E10" s="8">
        <v>95.535</v>
      </c>
      <c r="F10" s="8">
        <v>-4.49783333333333</v>
      </c>
      <c r="G10" s="9">
        <v>4945</v>
      </c>
      <c r="H10" s="3">
        <v>1</v>
      </c>
      <c r="I10" s="10">
        <v>25</v>
      </c>
      <c r="J10" s="3">
        <v>1</v>
      </c>
      <c r="K10" s="19">
        <v>29.4232</v>
      </c>
      <c r="L10" s="3">
        <v>1</v>
      </c>
      <c r="M10" s="19">
        <v>34.2411</v>
      </c>
      <c r="N10" s="3">
        <v>1</v>
      </c>
      <c r="O10" s="13">
        <v>1545.91836734694</v>
      </c>
      <c r="P10" s="3">
        <v>1</v>
      </c>
      <c r="Q10" s="13">
        <v>4683.67346938776</v>
      </c>
      <c r="R10" s="3">
        <v>1</v>
      </c>
      <c r="S10" s="13">
        <v>816.326530612245</v>
      </c>
      <c r="T10" s="3">
        <v>1</v>
      </c>
      <c r="U10" s="21">
        <v>0.050090544</v>
      </c>
      <c r="V10" s="3">
        <v>1</v>
      </c>
    </row>
    <row r="11" ht="15.75" hidden="1" spans="1:22">
      <c r="A11" s="5"/>
      <c r="B11" s="5" t="s">
        <v>275</v>
      </c>
      <c r="C11" s="6" t="s">
        <v>274</v>
      </c>
      <c r="D11" s="7">
        <v>42177.8125</v>
      </c>
      <c r="E11" s="8">
        <v>95.535</v>
      </c>
      <c r="F11" s="8">
        <v>-4.49783333333333</v>
      </c>
      <c r="G11" s="9">
        <v>4945</v>
      </c>
      <c r="H11" s="3">
        <v>1</v>
      </c>
      <c r="I11" s="10">
        <v>50</v>
      </c>
      <c r="J11" s="3">
        <v>1</v>
      </c>
      <c r="K11" s="19">
        <v>28.8899</v>
      </c>
      <c r="L11" s="3">
        <v>1</v>
      </c>
      <c r="M11" s="19">
        <v>34.8183</v>
      </c>
      <c r="N11" s="3">
        <v>1</v>
      </c>
      <c r="O11" s="13">
        <v>1198.97959183673</v>
      </c>
      <c r="P11" s="3">
        <v>1</v>
      </c>
      <c r="Q11" s="13">
        <v>16408.1632653061</v>
      </c>
      <c r="R11" s="3">
        <v>1</v>
      </c>
      <c r="S11" s="13">
        <v>994.897959183673</v>
      </c>
      <c r="T11" s="3">
        <v>1</v>
      </c>
      <c r="U11" s="21">
        <v>0.068405964</v>
      </c>
      <c r="V11" s="3">
        <v>1</v>
      </c>
    </row>
    <row r="12" ht="15.75" hidden="1" spans="1:22">
      <c r="A12" s="5"/>
      <c r="B12" s="5" t="s">
        <v>275</v>
      </c>
      <c r="C12" s="6" t="s">
        <v>274</v>
      </c>
      <c r="D12" s="7">
        <v>42178.8125</v>
      </c>
      <c r="E12" s="8">
        <v>95.535</v>
      </c>
      <c r="F12" s="8">
        <v>-4.49783333333333</v>
      </c>
      <c r="G12" s="9">
        <v>4945</v>
      </c>
      <c r="H12" s="3">
        <v>1</v>
      </c>
      <c r="I12" s="10">
        <v>75</v>
      </c>
      <c r="J12" s="3">
        <v>1</v>
      </c>
      <c r="K12" s="19">
        <v>26.4338</v>
      </c>
      <c r="L12" s="3">
        <v>1</v>
      </c>
      <c r="M12" s="19">
        <v>35.099</v>
      </c>
      <c r="N12" s="3">
        <v>1</v>
      </c>
      <c r="O12" s="13">
        <v>1627.55102040816</v>
      </c>
      <c r="P12" s="3">
        <v>1</v>
      </c>
      <c r="Q12" s="13">
        <v>76382.6530612245</v>
      </c>
      <c r="R12" s="3">
        <v>1</v>
      </c>
      <c r="S12" s="13">
        <v>3377.55102040816</v>
      </c>
      <c r="T12" s="3">
        <v>1</v>
      </c>
      <c r="U12" s="21">
        <v>0.337781412</v>
      </c>
      <c r="V12" s="3">
        <v>1</v>
      </c>
    </row>
    <row r="13" ht="15.75" hidden="1" spans="1:22">
      <c r="A13" s="5"/>
      <c r="B13" s="5" t="s">
        <v>275</v>
      </c>
      <c r="C13" s="6" t="s">
        <v>274</v>
      </c>
      <c r="D13" s="7">
        <v>42179.8125</v>
      </c>
      <c r="E13" s="8">
        <v>95.535</v>
      </c>
      <c r="F13" s="8">
        <v>-4.49783333333333</v>
      </c>
      <c r="G13" s="9">
        <v>4945</v>
      </c>
      <c r="H13" s="3">
        <v>1</v>
      </c>
      <c r="I13" s="10">
        <v>100</v>
      </c>
      <c r="J13" s="3">
        <v>1</v>
      </c>
      <c r="K13" s="19">
        <v>20.0582</v>
      </c>
      <c r="L13" s="3">
        <v>1</v>
      </c>
      <c r="M13" s="19">
        <v>34.9074</v>
      </c>
      <c r="N13" s="3">
        <v>1</v>
      </c>
      <c r="O13" s="13">
        <v>198.979591836735</v>
      </c>
      <c r="P13" s="3">
        <v>1</v>
      </c>
      <c r="Q13" s="13">
        <v>19377.5510204082</v>
      </c>
      <c r="R13" s="3">
        <v>1</v>
      </c>
      <c r="S13" s="13">
        <v>642.857142857143</v>
      </c>
      <c r="T13" s="3">
        <v>1</v>
      </c>
      <c r="U13" s="21">
        <v>0.149232888</v>
      </c>
      <c r="V13" s="3">
        <v>1</v>
      </c>
    </row>
    <row r="14" ht="15.75" hidden="1" spans="1:22">
      <c r="A14" s="5"/>
      <c r="B14" s="5" t="s">
        <v>275</v>
      </c>
      <c r="C14" s="6" t="s">
        <v>274</v>
      </c>
      <c r="D14" s="7">
        <v>42180.8125</v>
      </c>
      <c r="E14" s="8">
        <v>95.535</v>
      </c>
      <c r="F14" s="8">
        <v>-4.49783333333333</v>
      </c>
      <c r="G14" s="9">
        <v>4945</v>
      </c>
      <c r="H14" s="3">
        <v>1</v>
      </c>
      <c r="I14" s="10">
        <v>150</v>
      </c>
      <c r="J14" s="3">
        <v>1</v>
      </c>
      <c r="K14" s="19">
        <v>13.6299</v>
      </c>
      <c r="L14" s="3">
        <v>1</v>
      </c>
      <c r="M14" s="19">
        <v>35.0148</v>
      </c>
      <c r="N14" s="3">
        <v>1</v>
      </c>
      <c r="O14" s="13">
        <v>132.65306122449</v>
      </c>
      <c r="P14" s="3">
        <v>1</v>
      </c>
      <c r="Q14" s="13">
        <v>1474.48979591837</v>
      </c>
      <c r="R14" s="3">
        <v>1</v>
      </c>
      <c r="S14" s="13">
        <v>142.857142857143</v>
      </c>
      <c r="T14" s="3">
        <v>1</v>
      </c>
      <c r="U14" s="21">
        <v>0.01777956</v>
      </c>
      <c r="V14" s="3">
        <v>1</v>
      </c>
    </row>
    <row r="15" ht="15.75" hidden="1" spans="1:22">
      <c r="A15" s="5"/>
      <c r="B15" s="5" t="s">
        <v>275</v>
      </c>
      <c r="C15" s="6" t="s">
        <v>274</v>
      </c>
      <c r="D15" s="7">
        <v>42181.8125</v>
      </c>
      <c r="E15" s="8">
        <v>95.535</v>
      </c>
      <c r="F15" s="8">
        <v>-4.49783333333333</v>
      </c>
      <c r="G15" s="9">
        <v>4945</v>
      </c>
      <c r="H15" s="3">
        <v>1</v>
      </c>
      <c r="I15" s="10">
        <v>200</v>
      </c>
      <c r="J15" s="3">
        <v>1</v>
      </c>
      <c r="K15" s="19">
        <v>12.7016</v>
      </c>
      <c r="L15" s="3">
        <v>1</v>
      </c>
      <c r="M15" s="19">
        <v>35.0975</v>
      </c>
      <c r="N15" s="3">
        <v>1</v>
      </c>
      <c r="O15" s="13">
        <v>413.265306122449</v>
      </c>
      <c r="P15" s="3">
        <v>1</v>
      </c>
      <c r="Q15" s="13">
        <v>3260.20408163265</v>
      </c>
      <c r="R15" s="3">
        <v>1</v>
      </c>
      <c r="S15" s="13">
        <v>5.10204081632653</v>
      </c>
      <c r="T15" s="3">
        <v>1</v>
      </c>
      <c r="U15" s="21">
        <v>0.005061816</v>
      </c>
      <c r="V15" s="3">
        <v>1</v>
      </c>
    </row>
    <row r="16" ht="15.75" spans="1:22">
      <c r="A16" s="5"/>
      <c r="B16" s="5" t="s">
        <v>276</v>
      </c>
      <c r="C16" s="6" t="s">
        <v>274</v>
      </c>
      <c r="D16" s="7">
        <v>42182.8125</v>
      </c>
      <c r="E16" s="8">
        <v>94.9292333333333</v>
      </c>
      <c r="F16" s="8">
        <v>-3.49746666666667</v>
      </c>
      <c r="G16" s="9">
        <v>4895</v>
      </c>
      <c r="H16" s="3">
        <v>1</v>
      </c>
      <c r="I16" s="10">
        <v>5</v>
      </c>
      <c r="J16" s="3">
        <v>1</v>
      </c>
      <c r="K16" s="19">
        <v>29.6764</v>
      </c>
      <c r="L16" s="3">
        <v>1</v>
      </c>
      <c r="M16" s="19">
        <v>34.0072</v>
      </c>
      <c r="N16" s="3">
        <v>1</v>
      </c>
      <c r="O16" s="13">
        <v>2505.10204081633</v>
      </c>
      <c r="P16" s="3">
        <v>1</v>
      </c>
      <c r="Q16" s="13">
        <v>37183.6734693878</v>
      </c>
      <c r="R16" s="3">
        <v>1</v>
      </c>
      <c r="S16" s="13">
        <v>1831.63265306122</v>
      </c>
      <c r="T16" s="3">
        <v>1</v>
      </c>
      <c r="U16" s="21">
        <v>0.1659105</v>
      </c>
      <c r="V16" s="3">
        <v>1</v>
      </c>
    </row>
    <row r="17" ht="15.75" hidden="1" spans="1:22">
      <c r="A17" s="5"/>
      <c r="B17" s="5" t="s">
        <v>276</v>
      </c>
      <c r="C17" s="6" t="s">
        <v>274</v>
      </c>
      <c r="D17" s="7">
        <v>42183.8125</v>
      </c>
      <c r="E17" s="8">
        <v>94.9292333333333</v>
      </c>
      <c r="F17" s="8">
        <v>-3.49746666666667</v>
      </c>
      <c r="G17" s="9">
        <v>4895</v>
      </c>
      <c r="H17" s="3">
        <v>1</v>
      </c>
      <c r="I17" s="10">
        <v>25</v>
      </c>
      <c r="J17" s="3">
        <v>1</v>
      </c>
      <c r="K17" s="19">
        <v>29.0438</v>
      </c>
      <c r="L17" s="3">
        <v>1</v>
      </c>
      <c r="M17" s="19">
        <v>34.085</v>
      </c>
      <c r="N17" s="3">
        <v>1</v>
      </c>
      <c r="O17" s="13">
        <v>2831.63265306122</v>
      </c>
      <c r="P17" s="3">
        <v>1</v>
      </c>
      <c r="Q17" s="13">
        <v>5397.95918367347</v>
      </c>
      <c r="R17" s="3">
        <v>1</v>
      </c>
      <c r="S17" s="13">
        <v>1015.30612244898</v>
      </c>
      <c r="T17" s="3">
        <v>1</v>
      </c>
      <c r="U17" s="21">
        <v>0.050491752</v>
      </c>
      <c r="V17" s="3">
        <v>1</v>
      </c>
    </row>
    <row r="18" ht="15.75" hidden="1" spans="1:22">
      <c r="A18" s="5"/>
      <c r="B18" s="5" t="s">
        <v>276</v>
      </c>
      <c r="C18" s="6" t="s">
        <v>274</v>
      </c>
      <c r="D18" s="7">
        <v>42184.8125</v>
      </c>
      <c r="E18" s="8">
        <v>94.9292333333333</v>
      </c>
      <c r="F18" s="8">
        <v>-3.49746666666667</v>
      </c>
      <c r="G18" s="9">
        <v>4895</v>
      </c>
      <c r="H18" s="3">
        <v>1</v>
      </c>
      <c r="I18" s="10">
        <v>50</v>
      </c>
      <c r="J18" s="3">
        <v>1</v>
      </c>
      <c r="K18" s="19">
        <v>28.546</v>
      </c>
      <c r="L18" s="3">
        <v>1</v>
      </c>
      <c r="M18" s="19">
        <v>35.1812</v>
      </c>
      <c r="N18" s="3">
        <v>1</v>
      </c>
      <c r="O18" s="13">
        <v>3413.26530612245</v>
      </c>
      <c r="P18" s="3">
        <v>1</v>
      </c>
      <c r="Q18" s="13">
        <v>40867.3469387755</v>
      </c>
      <c r="R18" s="3">
        <v>1</v>
      </c>
      <c r="S18" s="13">
        <v>2204.08163265306</v>
      </c>
      <c r="T18" s="3">
        <v>1</v>
      </c>
      <c r="U18" s="21">
        <v>0.209367372</v>
      </c>
      <c r="V18" s="3">
        <v>1</v>
      </c>
    </row>
    <row r="19" ht="15.75" hidden="1" spans="1:22">
      <c r="A19" s="5"/>
      <c r="B19" s="5" t="s">
        <v>276</v>
      </c>
      <c r="C19" s="6" t="s">
        <v>274</v>
      </c>
      <c r="D19" s="7">
        <v>42185.8125</v>
      </c>
      <c r="E19" s="8">
        <v>94.9292333333333</v>
      </c>
      <c r="F19" s="8">
        <v>-3.49746666666667</v>
      </c>
      <c r="G19" s="9">
        <v>4895</v>
      </c>
      <c r="H19" s="3">
        <v>1</v>
      </c>
      <c r="I19" s="10">
        <v>75</v>
      </c>
      <c r="J19" s="3">
        <v>1</v>
      </c>
      <c r="K19" s="19">
        <v>26.079</v>
      </c>
      <c r="L19" s="3">
        <v>1</v>
      </c>
      <c r="M19" s="19">
        <v>35.2332</v>
      </c>
      <c r="N19" s="3">
        <v>1</v>
      </c>
      <c r="O19" s="13">
        <v>785.714285714286</v>
      </c>
      <c r="P19" s="3">
        <v>1</v>
      </c>
      <c r="Q19" s="13">
        <v>88852.0408163265</v>
      </c>
      <c r="R19" s="3">
        <v>1</v>
      </c>
      <c r="S19" s="13">
        <v>4163.26530612245</v>
      </c>
      <c r="T19" s="3">
        <v>1</v>
      </c>
      <c r="U19" s="21">
        <v>0.213632268</v>
      </c>
      <c r="V19" s="3">
        <v>1</v>
      </c>
    </row>
    <row r="20" ht="15.75" hidden="1" spans="1:22">
      <c r="A20" s="5"/>
      <c r="B20" s="5" t="s">
        <v>276</v>
      </c>
      <c r="C20" s="6" t="s">
        <v>274</v>
      </c>
      <c r="D20" s="7">
        <v>42186.8125</v>
      </c>
      <c r="E20" s="8">
        <v>94.9292333333333</v>
      </c>
      <c r="F20" s="8">
        <v>-3.49746666666667</v>
      </c>
      <c r="G20" s="9">
        <v>4895</v>
      </c>
      <c r="H20" s="3">
        <v>1</v>
      </c>
      <c r="I20" s="10">
        <v>100</v>
      </c>
      <c r="J20" s="3">
        <v>1</v>
      </c>
      <c r="K20" s="19">
        <v>18.5027</v>
      </c>
      <c r="L20" s="3">
        <v>1</v>
      </c>
      <c r="M20" s="19">
        <v>34.8481</v>
      </c>
      <c r="N20" s="3">
        <v>1</v>
      </c>
      <c r="O20" s="13">
        <v>525.510204081633</v>
      </c>
      <c r="P20" s="3">
        <v>1</v>
      </c>
      <c r="Q20" s="13">
        <v>22505.1020408163</v>
      </c>
      <c r="R20" s="3">
        <v>1</v>
      </c>
      <c r="S20" s="13">
        <v>602.040816326531</v>
      </c>
      <c r="T20" s="3">
        <v>1</v>
      </c>
      <c r="U20" s="21">
        <v>0.150801996</v>
      </c>
      <c r="V20" s="3">
        <v>1</v>
      </c>
    </row>
    <row r="21" ht="15.75" hidden="1" spans="1:22">
      <c r="A21" s="5"/>
      <c r="B21" s="5" t="s">
        <v>276</v>
      </c>
      <c r="C21" s="6" t="s">
        <v>274</v>
      </c>
      <c r="D21" s="7">
        <v>42187.8125</v>
      </c>
      <c r="E21" s="8">
        <v>94.9292333333333</v>
      </c>
      <c r="F21" s="8">
        <v>-3.49746666666667</v>
      </c>
      <c r="G21" s="9">
        <v>4895</v>
      </c>
      <c r="H21" s="3">
        <v>1</v>
      </c>
      <c r="I21" s="10">
        <v>150</v>
      </c>
      <c r="J21" s="3">
        <v>1</v>
      </c>
      <c r="K21" s="19">
        <v>13.3511</v>
      </c>
      <c r="L21" s="3">
        <v>1</v>
      </c>
      <c r="M21" s="19">
        <v>35.1419</v>
      </c>
      <c r="N21" s="3">
        <v>1</v>
      </c>
      <c r="O21" s="13">
        <v>443.877551020408</v>
      </c>
      <c r="P21" s="3">
        <v>1</v>
      </c>
      <c r="Q21" s="13">
        <v>2428.57142857143</v>
      </c>
      <c r="R21" s="3">
        <v>1</v>
      </c>
      <c r="S21" s="13">
        <v>71.4285714285714</v>
      </c>
      <c r="T21" s="3">
        <v>1</v>
      </c>
      <c r="U21" s="21">
        <v>0.029604204</v>
      </c>
      <c r="V21" s="3">
        <v>1</v>
      </c>
    </row>
    <row r="22" ht="15.75" hidden="1" spans="1:22">
      <c r="A22" s="5"/>
      <c r="B22" s="5" t="s">
        <v>276</v>
      </c>
      <c r="C22" s="6" t="s">
        <v>274</v>
      </c>
      <c r="D22" s="7">
        <v>42188.8125</v>
      </c>
      <c r="E22" s="8">
        <v>94.9292333333333</v>
      </c>
      <c r="F22" s="8">
        <v>-3.49746666666667</v>
      </c>
      <c r="G22" s="9">
        <v>4895</v>
      </c>
      <c r="H22" s="3">
        <v>1</v>
      </c>
      <c r="I22" s="10">
        <v>200</v>
      </c>
      <c r="J22" s="3">
        <v>1</v>
      </c>
      <c r="K22" s="19">
        <v>12.6944</v>
      </c>
      <c r="L22" s="3">
        <v>1</v>
      </c>
      <c r="M22" s="19">
        <v>35.167</v>
      </c>
      <c r="N22" s="3">
        <v>1</v>
      </c>
      <c r="O22" s="13">
        <v>91.8367346938776</v>
      </c>
      <c r="P22" s="3">
        <v>1</v>
      </c>
      <c r="Q22" s="13">
        <v>1239.79591836735</v>
      </c>
      <c r="R22" s="3">
        <v>1</v>
      </c>
      <c r="S22" s="13">
        <v>5.10204081632653</v>
      </c>
      <c r="T22" s="3">
        <v>1</v>
      </c>
      <c r="U22" s="21">
        <v>0.005746068</v>
      </c>
      <c r="V22" s="3">
        <v>1</v>
      </c>
    </row>
    <row r="23" ht="15.75" spans="1:22">
      <c r="A23" s="5"/>
      <c r="B23" s="5" t="s">
        <v>277</v>
      </c>
      <c r="C23" s="6" t="s">
        <v>274</v>
      </c>
      <c r="D23" s="7">
        <v>42189.8125</v>
      </c>
      <c r="E23" s="8">
        <v>94.33327</v>
      </c>
      <c r="F23" s="8">
        <v>-2.50003333333333</v>
      </c>
      <c r="G23" s="9">
        <v>4734</v>
      </c>
      <c r="H23" s="3">
        <v>1</v>
      </c>
      <c r="I23" s="10">
        <v>5</v>
      </c>
      <c r="J23" s="3">
        <v>1</v>
      </c>
      <c r="K23" s="19">
        <v>29.7423</v>
      </c>
      <c r="L23" s="3">
        <v>1</v>
      </c>
      <c r="M23" s="19">
        <v>33.9911</v>
      </c>
      <c r="N23" s="3">
        <v>1</v>
      </c>
      <c r="O23" s="13">
        <v>4193.87755102041</v>
      </c>
      <c r="P23" s="3">
        <v>1</v>
      </c>
      <c r="Q23" s="13">
        <v>4443.87755102041</v>
      </c>
      <c r="R23" s="3">
        <v>1</v>
      </c>
      <c r="S23" s="13">
        <v>698.979591836735</v>
      </c>
      <c r="T23" s="3">
        <v>1</v>
      </c>
      <c r="U23" s="21">
        <v>0.047282088</v>
      </c>
      <c r="V23" s="3">
        <v>1</v>
      </c>
    </row>
    <row r="24" ht="15.75" hidden="1" spans="1:22">
      <c r="A24" s="5"/>
      <c r="B24" s="5" t="s">
        <v>277</v>
      </c>
      <c r="C24" s="6" t="s">
        <v>274</v>
      </c>
      <c r="D24" s="7">
        <v>42190.8125</v>
      </c>
      <c r="E24" s="8">
        <v>94.33327</v>
      </c>
      <c r="F24" s="8">
        <v>-2.50003333333333</v>
      </c>
      <c r="G24" s="9">
        <v>4734</v>
      </c>
      <c r="H24" s="3">
        <v>1</v>
      </c>
      <c r="I24" s="10">
        <v>25</v>
      </c>
      <c r="J24" s="3">
        <v>1</v>
      </c>
      <c r="K24" s="19">
        <v>29.4674</v>
      </c>
      <c r="L24" s="3">
        <v>1</v>
      </c>
      <c r="M24" s="19">
        <v>34.3019</v>
      </c>
      <c r="N24" s="3">
        <v>1</v>
      </c>
      <c r="O24" s="13">
        <v>484.69387755102</v>
      </c>
      <c r="P24" s="3">
        <v>1</v>
      </c>
      <c r="Q24" s="13">
        <v>2081.63265306122</v>
      </c>
      <c r="R24" s="3">
        <v>1</v>
      </c>
      <c r="S24" s="13">
        <v>188.775510204082</v>
      </c>
      <c r="T24" s="3">
        <v>1</v>
      </c>
      <c r="U24" s="21">
        <v>0.045023232</v>
      </c>
      <c r="V24" s="3">
        <v>1</v>
      </c>
    </row>
    <row r="25" ht="15.75" hidden="1" spans="1:22">
      <c r="A25" s="5"/>
      <c r="B25" s="5" t="s">
        <v>277</v>
      </c>
      <c r="C25" s="6" t="s">
        <v>274</v>
      </c>
      <c r="D25" s="7">
        <v>42191.8125</v>
      </c>
      <c r="E25" s="8">
        <v>94.33327</v>
      </c>
      <c r="F25" s="8">
        <v>-2.50003333333333</v>
      </c>
      <c r="G25" s="9">
        <v>4734</v>
      </c>
      <c r="H25" s="3">
        <v>1</v>
      </c>
      <c r="I25" s="10">
        <v>50</v>
      </c>
      <c r="J25" s="3">
        <v>1</v>
      </c>
      <c r="K25" s="19">
        <v>29.0178</v>
      </c>
      <c r="L25" s="3">
        <v>1</v>
      </c>
      <c r="M25" s="19">
        <v>34.548</v>
      </c>
      <c r="N25" s="3">
        <v>1</v>
      </c>
      <c r="O25" s="13">
        <v>2076.5306122449</v>
      </c>
      <c r="P25" s="3">
        <v>1</v>
      </c>
      <c r="Q25" s="13">
        <v>20525.5102040816</v>
      </c>
      <c r="R25" s="3">
        <v>1</v>
      </c>
      <c r="S25" s="13">
        <v>581.632653061224</v>
      </c>
      <c r="T25" s="3">
        <v>1</v>
      </c>
      <c r="U25" s="21">
        <v>0.092478444</v>
      </c>
      <c r="V25" s="3">
        <v>1</v>
      </c>
    </row>
    <row r="26" ht="15.75" hidden="1" spans="1:22">
      <c r="A26" s="5"/>
      <c r="B26" s="5" t="s">
        <v>277</v>
      </c>
      <c r="C26" s="6" t="s">
        <v>274</v>
      </c>
      <c r="D26" s="7">
        <v>42192.8125</v>
      </c>
      <c r="E26" s="8">
        <v>94.33327</v>
      </c>
      <c r="F26" s="8">
        <v>-2.50003333333333</v>
      </c>
      <c r="G26" s="9">
        <v>4734</v>
      </c>
      <c r="H26" s="3">
        <v>1</v>
      </c>
      <c r="I26" s="10">
        <v>75</v>
      </c>
      <c r="J26" s="3">
        <v>1</v>
      </c>
      <c r="K26" s="19">
        <v>27.3214</v>
      </c>
      <c r="L26" s="3">
        <v>1</v>
      </c>
      <c r="M26" s="19">
        <v>34.8872</v>
      </c>
      <c r="N26" s="3">
        <v>1</v>
      </c>
      <c r="O26" s="13">
        <v>790.816326530612</v>
      </c>
      <c r="P26" s="3">
        <v>1</v>
      </c>
      <c r="Q26" s="13">
        <v>54392.8571428571</v>
      </c>
      <c r="R26" s="3">
        <v>1</v>
      </c>
      <c r="S26" s="13">
        <v>3168.36734693878</v>
      </c>
      <c r="T26" s="3">
        <v>1</v>
      </c>
      <c r="U26" s="21">
        <v>0.41966082</v>
      </c>
      <c r="V26" s="3">
        <v>1</v>
      </c>
    </row>
    <row r="27" ht="15.75" hidden="1" spans="1:22">
      <c r="A27" s="5"/>
      <c r="B27" s="5" t="s">
        <v>277</v>
      </c>
      <c r="C27" s="6" t="s">
        <v>274</v>
      </c>
      <c r="D27" s="7">
        <v>42193.8125</v>
      </c>
      <c r="E27" s="8">
        <v>94.33327</v>
      </c>
      <c r="F27" s="8">
        <v>-2.50003333333333</v>
      </c>
      <c r="G27" s="9">
        <v>4734</v>
      </c>
      <c r="H27" s="3">
        <v>1</v>
      </c>
      <c r="I27" s="10">
        <v>100</v>
      </c>
      <c r="J27" s="3">
        <v>1</v>
      </c>
      <c r="K27" s="19">
        <v>17.8583</v>
      </c>
      <c r="L27" s="3">
        <v>1</v>
      </c>
      <c r="M27" s="19">
        <v>35.1331</v>
      </c>
      <c r="N27" s="3">
        <v>1</v>
      </c>
      <c r="O27" s="13">
        <v>352.040816326531</v>
      </c>
      <c r="P27" s="3">
        <v>1</v>
      </c>
      <c r="Q27" s="13">
        <v>21576.5306122449</v>
      </c>
      <c r="R27" s="3">
        <v>1</v>
      </c>
      <c r="S27" s="13">
        <v>974.489795918367</v>
      </c>
      <c r="T27" s="3">
        <v>1</v>
      </c>
      <c r="U27" s="21">
        <v>0.161835216</v>
      </c>
      <c r="V27" s="3">
        <v>1</v>
      </c>
    </row>
    <row r="28" ht="15.75" hidden="1" spans="1:22">
      <c r="A28" s="5"/>
      <c r="B28" s="5" t="s">
        <v>277</v>
      </c>
      <c r="C28" s="6" t="s">
        <v>274</v>
      </c>
      <c r="D28" s="7">
        <v>42194.8125</v>
      </c>
      <c r="E28" s="8">
        <v>94.33327</v>
      </c>
      <c r="F28" s="8">
        <v>-2.50003333333333</v>
      </c>
      <c r="G28" s="9">
        <v>4734</v>
      </c>
      <c r="H28" s="3">
        <v>1</v>
      </c>
      <c r="I28" s="10">
        <v>150</v>
      </c>
      <c r="J28" s="3">
        <v>1</v>
      </c>
      <c r="K28" s="19">
        <v>14.3435</v>
      </c>
      <c r="L28" s="3">
        <v>1</v>
      </c>
      <c r="M28" s="19">
        <v>35.2159</v>
      </c>
      <c r="N28" s="3">
        <v>1</v>
      </c>
      <c r="O28" s="13">
        <v>158.163265306122</v>
      </c>
      <c r="P28" s="3">
        <v>1</v>
      </c>
      <c r="Q28" s="13">
        <v>3841.83673469388</v>
      </c>
      <c r="R28" s="3">
        <v>1</v>
      </c>
      <c r="S28" s="13">
        <v>137.755102040816</v>
      </c>
      <c r="T28" s="3">
        <v>1</v>
      </c>
      <c r="U28" s="21">
        <v>0.05064564</v>
      </c>
      <c r="V28" s="3">
        <v>1</v>
      </c>
    </row>
    <row r="29" ht="15.75" hidden="1" spans="1:22">
      <c r="A29" s="5"/>
      <c r="B29" s="5" t="s">
        <v>277</v>
      </c>
      <c r="C29" s="6" t="s">
        <v>274</v>
      </c>
      <c r="D29" s="7">
        <v>42195.8125</v>
      </c>
      <c r="E29" s="8">
        <v>94.33327</v>
      </c>
      <c r="F29" s="8">
        <v>-2.50003333333333</v>
      </c>
      <c r="G29" s="9">
        <v>4734</v>
      </c>
      <c r="H29" s="3">
        <v>1</v>
      </c>
      <c r="I29" s="10">
        <v>200</v>
      </c>
      <c r="J29" s="3">
        <v>1</v>
      </c>
      <c r="K29" s="19">
        <v>12.7076</v>
      </c>
      <c r="L29" s="3">
        <v>1</v>
      </c>
      <c r="M29" s="19">
        <v>35.1733</v>
      </c>
      <c r="N29" s="3">
        <v>1</v>
      </c>
      <c r="O29" s="13">
        <v>566.326530612245</v>
      </c>
      <c r="P29" s="3">
        <v>1</v>
      </c>
      <c r="Q29" s="13">
        <v>2341.83673469388</v>
      </c>
      <c r="R29" s="3">
        <v>1</v>
      </c>
      <c r="S29" s="13">
        <v>20.4081632653061</v>
      </c>
      <c r="T29" s="3">
        <v>1</v>
      </c>
      <c r="U29" s="21">
        <v>0.005941176</v>
      </c>
      <c r="V29" s="3">
        <v>1</v>
      </c>
    </row>
    <row r="30" ht="15.75" spans="1:22">
      <c r="A30" s="5"/>
      <c r="B30" s="5" t="s">
        <v>278</v>
      </c>
      <c r="C30" s="6" t="s">
        <v>274</v>
      </c>
      <c r="D30" s="7">
        <v>42196.8125</v>
      </c>
      <c r="E30" s="8">
        <v>93.2660333333333</v>
      </c>
      <c r="F30" s="8">
        <v>-0.498633333333</v>
      </c>
      <c r="G30" s="9">
        <v>4587</v>
      </c>
      <c r="H30" s="3">
        <v>1</v>
      </c>
      <c r="I30" s="10">
        <v>5</v>
      </c>
      <c r="J30" s="3">
        <v>1</v>
      </c>
      <c r="K30" s="19">
        <v>29.7883</v>
      </c>
      <c r="L30" s="3">
        <v>1</v>
      </c>
      <c r="M30" s="19">
        <v>34.3125</v>
      </c>
      <c r="N30" s="3">
        <v>1</v>
      </c>
      <c r="O30" s="13">
        <v>2112.24489795918</v>
      </c>
      <c r="P30" s="3">
        <v>1</v>
      </c>
      <c r="Q30" s="13">
        <v>2112.24489795918</v>
      </c>
      <c r="R30" s="3">
        <v>1</v>
      </c>
      <c r="S30" s="13">
        <v>270.408163265306</v>
      </c>
      <c r="T30" s="3">
        <v>1</v>
      </c>
      <c r="U30" s="21">
        <v>0.0451359</v>
      </c>
      <c r="V30" s="3">
        <v>1</v>
      </c>
    </row>
    <row r="31" ht="15.75" hidden="1" spans="1:22">
      <c r="A31" s="5"/>
      <c r="B31" s="5" t="s">
        <v>278</v>
      </c>
      <c r="C31" s="6" t="s">
        <v>274</v>
      </c>
      <c r="D31" s="7">
        <v>42197.8125</v>
      </c>
      <c r="E31" s="8">
        <v>93.2660333333333</v>
      </c>
      <c r="F31" s="8">
        <v>-0.498633333333</v>
      </c>
      <c r="G31" s="9">
        <v>4587</v>
      </c>
      <c r="H31" s="3">
        <v>1</v>
      </c>
      <c r="I31" s="10">
        <v>25</v>
      </c>
      <c r="J31" s="3">
        <v>1</v>
      </c>
      <c r="K31" s="19">
        <v>29.702</v>
      </c>
      <c r="L31" s="3">
        <v>1</v>
      </c>
      <c r="M31" s="19">
        <v>34.3155</v>
      </c>
      <c r="N31" s="3">
        <v>1</v>
      </c>
      <c r="O31" s="13">
        <v>760.204081632653</v>
      </c>
      <c r="P31" s="3">
        <v>1</v>
      </c>
      <c r="Q31" s="13">
        <v>3653.0612244898</v>
      </c>
      <c r="R31" s="3">
        <v>1</v>
      </c>
      <c r="S31" s="13">
        <v>91.8367346938776</v>
      </c>
      <c r="T31" s="3">
        <v>1</v>
      </c>
      <c r="U31" s="21">
        <v>0.013937856</v>
      </c>
      <c r="V31" s="3">
        <v>1</v>
      </c>
    </row>
    <row r="32" ht="15.75" hidden="1" spans="1:22">
      <c r="A32" s="5"/>
      <c r="B32" s="5" t="s">
        <v>278</v>
      </c>
      <c r="C32" s="6" t="s">
        <v>274</v>
      </c>
      <c r="D32" s="7">
        <v>42198.8125</v>
      </c>
      <c r="E32" s="8">
        <v>93.2660333333333</v>
      </c>
      <c r="F32" s="8">
        <v>-0.498633333333</v>
      </c>
      <c r="G32" s="9">
        <v>4587</v>
      </c>
      <c r="H32" s="3">
        <v>1</v>
      </c>
      <c r="I32" s="10">
        <v>50</v>
      </c>
      <c r="J32" s="3">
        <v>1</v>
      </c>
      <c r="K32" s="19">
        <v>29.2184</v>
      </c>
      <c r="L32" s="3">
        <v>1</v>
      </c>
      <c r="M32" s="19">
        <v>34.6348</v>
      </c>
      <c r="N32" s="3">
        <v>1</v>
      </c>
      <c r="O32" s="13">
        <v>1234.69387755102</v>
      </c>
      <c r="P32" s="3">
        <v>1</v>
      </c>
      <c r="Q32" s="13">
        <v>46336.7346938776</v>
      </c>
      <c r="R32" s="3">
        <v>1</v>
      </c>
      <c r="S32" s="13">
        <v>1821.42857142857</v>
      </c>
      <c r="T32" s="3">
        <v>1</v>
      </c>
      <c r="U32" s="21">
        <v>0.207369576</v>
      </c>
      <c r="V32" s="3">
        <v>1</v>
      </c>
    </row>
    <row r="33" ht="15.75" hidden="1" spans="1:22">
      <c r="A33" s="5"/>
      <c r="B33" s="5" t="s">
        <v>278</v>
      </c>
      <c r="C33" s="6" t="s">
        <v>274</v>
      </c>
      <c r="D33" s="7">
        <v>42199.8125</v>
      </c>
      <c r="E33" s="8">
        <v>93.2660333333333</v>
      </c>
      <c r="F33" s="8">
        <v>-0.498633333333</v>
      </c>
      <c r="G33" s="9">
        <v>4587</v>
      </c>
      <c r="H33" s="3">
        <v>1</v>
      </c>
      <c r="I33" s="10">
        <v>75</v>
      </c>
      <c r="J33" s="3">
        <v>1</v>
      </c>
      <c r="K33" s="19">
        <v>22.6821</v>
      </c>
      <c r="L33" s="3">
        <v>1</v>
      </c>
      <c r="M33" s="19">
        <v>35.1535</v>
      </c>
      <c r="N33" s="3">
        <v>1</v>
      </c>
      <c r="O33" s="13">
        <v>66.3265306122449</v>
      </c>
      <c r="P33" s="3">
        <v>1</v>
      </c>
      <c r="Q33" s="13">
        <v>5887.75510204082</v>
      </c>
      <c r="R33" s="3">
        <v>1</v>
      </c>
      <c r="S33" s="13">
        <v>244.897959183673</v>
      </c>
      <c r="T33" s="3">
        <v>1</v>
      </c>
      <c r="U33" s="21">
        <v>0.275728824</v>
      </c>
      <c r="V33" s="3">
        <v>1</v>
      </c>
    </row>
    <row r="34" ht="15.75" hidden="1" spans="1:22">
      <c r="A34" s="5"/>
      <c r="B34" s="5" t="s">
        <v>278</v>
      </c>
      <c r="C34" s="6" t="s">
        <v>274</v>
      </c>
      <c r="D34" s="7">
        <v>42200.8125</v>
      </c>
      <c r="E34" s="8">
        <v>93.2660333333333</v>
      </c>
      <c r="F34" s="8">
        <v>-0.498633333333</v>
      </c>
      <c r="G34" s="9">
        <v>4587</v>
      </c>
      <c r="H34" s="3">
        <v>1</v>
      </c>
      <c r="I34" s="10">
        <v>100</v>
      </c>
      <c r="J34" s="3">
        <v>1</v>
      </c>
      <c r="K34" s="19">
        <v>19.4496</v>
      </c>
      <c r="L34" s="3">
        <v>1</v>
      </c>
      <c r="M34" s="19">
        <v>35.2708</v>
      </c>
      <c r="N34" s="3">
        <v>1</v>
      </c>
      <c r="O34" s="13">
        <v>556.122448979592</v>
      </c>
      <c r="P34" s="3">
        <v>1</v>
      </c>
      <c r="Q34" s="13">
        <v>20377.5510204082</v>
      </c>
      <c r="R34" s="3">
        <v>1</v>
      </c>
      <c r="S34" s="13">
        <v>1224.48979591837</v>
      </c>
      <c r="T34" s="3">
        <v>1</v>
      </c>
      <c r="U34" s="21">
        <v>0.167328468</v>
      </c>
      <c r="V34" s="3">
        <v>1</v>
      </c>
    </row>
    <row r="35" ht="15.75" hidden="1" spans="1:22">
      <c r="A35" s="5"/>
      <c r="B35" s="5" t="s">
        <v>278</v>
      </c>
      <c r="C35" s="6" t="s">
        <v>274</v>
      </c>
      <c r="D35" s="7">
        <v>42201.8125</v>
      </c>
      <c r="E35" s="8">
        <v>93.2660333333333</v>
      </c>
      <c r="F35" s="8">
        <v>-0.498633333333</v>
      </c>
      <c r="G35" s="9">
        <v>4587</v>
      </c>
      <c r="H35" s="3">
        <v>1</v>
      </c>
      <c r="I35" s="10">
        <v>150</v>
      </c>
      <c r="J35" s="3">
        <v>1</v>
      </c>
      <c r="K35" s="19">
        <v>15.706</v>
      </c>
      <c r="L35" s="3">
        <v>1</v>
      </c>
      <c r="M35" s="19">
        <v>35.2317</v>
      </c>
      <c r="N35" s="3">
        <v>1</v>
      </c>
      <c r="O35" s="13">
        <v>153.061224489796</v>
      </c>
      <c r="P35" s="3">
        <v>1</v>
      </c>
      <c r="Q35" s="13">
        <v>4423.4693877551</v>
      </c>
      <c r="R35" s="3">
        <v>1</v>
      </c>
      <c r="S35" s="13">
        <v>193.877551020408</v>
      </c>
      <c r="T35" s="3">
        <v>1</v>
      </c>
      <c r="U35" s="21">
        <v>0.045729468</v>
      </c>
      <c r="V35" s="3">
        <v>1</v>
      </c>
    </row>
    <row r="36" ht="15.75" hidden="1" spans="1:22">
      <c r="A36" s="5"/>
      <c r="B36" s="5" t="s">
        <v>278</v>
      </c>
      <c r="C36" s="6" t="s">
        <v>274</v>
      </c>
      <c r="D36" s="7">
        <v>42202.8125</v>
      </c>
      <c r="E36" s="8">
        <v>93.2660333333333</v>
      </c>
      <c r="F36" s="8">
        <v>-0.498633333333</v>
      </c>
      <c r="G36" s="9">
        <v>4587</v>
      </c>
      <c r="H36" s="3">
        <v>1</v>
      </c>
      <c r="I36" s="10">
        <v>200</v>
      </c>
      <c r="J36" s="3">
        <v>1</v>
      </c>
      <c r="K36" s="19">
        <v>13.9052</v>
      </c>
      <c r="L36" s="3">
        <v>1</v>
      </c>
      <c r="M36" s="19">
        <v>35.2109</v>
      </c>
      <c r="N36" s="3">
        <v>1</v>
      </c>
      <c r="O36" s="13">
        <v>219.387755102041</v>
      </c>
      <c r="P36" s="3">
        <v>1</v>
      </c>
      <c r="Q36" s="13">
        <v>2183.67346938776</v>
      </c>
      <c r="R36" s="3">
        <v>1</v>
      </c>
      <c r="S36" s="13">
        <v>25.5102040816327</v>
      </c>
      <c r="T36" s="3">
        <v>1</v>
      </c>
      <c r="U36" s="21">
        <v>0.018318168</v>
      </c>
      <c r="V36" s="3">
        <v>1</v>
      </c>
    </row>
    <row r="37" ht="15.75" spans="1:22">
      <c r="A37" s="5"/>
      <c r="B37" s="5" t="s">
        <v>279</v>
      </c>
      <c r="C37" s="6" t="s">
        <v>274</v>
      </c>
      <c r="D37" s="7">
        <v>42203.8125</v>
      </c>
      <c r="E37" s="8">
        <v>92.2304833333333</v>
      </c>
      <c r="F37" s="8">
        <v>1.50273333333333</v>
      </c>
      <c r="G37" s="9">
        <v>4307</v>
      </c>
      <c r="H37" s="3">
        <v>1</v>
      </c>
      <c r="I37" s="10">
        <v>5</v>
      </c>
      <c r="J37" s="3">
        <v>1</v>
      </c>
      <c r="K37" s="19">
        <v>30.0222</v>
      </c>
      <c r="L37" s="3">
        <v>1</v>
      </c>
      <c r="M37" s="19">
        <v>34.1977</v>
      </c>
      <c r="N37" s="3">
        <v>1</v>
      </c>
      <c r="O37" s="13">
        <v>5265.30612244898</v>
      </c>
      <c r="P37" s="3">
        <v>1</v>
      </c>
      <c r="Q37" s="13">
        <v>9954.08163265306</v>
      </c>
      <c r="R37" s="3">
        <v>1</v>
      </c>
      <c r="S37" s="13">
        <v>678.571428571429</v>
      </c>
      <c r="T37" s="3">
        <v>1</v>
      </c>
      <c r="U37" s="21">
        <v>0.077705196</v>
      </c>
      <c r="V37" s="3">
        <v>1</v>
      </c>
    </row>
    <row r="38" ht="15.75" hidden="1" spans="1:22">
      <c r="A38" s="5"/>
      <c r="B38" s="5" t="s">
        <v>279</v>
      </c>
      <c r="C38" s="6" t="s">
        <v>274</v>
      </c>
      <c r="D38" s="7">
        <v>42204.8125</v>
      </c>
      <c r="E38" s="8">
        <v>92.2304833333333</v>
      </c>
      <c r="F38" s="8">
        <v>1.50273333333333</v>
      </c>
      <c r="G38" s="9">
        <v>4307</v>
      </c>
      <c r="H38" s="3">
        <v>1</v>
      </c>
      <c r="I38" s="10">
        <v>25</v>
      </c>
      <c r="J38" s="3">
        <v>1</v>
      </c>
      <c r="K38" s="19">
        <v>29.8675</v>
      </c>
      <c r="L38" s="3">
        <v>1</v>
      </c>
      <c r="M38" s="19">
        <v>34.2917</v>
      </c>
      <c r="N38" s="3">
        <v>1</v>
      </c>
      <c r="O38" s="13">
        <v>3183.67346938776</v>
      </c>
      <c r="P38" s="3">
        <v>1</v>
      </c>
      <c r="Q38" s="13">
        <v>5061.22448979592</v>
      </c>
      <c r="R38" s="3">
        <v>1</v>
      </c>
      <c r="S38" s="13">
        <v>428.571428571429</v>
      </c>
      <c r="T38" s="3">
        <v>1</v>
      </c>
      <c r="U38" s="21">
        <v>0.10228056</v>
      </c>
      <c r="V38" s="3">
        <v>1</v>
      </c>
    </row>
    <row r="39" ht="15.75" hidden="1" spans="1:22">
      <c r="A39" s="5"/>
      <c r="B39" s="5" t="s">
        <v>279</v>
      </c>
      <c r="C39" s="6" t="s">
        <v>274</v>
      </c>
      <c r="D39" s="7">
        <v>42205.8125</v>
      </c>
      <c r="E39" s="8">
        <v>92.2304833333333</v>
      </c>
      <c r="F39" s="8">
        <v>1.50273333333333</v>
      </c>
      <c r="G39" s="9">
        <v>4307</v>
      </c>
      <c r="H39" s="3">
        <v>1</v>
      </c>
      <c r="I39" s="10">
        <v>50</v>
      </c>
      <c r="J39" s="3">
        <v>1</v>
      </c>
      <c r="K39" s="19">
        <v>29.3824</v>
      </c>
      <c r="L39" s="3">
        <v>1</v>
      </c>
      <c r="M39" s="19">
        <v>34.4449</v>
      </c>
      <c r="N39" s="3">
        <v>1</v>
      </c>
      <c r="O39" s="13">
        <v>1647.95918367347</v>
      </c>
      <c r="P39" s="3">
        <v>1</v>
      </c>
      <c r="Q39" s="13">
        <v>21367.3469387755</v>
      </c>
      <c r="R39" s="3">
        <v>1</v>
      </c>
      <c r="S39" s="13">
        <v>489.795918367347</v>
      </c>
      <c r="T39" s="3">
        <v>1</v>
      </c>
      <c r="U39" s="21">
        <v>0.10087908</v>
      </c>
      <c r="V39" s="3">
        <v>1</v>
      </c>
    </row>
    <row r="40" ht="15.75" hidden="1" spans="1:22">
      <c r="A40" s="5"/>
      <c r="B40" s="5" t="s">
        <v>279</v>
      </c>
      <c r="C40" s="6" t="s">
        <v>274</v>
      </c>
      <c r="D40" s="7">
        <v>42206.8125</v>
      </c>
      <c r="E40" s="8">
        <v>92.2304833333333</v>
      </c>
      <c r="F40" s="8">
        <v>1.50273333333333</v>
      </c>
      <c r="G40" s="9">
        <v>4307</v>
      </c>
      <c r="H40" s="3">
        <v>1</v>
      </c>
      <c r="I40" s="10">
        <v>75</v>
      </c>
      <c r="J40" s="3">
        <v>1</v>
      </c>
      <c r="K40" s="19">
        <v>26.6883</v>
      </c>
      <c r="L40" s="3">
        <v>1</v>
      </c>
      <c r="M40" s="19">
        <v>34.9663</v>
      </c>
      <c r="N40" s="3">
        <v>1</v>
      </c>
      <c r="O40" s="13">
        <v>1545.91836734694</v>
      </c>
      <c r="P40" s="3">
        <v>1</v>
      </c>
      <c r="Q40" s="13">
        <v>56010.2040816326</v>
      </c>
      <c r="R40" s="3">
        <v>1</v>
      </c>
      <c r="S40" s="13">
        <v>3964.28571428571</v>
      </c>
      <c r="T40" s="3">
        <v>1</v>
      </c>
      <c r="U40" s="21">
        <v>0.335822088</v>
      </c>
      <c r="V40" s="3">
        <v>1</v>
      </c>
    </row>
    <row r="41" ht="15.75" hidden="1" spans="1:22">
      <c r="A41" s="5"/>
      <c r="B41" s="5" t="s">
        <v>279</v>
      </c>
      <c r="C41" s="6" t="s">
        <v>274</v>
      </c>
      <c r="D41" s="7">
        <v>42207.8125</v>
      </c>
      <c r="E41" s="8">
        <v>92.2304833333333</v>
      </c>
      <c r="F41" s="8">
        <v>1.50273333333333</v>
      </c>
      <c r="G41" s="9">
        <v>4307</v>
      </c>
      <c r="H41" s="3">
        <v>1</v>
      </c>
      <c r="I41" s="10">
        <v>100</v>
      </c>
      <c r="J41" s="3">
        <v>1</v>
      </c>
      <c r="K41" s="19">
        <v>18.4001</v>
      </c>
      <c r="L41" s="3">
        <v>1</v>
      </c>
      <c r="M41" s="19">
        <v>35.1349</v>
      </c>
      <c r="N41" s="3">
        <v>1</v>
      </c>
      <c r="O41" s="13">
        <v>556.122448979592</v>
      </c>
      <c r="P41" s="3">
        <v>1</v>
      </c>
      <c r="Q41" s="13">
        <v>18545.9183673469</v>
      </c>
      <c r="R41" s="3">
        <v>1</v>
      </c>
      <c r="S41" s="13">
        <v>1056.12244897959</v>
      </c>
      <c r="T41" s="3">
        <v>1</v>
      </c>
      <c r="U41" s="21">
        <v>0.13972206</v>
      </c>
      <c r="V41" s="3">
        <v>1</v>
      </c>
    </row>
    <row r="42" ht="15.75" hidden="1" spans="1:22">
      <c r="A42" s="5"/>
      <c r="B42" s="5" t="s">
        <v>279</v>
      </c>
      <c r="C42" s="6" t="s">
        <v>274</v>
      </c>
      <c r="D42" s="7">
        <v>42208.8125</v>
      </c>
      <c r="E42" s="8">
        <v>92.2304833333333</v>
      </c>
      <c r="F42" s="8">
        <v>1.50273333333333</v>
      </c>
      <c r="G42" s="9">
        <v>4307</v>
      </c>
      <c r="H42" s="3">
        <v>1</v>
      </c>
      <c r="I42" s="10">
        <v>150</v>
      </c>
      <c r="J42" s="3">
        <v>1</v>
      </c>
      <c r="K42" s="19">
        <v>15.5604</v>
      </c>
      <c r="L42" s="3">
        <v>1</v>
      </c>
      <c r="M42" s="19">
        <v>35.1701</v>
      </c>
      <c r="N42" s="3">
        <v>1</v>
      </c>
      <c r="O42" s="13">
        <v>362.244897959184</v>
      </c>
      <c r="P42" s="3">
        <v>1</v>
      </c>
      <c r="Q42" s="13">
        <v>2790.81632653061</v>
      </c>
      <c r="R42" s="3">
        <v>1</v>
      </c>
      <c r="S42" s="13">
        <v>117.34693877551</v>
      </c>
      <c r="T42" s="3">
        <v>1</v>
      </c>
      <c r="U42" s="21">
        <v>0.038359332</v>
      </c>
      <c r="V42" s="3">
        <v>1</v>
      </c>
    </row>
    <row r="43" ht="15.75" hidden="1" spans="1:22">
      <c r="A43" s="5"/>
      <c r="B43" s="5" t="s">
        <v>279</v>
      </c>
      <c r="C43" s="6" t="s">
        <v>274</v>
      </c>
      <c r="D43" s="7">
        <v>42209.8125</v>
      </c>
      <c r="E43" s="8">
        <v>92.2304833333333</v>
      </c>
      <c r="F43" s="8">
        <v>1.50273333333333</v>
      </c>
      <c r="G43" s="9">
        <v>4307</v>
      </c>
      <c r="H43" s="3">
        <v>1</v>
      </c>
      <c r="I43" s="10">
        <v>200</v>
      </c>
      <c r="J43" s="3">
        <v>1</v>
      </c>
      <c r="K43" s="19">
        <v>13.6474</v>
      </c>
      <c r="L43" s="3">
        <v>1</v>
      </c>
      <c r="M43" s="19">
        <v>35.2104</v>
      </c>
      <c r="N43" s="3">
        <v>1</v>
      </c>
      <c r="O43" s="13">
        <v>153.061224489796</v>
      </c>
      <c r="P43" s="3">
        <v>1</v>
      </c>
      <c r="Q43" s="13">
        <v>1612.24489795918</v>
      </c>
      <c r="R43" s="3">
        <v>1</v>
      </c>
      <c r="S43" s="13">
        <v>5.10204081632653</v>
      </c>
      <c r="T43" s="3">
        <v>1</v>
      </c>
      <c r="U43" s="21">
        <v>0.009167328</v>
      </c>
      <c r="V43" s="3">
        <v>1</v>
      </c>
    </row>
    <row r="44" ht="15.75" spans="1:22">
      <c r="A44" s="5"/>
      <c r="B44" s="5" t="s">
        <v>280</v>
      </c>
      <c r="C44" s="6" t="s">
        <v>274</v>
      </c>
      <c r="D44" s="7">
        <v>42210.8125</v>
      </c>
      <c r="E44" s="8">
        <v>91.0343333333333</v>
      </c>
      <c r="F44" s="8">
        <v>3.50033333333333</v>
      </c>
      <c r="G44" s="9">
        <v>3638</v>
      </c>
      <c r="H44" s="3">
        <v>1</v>
      </c>
      <c r="I44" s="10">
        <v>5</v>
      </c>
      <c r="J44" s="3">
        <v>1</v>
      </c>
      <c r="K44" s="19">
        <v>30.0768</v>
      </c>
      <c r="L44" s="3">
        <v>1</v>
      </c>
      <c r="M44" s="19">
        <v>34.6185</v>
      </c>
      <c r="N44" s="3">
        <v>1</v>
      </c>
      <c r="O44" s="13">
        <v>2061.22448979592</v>
      </c>
      <c r="P44" s="3">
        <v>1</v>
      </c>
      <c r="Q44" s="13">
        <v>1204.08163265306</v>
      </c>
      <c r="R44" s="3">
        <v>1</v>
      </c>
      <c r="S44" s="13">
        <v>234.69387755102</v>
      </c>
      <c r="T44" s="3">
        <v>1</v>
      </c>
      <c r="U44" s="21">
        <v>0.06074454</v>
      </c>
      <c r="V44" s="3">
        <v>1</v>
      </c>
    </row>
    <row r="45" ht="15.75" hidden="1" spans="1:22">
      <c r="A45" s="5"/>
      <c r="B45" s="5" t="s">
        <v>280</v>
      </c>
      <c r="C45" s="6" t="s">
        <v>274</v>
      </c>
      <c r="D45" s="7">
        <v>42211.8125</v>
      </c>
      <c r="E45" s="8">
        <v>91.0343333333333</v>
      </c>
      <c r="F45" s="8">
        <v>3.50033333333333</v>
      </c>
      <c r="G45" s="9">
        <v>3638</v>
      </c>
      <c r="H45" s="3">
        <v>1</v>
      </c>
      <c r="I45" s="10">
        <v>25</v>
      </c>
      <c r="J45" s="3">
        <v>1</v>
      </c>
      <c r="K45" s="19">
        <v>29.7942</v>
      </c>
      <c r="L45" s="3">
        <v>1</v>
      </c>
      <c r="M45" s="19">
        <v>34.7175</v>
      </c>
      <c r="N45" s="3">
        <v>1</v>
      </c>
      <c r="O45" s="13">
        <v>1107.14285714286</v>
      </c>
      <c r="P45" s="3">
        <v>1</v>
      </c>
      <c r="Q45" s="13">
        <v>3255.10204081633</v>
      </c>
      <c r="R45" s="3">
        <v>1</v>
      </c>
      <c r="S45" s="13">
        <v>102.040816326531</v>
      </c>
      <c r="T45" s="3">
        <v>1</v>
      </c>
      <c r="U45" s="21">
        <v>0.193769724</v>
      </c>
      <c r="V45" s="3">
        <v>1</v>
      </c>
    </row>
    <row r="46" ht="15.75" hidden="1" spans="1:22">
      <c r="A46" s="5"/>
      <c r="B46" s="5" t="s">
        <v>280</v>
      </c>
      <c r="C46" s="6" t="s">
        <v>274</v>
      </c>
      <c r="D46" s="7">
        <v>42212.8125</v>
      </c>
      <c r="E46" s="8">
        <v>91.0343333333333</v>
      </c>
      <c r="F46" s="8">
        <v>3.50033333333333</v>
      </c>
      <c r="G46" s="9">
        <v>3638</v>
      </c>
      <c r="H46" s="3">
        <v>1</v>
      </c>
      <c r="I46" s="10">
        <v>50</v>
      </c>
      <c r="J46" s="3">
        <v>1</v>
      </c>
      <c r="K46" s="19">
        <v>29.243</v>
      </c>
      <c r="L46" s="3">
        <v>1</v>
      </c>
      <c r="M46" s="19">
        <v>35.2448</v>
      </c>
      <c r="N46" s="3">
        <v>1</v>
      </c>
      <c r="O46" s="13">
        <v>4852.04081632653</v>
      </c>
      <c r="P46" s="3">
        <v>1</v>
      </c>
      <c r="Q46" s="13">
        <v>39969.387755102</v>
      </c>
      <c r="R46" s="3">
        <v>1</v>
      </c>
      <c r="S46" s="13">
        <v>826.530612244898</v>
      </c>
      <c r="T46" s="3">
        <v>1</v>
      </c>
      <c r="U46" s="21">
        <v>0.091049484</v>
      </c>
      <c r="V46" s="3">
        <v>1</v>
      </c>
    </row>
    <row r="47" ht="15.75" hidden="1" spans="1:22">
      <c r="A47" s="5"/>
      <c r="B47" s="5" t="s">
        <v>280</v>
      </c>
      <c r="C47" s="6" t="s">
        <v>274</v>
      </c>
      <c r="D47" s="7">
        <v>42213.8125</v>
      </c>
      <c r="E47" s="8">
        <v>91.0343333333333</v>
      </c>
      <c r="F47" s="8">
        <v>3.50033333333333</v>
      </c>
      <c r="G47" s="9">
        <v>3638</v>
      </c>
      <c r="H47" s="3">
        <v>1</v>
      </c>
      <c r="I47" s="10">
        <v>75</v>
      </c>
      <c r="J47" s="3">
        <v>1</v>
      </c>
      <c r="K47" s="19">
        <v>25.4863</v>
      </c>
      <c r="L47" s="3">
        <v>1</v>
      </c>
      <c r="M47" s="19">
        <v>35.0931</v>
      </c>
      <c r="N47" s="3">
        <v>1</v>
      </c>
      <c r="O47" s="13">
        <v>2209.18367346939</v>
      </c>
      <c r="P47" s="3">
        <v>1</v>
      </c>
      <c r="Q47" s="13">
        <v>50336.7346938776</v>
      </c>
      <c r="R47" s="3">
        <v>1</v>
      </c>
      <c r="S47" s="13">
        <v>3377.55102040816</v>
      </c>
      <c r="T47" s="3">
        <v>1</v>
      </c>
      <c r="U47" s="21">
        <v>0.057650292</v>
      </c>
      <c r="V47" s="3">
        <v>1</v>
      </c>
    </row>
    <row r="48" ht="15.75" hidden="1" spans="1:22">
      <c r="A48" s="5"/>
      <c r="B48" s="5" t="s">
        <v>280</v>
      </c>
      <c r="C48" s="6" t="s">
        <v>274</v>
      </c>
      <c r="D48" s="7">
        <v>42214.8125</v>
      </c>
      <c r="E48" s="8">
        <v>91.0343333333333</v>
      </c>
      <c r="F48" s="8">
        <v>3.50033333333333</v>
      </c>
      <c r="G48" s="9">
        <v>3638</v>
      </c>
      <c r="H48" s="3">
        <v>1</v>
      </c>
      <c r="I48" s="10">
        <v>100</v>
      </c>
      <c r="J48" s="3">
        <v>1</v>
      </c>
      <c r="K48" s="19">
        <v>19.897</v>
      </c>
      <c r="L48" s="3">
        <v>1</v>
      </c>
      <c r="M48" s="19">
        <v>34.9257</v>
      </c>
      <c r="N48" s="3">
        <v>1</v>
      </c>
      <c r="O48" s="13">
        <v>117.34693877551</v>
      </c>
      <c r="P48" s="3">
        <v>1</v>
      </c>
      <c r="Q48" s="13">
        <v>8790.81632653061</v>
      </c>
      <c r="R48" s="3">
        <v>1</v>
      </c>
      <c r="S48" s="13">
        <v>290.816326530612</v>
      </c>
      <c r="T48" s="3">
        <v>1</v>
      </c>
      <c r="U48" s="21">
        <v>0.09481974</v>
      </c>
      <c r="V48" s="3">
        <v>1</v>
      </c>
    </row>
    <row r="49" ht="15.75" hidden="1" spans="1:22">
      <c r="A49" s="5"/>
      <c r="B49" s="5" t="s">
        <v>280</v>
      </c>
      <c r="C49" s="6" t="s">
        <v>274</v>
      </c>
      <c r="D49" s="7">
        <v>42215.8125</v>
      </c>
      <c r="E49" s="8">
        <v>91.0343333333333</v>
      </c>
      <c r="F49" s="8">
        <v>3.50033333333333</v>
      </c>
      <c r="G49" s="9">
        <v>3638</v>
      </c>
      <c r="H49" s="3">
        <v>1</v>
      </c>
      <c r="I49" s="10">
        <v>150</v>
      </c>
      <c r="J49" s="3">
        <v>1</v>
      </c>
      <c r="K49" s="19">
        <v>14.2871</v>
      </c>
      <c r="L49" s="3">
        <v>1</v>
      </c>
      <c r="M49" s="19">
        <v>35.0907</v>
      </c>
      <c r="N49" s="3">
        <v>1</v>
      </c>
      <c r="O49" s="13">
        <v>81.6326530612245</v>
      </c>
      <c r="P49" s="3">
        <v>1</v>
      </c>
      <c r="Q49" s="13">
        <v>1122.44897959184</v>
      </c>
      <c r="R49" s="3">
        <v>1</v>
      </c>
      <c r="S49" s="13">
        <v>10.2040816326531</v>
      </c>
      <c r="T49" s="3">
        <v>1</v>
      </c>
      <c r="U49" s="21">
        <v>0.014775996</v>
      </c>
      <c r="V49" s="3">
        <v>1</v>
      </c>
    </row>
    <row r="50" ht="15.75" hidden="1" spans="1:22">
      <c r="A50" s="5"/>
      <c r="B50" s="5" t="s">
        <v>280</v>
      </c>
      <c r="C50" s="6" t="s">
        <v>274</v>
      </c>
      <c r="D50" s="7">
        <v>42216.8125</v>
      </c>
      <c r="E50" s="8">
        <v>91.0343333333333</v>
      </c>
      <c r="F50" s="8">
        <v>3.50033333333333</v>
      </c>
      <c r="G50" s="9">
        <v>3638</v>
      </c>
      <c r="H50" s="3">
        <v>1</v>
      </c>
      <c r="I50" s="10">
        <v>200</v>
      </c>
      <c r="J50" s="3">
        <v>1</v>
      </c>
      <c r="K50" s="19">
        <v>12.8913</v>
      </c>
      <c r="L50" s="3">
        <v>1</v>
      </c>
      <c r="M50" s="19">
        <v>35.1669</v>
      </c>
      <c r="N50" s="3">
        <v>1</v>
      </c>
      <c r="O50" s="13">
        <v>362.244897959184</v>
      </c>
      <c r="P50" s="3">
        <v>1</v>
      </c>
      <c r="Q50" s="13">
        <v>1255.10204081633</v>
      </c>
      <c r="R50" s="3">
        <v>1</v>
      </c>
      <c r="S50" s="13">
        <v>10.2040816326531</v>
      </c>
      <c r="T50" s="3">
        <v>1</v>
      </c>
      <c r="U50" s="21">
        <v>0.004762284</v>
      </c>
      <c r="V50" s="3">
        <v>1</v>
      </c>
    </row>
    <row r="51" ht="15.75" spans="1:22">
      <c r="A51" s="5"/>
      <c r="B51" s="5" t="s">
        <v>281</v>
      </c>
      <c r="C51" s="6" t="s">
        <v>274</v>
      </c>
      <c r="D51" s="7">
        <v>42217.8125</v>
      </c>
      <c r="E51" s="8">
        <v>90.0005666666667</v>
      </c>
      <c r="F51" s="8">
        <v>0.000283333333333333</v>
      </c>
      <c r="G51" s="9">
        <v>4109</v>
      </c>
      <c r="H51" s="3">
        <v>1</v>
      </c>
      <c r="I51" s="10">
        <v>5</v>
      </c>
      <c r="J51" s="3">
        <v>1</v>
      </c>
      <c r="K51" s="19">
        <v>30.3271</v>
      </c>
      <c r="L51" s="3">
        <v>1</v>
      </c>
      <c r="M51" s="19">
        <v>34.1916</v>
      </c>
      <c r="N51" s="3">
        <v>1</v>
      </c>
      <c r="O51" s="13">
        <v>1841.83673469388</v>
      </c>
      <c r="P51" s="3">
        <v>1</v>
      </c>
      <c r="Q51" s="13">
        <v>3178.57142857143</v>
      </c>
      <c r="R51" s="3">
        <v>1</v>
      </c>
      <c r="S51" s="13">
        <v>387.755102040816</v>
      </c>
      <c r="T51" s="3">
        <v>1</v>
      </c>
      <c r="U51" s="21">
        <v>0.12298674</v>
      </c>
      <c r="V51" s="3">
        <v>1</v>
      </c>
    </row>
    <row r="52" ht="15.75" hidden="1" spans="1:22">
      <c r="A52" s="5"/>
      <c r="B52" s="5" t="s">
        <v>281</v>
      </c>
      <c r="C52" s="6" t="s">
        <v>274</v>
      </c>
      <c r="D52" s="7">
        <v>42218.8125</v>
      </c>
      <c r="E52" s="8">
        <v>90.0005666666667</v>
      </c>
      <c r="F52" s="8">
        <v>0.000283333333333333</v>
      </c>
      <c r="G52" s="9">
        <v>4109</v>
      </c>
      <c r="H52" s="3">
        <v>1</v>
      </c>
      <c r="I52" s="10">
        <v>25</v>
      </c>
      <c r="J52" s="3">
        <v>1</v>
      </c>
      <c r="K52" s="19">
        <v>29.8883</v>
      </c>
      <c r="L52" s="3">
        <v>1</v>
      </c>
      <c r="M52" s="19">
        <v>34.28</v>
      </c>
      <c r="N52" s="3">
        <v>1</v>
      </c>
      <c r="O52" s="13">
        <v>1423.4693877551</v>
      </c>
      <c r="P52" s="3">
        <v>1</v>
      </c>
      <c r="Q52" s="13">
        <v>3954.08163265306</v>
      </c>
      <c r="R52" s="3">
        <v>1</v>
      </c>
      <c r="S52" s="13">
        <v>326.530612244898</v>
      </c>
      <c r="T52" s="3">
        <v>1</v>
      </c>
      <c r="U52" s="21">
        <v>0.061868472</v>
      </c>
      <c r="V52" s="3">
        <v>1</v>
      </c>
    </row>
    <row r="53" ht="15.75" hidden="1" spans="1:22">
      <c r="A53" s="5"/>
      <c r="B53" s="5" t="s">
        <v>281</v>
      </c>
      <c r="C53" s="6" t="s">
        <v>274</v>
      </c>
      <c r="D53" s="7">
        <v>42219.8125</v>
      </c>
      <c r="E53" s="8">
        <v>90.0005666666667</v>
      </c>
      <c r="F53" s="8">
        <v>0.000283333333333333</v>
      </c>
      <c r="G53" s="9">
        <v>4109</v>
      </c>
      <c r="H53" s="3">
        <v>1</v>
      </c>
      <c r="I53" s="10">
        <v>50</v>
      </c>
      <c r="J53" s="3">
        <v>1</v>
      </c>
      <c r="K53" s="19">
        <v>29.2317</v>
      </c>
      <c r="L53" s="3">
        <v>1</v>
      </c>
      <c r="M53" s="19">
        <v>34.5448</v>
      </c>
      <c r="N53" s="3">
        <v>1</v>
      </c>
      <c r="O53" s="13">
        <v>2974.48979591837</v>
      </c>
      <c r="P53" s="3">
        <v>1</v>
      </c>
      <c r="Q53" s="13">
        <v>26219.387755102</v>
      </c>
      <c r="R53" s="3">
        <v>1</v>
      </c>
      <c r="S53" s="13">
        <v>1637.75510204082</v>
      </c>
      <c r="T53" s="3">
        <v>1</v>
      </c>
      <c r="U53" s="21">
        <v>0.257822856</v>
      </c>
      <c r="V53" s="3">
        <v>1</v>
      </c>
    </row>
    <row r="54" ht="15.75" hidden="1" spans="1:22">
      <c r="A54" s="5"/>
      <c r="B54" s="5" t="s">
        <v>281</v>
      </c>
      <c r="C54" s="6" t="s">
        <v>274</v>
      </c>
      <c r="D54" s="7">
        <v>42220.8125</v>
      </c>
      <c r="E54" s="8">
        <v>90.0005666666667</v>
      </c>
      <c r="F54" s="8">
        <v>0.000283333333333333</v>
      </c>
      <c r="G54" s="9">
        <v>4109</v>
      </c>
      <c r="H54" s="3">
        <v>1</v>
      </c>
      <c r="I54" s="10">
        <v>75</v>
      </c>
      <c r="J54" s="3">
        <v>1</v>
      </c>
      <c r="K54" s="19">
        <v>23.1414</v>
      </c>
      <c r="L54" s="3">
        <v>1</v>
      </c>
      <c r="M54" s="19">
        <v>35.2089</v>
      </c>
      <c r="N54" s="3">
        <v>1</v>
      </c>
      <c r="O54" s="13">
        <v>306.122448979592</v>
      </c>
      <c r="P54" s="3">
        <v>1</v>
      </c>
      <c r="Q54" s="13">
        <v>18892.8571428571</v>
      </c>
      <c r="R54" s="3">
        <v>1</v>
      </c>
      <c r="S54" s="13">
        <v>1051.02040816327</v>
      </c>
      <c r="T54" s="3">
        <v>1</v>
      </c>
      <c r="U54" s="21">
        <v>0.40098816</v>
      </c>
      <c r="V54" s="3">
        <v>1</v>
      </c>
    </row>
    <row r="55" ht="15.75" hidden="1" spans="1:22">
      <c r="A55" s="5"/>
      <c r="B55" s="5" t="s">
        <v>281</v>
      </c>
      <c r="C55" s="6" t="s">
        <v>274</v>
      </c>
      <c r="D55" s="7">
        <v>42221.8125</v>
      </c>
      <c r="E55" s="8">
        <v>90.0005666666667</v>
      </c>
      <c r="F55" s="8">
        <v>0.000283333333333333</v>
      </c>
      <c r="G55" s="9">
        <v>4109</v>
      </c>
      <c r="H55" s="3">
        <v>1</v>
      </c>
      <c r="I55" s="10">
        <v>100</v>
      </c>
      <c r="J55" s="3">
        <v>1</v>
      </c>
      <c r="K55" s="19">
        <v>20.5851</v>
      </c>
      <c r="L55" s="3">
        <v>1</v>
      </c>
      <c r="M55" s="19">
        <v>35.373</v>
      </c>
      <c r="N55" s="3">
        <v>1</v>
      </c>
      <c r="O55" s="13">
        <v>198.979591836735</v>
      </c>
      <c r="P55" s="3">
        <v>1</v>
      </c>
      <c r="Q55" s="13">
        <v>13448.9795918367</v>
      </c>
      <c r="R55" s="3">
        <v>1</v>
      </c>
      <c r="S55" s="13">
        <v>270.408163265306</v>
      </c>
      <c r="T55" s="3">
        <v>1</v>
      </c>
      <c r="U55" s="21">
        <v>0.155154828</v>
      </c>
      <c r="V55" s="3">
        <v>1</v>
      </c>
    </row>
    <row r="56" ht="15.75" hidden="1" spans="1:22">
      <c r="A56" s="5"/>
      <c r="B56" s="5" t="s">
        <v>281</v>
      </c>
      <c r="C56" s="6" t="s">
        <v>274</v>
      </c>
      <c r="D56" s="7">
        <v>42222.8125</v>
      </c>
      <c r="E56" s="8">
        <v>90.0005666666667</v>
      </c>
      <c r="F56" s="8">
        <v>0.000283333333333333</v>
      </c>
      <c r="G56" s="9">
        <v>4109</v>
      </c>
      <c r="H56" s="3">
        <v>1</v>
      </c>
      <c r="I56" s="10">
        <v>150</v>
      </c>
      <c r="J56" s="3">
        <v>1</v>
      </c>
      <c r="K56" s="19">
        <v>16.7179</v>
      </c>
      <c r="L56" s="3">
        <v>1</v>
      </c>
      <c r="M56" s="19">
        <v>35.2722</v>
      </c>
      <c r="N56" s="3">
        <v>1</v>
      </c>
      <c r="O56" s="13">
        <v>377.551020408163</v>
      </c>
      <c r="P56" s="3">
        <v>1</v>
      </c>
      <c r="Q56" s="13">
        <v>4030.61224489796</v>
      </c>
      <c r="R56" s="3">
        <v>1</v>
      </c>
      <c r="S56" s="13">
        <v>127.551020408163</v>
      </c>
      <c r="T56" s="3">
        <v>1</v>
      </c>
      <c r="U56" s="21">
        <v>0.038807256</v>
      </c>
      <c r="V56" s="3">
        <v>1</v>
      </c>
    </row>
    <row r="57" ht="15.75" hidden="1" spans="1:22">
      <c r="A57" s="5"/>
      <c r="B57" s="5" t="s">
        <v>281</v>
      </c>
      <c r="C57" s="6" t="s">
        <v>274</v>
      </c>
      <c r="D57" s="7">
        <v>42223.8125</v>
      </c>
      <c r="E57" s="8">
        <v>90.0005666666667</v>
      </c>
      <c r="F57" s="8">
        <v>0.000283333333333333</v>
      </c>
      <c r="G57" s="9">
        <v>4109</v>
      </c>
      <c r="H57" s="3">
        <v>1</v>
      </c>
      <c r="I57" s="10">
        <v>200</v>
      </c>
      <c r="J57" s="3">
        <v>1</v>
      </c>
      <c r="K57" s="19">
        <v>13.6182</v>
      </c>
      <c r="L57" s="3">
        <v>1</v>
      </c>
      <c r="M57" s="19">
        <v>35.2131</v>
      </c>
      <c r="N57" s="3">
        <v>1</v>
      </c>
      <c r="O57" s="13">
        <v>464.285714285714</v>
      </c>
      <c r="P57" s="3">
        <v>1</v>
      </c>
      <c r="Q57" s="13">
        <v>2265.30612244898</v>
      </c>
      <c r="R57" s="3">
        <v>1</v>
      </c>
      <c r="S57" s="13">
        <v>0</v>
      </c>
      <c r="T57" s="3">
        <v>1</v>
      </c>
      <c r="U57" s="21">
        <v>0.00909588</v>
      </c>
      <c r="V57" s="3">
        <v>1</v>
      </c>
    </row>
    <row r="58" ht="15.75" spans="1:22">
      <c r="A58" s="5"/>
      <c r="B58" s="5" t="s">
        <v>282</v>
      </c>
      <c r="C58" s="6" t="s">
        <v>274</v>
      </c>
      <c r="D58" s="7">
        <v>42224.8125</v>
      </c>
      <c r="E58" s="8">
        <v>87.999</v>
      </c>
      <c r="F58" s="8">
        <v>0.00221666666666667</v>
      </c>
      <c r="G58" s="9">
        <v>4509</v>
      </c>
      <c r="H58" s="3">
        <v>1</v>
      </c>
      <c r="I58" s="10">
        <v>5</v>
      </c>
      <c r="J58" s="3">
        <v>1</v>
      </c>
      <c r="K58" s="19">
        <v>30.2761</v>
      </c>
      <c r="L58" s="3">
        <v>1</v>
      </c>
      <c r="M58" s="19">
        <v>34.1807</v>
      </c>
      <c r="N58" s="3">
        <v>1</v>
      </c>
      <c r="O58" s="13">
        <v>2285.71428571429</v>
      </c>
      <c r="P58" s="3">
        <v>1</v>
      </c>
      <c r="Q58" s="13">
        <v>4994.89795918367</v>
      </c>
      <c r="R58" s="3">
        <v>1</v>
      </c>
      <c r="S58" s="13">
        <v>107.142857142857</v>
      </c>
      <c r="T58" s="3">
        <v>1</v>
      </c>
      <c r="U58" s="21">
        <v>0.062637912</v>
      </c>
      <c r="V58" s="3">
        <v>1</v>
      </c>
    </row>
    <row r="59" ht="15.75" hidden="1" spans="1:22">
      <c r="A59" s="5"/>
      <c r="B59" s="5" t="s">
        <v>282</v>
      </c>
      <c r="C59" s="6" t="s">
        <v>274</v>
      </c>
      <c r="D59" s="7">
        <v>42225.8125</v>
      </c>
      <c r="E59" s="8">
        <v>87.999</v>
      </c>
      <c r="F59" s="8">
        <v>0.00221666666666667</v>
      </c>
      <c r="G59" s="9">
        <v>4509</v>
      </c>
      <c r="H59" s="3">
        <v>1</v>
      </c>
      <c r="I59" s="10">
        <v>25</v>
      </c>
      <c r="J59" s="3">
        <v>1</v>
      </c>
      <c r="K59" s="19">
        <v>29.9111</v>
      </c>
      <c r="L59" s="3">
        <v>1</v>
      </c>
      <c r="M59" s="19">
        <v>34.5633</v>
      </c>
      <c r="N59" s="3">
        <v>1</v>
      </c>
      <c r="O59" s="13">
        <v>3627.55102040816</v>
      </c>
      <c r="P59" s="3">
        <v>1</v>
      </c>
      <c r="Q59" s="13">
        <v>6841.83673469388</v>
      </c>
      <c r="R59" s="3">
        <v>1</v>
      </c>
      <c r="S59" s="13">
        <v>744.897959183673</v>
      </c>
      <c r="T59" s="3">
        <v>1</v>
      </c>
      <c r="U59" s="21">
        <v>0.061654128</v>
      </c>
      <c r="V59" s="3">
        <v>1</v>
      </c>
    </row>
    <row r="60" ht="15.75" hidden="1" spans="1:22">
      <c r="A60" s="5"/>
      <c r="B60" s="5" t="s">
        <v>282</v>
      </c>
      <c r="C60" s="6" t="s">
        <v>274</v>
      </c>
      <c r="D60" s="7">
        <v>42226.8125</v>
      </c>
      <c r="E60" s="8">
        <v>87.999</v>
      </c>
      <c r="F60" s="8">
        <v>0.00221666666666667</v>
      </c>
      <c r="G60" s="9">
        <v>4509</v>
      </c>
      <c r="H60" s="3">
        <v>1</v>
      </c>
      <c r="I60" s="10">
        <v>50</v>
      </c>
      <c r="J60" s="3">
        <v>1</v>
      </c>
      <c r="K60" s="19">
        <v>27.4506</v>
      </c>
      <c r="L60" s="3">
        <v>1</v>
      </c>
      <c r="M60" s="19">
        <v>35.0537</v>
      </c>
      <c r="N60" s="3">
        <v>1</v>
      </c>
      <c r="O60" s="13">
        <v>3760.20408163265</v>
      </c>
      <c r="P60" s="3">
        <v>1</v>
      </c>
      <c r="Q60" s="13">
        <v>78331.6326530612</v>
      </c>
      <c r="R60" s="3">
        <v>1</v>
      </c>
      <c r="S60" s="13">
        <v>3923.4693877551</v>
      </c>
      <c r="T60" s="3">
        <v>1</v>
      </c>
      <c r="U60" s="21">
        <v>0.381180576</v>
      </c>
      <c r="V60" s="3">
        <v>1</v>
      </c>
    </row>
    <row r="61" ht="15.75" hidden="1" spans="1:22">
      <c r="A61" s="5"/>
      <c r="B61" s="5" t="s">
        <v>282</v>
      </c>
      <c r="C61" s="6" t="s">
        <v>274</v>
      </c>
      <c r="D61" s="7">
        <v>42227.8125</v>
      </c>
      <c r="E61" s="8">
        <v>87.999</v>
      </c>
      <c r="F61" s="8">
        <v>0.00221666666666667</v>
      </c>
      <c r="G61" s="9">
        <v>4509</v>
      </c>
      <c r="H61" s="3">
        <v>1</v>
      </c>
      <c r="I61" s="10">
        <v>75</v>
      </c>
      <c r="J61" s="3">
        <v>1</v>
      </c>
      <c r="K61" s="19">
        <v>22.8758</v>
      </c>
      <c r="L61" s="3">
        <v>1</v>
      </c>
      <c r="M61" s="19">
        <v>35.2533</v>
      </c>
      <c r="N61" s="3">
        <v>1</v>
      </c>
      <c r="O61" s="13">
        <v>479.591836734694</v>
      </c>
      <c r="P61" s="3">
        <v>1</v>
      </c>
      <c r="Q61" s="13">
        <v>54693.8775510204</v>
      </c>
      <c r="R61" s="3">
        <v>1</v>
      </c>
      <c r="S61" s="13">
        <v>3346.9387755102</v>
      </c>
      <c r="T61" s="3">
        <v>1</v>
      </c>
      <c r="U61" s="21">
        <v>0.245050152</v>
      </c>
      <c r="V61" s="3">
        <v>1</v>
      </c>
    </row>
    <row r="62" ht="15.75" hidden="1" spans="1:22">
      <c r="A62" s="5"/>
      <c r="B62" s="5" t="s">
        <v>282</v>
      </c>
      <c r="C62" s="6" t="s">
        <v>274</v>
      </c>
      <c r="D62" s="7">
        <v>42228.8125</v>
      </c>
      <c r="E62" s="8">
        <v>87.999</v>
      </c>
      <c r="F62" s="8">
        <v>0.00221666666666667</v>
      </c>
      <c r="G62" s="9">
        <v>4509</v>
      </c>
      <c r="H62" s="3">
        <v>1</v>
      </c>
      <c r="I62" s="10">
        <v>100</v>
      </c>
      <c r="J62" s="3">
        <v>1</v>
      </c>
      <c r="K62" s="19">
        <v>20.6163</v>
      </c>
      <c r="L62" s="3">
        <v>1</v>
      </c>
      <c r="M62" s="19">
        <v>35.3789</v>
      </c>
      <c r="N62" s="3">
        <v>1</v>
      </c>
      <c r="O62" s="13">
        <v>137.755102040816</v>
      </c>
      <c r="P62" s="3">
        <v>1</v>
      </c>
      <c r="Q62" s="13">
        <v>9918.36734693878</v>
      </c>
      <c r="R62" s="3">
        <v>1</v>
      </c>
      <c r="S62" s="13">
        <v>352.040816326531</v>
      </c>
      <c r="T62" s="3">
        <v>1</v>
      </c>
      <c r="U62" s="21">
        <v>0.172415016</v>
      </c>
      <c r="V62" s="3">
        <v>1</v>
      </c>
    </row>
    <row r="63" ht="15.75" hidden="1" spans="1:22">
      <c r="A63" s="5"/>
      <c r="B63" s="5" t="s">
        <v>282</v>
      </c>
      <c r="C63" s="6" t="s">
        <v>274</v>
      </c>
      <c r="D63" s="7">
        <v>42229.8125</v>
      </c>
      <c r="E63" s="8">
        <v>87.999</v>
      </c>
      <c r="F63" s="8">
        <v>0.00221666666666667</v>
      </c>
      <c r="G63" s="9">
        <v>4509</v>
      </c>
      <c r="H63" s="3">
        <v>1</v>
      </c>
      <c r="I63" s="10">
        <v>150</v>
      </c>
      <c r="J63" s="3">
        <v>1</v>
      </c>
      <c r="K63" s="19">
        <v>17.5116</v>
      </c>
      <c r="L63" s="3">
        <v>1</v>
      </c>
      <c r="M63" s="19">
        <v>35.307</v>
      </c>
      <c r="N63" s="3">
        <v>1</v>
      </c>
      <c r="O63" s="13">
        <v>387.755102040816</v>
      </c>
      <c r="P63" s="3">
        <v>1</v>
      </c>
      <c r="Q63" s="13">
        <v>3765.30612244898</v>
      </c>
      <c r="R63" s="3">
        <v>1</v>
      </c>
      <c r="S63" s="13">
        <v>137.755102040816</v>
      </c>
      <c r="T63" s="3">
        <v>1</v>
      </c>
      <c r="U63" s="21">
        <v>0.048285108</v>
      </c>
      <c r="V63" s="3">
        <v>1</v>
      </c>
    </row>
    <row r="64" ht="15.75" hidden="1" spans="1:22">
      <c r="A64" s="5"/>
      <c r="B64" s="5" t="s">
        <v>282</v>
      </c>
      <c r="C64" s="6" t="s">
        <v>274</v>
      </c>
      <c r="D64" s="7">
        <v>42230.8125</v>
      </c>
      <c r="E64" s="8">
        <v>87.999</v>
      </c>
      <c r="F64" s="8">
        <v>0.00221666666666667</v>
      </c>
      <c r="G64" s="9">
        <v>4509</v>
      </c>
      <c r="H64" s="3">
        <v>1</v>
      </c>
      <c r="I64" s="10">
        <v>200</v>
      </c>
      <c r="J64" s="3">
        <v>1</v>
      </c>
      <c r="K64" s="19">
        <v>13.8295</v>
      </c>
      <c r="L64" s="3">
        <v>1</v>
      </c>
      <c r="M64" s="19">
        <v>35.2204</v>
      </c>
      <c r="N64" s="3">
        <v>1</v>
      </c>
      <c r="O64" s="13">
        <v>642.857142857143</v>
      </c>
      <c r="P64" s="3">
        <v>1</v>
      </c>
      <c r="Q64" s="13">
        <v>2505.10204081633</v>
      </c>
      <c r="R64" s="3">
        <v>1</v>
      </c>
      <c r="S64" s="13">
        <v>5.10204081632653</v>
      </c>
      <c r="T64" s="3">
        <v>1</v>
      </c>
      <c r="U64" s="21">
        <v>0.008865048</v>
      </c>
      <c r="V64" s="3">
        <v>1</v>
      </c>
    </row>
    <row r="65" ht="15.75" spans="1:22">
      <c r="A65" s="5"/>
      <c r="B65" s="5" t="s">
        <v>283</v>
      </c>
      <c r="C65" s="6" t="s">
        <v>274</v>
      </c>
      <c r="D65" s="7">
        <v>42231.8125</v>
      </c>
      <c r="E65" s="8">
        <v>86.0069166666667</v>
      </c>
      <c r="F65" s="8">
        <v>0.00276666666666667</v>
      </c>
      <c r="G65" s="9">
        <v>4514</v>
      </c>
      <c r="H65" s="3">
        <v>1</v>
      </c>
      <c r="I65" s="10">
        <v>5</v>
      </c>
      <c r="J65" s="3">
        <v>1</v>
      </c>
      <c r="K65" s="19">
        <v>30.4053</v>
      </c>
      <c r="L65" s="3">
        <v>1</v>
      </c>
      <c r="M65" s="19">
        <v>34.1848</v>
      </c>
      <c r="N65" s="3">
        <v>1</v>
      </c>
      <c r="O65" s="13">
        <v>2372.44897959184</v>
      </c>
      <c r="P65" s="3">
        <v>1</v>
      </c>
      <c r="Q65" s="13">
        <v>2056.12244897959</v>
      </c>
      <c r="R65" s="3">
        <v>1</v>
      </c>
      <c r="S65" s="13">
        <v>168.367346938776</v>
      </c>
      <c r="T65" s="3">
        <v>1</v>
      </c>
      <c r="U65" s="21">
        <v>0.042324696</v>
      </c>
      <c r="V65" s="3">
        <v>1</v>
      </c>
    </row>
    <row r="66" ht="15.75" hidden="1" spans="1:22">
      <c r="A66" s="5"/>
      <c r="B66" s="5" t="s">
        <v>283</v>
      </c>
      <c r="C66" s="6" t="s">
        <v>274</v>
      </c>
      <c r="D66" s="7">
        <v>42232.8125</v>
      </c>
      <c r="E66" s="8">
        <v>86.0069166666667</v>
      </c>
      <c r="F66" s="8">
        <v>0.00276666666666667</v>
      </c>
      <c r="G66" s="9">
        <v>4514</v>
      </c>
      <c r="H66" s="3">
        <v>1</v>
      </c>
      <c r="I66" s="10">
        <v>25</v>
      </c>
      <c r="J66" s="3">
        <v>1</v>
      </c>
      <c r="K66" s="19">
        <v>29.9255</v>
      </c>
      <c r="L66" s="3">
        <v>1</v>
      </c>
      <c r="M66" s="19">
        <v>34.4122</v>
      </c>
      <c r="N66" s="3">
        <v>1</v>
      </c>
      <c r="O66" s="13">
        <v>2020.40816326531</v>
      </c>
      <c r="P66" s="3">
        <v>1</v>
      </c>
      <c r="Q66" s="13">
        <v>3586.73469387755</v>
      </c>
      <c r="R66" s="3">
        <v>1</v>
      </c>
      <c r="S66" s="13">
        <v>219.387755102041</v>
      </c>
      <c r="T66" s="3">
        <v>1</v>
      </c>
      <c r="U66" s="21">
        <v>0.038378568</v>
      </c>
      <c r="V66" s="3">
        <v>1</v>
      </c>
    </row>
    <row r="67" ht="15.75" hidden="1" spans="1:22">
      <c r="A67" s="5"/>
      <c r="B67" s="5" t="s">
        <v>283</v>
      </c>
      <c r="C67" s="6" t="s">
        <v>274</v>
      </c>
      <c r="D67" s="7">
        <v>42233.8125</v>
      </c>
      <c r="E67" s="8">
        <v>86.0069166666667</v>
      </c>
      <c r="F67" s="8">
        <v>0.00276666666666667</v>
      </c>
      <c r="G67" s="9">
        <v>4514</v>
      </c>
      <c r="H67" s="3">
        <v>1</v>
      </c>
      <c r="I67" s="10">
        <v>50</v>
      </c>
      <c r="J67" s="3">
        <v>1</v>
      </c>
      <c r="K67" s="19">
        <v>28.0934</v>
      </c>
      <c r="L67" s="3">
        <v>1</v>
      </c>
      <c r="M67" s="19">
        <v>35.1192</v>
      </c>
      <c r="N67" s="3">
        <v>1</v>
      </c>
      <c r="O67" s="13">
        <v>3693.87755102041</v>
      </c>
      <c r="P67" s="3">
        <v>1</v>
      </c>
      <c r="Q67" s="13">
        <v>10729.5918367347</v>
      </c>
      <c r="R67" s="3">
        <v>1</v>
      </c>
      <c r="S67" s="13">
        <v>510.204081632653</v>
      </c>
      <c r="T67" s="3">
        <v>1</v>
      </c>
      <c r="U67" s="21">
        <v>0.071909664</v>
      </c>
      <c r="V67" s="3">
        <v>1</v>
      </c>
    </row>
    <row r="68" ht="15.75" hidden="1" spans="1:22">
      <c r="A68" s="5"/>
      <c r="B68" s="5" t="s">
        <v>283</v>
      </c>
      <c r="C68" s="6" t="s">
        <v>274</v>
      </c>
      <c r="D68" s="7">
        <v>42234.8125</v>
      </c>
      <c r="E68" s="8">
        <v>86.0069166666667</v>
      </c>
      <c r="F68" s="8">
        <v>0.00276666666666667</v>
      </c>
      <c r="G68" s="9">
        <v>4514</v>
      </c>
      <c r="H68" s="3">
        <v>1</v>
      </c>
      <c r="I68" s="10">
        <v>75</v>
      </c>
      <c r="J68" s="3">
        <v>1</v>
      </c>
      <c r="K68" s="19">
        <v>22.266</v>
      </c>
      <c r="L68" s="3">
        <v>1</v>
      </c>
      <c r="M68" s="19">
        <v>35.3849</v>
      </c>
      <c r="N68" s="3">
        <v>1</v>
      </c>
      <c r="O68" s="13">
        <v>571.428571428571</v>
      </c>
      <c r="P68" s="3">
        <v>1</v>
      </c>
      <c r="Q68" s="13">
        <v>36739.7959183674</v>
      </c>
      <c r="R68" s="3">
        <v>1</v>
      </c>
      <c r="S68" s="13">
        <v>2040.81632653061</v>
      </c>
      <c r="T68" s="3">
        <v>1</v>
      </c>
      <c r="U68" s="21">
        <v>0.310196988</v>
      </c>
      <c r="V68" s="3">
        <v>1</v>
      </c>
    </row>
    <row r="69" ht="15.75" hidden="1" spans="1:22">
      <c r="A69" s="5"/>
      <c r="B69" s="5" t="s">
        <v>283</v>
      </c>
      <c r="C69" s="6" t="s">
        <v>274</v>
      </c>
      <c r="D69" s="7">
        <v>42235.8125</v>
      </c>
      <c r="E69" s="8">
        <v>86.0069166666667</v>
      </c>
      <c r="F69" s="8">
        <v>0.00276666666666667</v>
      </c>
      <c r="G69" s="9">
        <v>4514</v>
      </c>
      <c r="H69" s="3">
        <v>1</v>
      </c>
      <c r="I69" s="10">
        <v>100</v>
      </c>
      <c r="J69" s="3">
        <v>1</v>
      </c>
      <c r="K69" s="19">
        <v>20.9275</v>
      </c>
      <c r="L69" s="3">
        <v>1</v>
      </c>
      <c r="M69" s="19">
        <v>35.4093</v>
      </c>
      <c r="N69" s="3">
        <v>1</v>
      </c>
      <c r="O69" s="13">
        <v>1020.40816326531</v>
      </c>
      <c r="P69" s="3">
        <v>1</v>
      </c>
      <c r="Q69" s="13">
        <v>16117.3469387755</v>
      </c>
      <c r="R69" s="3">
        <v>1</v>
      </c>
      <c r="S69" s="13">
        <v>918.367346938776</v>
      </c>
      <c r="T69" s="3">
        <v>1</v>
      </c>
      <c r="U69" s="21">
        <v>0.09758148</v>
      </c>
      <c r="V69" s="3">
        <v>1</v>
      </c>
    </row>
    <row r="70" ht="15.75" hidden="1" spans="1:22">
      <c r="A70" s="5"/>
      <c r="B70" s="5" t="s">
        <v>283</v>
      </c>
      <c r="C70" s="6" t="s">
        <v>274</v>
      </c>
      <c r="D70" s="7">
        <v>42236.8125</v>
      </c>
      <c r="E70" s="8">
        <v>86.0069166666667</v>
      </c>
      <c r="F70" s="8">
        <v>0.00276666666666667</v>
      </c>
      <c r="G70" s="9">
        <v>4514</v>
      </c>
      <c r="H70" s="3">
        <v>1</v>
      </c>
      <c r="I70" s="10">
        <v>150</v>
      </c>
      <c r="J70" s="3">
        <v>1</v>
      </c>
      <c r="K70" s="19">
        <v>16.9239</v>
      </c>
      <c r="L70" s="3">
        <v>1</v>
      </c>
      <c r="M70" s="19">
        <v>35.3023</v>
      </c>
      <c r="N70" s="3">
        <v>1</v>
      </c>
      <c r="O70" s="13">
        <v>561.224489795918</v>
      </c>
      <c r="P70" s="3">
        <v>1</v>
      </c>
      <c r="Q70" s="13">
        <v>3530.61224489796</v>
      </c>
      <c r="R70" s="3">
        <v>1</v>
      </c>
      <c r="S70" s="13">
        <v>91.8367346938776</v>
      </c>
      <c r="T70" s="3">
        <v>1</v>
      </c>
      <c r="U70" s="21">
        <v>0.025658076</v>
      </c>
      <c r="V70" s="3">
        <v>1</v>
      </c>
    </row>
    <row r="71" ht="15.75" hidden="1" spans="1:22">
      <c r="A71" s="5"/>
      <c r="B71" s="5" t="s">
        <v>283</v>
      </c>
      <c r="C71" s="6" t="s">
        <v>274</v>
      </c>
      <c r="D71" s="7">
        <v>42237.8125</v>
      </c>
      <c r="E71" s="8">
        <v>86.0069166666667</v>
      </c>
      <c r="F71" s="8">
        <v>0.00276666666666667</v>
      </c>
      <c r="G71" s="9">
        <v>4514</v>
      </c>
      <c r="H71" s="3">
        <v>1</v>
      </c>
      <c r="I71" s="10">
        <v>200</v>
      </c>
      <c r="J71" s="3">
        <v>1</v>
      </c>
      <c r="K71" s="19">
        <v>13.455</v>
      </c>
      <c r="L71" s="3">
        <v>1</v>
      </c>
      <c r="M71" s="19">
        <v>35.2216</v>
      </c>
      <c r="N71" s="3">
        <v>1</v>
      </c>
      <c r="O71" s="13">
        <v>775.510204081633</v>
      </c>
      <c r="P71" s="3">
        <v>1</v>
      </c>
      <c r="Q71" s="13">
        <v>2158.16326530612</v>
      </c>
      <c r="R71" s="3">
        <v>1</v>
      </c>
      <c r="S71" s="13">
        <v>10.2040816326531</v>
      </c>
      <c r="T71" s="3">
        <v>1</v>
      </c>
      <c r="U71" s="21">
        <v>0.007383876</v>
      </c>
      <c r="V71" s="3">
        <v>1</v>
      </c>
    </row>
    <row r="72" ht="15.75" spans="1:22">
      <c r="A72" s="5"/>
      <c r="B72" s="5" t="s">
        <v>284</v>
      </c>
      <c r="C72" s="6" t="s">
        <v>274</v>
      </c>
      <c r="D72" s="7">
        <v>42238.8125</v>
      </c>
      <c r="E72" s="8">
        <v>84.0009833333333</v>
      </c>
      <c r="F72" s="8">
        <v>0.0041</v>
      </c>
      <c r="G72" s="9">
        <v>4543</v>
      </c>
      <c r="H72" s="3">
        <v>1</v>
      </c>
      <c r="I72" s="10">
        <v>5</v>
      </c>
      <c r="J72" s="3">
        <v>1</v>
      </c>
      <c r="K72" s="19">
        <v>30.3354</v>
      </c>
      <c r="L72" s="3">
        <v>1</v>
      </c>
      <c r="M72" s="19">
        <v>34.1013</v>
      </c>
      <c r="N72" s="3">
        <v>1</v>
      </c>
      <c r="O72" s="13"/>
      <c r="P72" s="3">
        <v>1</v>
      </c>
      <c r="Q72" s="13"/>
      <c r="R72" s="3">
        <v>1</v>
      </c>
      <c r="S72" s="13"/>
      <c r="T72" s="3">
        <v>1</v>
      </c>
      <c r="V72" s="3">
        <v>1</v>
      </c>
    </row>
    <row r="73" ht="15.75" hidden="1" spans="1:22">
      <c r="A73" s="5"/>
      <c r="B73" s="5" t="s">
        <v>284</v>
      </c>
      <c r="C73" s="6" t="s">
        <v>274</v>
      </c>
      <c r="D73" s="7">
        <v>42239.8125</v>
      </c>
      <c r="E73" s="8">
        <v>84.0009833333333</v>
      </c>
      <c r="F73" s="8">
        <v>0.0041</v>
      </c>
      <c r="G73" s="9">
        <v>4543</v>
      </c>
      <c r="H73" s="3">
        <v>1</v>
      </c>
      <c r="I73" s="10">
        <v>25</v>
      </c>
      <c r="J73" s="3">
        <v>1</v>
      </c>
      <c r="K73" s="19">
        <v>30.1254</v>
      </c>
      <c r="L73" s="3">
        <v>1</v>
      </c>
      <c r="M73" s="19">
        <v>34.499</v>
      </c>
      <c r="N73" s="3">
        <v>1</v>
      </c>
      <c r="O73" s="13">
        <v>1790.81632653061</v>
      </c>
      <c r="P73" s="3">
        <v>1</v>
      </c>
      <c r="Q73" s="13">
        <v>7234.69387755102</v>
      </c>
      <c r="R73" s="3">
        <v>1</v>
      </c>
      <c r="S73" s="13">
        <v>306.122448979592</v>
      </c>
      <c r="T73" s="3">
        <v>1</v>
      </c>
      <c r="V73" s="3">
        <v>1</v>
      </c>
    </row>
    <row r="74" ht="15.75" hidden="1" spans="1:22">
      <c r="A74" s="5"/>
      <c r="B74" s="5" t="s">
        <v>284</v>
      </c>
      <c r="C74" s="6" t="s">
        <v>274</v>
      </c>
      <c r="D74" s="7">
        <v>42240.8125</v>
      </c>
      <c r="E74" s="8">
        <v>84.0009833333333</v>
      </c>
      <c r="F74" s="8">
        <v>0.0041</v>
      </c>
      <c r="G74" s="9">
        <v>4543</v>
      </c>
      <c r="H74" s="3">
        <v>1</v>
      </c>
      <c r="I74" s="10">
        <v>50</v>
      </c>
      <c r="J74" s="3">
        <v>1</v>
      </c>
      <c r="K74" s="19">
        <v>26.2713</v>
      </c>
      <c r="L74" s="3">
        <v>1</v>
      </c>
      <c r="M74" s="19">
        <v>35.1154</v>
      </c>
      <c r="N74" s="3">
        <v>1</v>
      </c>
      <c r="O74" s="13">
        <v>2306.12244897959</v>
      </c>
      <c r="P74" s="3">
        <v>1</v>
      </c>
      <c r="Q74" s="13">
        <v>18612.2448979592</v>
      </c>
      <c r="R74" s="3">
        <v>1</v>
      </c>
      <c r="S74" s="13">
        <v>1469.38775510204</v>
      </c>
      <c r="T74" s="3">
        <v>1</v>
      </c>
      <c r="U74" s="21">
        <v>0.232500036</v>
      </c>
      <c r="V74" s="3">
        <v>1</v>
      </c>
    </row>
    <row r="75" ht="15.75" hidden="1" spans="1:22">
      <c r="A75" s="5"/>
      <c r="B75" s="5" t="s">
        <v>284</v>
      </c>
      <c r="C75" s="6" t="s">
        <v>274</v>
      </c>
      <c r="D75" s="7">
        <v>42241.8125</v>
      </c>
      <c r="E75" s="8">
        <v>84.0009833333333</v>
      </c>
      <c r="F75" s="8">
        <v>0.0041</v>
      </c>
      <c r="G75" s="9">
        <v>4543</v>
      </c>
      <c r="H75" s="3">
        <v>1</v>
      </c>
      <c r="I75" s="10">
        <v>75</v>
      </c>
      <c r="J75" s="3">
        <v>1</v>
      </c>
      <c r="K75" s="19">
        <v>22.0582</v>
      </c>
      <c r="L75" s="3">
        <v>1</v>
      </c>
      <c r="M75" s="19">
        <v>35.4422</v>
      </c>
      <c r="N75" s="3">
        <v>1</v>
      </c>
      <c r="O75" s="13">
        <v>71.4285714285714</v>
      </c>
      <c r="P75" s="3">
        <v>1</v>
      </c>
      <c r="Q75" s="13">
        <v>9882.65306122449</v>
      </c>
      <c r="R75" s="3">
        <v>1</v>
      </c>
      <c r="S75" s="13">
        <v>15.3061224489796</v>
      </c>
      <c r="T75" s="3">
        <v>1</v>
      </c>
      <c r="U75" s="21">
        <v>0.32587158</v>
      </c>
      <c r="V75" s="3">
        <v>1</v>
      </c>
    </row>
    <row r="76" ht="15.75" hidden="1" spans="1:22">
      <c r="A76" s="5"/>
      <c r="B76" s="5" t="s">
        <v>284</v>
      </c>
      <c r="C76" s="6" t="s">
        <v>274</v>
      </c>
      <c r="D76" s="7">
        <v>42242.8125</v>
      </c>
      <c r="E76" s="8">
        <v>84.0009833333333</v>
      </c>
      <c r="F76" s="8">
        <v>0.0041</v>
      </c>
      <c r="G76" s="9">
        <v>4543</v>
      </c>
      <c r="H76" s="3">
        <v>1</v>
      </c>
      <c r="I76" s="10">
        <v>100</v>
      </c>
      <c r="J76" s="3">
        <v>1</v>
      </c>
      <c r="K76" s="19">
        <v>19.9003</v>
      </c>
      <c r="L76" s="3">
        <v>1</v>
      </c>
      <c r="M76" s="19">
        <v>35.3878</v>
      </c>
      <c r="N76" s="3">
        <v>1</v>
      </c>
      <c r="O76" s="13">
        <v>285.714285714286</v>
      </c>
      <c r="P76" s="3">
        <v>1</v>
      </c>
      <c r="Q76" s="13">
        <v>5112.24489795918</v>
      </c>
      <c r="R76" s="3">
        <v>1</v>
      </c>
      <c r="S76" s="13">
        <v>183.673469387755</v>
      </c>
      <c r="T76" s="3">
        <v>1</v>
      </c>
      <c r="U76" s="21">
        <v>0.082629612</v>
      </c>
      <c r="V76" s="3">
        <v>1</v>
      </c>
    </row>
    <row r="77" ht="15.75" hidden="1" spans="1:22">
      <c r="A77" s="5"/>
      <c r="B77" s="5" t="s">
        <v>284</v>
      </c>
      <c r="C77" s="6" t="s">
        <v>274</v>
      </c>
      <c r="D77" s="7">
        <v>42243.8125</v>
      </c>
      <c r="E77" s="8">
        <v>84.0009833333333</v>
      </c>
      <c r="F77" s="8">
        <v>0.0041</v>
      </c>
      <c r="G77" s="9">
        <v>4543</v>
      </c>
      <c r="H77" s="3">
        <v>1</v>
      </c>
      <c r="I77" s="10">
        <v>150</v>
      </c>
      <c r="J77" s="3">
        <v>1</v>
      </c>
      <c r="K77" s="19">
        <v>15.6097</v>
      </c>
      <c r="L77" s="3">
        <v>1</v>
      </c>
      <c r="M77" s="19">
        <v>35.2595</v>
      </c>
      <c r="N77" s="3">
        <v>1</v>
      </c>
      <c r="O77" s="13">
        <v>362.244897959184</v>
      </c>
      <c r="P77" s="3">
        <v>1</v>
      </c>
      <c r="Q77" s="13">
        <v>1459.18367346939</v>
      </c>
      <c r="R77" s="3">
        <v>1</v>
      </c>
      <c r="S77" s="13">
        <v>20.4081632653061</v>
      </c>
      <c r="T77" s="3">
        <v>1</v>
      </c>
      <c r="U77" s="21">
        <v>0.017032104</v>
      </c>
      <c r="V77" s="3">
        <v>1</v>
      </c>
    </row>
    <row r="78" ht="15.75" hidden="1" spans="1:22">
      <c r="A78" s="5"/>
      <c r="B78" s="5" t="s">
        <v>284</v>
      </c>
      <c r="C78" s="6" t="s">
        <v>274</v>
      </c>
      <c r="D78" s="7">
        <v>42244.8125</v>
      </c>
      <c r="E78" s="8">
        <v>84.0009833333333</v>
      </c>
      <c r="F78" s="8">
        <v>0.0041</v>
      </c>
      <c r="G78" s="9">
        <v>4543</v>
      </c>
      <c r="H78" s="3">
        <v>1</v>
      </c>
      <c r="I78" s="10">
        <v>200</v>
      </c>
      <c r="J78" s="3">
        <v>1</v>
      </c>
      <c r="K78" s="19">
        <v>13.5307</v>
      </c>
      <c r="L78" s="3">
        <v>1</v>
      </c>
      <c r="M78" s="19">
        <v>35.2316</v>
      </c>
      <c r="N78" s="3">
        <v>1</v>
      </c>
      <c r="O78" s="13">
        <v>1020.40816326531</v>
      </c>
      <c r="P78" s="3">
        <v>1</v>
      </c>
      <c r="Q78" s="13">
        <v>1510.20408163265</v>
      </c>
      <c r="R78" s="3">
        <v>1</v>
      </c>
      <c r="S78" s="13">
        <v>15.3061224489796</v>
      </c>
      <c r="T78" s="3">
        <v>1</v>
      </c>
      <c r="U78" s="21">
        <v>0.008936496</v>
      </c>
      <c r="V78" s="3">
        <v>1</v>
      </c>
    </row>
    <row r="79" ht="15.75" spans="1:22">
      <c r="A79" s="5"/>
      <c r="B79" s="5" t="s">
        <v>285</v>
      </c>
      <c r="C79" s="6" t="s">
        <v>274</v>
      </c>
      <c r="D79" s="7">
        <v>42245.8125</v>
      </c>
      <c r="E79" s="8">
        <v>82.0003166666667</v>
      </c>
      <c r="F79" s="8">
        <v>-0.000266666667</v>
      </c>
      <c r="G79" s="9">
        <v>4593</v>
      </c>
      <c r="H79" s="3">
        <v>1</v>
      </c>
      <c r="I79" s="10">
        <v>5</v>
      </c>
      <c r="J79" s="3">
        <v>1</v>
      </c>
      <c r="K79" s="19">
        <v>30.1455</v>
      </c>
      <c r="L79" s="3">
        <v>1</v>
      </c>
      <c r="M79" s="19">
        <v>34.374</v>
      </c>
      <c r="N79" s="3">
        <v>1</v>
      </c>
      <c r="O79" s="13">
        <v>5204.08163265306</v>
      </c>
      <c r="P79" s="3">
        <v>1</v>
      </c>
      <c r="Q79" s="13">
        <v>7714.28571428571</v>
      </c>
      <c r="R79" s="3">
        <v>1</v>
      </c>
      <c r="S79" s="13">
        <v>571.428571428571</v>
      </c>
      <c r="T79" s="3">
        <v>1</v>
      </c>
      <c r="U79" s="21">
        <v>0.04336344</v>
      </c>
      <c r="V79" s="3">
        <v>1</v>
      </c>
    </row>
    <row r="80" ht="15.75" hidden="1" spans="1:22">
      <c r="A80" s="5"/>
      <c r="B80" s="5" t="s">
        <v>285</v>
      </c>
      <c r="C80" s="6" t="s">
        <v>274</v>
      </c>
      <c r="D80" s="7">
        <v>42246.8125</v>
      </c>
      <c r="E80" s="8">
        <v>82.0003166666667</v>
      </c>
      <c r="F80" s="8">
        <v>-0.000266666667</v>
      </c>
      <c r="G80" s="9">
        <v>4593</v>
      </c>
      <c r="H80" s="3">
        <v>1</v>
      </c>
      <c r="I80" s="10">
        <v>25</v>
      </c>
      <c r="J80" s="3">
        <v>1</v>
      </c>
      <c r="K80" s="19">
        <v>29.889</v>
      </c>
      <c r="L80" s="3">
        <v>1</v>
      </c>
      <c r="M80" s="19">
        <v>34.5961</v>
      </c>
      <c r="N80" s="3">
        <v>1</v>
      </c>
      <c r="O80" s="13"/>
      <c r="P80" s="3">
        <v>1</v>
      </c>
      <c r="Q80" s="13"/>
      <c r="R80" s="3">
        <v>1</v>
      </c>
      <c r="S80" s="13"/>
      <c r="T80" s="3">
        <v>1</v>
      </c>
      <c r="U80" s="21">
        <v>0.052822056</v>
      </c>
      <c r="V80" s="3">
        <v>1</v>
      </c>
    </row>
    <row r="81" ht="15.75" hidden="1" spans="1:22">
      <c r="A81" s="5"/>
      <c r="B81" s="5" t="s">
        <v>285</v>
      </c>
      <c r="C81" s="6" t="s">
        <v>274</v>
      </c>
      <c r="D81" s="7">
        <v>42247.8125</v>
      </c>
      <c r="E81" s="8">
        <v>82.0003166666667</v>
      </c>
      <c r="F81" s="8">
        <v>-0.000266666667</v>
      </c>
      <c r="G81" s="9">
        <v>4593</v>
      </c>
      <c r="H81" s="3">
        <v>1</v>
      </c>
      <c r="I81" s="10">
        <v>50</v>
      </c>
      <c r="J81" s="3">
        <v>1</v>
      </c>
      <c r="K81" s="19">
        <v>23.8308</v>
      </c>
      <c r="L81" s="3">
        <v>1</v>
      </c>
      <c r="M81" s="19">
        <v>35.4</v>
      </c>
      <c r="N81" s="3">
        <v>1</v>
      </c>
      <c r="O81" s="13">
        <v>1683.67346938776</v>
      </c>
      <c r="P81" s="3">
        <v>1</v>
      </c>
      <c r="Q81" s="13">
        <v>38520.4081632653</v>
      </c>
      <c r="R81" s="3">
        <v>1</v>
      </c>
      <c r="S81" s="13">
        <v>3301.02040816327</v>
      </c>
      <c r="T81" s="3">
        <v>1</v>
      </c>
      <c r="U81" s="21">
        <v>0.3979104</v>
      </c>
      <c r="V81" s="3">
        <v>1</v>
      </c>
    </row>
    <row r="82" ht="15.75" hidden="1" spans="1:22">
      <c r="A82" s="5"/>
      <c r="B82" s="5" t="s">
        <v>285</v>
      </c>
      <c r="C82" s="6" t="s">
        <v>274</v>
      </c>
      <c r="D82" s="7">
        <v>42248.8125</v>
      </c>
      <c r="E82" s="8">
        <v>82.0003166666667</v>
      </c>
      <c r="F82" s="8">
        <v>-0.000266666667</v>
      </c>
      <c r="G82" s="9">
        <v>4593</v>
      </c>
      <c r="H82" s="3">
        <v>1</v>
      </c>
      <c r="I82" s="10">
        <v>75</v>
      </c>
      <c r="J82" s="3">
        <v>1</v>
      </c>
      <c r="K82" s="19">
        <v>21.87</v>
      </c>
      <c r="L82" s="3">
        <v>1</v>
      </c>
      <c r="M82" s="19">
        <v>35.4538</v>
      </c>
      <c r="N82" s="3">
        <v>1</v>
      </c>
      <c r="O82" s="13">
        <v>693.877551020408</v>
      </c>
      <c r="P82" s="3">
        <v>1</v>
      </c>
      <c r="Q82" s="13">
        <v>10698.9795918367</v>
      </c>
      <c r="R82" s="3">
        <v>1</v>
      </c>
      <c r="S82" s="13">
        <v>698.979591836735</v>
      </c>
      <c r="T82" s="3">
        <v>1</v>
      </c>
      <c r="U82" s="21">
        <v>0.187652676</v>
      </c>
      <c r="V82" s="3">
        <v>1</v>
      </c>
    </row>
    <row r="83" ht="15.75" hidden="1" spans="1:22">
      <c r="A83" s="5"/>
      <c r="B83" s="5" t="s">
        <v>285</v>
      </c>
      <c r="C83" s="6" t="s">
        <v>274</v>
      </c>
      <c r="D83" s="7">
        <v>42249.8125</v>
      </c>
      <c r="E83" s="8">
        <v>82.0003166666667</v>
      </c>
      <c r="F83" s="8">
        <v>-0.000266666667</v>
      </c>
      <c r="G83" s="9">
        <v>4593</v>
      </c>
      <c r="H83" s="3">
        <v>1</v>
      </c>
      <c r="I83" s="10">
        <v>100</v>
      </c>
      <c r="J83" s="3">
        <v>1</v>
      </c>
      <c r="K83" s="19">
        <v>20.5832</v>
      </c>
      <c r="L83" s="3">
        <v>1</v>
      </c>
      <c r="M83" s="19">
        <v>35.4251</v>
      </c>
      <c r="N83" s="3">
        <v>1</v>
      </c>
      <c r="O83" s="13">
        <v>581.632653061224</v>
      </c>
      <c r="P83" s="3">
        <v>1</v>
      </c>
      <c r="Q83" s="13">
        <v>6591.83673469388</v>
      </c>
      <c r="R83" s="3">
        <v>1</v>
      </c>
      <c r="S83" s="13">
        <v>316.326530612245</v>
      </c>
      <c r="T83" s="3">
        <v>1</v>
      </c>
      <c r="U83" s="21">
        <v>0.075223752</v>
      </c>
      <c r="V83" s="3">
        <v>1</v>
      </c>
    </row>
    <row r="84" ht="15.75" hidden="1" spans="1:22">
      <c r="A84" s="5"/>
      <c r="B84" s="5" t="s">
        <v>285</v>
      </c>
      <c r="C84" s="6" t="s">
        <v>274</v>
      </c>
      <c r="D84" s="7">
        <v>42250.8125</v>
      </c>
      <c r="E84" s="8">
        <v>82.0003166666667</v>
      </c>
      <c r="F84" s="8">
        <v>-0.000266666667</v>
      </c>
      <c r="G84" s="9">
        <v>4593</v>
      </c>
      <c r="H84" s="3">
        <v>1</v>
      </c>
      <c r="I84" s="10">
        <v>150</v>
      </c>
      <c r="J84" s="3">
        <v>1</v>
      </c>
      <c r="K84" s="19">
        <v>16.2006</v>
      </c>
      <c r="L84" s="3">
        <v>1</v>
      </c>
      <c r="M84" s="19">
        <v>35.3002</v>
      </c>
      <c r="N84" s="3">
        <v>1</v>
      </c>
      <c r="O84" s="13">
        <v>750</v>
      </c>
      <c r="P84" s="3">
        <v>1</v>
      </c>
      <c r="Q84" s="13">
        <v>3244.89795918367</v>
      </c>
      <c r="R84" s="3">
        <v>1</v>
      </c>
      <c r="S84" s="13">
        <v>61.2244897959184</v>
      </c>
      <c r="T84" s="3">
        <v>1</v>
      </c>
      <c r="U84" s="21">
        <v>0.01314918</v>
      </c>
      <c r="V84" s="3">
        <v>1</v>
      </c>
    </row>
    <row r="85" ht="15.75" hidden="1" spans="1:22">
      <c r="A85" s="5"/>
      <c r="B85" s="5" t="s">
        <v>285</v>
      </c>
      <c r="C85" s="6" t="s">
        <v>274</v>
      </c>
      <c r="D85" s="7">
        <v>42251.8125</v>
      </c>
      <c r="E85" s="8">
        <v>82.0003166666667</v>
      </c>
      <c r="F85" s="8">
        <v>-0.000266666667</v>
      </c>
      <c r="G85" s="9">
        <v>4593</v>
      </c>
      <c r="H85" s="3">
        <v>1</v>
      </c>
      <c r="I85" s="10">
        <v>200</v>
      </c>
      <c r="J85" s="3">
        <v>1</v>
      </c>
      <c r="K85" s="19">
        <v>13.4767</v>
      </c>
      <c r="L85" s="3">
        <v>1</v>
      </c>
      <c r="M85" s="19">
        <v>35.232</v>
      </c>
      <c r="N85" s="3">
        <v>1</v>
      </c>
      <c r="O85" s="13">
        <v>239.795918367347</v>
      </c>
      <c r="P85" s="3">
        <v>1</v>
      </c>
      <c r="Q85" s="13">
        <v>1357.14285714286</v>
      </c>
      <c r="R85" s="3">
        <v>1</v>
      </c>
      <c r="S85" s="13">
        <v>5.10204081632653</v>
      </c>
      <c r="T85" s="3">
        <v>1</v>
      </c>
      <c r="U85" s="21">
        <v>0.006427572</v>
      </c>
      <c r="V85" s="3">
        <v>1</v>
      </c>
    </row>
    <row r="86" ht="15.75" spans="2:22">
      <c r="B86" s="5" t="s">
        <v>286</v>
      </c>
      <c r="C86" s="6" t="s">
        <v>274</v>
      </c>
      <c r="D86" s="7">
        <v>42252.8125</v>
      </c>
      <c r="E86" s="8">
        <v>80.9921333333333</v>
      </c>
      <c r="F86" s="8">
        <v>-1</v>
      </c>
      <c r="G86" s="9">
        <v>3930</v>
      </c>
      <c r="H86" s="3">
        <v>1</v>
      </c>
      <c r="I86" s="10">
        <v>5</v>
      </c>
      <c r="J86" s="3">
        <v>1</v>
      </c>
      <c r="K86" s="19">
        <v>29.9313</v>
      </c>
      <c r="L86" s="3">
        <v>1</v>
      </c>
      <c r="M86" s="19">
        <v>34.3621</v>
      </c>
      <c r="N86" s="3">
        <v>1</v>
      </c>
      <c r="O86" s="13">
        <v>3862.24489795918</v>
      </c>
      <c r="P86" s="3">
        <v>1</v>
      </c>
      <c r="Q86" s="13">
        <v>7515.30612244898</v>
      </c>
      <c r="R86" s="3">
        <v>1</v>
      </c>
      <c r="S86" s="13">
        <v>612.244897959184</v>
      </c>
      <c r="T86" s="3">
        <v>1</v>
      </c>
      <c r="U86" s="21">
        <v>0.034053216</v>
      </c>
      <c r="V86" s="3">
        <v>1</v>
      </c>
    </row>
    <row r="87" ht="15.75" spans="2:22">
      <c r="B87" s="5" t="s">
        <v>287</v>
      </c>
      <c r="C87" s="6" t="s">
        <v>274</v>
      </c>
      <c r="D87" s="7">
        <v>42253.8125</v>
      </c>
      <c r="E87" s="8">
        <v>80.9965666666667</v>
      </c>
      <c r="F87" s="8">
        <v>-1.99863333333333</v>
      </c>
      <c r="G87" s="9">
        <v>4827</v>
      </c>
      <c r="H87" s="3">
        <v>1</v>
      </c>
      <c r="I87" s="10">
        <v>5</v>
      </c>
      <c r="J87" s="3">
        <v>1</v>
      </c>
      <c r="K87" s="19">
        <v>29.8549</v>
      </c>
      <c r="L87" s="3">
        <v>1</v>
      </c>
      <c r="M87" s="19">
        <v>34.421</v>
      </c>
      <c r="N87" s="3">
        <v>1</v>
      </c>
      <c r="O87" s="13">
        <v>3698.97959183673</v>
      </c>
      <c r="P87" s="3">
        <v>1</v>
      </c>
      <c r="Q87" s="13">
        <v>9234.69387755102</v>
      </c>
      <c r="R87" s="3">
        <v>1</v>
      </c>
      <c r="S87" s="13">
        <v>163.265306122449</v>
      </c>
      <c r="T87" s="3">
        <v>1</v>
      </c>
      <c r="U87" s="21">
        <v>0.06695502</v>
      </c>
      <c r="V87" s="3">
        <v>1</v>
      </c>
    </row>
    <row r="88" ht="15.75" hidden="1" spans="2:22">
      <c r="B88" s="5" t="s">
        <v>287</v>
      </c>
      <c r="C88" s="6" t="s">
        <v>274</v>
      </c>
      <c r="D88" s="7">
        <v>42254.8125</v>
      </c>
      <c r="E88" s="8">
        <v>80.9965666666667</v>
      </c>
      <c r="F88" s="8">
        <v>-1.99863333333333</v>
      </c>
      <c r="G88" s="9">
        <v>4827</v>
      </c>
      <c r="H88" s="3">
        <v>1</v>
      </c>
      <c r="I88" s="10">
        <v>25</v>
      </c>
      <c r="J88" s="3">
        <v>1</v>
      </c>
      <c r="K88" s="19">
        <v>29.7373</v>
      </c>
      <c r="L88" s="3">
        <v>1</v>
      </c>
      <c r="M88" s="19">
        <v>34.4312</v>
      </c>
      <c r="N88" s="3">
        <v>1</v>
      </c>
      <c r="O88" s="13">
        <v>1306.12244897959</v>
      </c>
      <c r="P88" s="3">
        <v>1</v>
      </c>
      <c r="Q88" s="13">
        <v>5540.81632653061</v>
      </c>
      <c r="R88" s="3">
        <v>1</v>
      </c>
      <c r="S88" s="13">
        <v>204.081632653061</v>
      </c>
      <c r="T88" s="3">
        <v>1</v>
      </c>
      <c r="U88" s="21">
        <v>0.178279248</v>
      </c>
      <c r="V88" s="3">
        <v>1</v>
      </c>
    </row>
    <row r="89" ht="15.75" hidden="1" spans="2:22">
      <c r="B89" s="5" t="s">
        <v>287</v>
      </c>
      <c r="C89" s="6" t="s">
        <v>274</v>
      </c>
      <c r="D89" s="7">
        <v>42255.8125</v>
      </c>
      <c r="E89" s="8">
        <v>80.9965666666667</v>
      </c>
      <c r="F89" s="8">
        <v>-1.99863333333333</v>
      </c>
      <c r="G89" s="9">
        <v>4827</v>
      </c>
      <c r="H89" s="3">
        <v>1</v>
      </c>
      <c r="I89" s="10">
        <v>50</v>
      </c>
      <c r="J89" s="3">
        <v>1</v>
      </c>
      <c r="K89" s="19">
        <v>28.638</v>
      </c>
      <c r="L89" s="3">
        <v>1</v>
      </c>
      <c r="M89" s="19">
        <v>34.6845</v>
      </c>
      <c r="N89" s="3">
        <v>1</v>
      </c>
      <c r="O89" s="13">
        <v>1760.20408163265</v>
      </c>
      <c r="P89" s="3">
        <v>1</v>
      </c>
      <c r="Q89" s="13">
        <v>41117.3469387755</v>
      </c>
      <c r="R89" s="3">
        <v>1</v>
      </c>
      <c r="S89" s="13">
        <v>326.530612244898</v>
      </c>
      <c r="T89" s="3">
        <v>1</v>
      </c>
      <c r="U89" s="21">
        <v>0.372441936</v>
      </c>
      <c r="V89" s="3">
        <v>1</v>
      </c>
    </row>
    <row r="90" ht="15.75" hidden="1" spans="2:22">
      <c r="B90" s="5" t="s">
        <v>287</v>
      </c>
      <c r="C90" s="6" t="s">
        <v>274</v>
      </c>
      <c r="D90" s="7">
        <v>42256.8125</v>
      </c>
      <c r="E90" s="8">
        <v>80.9965666666667</v>
      </c>
      <c r="F90" s="8">
        <v>-1.99863333333333</v>
      </c>
      <c r="G90" s="9">
        <v>4827</v>
      </c>
      <c r="H90" s="3">
        <v>1</v>
      </c>
      <c r="I90" s="10">
        <v>75</v>
      </c>
      <c r="J90" s="3">
        <v>1</v>
      </c>
      <c r="K90" s="19">
        <v>27.2746</v>
      </c>
      <c r="L90" s="3">
        <v>1</v>
      </c>
      <c r="M90" s="19">
        <v>35.0628</v>
      </c>
      <c r="N90" s="3">
        <v>1</v>
      </c>
      <c r="O90" s="13">
        <v>1530.61224489796</v>
      </c>
      <c r="P90" s="3">
        <v>1</v>
      </c>
      <c r="Q90" s="13">
        <v>30510.2040816327</v>
      </c>
      <c r="R90" s="3">
        <v>1</v>
      </c>
      <c r="S90" s="13">
        <v>1596.9387755102</v>
      </c>
      <c r="T90" s="3">
        <v>1</v>
      </c>
      <c r="U90" s="21">
        <v>0.164077584</v>
      </c>
      <c r="V90" s="3">
        <v>1</v>
      </c>
    </row>
    <row r="91" ht="15.75" hidden="1" spans="2:22">
      <c r="B91" s="5" t="s">
        <v>287</v>
      </c>
      <c r="C91" s="6" t="s">
        <v>274</v>
      </c>
      <c r="D91" s="7">
        <v>42257.8125</v>
      </c>
      <c r="E91" s="8">
        <v>80.9965666666667</v>
      </c>
      <c r="F91" s="8">
        <v>-1.99863333333333</v>
      </c>
      <c r="G91" s="9">
        <v>4827</v>
      </c>
      <c r="H91" s="3">
        <v>1</v>
      </c>
      <c r="I91" s="10">
        <v>100</v>
      </c>
      <c r="J91" s="3">
        <v>1</v>
      </c>
      <c r="K91" s="19">
        <v>21.2342</v>
      </c>
      <c r="L91" s="3">
        <v>1</v>
      </c>
      <c r="M91" s="19">
        <v>35.2655</v>
      </c>
      <c r="N91" s="3">
        <v>1</v>
      </c>
      <c r="O91" s="13">
        <v>117.34693877551</v>
      </c>
      <c r="P91" s="3">
        <v>1</v>
      </c>
      <c r="Q91" s="13">
        <v>14586.7346938775</v>
      </c>
      <c r="R91" s="3">
        <v>1</v>
      </c>
      <c r="S91" s="13">
        <v>668.367346938776</v>
      </c>
      <c r="T91" s="3">
        <v>1</v>
      </c>
      <c r="U91" s="21">
        <v>0.01603458</v>
      </c>
      <c r="V91" s="3">
        <v>1</v>
      </c>
    </row>
    <row r="92" ht="15.75" hidden="1" spans="2:22">
      <c r="B92" s="5" t="s">
        <v>287</v>
      </c>
      <c r="C92" s="6" t="s">
        <v>274</v>
      </c>
      <c r="D92" s="7">
        <v>42258.8125</v>
      </c>
      <c r="E92" s="8">
        <v>80.9965666666667</v>
      </c>
      <c r="F92" s="8">
        <v>-1.99863333333333</v>
      </c>
      <c r="G92" s="9">
        <v>4827</v>
      </c>
      <c r="H92" s="3">
        <v>1</v>
      </c>
      <c r="I92" s="10">
        <v>150</v>
      </c>
      <c r="J92" s="3">
        <v>1</v>
      </c>
      <c r="K92" s="19">
        <v>15.5901</v>
      </c>
      <c r="L92" s="3">
        <v>1</v>
      </c>
      <c r="M92" s="19">
        <v>35.2703</v>
      </c>
      <c r="N92" s="3">
        <v>1</v>
      </c>
      <c r="O92" s="13">
        <v>25.5102040816327</v>
      </c>
      <c r="P92" s="3">
        <v>1</v>
      </c>
      <c r="Q92" s="13">
        <v>765.30612244898</v>
      </c>
      <c r="R92" s="3">
        <v>1</v>
      </c>
      <c r="S92" s="13">
        <v>5.10204081632653</v>
      </c>
      <c r="T92" s="3">
        <v>1</v>
      </c>
      <c r="U92" s="21">
        <v>0.007812564</v>
      </c>
      <c r="V92" s="3">
        <v>1</v>
      </c>
    </row>
    <row r="93" ht="15.75" spans="2:22">
      <c r="B93" s="5" t="s">
        <v>288</v>
      </c>
      <c r="C93" s="6" t="s">
        <v>274</v>
      </c>
      <c r="D93" s="7">
        <v>42259.8125</v>
      </c>
      <c r="E93" s="8">
        <v>80.0006833333333</v>
      </c>
      <c r="F93" s="8">
        <v>-5.49983333333333</v>
      </c>
      <c r="G93" s="9">
        <v>5142</v>
      </c>
      <c r="H93" s="3">
        <v>1</v>
      </c>
      <c r="I93" s="10">
        <v>5</v>
      </c>
      <c r="J93" s="3">
        <v>1</v>
      </c>
      <c r="K93" s="19">
        <v>30.0446</v>
      </c>
      <c r="L93" s="3">
        <v>1</v>
      </c>
      <c r="M93" s="19">
        <v>34.2005</v>
      </c>
      <c r="N93" s="3">
        <v>1</v>
      </c>
      <c r="O93" s="13">
        <v>1882.65306122449</v>
      </c>
      <c r="P93" s="3">
        <v>1</v>
      </c>
      <c r="Q93" s="13">
        <v>3357.14285714286</v>
      </c>
      <c r="R93" s="3">
        <v>1</v>
      </c>
      <c r="S93" s="13">
        <v>637.755102040816</v>
      </c>
      <c r="T93" s="3">
        <v>1</v>
      </c>
      <c r="U93" s="21">
        <v>0.046946832</v>
      </c>
      <c r="V93" s="3">
        <v>1</v>
      </c>
    </row>
    <row r="94" ht="15.75" hidden="1" spans="2:22">
      <c r="B94" s="5" t="s">
        <v>288</v>
      </c>
      <c r="C94" s="6" t="s">
        <v>274</v>
      </c>
      <c r="D94" s="7">
        <v>42260.8125</v>
      </c>
      <c r="E94" s="8">
        <v>80.0006833333333</v>
      </c>
      <c r="F94" s="8">
        <v>-5.49983333333333</v>
      </c>
      <c r="G94" s="9">
        <v>5142</v>
      </c>
      <c r="H94" s="3">
        <v>1</v>
      </c>
      <c r="I94" s="10">
        <v>25</v>
      </c>
      <c r="J94" s="3">
        <v>1</v>
      </c>
      <c r="K94" s="19">
        <v>29.3873</v>
      </c>
      <c r="L94" s="3">
        <v>1</v>
      </c>
      <c r="M94" s="19">
        <v>34.2087</v>
      </c>
      <c r="N94" s="3">
        <v>1</v>
      </c>
      <c r="O94" s="13">
        <v>1086.73469387755</v>
      </c>
      <c r="P94" s="3">
        <v>1</v>
      </c>
      <c r="Q94" s="13">
        <v>4836.73469387755</v>
      </c>
      <c r="R94" s="3">
        <v>1</v>
      </c>
      <c r="S94" s="13">
        <v>295.918367346939</v>
      </c>
      <c r="T94" s="3">
        <v>1</v>
      </c>
      <c r="U94" s="21">
        <v>0.068471916</v>
      </c>
      <c r="V94" s="3">
        <v>1</v>
      </c>
    </row>
    <row r="95" ht="15.75" hidden="1" spans="2:22">
      <c r="B95" s="5" t="s">
        <v>288</v>
      </c>
      <c r="C95" s="6" t="s">
        <v>274</v>
      </c>
      <c r="D95" s="7">
        <v>42261.8125</v>
      </c>
      <c r="E95" s="8">
        <v>80.0006833333333</v>
      </c>
      <c r="F95" s="8">
        <v>-5.49983333333333</v>
      </c>
      <c r="G95" s="9">
        <v>5142</v>
      </c>
      <c r="H95" s="3">
        <v>1</v>
      </c>
      <c r="I95" s="10">
        <v>50</v>
      </c>
      <c r="J95" s="3">
        <v>1</v>
      </c>
      <c r="K95" s="19">
        <v>23.8965</v>
      </c>
      <c r="L95" s="3">
        <v>1</v>
      </c>
      <c r="M95" s="19">
        <v>34.7193</v>
      </c>
      <c r="N95" s="3">
        <v>1</v>
      </c>
      <c r="O95" s="13">
        <v>8663.26530612245</v>
      </c>
      <c r="P95" s="3">
        <v>1</v>
      </c>
      <c r="Q95" s="13">
        <v>51433.6734693878</v>
      </c>
      <c r="R95" s="3">
        <v>1</v>
      </c>
      <c r="S95" s="13">
        <v>2596.9387755102</v>
      </c>
      <c r="T95" s="3">
        <v>1</v>
      </c>
      <c r="U95" s="21">
        <v>0.209265696</v>
      </c>
      <c r="V95" s="3">
        <v>1</v>
      </c>
    </row>
    <row r="96" ht="15.75" hidden="1" spans="2:22">
      <c r="B96" s="5" t="s">
        <v>288</v>
      </c>
      <c r="C96" s="6" t="s">
        <v>274</v>
      </c>
      <c r="D96" s="7">
        <v>42262.8125</v>
      </c>
      <c r="E96" s="8">
        <v>80.0006833333333</v>
      </c>
      <c r="F96" s="8">
        <v>-5.49983333333333</v>
      </c>
      <c r="G96" s="9">
        <v>5142</v>
      </c>
      <c r="H96" s="3">
        <v>1</v>
      </c>
      <c r="I96" s="10">
        <v>75</v>
      </c>
      <c r="J96" s="3">
        <v>1</v>
      </c>
      <c r="K96" s="19">
        <v>20.8248</v>
      </c>
      <c r="L96" s="3">
        <v>1</v>
      </c>
      <c r="M96" s="19">
        <v>34.8604</v>
      </c>
      <c r="N96" s="3">
        <v>1</v>
      </c>
      <c r="O96" s="13">
        <v>928.571428571429</v>
      </c>
      <c r="P96" s="3">
        <v>1</v>
      </c>
      <c r="Q96" s="13">
        <v>55357.1428571429</v>
      </c>
      <c r="R96" s="3">
        <v>1</v>
      </c>
      <c r="S96" s="13">
        <v>4127.55102040816</v>
      </c>
      <c r="T96" s="3">
        <v>1</v>
      </c>
      <c r="U96" s="21">
        <v>0.267451848</v>
      </c>
      <c r="V96" s="3">
        <v>1</v>
      </c>
    </row>
    <row r="97" ht="15.75" hidden="1" spans="2:22">
      <c r="B97" s="5" t="s">
        <v>288</v>
      </c>
      <c r="C97" s="6" t="s">
        <v>274</v>
      </c>
      <c r="D97" s="7">
        <v>42263.8125</v>
      </c>
      <c r="E97" s="8">
        <v>80.0006833333333</v>
      </c>
      <c r="F97" s="8">
        <v>-5.49983333333333</v>
      </c>
      <c r="G97" s="9">
        <v>5142</v>
      </c>
      <c r="H97" s="3">
        <v>1</v>
      </c>
      <c r="I97" s="10">
        <v>100</v>
      </c>
      <c r="J97" s="3">
        <v>1</v>
      </c>
      <c r="K97" s="19">
        <v>17.509</v>
      </c>
      <c r="L97" s="3">
        <v>1</v>
      </c>
      <c r="M97" s="19">
        <v>34.8692</v>
      </c>
      <c r="N97" s="3">
        <v>1</v>
      </c>
      <c r="O97" s="13">
        <v>112.244897959184</v>
      </c>
      <c r="P97" s="3">
        <v>1</v>
      </c>
      <c r="Q97" s="13">
        <v>17311.2244897959</v>
      </c>
      <c r="R97" s="3">
        <v>1</v>
      </c>
      <c r="S97" s="13">
        <v>612.244897959184</v>
      </c>
      <c r="T97" s="3">
        <v>1</v>
      </c>
      <c r="U97" s="21">
        <v>0.172648596</v>
      </c>
      <c r="V97" s="3">
        <v>1</v>
      </c>
    </row>
    <row r="98" ht="15.75" hidden="1" spans="2:22">
      <c r="B98" s="5" t="s">
        <v>288</v>
      </c>
      <c r="C98" s="6" t="s">
        <v>274</v>
      </c>
      <c r="D98" s="7">
        <v>42264.8125</v>
      </c>
      <c r="E98" s="8">
        <v>80.0006833333333</v>
      </c>
      <c r="F98" s="8">
        <v>-5.49983333333333</v>
      </c>
      <c r="G98" s="9">
        <v>5142</v>
      </c>
      <c r="H98" s="3">
        <v>1</v>
      </c>
      <c r="I98" s="10">
        <v>150</v>
      </c>
      <c r="J98" s="3">
        <v>1</v>
      </c>
      <c r="K98" s="19">
        <v>15.2843</v>
      </c>
      <c r="L98" s="3">
        <v>1</v>
      </c>
      <c r="M98" s="19">
        <v>35.1583</v>
      </c>
      <c r="N98" s="3">
        <v>1</v>
      </c>
      <c r="O98" s="13">
        <v>510.204081632653</v>
      </c>
      <c r="P98" s="3">
        <v>1</v>
      </c>
      <c r="Q98" s="13">
        <v>1331.63265306122</v>
      </c>
      <c r="R98" s="3">
        <v>1</v>
      </c>
      <c r="S98" s="13">
        <v>81.6326530612245</v>
      </c>
      <c r="T98" s="3">
        <v>1</v>
      </c>
      <c r="U98" s="21">
        <v>0.012934836</v>
      </c>
      <c r="V98" s="3">
        <v>1</v>
      </c>
    </row>
    <row r="99" ht="15.75" hidden="1" spans="2:22">
      <c r="B99" s="5" t="s">
        <v>288</v>
      </c>
      <c r="C99" s="6" t="s">
        <v>274</v>
      </c>
      <c r="D99" s="7">
        <v>42265.8125</v>
      </c>
      <c r="E99" s="8">
        <v>80.0006833333333</v>
      </c>
      <c r="F99" s="8">
        <v>-5.49983333333333</v>
      </c>
      <c r="G99" s="9">
        <v>5142</v>
      </c>
      <c r="H99" s="3">
        <v>1</v>
      </c>
      <c r="I99" s="10">
        <v>200</v>
      </c>
      <c r="J99" s="3">
        <v>1</v>
      </c>
      <c r="K99" s="19">
        <v>12.7871</v>
      </c>
      <c r="L99" s="3">
        <v>1</v>
      </c>
      <c r="M99" s="19">
        <v>35.1329</v>
      </c>
      <c r="N99" s="3">
        <v>1</v>
      </c>
      <c r="O99" s="13">
        <v>86.734693877551</v>
      </c>
      <c r="P99" s="3">
        <v>1</v>
      </c>
      <c r="Q99" s="13">
        <v>607.142857142857</v>
      </c>
      <c r="R99" s="3">
        <v>1</v>
      </c>
      <c r="S99" s="13">
        <v>10.2040816326531</v>
      </c>
      <c r="T99" s="3">
        <v>1</v>
      </c>
      <c r="U99" s="21">
        <v>0.005746068</v>
      </c>
      <c r="V99" s="3">
        <v>1</v>
      </c>
    </row>
    <row r="100" ht="15.75" spans="2:22">
      <c r="B100" s="5" t="s">
        <v>289</v>
      </c>
      <c r="C100" s="6" t="s">
        <v>274</v>
      </c>
      <c r="D100" s="7">
        <v>42266.8125</v>
      </c>
      <c r="E100" s="8">
        <v>80.0020833333333</v>
      </c>
      <c r="F100" s="8">
        <v>-4.49916666666667</v>
      </c>
      <c r="G100" s="9">
        <v>4707</v>
      </c>
      <c r="H100" s="3">
        <v>1</v>
      </c>
      <c r="I100" s="10">
        <v>5</v>
      </c>
      <c r="J100" s="3">
        <v>1</v>
      </c>
      <c r="K100" s="19">
        <v>30.0417</v>
      </c>
      <c r="L100" s="3">
        <v>1</v>
      </c>
      <c r="M100" s="19">
        <v>34.3029</v>
      </c>
      <c r="N100" s="3">
        <v>1</v>
      </c>
      <c r="O100" s="13">
        <v>1525.51020408163</v>
      </c>
      <c r="P100" s="3">
        <v>1</v>
      </c>
      <c r="Q100" s="13">
        <v>2306.12244897959</v>
      </c>
      <c r="R100" s="3">
        <v>1</v>
      </c>
      <c r="S100" s="13">
        <v>704.081632653061</v>
      </c>
      <c r="T100" s="3">
        <v>1</v>
      </c>
      <c r="U100" s="21">
        <v>0.030904008</v>
      </c>
      <c r="V100" s="3">
        <v>1</v>
      </c>
    </row>
    <row r="101" ht="15.75" hidden="1" spans="2:22">
      <c r="B101" s="5" t="s">
        <v>289</v>
      </c>
      <c r="C101" s="6" t="s">
        <v>274</v>
      </c>
      <c r="D101" s="7">
        <v>42267.8125</v>
      </c>
      <c r="E101" s="8">
        <v>80.0020833333333</v>
      </c>
      <c r="F101" s="8">
        <v>-4.49916666666667</v>
      </c>
      <c r="G101" s="9">
        <v>4707</v>
      </c>
      <c r="H101" s="3">
        <v>1</v>
      </c>
      <c r="I101" s="10">
        <v>25</v>
      </c>
      <c r="J101" s="3">
        <v>1</v>
      </c>
      <c r="K101" s="19">
        <v>29.2854</v>
      </c>
      <c r="L101" s="3">
        <v>1</v>
      </c>
      <c r="M101" s="19">
        <v>34.8413</v>
      </c>
      <c r="N101" s="3">
        <v>1</v>
      </c>
      <c r="O101" s="13"/>
      <c r="P101" s="3">
        <v>1</v>
      </c>
      <c r="Q101" s="13"/>
      <c r="R101" s="3">
        <v>1</v>
      </c>
      <c r="S101" s="13"/>
      <c r="T101" s="3">
        <v>1</v>
      </c>
      <c r="U101" s="21">
        <v>0.05711718</v>
      </c>
      <c r="V101" s="3">
        <v>1</v>
      </c>
    </row>
    <row r="102" ht="15.75" hidden="1" spans="2:22">
      <c r="B102" s="5" t="s">
        <v>289</v>
      </c>
      <c r="C102" s="6" t="s">
        <v>274</v>
      </c>
      <c r="D102" s="7">
        <v>42268.8125</v>
      </c>
      <c r="E102" s="8">
        <v>80.0020833333333</v>
      </c>
      <c r="F102" s="8">
        <v>-4.49916666666667</v>
      </c>
      <c r="G102" s="9">
        <v>4707</v>
      </c>
      <c r="H102" s="3">
        <v>1</v>
      </c>
      <c r="I102" s="10">
        <v>50</v>
      </c>
      <c r="J102" s="3">
        <v>1</v>
      </c>
      <c r="K102" s="19">
        <v>28.2178</v>
      </c>
      <c r="L102" s="3">
        <v>1</v>
      </c>
      <c r="M102" s="19">
        <v>35.1275</v>
      </c>
      <c r="N102" s="3">
        <v>1</v>
      </c>
      <c r="O102" s="13">
        <v>3168.36734693878</v>
      </c>
      <c r="P102" s="3">
        <v>1</v>
      </c>
      <c r="Q102" s="13">
        <v>39142.8571428571</v>
      </c>
      <c r="R102" s="3">
        <v>1</v>
      </c>
      <c r="S102" s="13">
        <v>653.061224489796</v>
      </c>
      <c r="T102" s="3">
        <v>1</v>
      </c>
      <c r="U102" s="21">
        <v>0.158631048</v>
      </c>
      <c r="V102" s="3">
        <v>1</v>
      </c>
    </row>
    <row r="103" ht="15.75" hidden="1" spans="2:22">
      <c r="B103" s="5" t="s">
        <v>289</v>
      </c>
      <c r="C103" s="6" t="s">
        <v>274</v>
      </c>
      <c r="D103" s="7">
        <v>42269.8125</v>
      </c>
      <c r="E103" s="8">
        <v>80.0020833333333</v>
      </c>
      <c r="F103" s="8">
        <v>-4.49916666666667</v>
      </c>
      <c r="G103" s="9">
        <v>4707</v>
      </c>
      <c r="H103" s="3">
        <v>1</v>
      </c>
      <c r="I103" s="10">
        <v>75</v>
      </c>
      <c r="J103" s="3">
        <v>1</v>
      </c>
      <c r="K103" s="19">
        <v>25.4641</v>
      </c>
      <c r="L103" s="3">
        <v>1</v>
      </c>
      <c r="M103" s="19">
        <v>35.374</v>
      </c>
      <c r="N103" s="3">
        <v>1</v>
      </c>
      <c r="O103" s="13">
        <v>714.285714285714</v>
      </c>
      <c r="P103" s="3">
        <v>1</v>
      </c>
      <c r="Q103" s="13">
        <v>30403.0612244898</v>
      </c>
      <c r="R103" s="3">
        <v>1</v>
      </c>
      <c r="S103" s="13">
        <v>2239.79591836735</v>
      </c>
      <c r="T103" s="3">
        <v>1</v>
      </c>
      <c r="U103" s="21">
        <v>0.286580676</v>
      </c>
      <c r="V103" s="3">
        <v>1</v>
      </c>
    </row>
    <row r="104" ht="15.75" hidden="1" spans="2:22">
      <c r="B104" s="5" t="s">
        <v>289</v>
      </c>
      <c r="C104" s="6" t="s">
        <v>274</v>
      </c>
      <c r="D104" s="7">
        <v>42270.8125</v>
      </c>
      <c r="E104" s="8">
        <v>80.0020833333333</v>
      </c>
      <c r="F104" s="8">
        <v>-4.49916666666667</v>
      </c>
      <c r="G104" s="9">
        <v>4707</v>
      </c>
      <c r="H104" s="3">
        <v>1</v>
      </c>
      <c r="I104" s="10">
        <v>100</v>
      </c>
      <c r="J104" s="3">
        <v>1</v>
      </c>
      <c r="K104" s="19">
        <v>21.8219</v>
      </c>
      <c r="L104" s="3">
        <v>1</v>
      </c>
      <c r="M104" s="19">
        <v>35.4613</v>
      </c>
      <c r="N104" s="3">
        <v>1</v>
      </c>
      <c r="O104" s="13">
        <v>428.571428571429</v>
      </c>
      <c r="P104" s="3">
        <v>1</v>
      </c>
      <c r="Q104" s="13">
        <v>23872.4489795918</v>
      </c>
      <c r="R104" s="3">
        <v>1</v>
      </c>
      <c r="S104" s="13">
        <v>943.877551020408</v>
      </c>
      <c r="T104" s="3">
        <v>1</v>
      </c>
      <c r="U104" s="21">
        <v>0.133500588</v>
      </c>
      <c r="V104" s="3">
        <v>1</v>
      </c>
    </row>
    <row r="105" ht="15.75" hidden="1" spans="2:22">
      <c r="B105" s="5" t="s">
        <v>289</v>
      </c>
      <c r="C105" s="6" t="s">
        <v>274</v>
      </c>
      <c r="D105" s="7">
        <v>42271.8125</v>
      </c>
      <c r="E105" s="8">
        <v>80.0020833333333</v>
      </c>
      <c r="F105" s="8">
        <v>-4.49916666666667</v>
      </c>
      <c r="G105" s="9">
        <v>4707</v>
      </c>
      <c r="H105" s="3">
        <v>1</v>
      </c>
      <c r="I105" s="10">
        <v>150</v>
      </c>
      <c r="J105" s="3">
        <v>1</v>
      </c>
      <c r="K105" s="19">
        <v>16.7175</v>
      </c>
      <c r="L105" s="3">
        <v>1</v>
      </c>
      <c r="M105" s="19">
        <v>35.2662</v>
      </c>
      <c r="N105" s="3">
        <v>1</v>
      </c>
      <c r="O105" s="13">
        <v>40.8163265306122</v>
      </c>
      <c r="P105" s="3">
        <v>1</v>
      </c>
      <c r="Q105" s="13">
        <v>612.244897959184</v>
      </c>
      <c r="R105" s="3">
        <v>1</v>
      </c>
      <c r="S105" s="13">
        <v>10.2040816326531</v>
      </c>
      <c r="T105" s="3">
        <v>1</v>
      </c>
      <c r="U105" s="21">
        <v>0.019101348</v>
      </c>
      <c r="V105" s="3">
        <v>1</v>
      </c>
    </row>
    <row r="106" ht="15.75" hidden="1" spans="2:22">
      <c r="B106" s="5" t="s">
        <v>289</v>
      </c>
      <c r="C106" s="6" t="s">
        <v>274</v>
      </c>
      <c r="D106" s="7">
        <v>42272.8125</v>
      </c>
      <c r="E106" s="8">
        <v>80.0020833333333</v>
      </c>
      <c r="F106" s="8">
        <v>-4.49916666666667</v>
      </c>
      <c r="G106" s="9">
        <v>4707</v>
      </c>
      <c r="H106" s="3">
        <v>1</v>
      </c>
      <c r="I106" s="10">
        <v>200</v>
      </c>
      <c r="J106" s="3">
        <v>1</v>
      </c>
      <c r="K106" s="19">
        <v>12.9779</v>
      </c>
      <c r="L106" s="3">
        <v>1</v>
      </c>
      <c r="M106" s="19">
        <v>35.0496</v>
      </c>
      <c r="N106" s="3">
        <v>1</v>
      </c>
      <c r="O106" s="13"/>
      <c r="P106" s="3">
        <v>1</v>
      </c>
      <c r="Q106" s="13"/>
      <c r="R106" s="3">
        <v>1</v>
      </c>
      <c r="S106" s="13"/>
      <c r="T106" s="3">
        <v>1</v>
      </c>
      <c r="U106" s="21">
        <v>0.004454508</v>
      </c>
      <c r="V106" s="3">
        <v>1</v>
      </c>
    </row>
    <row r="107" ht="15.75" spans="2:22">
      <c r="B107" s="5" t="s">
        <v>290</v>
      </c>
      <c r="C107" s="6" t="s">
        <v>274</v>
      </c>
      <c r="D107" s="7">
        <v>42273.8125</v>
      </c>
      <c r="E107" s="8">
        <v>79.9984866666667</v>
      </c>
      <c r="F107" s="8">
        <v>-3.50134833333333</v>
      </c>
      <c r="G107" s="9">
        <v>4989</v>
      </c>
      <c r="H107" s="3">
        <v>1</v>
      </c>
      <c r="I107" s="10">
        <v>5</v>
      </c>
      <c r="J107" s="3">
        <v>1</v>
      </c>
      <c r="K107" s="19">
        <v>30.1349</v>
      </c>
      <c r="L107" s="3">
        <v>1</v>
      </c>
      <c r="M107" s="19">
        <v>30.8966</v>
      </c>
      <c r="N107" s="3">
        <v>1</v>
      </c>
      <c r="O107" s="13">
        <v>2790.81632653061</v>
      </c>
      <c r="P107" s="3">
        <v>1</v>
      </c>
      <c r="Q107" s="13">
        <v>3464.28571428571</v>
      </c>
      <c r="R107" s="3">
        <v>1</v>
      </c>
      <c r="S107" s="13">
        <v>500</v>
      </c>
      <c r="T107" s="3">
        <v>1</v>
      </c>
      <c r="U107" s="21">
        <v>0.033217824</v>
      </c>
      <c r="V107" s="3">
        <v>1</v>
      </c>
    </row>
    <row r="108" ht="15.75" hidden="1" spans="2:22">
      <c r="B108" s="5" t="s">
        <v>290</v>
      </c>
      <c r="C108" s="6" t="s">
        <v>274</v>
      </c>
      <c r="D108" s="7">
        <v>42274.8125</v>
      </c>
      <c r="E108" s="8">
        <v>79.9984866666667</v>
      </c>
      <c r="F108" s="8">
        <v>-3.50134833333333</v>
      </c>
      <c r="G108" s="9">
        <v>4989</v>
      </c>
      <c r="H108" s="3">
        <v>1</v>
      </c>
      <c r="I108" s="10">
        <v>25</v>
      </c>
      <c r="J108" s="3">
        <v>1</v>
      </c>
      <c r="K108" s="19">
        <v>29.9025</v>
      </c>
      <c r="L108" s="3">
        <v>1</v>
      </c>
      <c r="M108" s="19">
        <v>34.6139</v>
      </c>
      <c r="N108" s="3">
        <v>1</v>
      </c>
      <c r="O108" s="13">
        <v>1234.69387755102</v>
      </c>
      <c r="P108" s="3">
        <v>1</v>
      </c>
      <c r="Q108" s="13">
        <v>4540.81632653061</v>
      </c>
      <c r="R108" s="3">
        <v>1</v>
      </c>
      <c r="S108" s="13">
        <v>229.591836734694</v>
      </c>
      <c r="T108" s="3">
        <v>1</v>
      </c>
      <c r="U108" s="21">
        <v>0.036331308</v>
      </c>
      <c r="V108" s="3">
        <v>1</v>
      </c>
    </row>
    <row r="109" ht="15.75" hidden="1" spans="2:22">
      <c r="B109" s="5" t="s">
        <v>290</v>
      </c>
      <c r="C109" s="6" t="s">
        <v>274</v>
      </c>
      <c r="D109" s="7">
        <v>42275.8125</v>
      </c>
      <c r="E109" s="8">
        <v>79.9984866666667</v>
      </c>
      <c r="F109" s="8">
        <v>-3.50134833333333</v>
      </c>
      <c r="G109" s="9">
        <v>4989</v>
      </c>
      <c r="H109" s="3">
        <v>1</v>
      </c>
      <c r="I109" s="10">
        <v>50</v>
      </c>
      <c r="J109" s="3">
        <v>1</v>
      </c>
      <c r="K109" s="19">
        <v>29.0026</v>
      </c>
      <c r="L109" s="3">
        <v>1</v>
      </c>
      <c r="M109" s="19">
        <v>35.0323</v>
      </c>
      <c r="N109" s="3">
        <v>1</v>
      </c>
      <c r="O109" s="13">
        <v>1790.81632653061</v>
      </c>
      <c r="P109" s="3">
        <v>1</v>
      </c>
      <c r="Q109" s="13">
        <v>9831.63265306122</v>
      </c>
      <c r="R109" s="3">
        <v>1</v>
      </c>
      <c r="S109" s="13">
        <v>607.142857142857</v>
      </c>
      <c r="T109" s="3">
        <v>1</v>
      </c>
      <c r="U109" s="21">
        <v>0.040719864</v>
      </c>
      <c r="V109" s="3">
        <v>1</v>
      </c>
    </row>
    <row r="110" ht="15.75" hidden="1" spans="2:22">
      <c r="B110" s="5" t="s">
        <v>290</v>
      </c>
      <c r="C110" s="6" t="s">
        <v>274</v>
      </c>
      <c r="D110" s="7">
        <v>42276.8125</v>
      </c>
      <c r="E110" s="8">
        <v>79.9984866666667</v>
      </c>
      <c r="F110" s="8">
        <v>-3.50134833333333</v>
      </c>
      <c r="G110" s="9">
        <v>4989</v>
      </c>
      <c r="H110" s="3">
        <v>1</v>
      </c>
      <c r="I110" s="10">
        <v>75</v>
      </c>
      <c r="J110" s="3">
        <v>1</v>
      </c>
      <c r="K110" s="19">
        <v>27.3524</v>
      </c>
      <c r="L110" s="3">
        <v>1</v>
      </c>
      <c r="M110" s="19">
        <v>35.3904</v>
      </c>
      <c r="N110" s="3">
        <v>1</v>
      </c>
      <c r="O110" s="13">
        <v>3076.5306122449</v>
      </c>
      <c r="P110" s="3">
        <v>1</v>
      </c>
      <c r="Q110" s="13">
        <v>78030.612244898</v>
      </c>
      <c r="R110" s="3">
        <v>1</v>
      </c>
      <c r="S110" s="13">
        <v>3688.77551020408</v>
      </c>
      <c r="T110" s="3">
        <v>1</v>
      </c>
      <c r="U110" s="21">
        <v>0.212162088</v>
      </c>
      <c r="V110" s="3">
        <v>1</v>
      </c>
    </row>
    <row r="111" ht="15.75" hidden="1" spans="2:22">
      <c r="B111" s="5" t="s">
        <v>290</v>
      </c>
      <c r="C111" s="6" t="s">
        <v>274</v>
      </c>
      <c r="D111" s="7">
        <v>42277.8125</v>
      </c>
      <c r="E111" s="8">
        <v>79.9984866666667</v>
      </c>
      <c r="F111" s="8">
        <v>-3.50134833333333</v>
      </c>
      <c r="G111" s="9">
        <v>4989</v>
      </c>
      <c r="H111" s="3">
        <v>1</v>
      </c>
      <c r="I111" s="10">
        <v>100</v>
      </c>
      <c r="J111" s="3">
        <v>1</v>
      </c>
      <c r="K111" s="19">
        <v>22.0792</v>
      </c>
      <c r="L111" s="3">
        <v>1</v>
      </c>
      <c r="M111" s="19">
        <v>35.4411</v>
      </c>
      <c r="N111" s="3">
        <v>1</v>
      </c>
      <c r="O111" s="13">
        <v>229.591836734694</v>
      </c>
      <c r="P111" s="3">
        <v>1</v>
      </c>
      <c r="Q111" s="13">
        <v>17168.3673469388</v>
      </c>
      <c r="R111" s="3">
        <v>1</v>
      </c>
      <c r="S111" s="13">
        <v>1153.0612244898</v>
      </c>
      <c r="T111" s="3">
        <v>1</v>
      </c>
      <c r="U111" s="21">
        <v>0.138936132</v>
      </c>
      <c r="V111" s="3">
        <v>1</v>
      </c>
    </row>
    <row r="112" ht="15.75" hidden="1" spans="2:22">
      <c r="B112" s="5" t="s">
        <v>290</v>
      </c>
      <c r="C112" s="6" t="s">
        <v>274</v>
      </c>
      <c r="D112" s="7">
        <v>42278.8125</v>
      </c>
      <c r="E112" s="8">
        <v>79.9984866666667</v>
      </c>
      <c r="F112" s="8">
        <v>-3.50134833333333</v>
      </c>
      <c r="G112" s="9">
        <v>4989</v>
      </c>
      <c r="H112" s="3">
        <v>1</v>
      </c>
      <c r="I112" s="10">
        <v>150</v>
      </c>
      <c r="J112" s="3">
        <v>1</v>
      </c>
      <c r="K112" s="19">
        <v>15.1229</v>
      </c>
      <c r="L112" s="3">
        <v>1</v>
      </c>
      <c r="M112" s="19">
        <v>35.0952</v>
      </c>
      <c r="N112" s="3">
        <v>1</v>
      </c>
      <c r="O112" s="13">
        <v>433.673469387755</v>
      </c>
      <c r="P112" s="3">
        <v>1</v>
      </c>
      <c r="Q112" s="13">
        <v>1418.36734693878</v>
      </c>
      <c r="R112" s="3">
        <v>1</v>
      </c>
      <c r="S112" s="13">
        <v>25.5102040816327</v>
      </c>
      <c r="T112" s="3">
        <v>1</v>
      </c>
      <c r="U112" s="21">
        <v>0.01680402</v>
      </c>
      <c r="V112" s="3">
        <v>1</v>
      </c>
    </row>
    <row r="113" ht="15.75" hidden="1" spans="2:22">
      <c r="B113" s="5" t="s">
        <v>290</v>
      </c>
      <c r="C113" s="6" t="s">
        <v>274</v>
      </c>
      <c r="D113" s="7">
        <v>42279.8125</v>
      </c>
      <c r="E113" s="8">
        <v>79.9984866666667</v>
      </c>
      <c r="F113" s="8">
        <v>-3.50134833333333</v>
      </c>
      <c r="G113" s="9">
        <v>4989</v>
      </c>
      <c r="H113" s="3">
        <v>1</v>
      </c>
      <c r="I113" s="10">
        <v>200</v>
      </c>
      <c r="J113" s="3">
        <v>1</v>
      </c>
      <c r="K113" s="19">
        <v>13.1734</v>
      </c>
      <c r="L113" s="3">
        <v>1</v>
      </c>
      <c r="M113" s="19">
        <v>35.1741</v>
      </c>
      <c r="N113" s="3">
        <v>1</v>
      </c>
      <c r="O113" s="13">
        <v>357.142857142857</v>
      </c>
      <c r="P113" s="3">
        <v>1</v>
      </c>
      <c r="Q113" s="13">
        <v>1693.87755102041</v>
      </c>
      <c r="R113" s="3">
        <v>1</v>
      </c>
      <c r="S113" s="13">
        <v>10.2040816326531</v>
      </c>
      <c r="T113" s="3">
        <v>1</v>
      </c>
      <c r="U113" s="21">
        <v>0.004756788</v>
      </c>
      <c r="V113" s="3">
        <v>1</v>
      </c>
    </row>
    <row r="114" ht="15.75" spans="2:22">
      <c r="B114" s="5" t="s">
        <v>291</v>
      </c>
      <c r="C114" s="6" t="s">
        <v>274</v>
      </c>
      <c r="D114" s="7">
        <v>42280.8125</v>
      </c>
      <c r="E114" s="8">
        <v>79.9959383333333</v>
      </c>
      <c r="F114" s="8">
        <v>-1.502015</v>
      </c>
      <c r="G114" s="9">
        <v>4841</v>
      </c>
      <c r="H114" s="3">
        <v>1</v>
      </c>
      <c r="I114" s="10">
        <v>5</v>
      </c>
      <c r="J114" s="3">
        <v>1</v>
      </c>
      <c r="K114" s="19">
        <v>29.9977</v>
      </c>
      <c r="L114" s="3">
        <v>1</v>
      </c>
      <c r="M114" s="19">
        <v>34.4361</v>
      </c>
      <c r="N114" s="3">
        <v>1</v>
      </c>
      <c r="O114" s="13">
        <v>2117.34693877551</v>
      </c>
      <c r="P114" s="3">
        <v>1</v>
      </c>
      <c r="Q114" s="13">
        <v>9387.75510204082</v>
      </c>
      <c r="R114" s="3">
        <v>1</v>
      </c>
      <c r="S114" s="13">
        <v>581.632653061224</v>
      </c>
      <c r="T114" s="3">
        <v>1</v>
      </c>
      <c r="U114" s="21">
        <v>0.084138264</v>
      </c>
      <c r="V114" s="3">
        <v>1</v>
      </c>
    </row>
    <row r="115" ht="15.75" hidden="1" spans="2:22">
      <c r="B115" s="5" t="s">
        <v>291</v>
      </c>
      <c r="C115" s="6" t="s">
        <v>274</v>
      </c>
      <c r="D115" s="7">
        <v>42281.8125</v>
      </c>
      <c r="E115" s="8">
        <v>79.9959383333333</v>
      </c>
      <c r="F115" s="8">
        <v>-1.502015</v>
      </c>
      <c r="G115" s="9">
        <v>4841</v>
      </c>
      <c r="H115" s="3">
        <v>1</v>
      </c>
      <c r="I115" s="10">
        <v>25</v>
      </c>
      <c r="J115" s="3">
        <v>1</v>
      </c>
      <c r="K115" s="19">
        <v>29.753</v>
      </c>
      <c r="L115" s="3">
        <v>1</v>
      </c>
      <c r="M115" s="19">
        <v>34.4947</v>
      </c>
      <c r="N115" s="3">
        <v>1</v>
      </c>
      <c r="O115" s="13">
        <v>1469.38775510204</v>
      </c>
      <c r="P115" s="3">
        <v>1</v>
      </c>
      <c r="Q115" s="13">
        <v>6438.77551020408</v>
      </c>
      <c r="R115" s="3">
        <v>1</v>
      </c>
      <c r="S115" s="13">
        <v>576.530612244898</v>
      </c>
      <c r="T115" s="3">
        <v>1</v>
      </c>
      <c r="U115" s="21">
        <v>0.045894348</v>
      </c>
      <c r="V115" s="3">
        <v>1</v>
      </c>
    </row>
    <row r="116" ht="15.75" hidden="1" spans="2:22">
      <c r="B116" s="5" t="s">
        <v>291</v>
      </c>
      <c r="C116" s="6" t="s">
        <v>274</v>
      </c>
      <c r="D116" s="7">
        <v>42282.8125</v>
      </c>
      <c r="E116" s="8">
        <v>79.9959383333333</v>
      </c>
      <c r="F116" s="8">
        <v>-1.502015</v>
      </c>
      <c r="G116" s="9">
        <v>4841</v>
      </c>
      <c r="H116" s="3">
        <v>1</v>
      </c>
      <c r="I116" s="10">
        <v>50</v>
      </c>
      <c r="J116" s="3">
        <v>1</v>
      </c>
      <c r="K116" s="19">
        <v>27.908</v>
      </c>
      <c r="L116" s="3">
        <v>1</v>
      </c>
      <c r="M116" s="19">
        <v>34.8867</v>
      </c>
      <c r="N116" s="3">
        <v>1</v>
      </c>
      <c r="O116" s="13">
        <v>2841.83673469388</v>
      </c>
      <c r="P116" s="3">
        <v>1</v>
      </c>
      <c r="Q116" s="13">
        <v>46005.1020408163</v>
      </c>
      <c r="R116" s="3">
        <v>1</v>
      </c>
      <c r="S116" s="13">
        <v>316.326530612245</v>
      </c>
      <c r="T116" s="3">
        <v>1</v>
      </c>
      <c r="U116" s="21">
        <v>0.132750384</v>
      </c>
      <c r="V116" s="3">
        <v>1</v>
      </c>
    </row>
    <row r="117" ht="15.75" hidden="1" spans="2:22">
      <c r="B117" s="5" t="s">
        <v>291</v>
      </c>
      <c r="C117" s="6" t="s">
        <v>274</v>
      </c>
      <c r="D117" s="7">
        <v>42283.8125</v>
      </c>
      <c r="E117" s="8">
        <v>79.9959383333333</v>
      </c>
      <c r="F117" s="8">
        <v>-1.502015</v>
      </c>
      <c r="G117" s="9">
        <v>4841</v>
      </c>
      <c r="H117" s="3">
        <v>1</v>
      </c>
      <c r="I117" s="10">
        <v>75</v>
      </c>
      <c r="J117" s="3">
        <v>1</v>
      </c>
      <c r="K117" s="19">
        <v>22.2049</v>
      </c>
      <c r="L117" s="3">
        <v>1</v>
      </c>
      <c r="M117" s="19">
        <v>35.3566</v>
      </c>
      <c r="N117" s="3">
        <v>1</v>
      </c>
      <c r="O117" s="13">
        <v>153.061224489796</v>
      </c>
      <c r="P117" s="3">
        <v>1</v>
      </c>
      <c r="Q117" s="13">
        <v>18005.1020408163</v>
      </c>
      <c r="R117" s="3">
        <v>1</v>
      </c>
      <c r="S117" s="13">
        <v>867.34693877551</v>
      </c>
      <c r="T117" s="3">
        <v>1</v>
      </c>
      <c r="U117" s="21">
        <v>0.224234052</v>
      </c>
      <c r="V117" s="3">
        <v>1</v>
      </c>
    </row>
    <row r="118" ht="15.75" hidden="1" spans="2:22">
      <c r="B118" s="5" t="s">
        <v>291</v>
      </c>
      <c r="C118" s="6" t="s">
        <v>274</v>
      </c>
      <c r="D118" s="7">
        <v>42284.8125</v>
      </c>
      <c r="E118" s="8">
        <v>79.9959383333333</v>
      </c>
      <c r="F118" s="8">
        <v>-1.502015</v>
      </c>
      <c r="G118" s="9">
        <v>4841</v>
      </c>
      <c r="H118" s="3">
        <v>1</v>
      </c>
      <c r="I118" s="10">
        <v>100</v>
      </c>
      <c r="J118" s="3">
        <v>1</v>
      </c>
      <c r="K118" s="19">
        <v>19.3625</v>
      </c>
      <c r="L118" s="3">
        <v>1</v>
      </c>
      <c r="M118" s="19">
        <v>35.3067</v>
      </c>
      <c r="N118" s="3">
        <v>1</v>
      </c>
      <c r="O118" s="13">
        <v>872.448979591837</v>
      </c>
      <c r="P118" s="3">
        <v>1</v>
      </c>
      <c r="Q118" s="13">
        <v>11683.6734693878</v>
      </c>
      <c r="R118" s="3">
        <v>1</v>
      </c>
      <c r="S118" s="13">
        <v>474.489795918367</v>
      </c>
      <c r="T118" s="3">
        <v>1</v>
      </c>
      <c r="U118" s="21">
        <v>0.126237624</v>
      </c>
      <c r="V118" s="3">
        <v>1</v>
      </c>
    </row>
    <row r="119" ht="15.75" hidden="1" spans="2:22">
      <c r="B119" s="5" t="s">
        <v>291</v>
      </c>
      <c r="C119" s="6" t="s">
        <v>274</v>
      </c>
      <c r="D119" s="7">
        <v>42285.8125</v>
      </c>
      <c r="E119" s="8">
        <v>79.9959383333333</v>
      </c>
      <c r="F119" s="8">
        <v>-1.502015</v>
      </c>
      <c r="G119" s="9">
        <v>4841</v>
      </c>
      <c r="H119" s="3">
        <v>1</v>
      </c>
      <c r="I119" s="10">
        <v>150</v>
      </c>
      <c r="J119" s="3">
        <v>1</v>
      </c>
      <c r="K119" s="19">
        <v>15.4032</v>
      </c>
      <c r="L119" s="3">
        <v>1</v>
      </c>
      <c r="M119" s="19">
        <v>35.2811</v>
      </c>
      <c r="N119" s="3">
        <v>1</v>
      </c>
      <c r="O119" s="13">
        <v>91.8367346938776</v>
      </c>
      <c r="P119" s="3">
        <v>1</v>
      </c>
      <c r="Q119" s="13">
        <v>1056.12244897959</v>
      </c>
      <c r="R119" s="3">
        <v>1</v>
      </c>
      <c r="S119" s="13">
        <v>20.4081632653061</v>
      </c>
      <c r="T119" s="3">
        <v>1</v>
      </c>
      <c r="U119" s="21">
        <v>0.010873836</v>
      </c>
      <c r="V119" s="3">
        <v>1</v>
      </c>
    </row>
    <row r="120" ht="15.75" hidden="1" spans="2:22">
      <c r="B120" s="5" t="s">
        <v>291</v>
      </c>
      <c r="C120" s="6" t="s">
        <v>274</v>
      </c>
      <c r="D120" s="7">
        <v>42286.8125</v>
      </c>
      <c r="E120" s="8">
        <v>79.9959383333333</v>
      </c>
      <c r="F120" s="8">
        <v>-1.502015</v>
      </c>
      <c r="G120" s="9">
        <v>4841</v>
      </c>
      <c r="H120" s="3">
        <v>1</v>
      </c>
      <c r="I120" s="10">
        <v>200</v>
      </c>
      <c r="J120" s="3">
        <v>1</v>
      </c>
      <c r="K120" s="19">
        <v>13.2142</v>
      </c>
      <c r="L120" s="3">
        <v>1</v>
      </c>
      <c r="M120" s="19">
        <v>35.2244</v>
      </c>
      <c r="N120" s="3">
        <v>1</v>
      </c>
      <c r="O120" s="13">
        <v>872.448979591837</v>
      </c>
      <c r="P120" s="3">
        <v>1</v>
      </c>
      <c r="Q120" s="13">
        <v>2255.10204081633</v>
      </c>
      <c r="R120" s="3">
        <v>1</v>
      </c>
      <c r="S120" s="13">
        <v>15.3061224489796</v>
      </c>
      <c r="T120" s="3">
        <v>1</v>
      </c>
      <c r="U120" s="21">
        <v>0.00654024</v>
      </c>
      <c r="V120" s="3">
        <v>1</v>
      </c>
    </row>
    <row r="121" ht="15.75" spans="2:22">
      <c r="B121" s="5" t="s">
        <v>292</v>
      </c>
      <c r="C121" s="6" t="s">
        <v>274</v>
      </c>
      <c r="D121" s="7">
        <v>42287.8125</v>
      </c>
      <c r="E121" s="8">
        <v>79.9972333333333</v>
      </c>
      <c r="F121" s="8">
        <v>-0.497875</v>
      </c>
      <c r="G121" s="9">
        <v>4692</v>
      </c>
      <c r="H121" s="3">
        <v>1</v>
      </c>
      <c r="I121" s="10">
        <v>5</v>
      </c>
      <c r="J121" s="3">
        <v>1</v>
      </c>
      <c r="K121" s="19">
        <v>29.9506</v>
      </c>
      <c r="L121" s="3">
        <v>1</v>
      </c>
      <c r="M121" s="19">
        <v>34.4209</v>
      </c>
      <c r="N121" s="3">
        <v>1</v>
      </c>
      <c r="O121" s="13">
        <v>3183.67346938776</v>
      </c>
      <c r="P121" s="3">
        <v>1</v>
      </c>
      <c r="Q121" s="13">
        <v>5341.83673469388</v>
      </c>
      <c r="R121" s="3">
        <v>1</v>
      </c>
      <c r="S121" s="13">
        <v>260.204081632653</v>
      </c>
      <c r="T121" s="3">
        <v>1</v>
      </c>
      <c r="U121" s="21">
        <v>0.06790308</v>
      </c>
      <c r="V121" s="3">
        <v>1</v>
      </c>
    </row>
    <row r="122" ht="15.75" hidden="1" spans="2:22">
      <c r="B122" s="5" t="s">
        <v>292</v>
      </c>
      <c r="C122" s="6" t="s">
        <v>274</v>
      </c>
      <c r="D122" s="7">
        <v>42288.8125</v>
      </c>
      <c r="E122" s="8">
        <v>79.9972333333333</v>
      </c>
      <c r="F122" s="8">
        <v>-0.497875</v>
      </c>
      <c r="G122" s="9">
        <v>4692</v>
      </c>
      <c r="H122" s="3">
        <v>1</v>
      </c>
      <c r="I122" s="10">
        <v>25</v>
      </c>
      <c r="J122" s="3">
        <v>1</v>
      </c>
      <c r="K122" s="19">
        <v>29.0023</v>
      </c>
      <c r="L122" s="3">
        <v>1</v>
      </c>
      <c r="M122" s="19">
        <v>34.9868</v>
      </c>
      <c r="N122" s="3">
        <v>1</v>
      </c>
      <c r="O122" s="13">
        <v>2219.38775510204</v>
      </c>
      <c r="P122" s="3">
        <v>1</v>
      </c>
      <c r="Q122" s="13">
        <v>13290.8163265306</v>
      </c>
      <c r="R122" s="3">
        <v>1</v>
      </c>
      <c r="S122" s="13">
        <v>387.755102040816</v>
      </c>
      <c r="T122" s="3">
        <v>1</v>
      </c>
      <c r="U122" s="21">
        <v>0.117191208</v>
      </c>
      <c r="V122" s="3">
        <v>1</v>
      </c>
    </row>
    <row r="123" ht="15.75" hidden="1" spans="2:22">
      <c r="B123" s="5" t="s">
        <v>292</v>
      </c>
      <c r="C123" s="6" t="s">
        <v>274</v>
      </c>
      <c r="D123" s="7">
        <v>42289.8125</v>
      </c>
      <c r="E123" s="8">
        <v>79.9972333333333</v>
      </c>
      <c r="F123" s="8">
        <v>-0.497875</v>
      </c>
      <c r="G123" s="9">
        <v>4692</v>
      </c>
      <c r="H123" s="3">
        <v>1</v>
      </c>
      <c r="I123" s="10">
        <v>50</v>
      </c>
      <c r="J123" s="3">
        <v>1</v>
      </c>
      <c r="K123" s="19">
        <v>25.4742</v>
      </c>
      <c r="L123" s="3">
        <v>1</v>
      </c>
      <c r="M123" s="19">
        <v>35.3206</v>
      </c>
      <c r="N123" s="3">
        <v>1</v>
      </c>
      <c r="O123" s="13">
        <v>2846.9387755102</v>
      </c>
      <c r="P123" s="3">
        <v>1</v>
      </c>
      <c r="Q123" s="13">
        <v>49484.693877551</v>
      </c>
      <c r="R123" s="3">
        <v>1</v>
      </c>
      <c r="S123" s="13">
        <v>2362.24489795918</v>
      </c>
      <c r="T123" s="3">
        <v>1</v>
      </c>
      <c r="U123" s="21">
        <v>0.385038768</v>
      </c>
      <c r="V123" s="3">
        <v>1</v>
      </c>
    </row>
    <row r="124" ht="15.75" hidden="1" spans="2:22">
      <c r="B124" s="5" t="s">
        <v>292</v>
      </c>
      <c r="C124" s="6" t="s">
        <v>274</v>
      </c>
      <c r="D124" s="7">
        <v>42290.8125</v>
      </c>
      <c r="E124" s="8">
        <v>79.9972333333333</v>
      </c>
      <c r="F124" s="8">
        <v>-0.497875</v>
      </c>
      <c r="G124" s="9">
        <v>4692</v>
      </c>
      <c r="H124" s="3">
        <v>1</v>
      </c>
      <c r="I124" s="10">
        <v>75</v>
      </c>
      <c r="J124" s="3">
        <v>1</v>
      </c>
      <c r="K124" s="19">
        <v>22.9945</v>
      </c>
      <c r="L124" s="3">
        <v>1</v>
      </c>
      <c r="M124" s="19">
        <v>35.6608</v>
      </c>
      <c r="N124" s="3">
        <v>1</v>
      </c>
      <c r="O124" s="13">
        <v>576.530612244898</v>
      </c>
      <c r="P124" s="3">
        <v>1</v>
      </c>
      <c r="Q124" s="13">
        <v>29903.0612244898</v>
      </c>
      <c r="R124" s="3">
        <v>1</v>
      </c>
      <c r="S124" s="13">
        <v>1933.67346938776</v>
      </c>
      <c r="T124" s="3">
        <v>1</v>
      </c>
      <c r="U124" s="21">
        <v>0.271573848</v>
      </c>
      <c r="V124" s="3">
        <v>1</v>
      </c>
    </row>
    <row r="125" ht="15.75" spans="2:22">
      <c r="B125" s="5" t="s">
        <v>293</v>
      </c>
      <c r="C125" s="6" t="s">
        <v>274</v>
      </c>
      <c r="D125" s="7">
        <v>42291.8125</v>
      </c>
      <c r="E125" s="8">
        <v>79.9983683333333</v>
      </c>
      <c r="F125" s="8">
        <v>1.01208333333333</v>
      </c>
      <c r="G125" s="9">
        <v>4600</v>
      </c>
      <c r="H125" s="3">
        <v>1</v>
      </c>
      <c r="I125" s="10">
        <v>5</v>
      </c>
      <c r="J125" s="3">
        <v>1</v>
      </c>
      <c r="K125" s="19">
        <v>30.2573</v>
      </c>
      <c r="L125" s="3">
        <v>1</v>
      </c>
      <c r="M125" s="19">
        <v>34.4508</v>
      </c>
      <c r="N125" s="3">
        <v>1</v>
      </c>
      <c r="O125" s="13">
        <v>122.448979591837</v>
      </c>
      <c r="P125" s="3">
        <v>1</v>
      </c>
      <c r="Q125" s="13">
        <v>566.326530612245</v>
      </c>
      <c r="R125" s="3">
        <v>1</v>
      </c>
      <c r="S125" s="13">
        <v>5.10204081632653</v>
      </c>
      <c r="T125" s="3">
        <v>1</v>
      </c>
      <c r="U125" s="21">
        <v>0.063569484</v>
      </c>
      <c r="V125" s="3">
        <v>1</v>
      </c>
    </row>
    <row r="126" ht="15.75" hidden="1" spans="2:22">
      <c r="B126" s="5" t="s">
        <v>293</v>
      </c>
      <c r="C126" s="6" t="s">
        <v>274</v>
      </c>
      <c r="D126" s="7">
        <v>42292.8125</v>
      </c>
      <c r="E126" s="8">
        <v>79.9983683333333</v>
      </c>
      <c r="F126" s="8">
        <v>1.01208333333333</v>
      </c>
      <c r="G126" s="9">
        <v>4600</v>
      </c>
      <c r="H126" s="3">
        <v>1</v>
      </c>
      <c r="I126" s="10">
        <v>25</v>
      </c>
      <c r="J126" s="3">
        <v>1</v>
      </c>
      <c r="K126" s="19">
        <v>29.9954</v>
      </c>
      <c r="L126" s="3">
        <v>1</v>
      </c>
      <c r="M126" s="19">
        <v>34.5911</v>
      </c>
      <c r="N126" s="3">
        <v>1</v>
      </c>
      <c r="O126" s="13">
        <v>132.65306122449</v>
      </c>
      <c r="P126" s="3">
        <v>1</v>
      </c>
      <c r="Q126" s="13">
        <v>1647.95918367347</v>
      </c>
      <c r="R126" s="3">
        <v>1</v>
      </c>
      <c r="S126" s="13">
        <v>30.6122448979592</v>
      </c>
      <c r="T126" s="3">
        <v>1</v>
      </c>
      <c r="U126" s="21">
        <v>0.079975044</v>
      </c>
      <c r="V126" s="3">
        <v>1</v>
      </c>
    </row>
    <row r="127" ht="15.75" hidden="1" spans="2:22">
      <c r="B127" s="5" t="s">
        <v>293</v>
      </c>
      <c r="C127" s="6" t="s">
        <v>274</v>
      </c>
      <c r="D127" s="7">
        <v>42293.8125</v>
      </c>
      <c r="E127" s="8">
        <v>79.9983683333333</v>
      </c>
      <c r="F127" s="8">
        <v>1.01208333333333</v>
      </c>
      <c r="G127" s="9">
        <v>4600</v>
      </c>
      <c r="H127" s="3">
        <v>1</v>
      </c>
      <c r="I127" s="10">
        <v>50</v>
      </c>
      <c r="J127" s="3">
        <v>1</v>
      </c>
      <c r="K127" s="19">
        <v>27.5994</v>
      </c>
      <c r="L127" s="3">
        <v>1</v>
      </c>
      <c r="M127" s="19">
        <v>35.4724</v>
      </c>
      <c r="N127" s="3">
        <v>1</v>
      </c>
      <c r="O127" s="13">
        <v>76.530612244898</v>
      </c>
      <c r="P127" s="3">
        <v>1</v>
      </c>
      <c r="Q127" s="13">
        <v>943.877551020408</v>
      </c>
      <c r="R127" s="3">
        <v>1</v>
      </c>
      <c r="S127" s="13">
        <v>10.2040816326531</v>
      </c>
      <c r="T127" s="3">
        <v>1</v>
      </c>
      <c r="U127" s="21">
        <v>0.35182644</v>
      </c>
      <c r="V127" s="3">
        <v>1</v>
      </c>
    </row>
    <row r="128" ht="15.75" hidden="1" spans="2:22">
      <c r="B128" s="5" t="s">
        <v>293</v>
      </c>
      <c r="C128" s="6" t="s">
        <v>274</v>
      </c>
      <c r="D128" s="7">
        <v>42294.8125</v>
      </c>
      <c r="E128" s="8">
        <v>79.9983683333333</v>
      </c>
      <c r="F128" s="8">
        <v>1.01208333333333</v>
      </c>
      <c r="G128" s="9">
        <v>4600</v>
      </c>
      <c r="H128" s="3">
        <v>1</v>
      </c>
      <c r="I128" s="10">
        <v>75</v>
      </c>
      <c r="J128" s="3">
        <v>1</v>
      </c>
      <c r="K128" s="19">
        <v>23.9095</v>
      </c>
      <c r="L128" s="3">
        <v>1</v>
      </c>
      <c r="M128" s="19">
        <v>35.4179</v>
      </c>
      <c r="N128" s="3">
        <v>1</v>
      </c>
      <c r="O128" s="13">
        <v>295.918367346939</v>
      </c>
      <c r="P128" s="3">
        <v>1</v>
      </c>
      <c r="Q128" s="13">
        <v>806.122448979592</v>
      </c>
      <c r="R128" s="3">
        <v>1</v>
      </c>
      <c r="S128" s="13">
        <v>0</v>
      </c>
      <c r="T128" s="3">
        <v>1</v>
      </c>
      <c r="U128" s="21">
        <v>0.378787068</v>
      </c>
      <c r="V128" s="3">
        <v>1</v>
      </c>
    </row>
    <row r="129" ht="15.75" hidden="1" spans="2:22">
      <c r="B129" s="5" t="s">
        <v>293</v>
      </c>
      <c r="C129" s="6" t="s">
        <v>274</v>
      </c>
      <c r="D129" s="7">
        <v>42295.8125</v>
      </c>
      <c r="E129" s="8">
        <v>79.9983683333333</v>
      </c>
      <c r="F129" s="8">
        <v>1.01208333333333</v>
      </c>
      <c r="G129" s="9">
        <v>4600</v>
      </c>
      <c r="H129" s="3">
        <v>1</v>
      </c>
      <c r="I129" s="10">
        <v>100</v>
      </c>
      <c r="J129" s="3">
        <v>1</v>
      </c>
      <c r="K129" s="19">
        <v>20.9938</v>
      </c>
      <c r="L129" s="3">
        <v>1</v>
      </c>
      <c r="M129" s="19">
        <v>35.4272</v>
      </c>
      <c r="N129" s="3">
        <v>1</v>
      </c>
      <c r="O129" s="13">
        <v>76.530612244898</v>
      </c>
      <c r="P129" s="3">
        <v>1</v>
      </c>
      <c r="Q129" s="13">
        <v>1102.04081632653</v>
      </c>
      <c r="R129" s="3">
        <v>1</v>
      </c>
      <c r="S129" s="13">
        <v>35.7142857142857</v>
      </c>
      <c r="T129" s="3">
        <v>1</v>
      </c>
      <c r="U129" s="21">
        <v>0.120571248</v>
      </c>
      <c r="V129" s="3">
        <v>1</v>
      </c>
    </row>
    <row r="130" ht="15.75" hidden="1" spans="2:22">
      <c r="B130" s="5" t="s">
        <v>293</v>
      </c>
      <c r="C130" s="6" t="s">
        <v>274</v>
      </c>
      <c r="D130" s="7">
        <v>42296.8125</v>
      </c>
      <c r="E130" s="8">
        <v>79.9983683333333</v>
      </c>
      <c r="F130" s="8">
        <v>1.01208333333333</v>
      </c>
      <c r="G130" s="9">
        <v>4600</v>
      </c>
      <c r="H130" s="3">
        <v>1</v>
      </c>
      <c r="I130" s="10">
        <v>150</v>
      </c>
      <c r="J130" s="3">
        <v>1</v>
      </c>
      <c r="K130" s="19">
        <v>17.4559</v>
      </c>
      <c r="L130" s="3">
        <v>1</v>
      </c>
      <c r="M130" s="19">
        <v>35.3068</v>
      </c>
      <c r="N130" s="3">
        <v>1</v>
      </c>
      <c r="O130" s="13">
        <v>86.734693877551</v>
      </c>
      <c r="P130" s="3">
        <v>1</v>
      </c>
      <c r="Q130" s="13">
        <v>489.795918367347</v>
      </c>
      <c r="R130" s="3">
        <v>1</v>
      </c>
      <c r="S130" s="13">
        <v>0</v>
      </c>
      <c r="T130" s="3">
        <v>1</v>
      </c>
      <c r="U130" s="21">
        <v>0.02155806</v>
      </c>
      <c r="V130" s="3">
        <v>1</v>
      </c>
    </row>
    <row r="131" ht="15.75" hidden="1" spans="2:22">
      <c r="B131" s="5" t="s">
        <v>293</v>
      </c>
      <c r="C131" s="6" t="s">
        <v>274</v>
      </c>
      <c r="D131" s="7">
        <v>42297.8125</v>
      </c>
      <c r="E131" s="8">
        <v>79.9983683333333</v>
      </c>
      <c r="F131" s="8">
        <v>1.01208333333333</v>
      </c>
      <c r="G131" s="9">
        <v>4600</v>
      </c>
      <c r="H131" s="3">
        <v>1</v>
      </c>
      <c r="I131" s="10">
        <v>200</v>
      </c>
      <c r="J131" s="3">
        <v>1</v>
      </c>
      <c r="K131" s="19">
        <v>13.877</v>
      </c>
      <c r="L131" s="3">
        <v>1</v>
      </c>
      <c r="M131" s="19">
        <v>35.2565</v>
      </c>
      <c r="N131" s="3">
        <v>1</v>
      </c>
      <c r="O131" s="13">
        <v>132.65306122449</v>
      </c>
      <c r="P131" s="3">
        <v>1</v>
      </c>
      <c r="Q131" s="13">
        <v>826.530612244898</v>
      </c>
      <c r="R131" s="3">
        <v>1</v>
      </c>
      <c r="S131" s="13">
        <v>10.2040816326531</v>
      </c>
      <c r="T131" s="3">
        <v>1</v>
      </c>
      <c r="U131" s="21">
        <v>0.006793056</v>
      </c>
      <c r="V131" s="3">
        <v>1</v>
      </c>
    </row>
    <row r="132" ht="15.75" spans="2:22">
      <c r="B132" s="5" t="s">
        <v>294</v>
      </c>
      <c r="C132" s="6" t="s">
        <v>274</v>
      </c>
      <c r="D132" s="7">
        <v>42298.8125</v>
      </c>
      <c r="E132" s="8">
        <v>80.004935</v>
      </c>
      <c r="F132" s="8">
        <v>1.99951666666667</v>
      </c>
      <c r="G132" s="9">
        <v>3808</v>
      </c>
      <c r="H132" s="3">
        <v>1</v>
      </c>
      <c r="I132" s="10">
        <v>5</v>
      </c>
      <c r="J132" s="3">
        <v>1</v>
      </c>
      <c r="K132" s="19">
        <v>30.5268</v>
      </c>
      <c r="L132" s="3">
        <v>1</v>
      </c>
      <c r="M132" s="19">
        <v>34.5108</v>
      </c>
      <c r="N132" s="3">
        <v>1</v>
      </c>
      <c r="O132" s="13">
        <v>2897.95918367347</v>
      </c>
      <c r="P132" s="3">
        <v>1</v>
      </c>
      <c r="Q132" s="13">
        <v>5219.38775510204</v>
      </c>
      <c r="R132" s="3">
        <v>1</v>
      </c>
      <c r="S132" s="13">
        <v>382.65306122449</v>
      </c>
      <c r="T132" s="3">
        <v>1</v>
      </c>
      <c r="U132" s="21">
        <v>0.064855548</v>
      </c>
      <c r="V132" s="3">
        <v>1</v>
      </c>
    </row>
    <row r="133" ht="15.75" hidden="1" spans="2:22">
      <c r="B133" s="5" t="s">
        <v>294</v>
      </c>
      <c r="C133" s="6" t="s">
        <v>274</v>
      </c>
      <c r="D133" s="7">
        <v>42299.8125</v>
      </c>
      <c r="E133" s="8">
        <v>80.004935</v>
      </c>
      <c r="F133" s="8">
        <v>1.99951666666667</v>
      </c>
      <c r="G133" s="9">
        <v>3808</v>
      </c>
      <c r="H133" s="3">
        <v>1</v>
      </c>
      <c r="I133" s="10">
        <v>25</v>
      </c>
      <c r="J133" s="3">
        <v>1</v>
      </c>
      <c r="K133" s="19">
        <v>29.6517</v>
      </c>
      <c r="L133" s="3">
        <v>1</v>
      </c>
      <c r="M133" s="19">
        <v>34.7175</v>
      </c>
      <c r="N133" s="3">
        <v>1</v>
      </c>
      <c r="O133" s="13">
        <v>255.102040816327</v>
      </c>
      <c r="P133" s="3">
        <v>1</v>
      </c>
      <c r="Q133" s="13">
        <v>3627.55102040816</v>
      </c>
      <c r="R133" s="3">
        <v>1</v>
      </c>
      <c r="S133" s="13">
        <v>20.4081632653061</v>
      </c>
      <c r="T133" s="3">
        <v>1</v>
      </c>
      <c r="V133" s="3">
        <v>1</v>
      </c>
    </row>
    <row r="134" ht="15.75" hidden="1" spans="2:22">
      <c r="B134" s="5" t="s">
        <v>294</v>
      </c>
      <c r="C134" s="6" t="s">
        <v>274</v>
      </c>
      <c r="D134" s="7">
        <v>42300.8125</v>
      </c>
      <c r="E134" s="8">
        <v>80.004935</v>
      </c>
      <c r="F134" s="8">
        <v>1.99951666666667</v>
      </c>
      <c r="G134" s="9">
        <v>3808</v>
      </c>
      <c r="H134" s="3">
        <v>1</v>
      </c>
      <c r="I134" s="10">
        <v>50</v>
      </c>
      <c r="J134" s="3">
        <v>1</v>
      </c>
      <c r="K134" s="19">
        <v>29.212</v>
      </c>
      <c r="L134" s="3">
        <v>1</v>
      </c>
      <c r="M134" s="19">
        <v>35.2429</v>
      </c>
      <c r="N134" s="3">
        <v>1</v>
      </c>
      <c r="O134" s="13">
        <v>2045.91836734694</v>
      </c>
      <c r="P134" s="3">
        <v>1</v>
      </c>
      <c r="Q134" s="13">
        <v>23260.2040816327</v>
      </c>
      <c r="R134" s="3">
        <v>1</v>
      </c>
      <c r="S134" s="13">
        <v>928.571428571429</v>
      </c>
      <c r="T134" s="3">
        <v>1</v>
      </c>
      <c r="V134" s="3">
        <v>1</v>
      </c>
    </row>
    <row r="135" ht="15.75" hidden="1" spans="2:22">
      <c r="B135" s="5" t="s">
        <v>294</v>
      </c>
      <c r="C135" s="6" t="s">
        <v>274</v>
      </c>
      <c r="D135" s="7">
        <v>42301.8125</v>
      </c>
      <c r="E135" s="8">
        <v>80.004935</v>
      </c>
      <c r="F135" s="8">
        <v>1.99951666666667</v>
      </c>
      <c r="G135" s="9">
        <v>3808</v>
      </c>
      <c r="H135" s="3">
        <v>1</v>
      </c>
      <c r="I135" s="10">
        <v>75</v>
      </c>
      <c r="J135" s="3">
        <v>1</v>
      </c>
      <c r="K135" s="19">
        <v>22.9921</v>
      </c>
      <c r="L135" s="3">
        <v>1</v>
      </c>
      <c r="M135" s="19">
        <v>35.3614</v>
      </c>
      <c r="N135" s="3">
        <v>1</v>
      </c>
      <c r="O135" s="13">
        <v>591.836734693878</v>
      </c>
      <c r="P135" s="3">
        <v>1</v>
      </c>
      <c r="Q135" s="13">
        <v>20857.1428571429</v>
      </c>
      <c r="R135" s="3">
        <v>1</v>
      </c>
      <c r="S135" s="13">
        <v>1535.71428571429</v>
      </c>
      <c r="T135" s="3">
        <v>1</v>
      </c>
      <c r="U135" s="21">
        <v>0.24796578</v>
      </c>
      <c r="V135" s="3">
        <v>1</v>
      </c>
    </row>
    <row r="136" ht="15.75" hidden="1" spans="2:22">
      <c r="B136" s="5" t="s">
        <v>294</v>
      </c>
      <c r="C136" s="6" t="s">
        <v>274</v>
      </c>
      <c r="D136" s="7">
        <v>42302.8125</v>
      </c>
      <c r="E136" s="8">
        <v>80.004935</v>
      </c>
      <c r="F136" s="8">
        <v>1.99951666666667</v>
      </c>
      <c r="G136" s="9">
        <v>3808</v>
      </c>
      <c r="H136" s="3">
        <v>1</v>
      </c>
      <c r="I136" s="10">
        <v>100</v>
      </c>
      <c r="J136" s="3">
        <v>1</v>
      </c>
      <c r="K136" s="19">
        <v>19.5364</v>
      </c>
      <c r="L136" s="3">
        <v>1</v>
      </c>
      <c r="M136" s="19">
        <v>35.3006</v>
      </c>
      <c r="N136" s="3">
        <v>1</v>
      </c>
      <c r="O136" s="13">
        <v>1066.32653061224</v>
      </c>
      <c r="P136" s="3">
        <v>1</v>
      </c>
      <c r="Q136" s="13">
        <v>18607.1428571429</v>
      </c>
      <c r="R136" s="3">
        <v>1</v>
      </c>
      <c r="S136" s="13">
        <v>668.367346938776</v>
      </c>
      <c r="T136" s="3">
        <v>1</v>
      </c>
      <c r="V136" s="3">
        <v>1</v>
      </c>
    </row>
    <row r="137" ht="15.75" hidden="1" spans="2:22">
      <c r="B137" s="5" t="s">
        <v>294</v>
      </c>
      <c r="C137" s="6" t="s">
        <v>274</v>
      </c>
      <c r="D137" s="7">
        <v>42303.8125</v>
      </c>
      <c r="E137" s="8">
        <v>80.004935</v>
      </c>
      <c r="F137" s="8">
        <v>1.99951666666667</v>
      </c>
      <c r="G137" s="9">
        <v>3808</v>
      </c>
      <c r="H137" s="3">
        <v>1</v>
      </c>
      <c r="I137" s="10">
        <v>150</v>
      </c>
      <c r="J137" s="3">
        <v>1</v>
      </c>
      <c r="K137" s="19">
        <v>15.3147</v>
      </c>
      <c r="L137" s="3">
        <v>1</v>
      </c>
      <c r="M137" s="19">
        <v>35.2406</v>
      </c>
      <c r="N137" s="3">
        <v>1</v>
      </c>
      <c r="O137" s="13">
        <v>658.163265306122</v>
      </c>
      <c r="P137" s="3">
        <v>1</v>
      </c>
      <c r="Q137" s="13">
        <v>2627.55102040816</v>
      </c>
      <c r="R137" s="3">
        <v>1</v>
      </c>
      <c r="S137" s="13">
        <v>81.6326530612245</v>
      </c>
      <c r="T137" s="3">
        <v>1</v>
      </c>
      <c r="U137" s="21">
        <v>0.02392134</v>
      </c>
      <c r="V137" s="3">
        <v>1</v>
      </c>
    </row>
    <row r="138" ht="15.75" hidden="1" spans="2:22">
      <c r="B138" s="5" t="s">
        <v>294</v>
      </c>
      <c r="C138" s="6" t="s">
        <v>274</v>
      </c>
      <c r="D138" s="7">
        <v>42304.8125</v>
      </c>
      <c r="E138" s="8">
        <v>80.004935</v>
      </c>
      <c r="F138" s="8">
        <v>1.99951666666667</v>
      </c>
      <c r="G138" s="9">
        <v>3808</v>
      </c>
      <c r="H138" s="3">
        <v>1</v>
      </c>
      <c r="I138" s="10">
        <v>200</v>
      </c>
      <c r="J138" s="3">
        <v>1</v>
      </c>
      <c r="K138" s="19">
        <v>13.0896</v>
      </c>
      <c r="L138" s="3">
        <v>1</v>
      </c>
      <c r="M138" s="19">
        <v>35.2248</v>
      </c>
      <c r="N138" s="3">
        <v>1</v>
      </c>
      <c r="O138" s="13">
        <v>30.6122448979592</v>
      </c>
      <c r="P138" s="3">
        <v>1</v>
      </c>
      <c r="Q138" s="13">
        <v>948.979591836735</v>
      </c>
      <c r="R138" s="3">
        <v>1</v>
      </c>
      <c r="S138" s="13">
        <v>0</v>
      </c>
      <c r="T138" s="3">
        <v>1</v>
      </c>
      <c r="U138" s="21">
        <v>0.005625156</v>
      </c>
      <c r="V138" s="3">
        <v>1</v>
      </c>
    </row>
    <row r="139" ht="15.75" spans="2:22">
      <c r="B139" s="5" t="s">
        <v>295</v>
      </c>
      <c r="C139" s="6" t="s">
        <v>274</v>
      </c>
      <c r="D139" s="7">
        <v>42305.8125</v>
      </c>
      <c r="E139" s="8">
        <v>79.5477233333333</v>
      </c>
      <c r="F139" s="8">
        <v>6.842205</v>
      </c>
      <c r="G139" s="9">
        <v>1114</v>
      </c>
      <c r="H139" s="3">
        <v>1</v>
      </c>
      <c r="I139" s="10">
        <v>5</v>
      </c>
      <c r="J139" s="3">
        <v>1</v>
      </c>
      <c r="K139" s="19">
        <v>30.2758</v>
      </c>
      <c r="L139" s="3">
        <v>1</v>
      </c>
      <c r="M139" s="19">
        <v>33.8046</v>
      </c>
      <c r="N139" s="3">
        <v>1</v>
      </c>
      <c r="O139" s="13">
        <v>14688.7755102041</v>
      </c>
      <c r="P139" s="3">
        <v>1</v>
      </c>
      <c r="Q139" s="13">
        <v>6658.16326530612</v>
      </c>
      <c r="R139" s="3">
        <v>1</v>
      </c>
      <c r="S139" s="13">
        <v>1448.97959183673</v>
      </c>
      <c r="T139" s="3">
        <v>1</v>
      </c>
      <c r="U139" s="21">
        <v>0.100780152</v>
      </c>
      <c r="V139" s="3">
        <v>1</v>
      </c>
    </row>
    <row r="140" ht="15.75" hidden="1" spans="2:22">
      <c r="B140" s="5" t="s">
        <v>295</v>
      </c>
      <c r="C140" s="6" t="s">
        <v>274</v>
      </c>
      <c r="D140" s="7">
        <v>42306.8125</v>
      </c>
      <c r="E140" s="8">
        <v>79.5477233333333</v>
      </c>
      <c r="F140" s="8">
        <v>6.842205</v>
      </c>
      <c r="G140" s="9">
        <v>1114</v>
      </c>
      <c r="H140" s="3">
        <v>1</v>
      </c>
      <c r="I140" s="10">
        <v>25</v>
      </c>
      <c r="J140" s="3">
        <v>1</v>
      </c>
      <c r="K140" s="19">
        <v>29.239</v>
      </c>
      <c r="L140" s="3">
        <v>1</v>
      </c>
      <c r="M140" s="19">
        <v>34.2662</v>
      </c>
      <c r="N140" s="3">
        <v>1</v>
      </c>
      <c r="O140" s="13">
        <v>5561.22448979592</v>
      </c>
      <c r="P140" s="3">
        <v>1</v>
      </c>
      <c r="Q140" s="13">
        <v>5739.79591836735</v>
      </c>
      <c r="R140" s="3">
        <v>1</v>
      </c>
      <c r="S140" s="13">
        <v>1571.42857142857</v>
      </c>
      <c r="T140" s="3">
        <v>1</v>
      </c>
      <c r="U140" s="21">
        <v>0.097916736</v>
      </c>
      <c r="V140" s="3">
        <v>1</v>
      </c>
    </row>
    <row r="141" ht="15.75" hidden="1" spans="2:22">
      <c r="B141" s="5" t="s">
        <v>295</v>
      </c>
      <c r="C141" s="6" t="s">
        <v>274</v>
      </c>
      <c r="D141" s="7">
        <v>42307.8125</v>
      </c>
      <c r="E141" s="8">
        <v>79.5477233333333</v>
      </c>
      <c r="F141" s="8">
        <v>6.842205</v>
      </c>
      <c r="G141" s="9">
        <v>1114</v>
      </c>
      <c r="H141" s="3">
        <v>1</v>
      </c>
      <c r="I141" s="10">
        <v>50</v>
      </c>
      <c r="J141" s="3">
        <v>1</v>
      </c>
      <c r="K141" s="19">
        <v>27.5975</v>
      </c>
      <c r="L141" s="3">
        <v>1</v>
      </c>
      <c r="M141" s="19">
        <v>34.6469</v>
      </c>
      <c r="N141" s="3">
        <v>1</v>
      </c>
      <c r="O141" s="13">
        <v>954.081632653061</v>
      </c>
      <c r="P141" s="3">
        <v>1</v>
      </c>
      <c r="Q141" s="13">
        <v>10045.9183673469</v>
      </c>
      <c r="R141" s="3">
        <v>1</v>
      </c>
      <c r="S141" s="13">
        <v>1372.44897959184</v>
      </c>
      <c r="T141" s="3">
        <v>1</v>
      </c>
      <c r="U141" s="21">
        <v>0.448316964</v>
      </c>
      <c r="V141" s="3">
        <v>1</v>
      </c>
    </row>
    <row r="142" ht="15.75" hidden="1" spans="2:22">
      <c r="B142" s="5" t="s">
        <v>295</v>
      </c>
      <c r="C142" s="6" t="s">
        <v>274</v>
      </c>
      <c r="D142" s="7">
        <v>42308.8125</v>
      </c>
      <c r="E142" s="8">
        <v>79.5477233333333</v>
      </c>
      <c r="F142" s="8">
        <v>6.842205</v>
      </c>
      <c r="G142" s="9">
        <v>1114</v>
      </c>
      <c r="H142" s="3">
        <v>1</v>
      </c>
      <c r="I142" s="10">
        <v>75</v>
      </c>
      <c r="J142" s="3">
        <v>1</v>
      </c>
      <c r="K142" s="19">
        <v>23.8595</v>
      </c>
      <c r="L142" s="3">
        <v>1</v>
      </c>
      <c r="M142" s="19">
        <v>35.0798</v>
      </c>
      <c r="N142" s="3">
        <v>1</v>
      </c>
      <c r="O142" s="13">
        <v>382.65306122449</v>
      </c>
      <c r="P142" s="3">
        <v>1</v>
      </c>
      <c r="Q142" s="13">
        <v>15984.693877551</v>
      </c>
      <c r="R142" s="3">
        <v>1</v>
      </c>
      <c r="S142" s="13">
        <v>1000</v>
      </c>
      <c r="T142" s="3">
        <v>1</v>
      </c>
      <c r="U142" s="21">
        <v>0.299663904</v>
      </c>
      <c r="V142" s="3">
        <v>1</v>
      </c>
    </row>
    <row r="143" ht="15.75" hidden="1" spans="2:22">
      <c r="B143" s="5" t="s">
        <v>295</v>
      </c>
      <c r="C143" s="6" t="s">
        <v>274</v>
      </c>
      <c r="D143" s="7">
        <v>42309.8125</v>
      </c>
      <c r="E143" s="8">
        <v>79.5477233333333</v>
      </c>
      <c r="F143" s="8">
        <v>6.842205</v>
      </c>
      <c r="G143" s="9">
        <v>1114</v>
      </c>
      <c r="H143" s="3">
        <v>1</v>
      </c>
      <c r="I143" s="10">
        <v>100</v>
      </c>
      <c r="J143" s="3">
        <v>1</v>
      </c>
      <c r="K143" s="19">
        <v>21.064</v>
      </c>
      <c r="L143" s="3">
        <v>1</v>
      </c>
      <c r="M143" s="19">
        <v>35.0949</v>
      </c>
      <c r="N143" s="3">
        <v>1</v>
      </c>
      <c r="O143" s="13">
        <v>127.551020408163</v>
      </c>
      <c r="P143" s="3">
        <v>1</v>
      </c>
      <c r="Q143" s="13">
        <v>1464.28571428571</v>
      </c>
      <c r="R143" s="3">
        <v>1</v>
      </c>
      <c r="S143" s="13">
        <v>30.6122448979592</v>
      </c>
      <c r="T143" s="3">
        <v>1</v>
      </c>
      <c r="U143" s="21">
        <v>0.108199752</v>
      </c>
      <c r="V143" s="3">
        <v>1</v>
      </c>
    </row>
    <row r="144" ht="15.75" hidden="1" spans="2:22">
      <c r="B144" s="5" t="s">
        <v>295</v>
      </c>
      <c r="C144" s="6" t="s">
        <v>274</v>
      </c>
      <c r="D144" s="7">
        <v>42310.8125</v>
      </c>
      <c r="E144" s="8">
        <v>79.5477233333333</v>
      </c>
      <c r="F144" s="8">
        <v>6.842205</v>
      </c>
      <c r="G144" s="9">
        <v>1114</v>
      </c>
      <c r="H144" s="3">
        <v>1</v>
      </c>
      <c r="I144" s="10">
        <v>150</v>
      </c>
      <c r="J144" s="3">
        <v>1</v>
      </c>
      <c r="K144" s="19">
        <v>16.6777</v>
      </c>
      <c r="L144" s="3">
        <v>1</v>
      </c>
      <c r="M144" s="19">
        <v>35.0244</v>
      </c>
      <c r="N144" s="3">
        <v>1</v>
      </c>
      <c r="O144" s="13">
        <v>372.448979591837</v>
      </c>
      <c r="P144" s="3">
        <v>1</v>
      </c>
      <c r="Q144" s="13">
        <v>1494.89795918367</v>
      </c>
      <c r="R144" s="3">
        <v>1</v>
      </c>
      <c r="S144" s="13">
        <v>56.1224489795918</v>
      </c>
      <c r="T144" s="3">
        <v>1</v>
      </c>
      <c r="U144" s="21">
        <v>0.01068972</v>
      </c>
      <c r="V144" s="3">
        <v>1</v>
      </c>
    </row>
    <row r="145" ht="15.75" hidden="1" spans="2:22">
      <c r="B145" s="5" t="s">
        <v>295</v>
      </c>
      <c r="C145" s="6" t="s">
        <v>274</v>
      </c>
      <c r="D145" s="7">
        <v>42311.8125</v>
      </c>
      <c r="E145" s="8">
        <v>79.5477233333333</v>
      </c>
      <c r="F145" s="8">
        <v>6.842205</v>
      </c>
      <c r="G145" s="9">
        <v>1114</v>
      </c>
      <c r="H145" s="3">
        <v>1</v>
      </c>
      <c r="I145" s="10">
        <v>200</v>
      </c>
      <c r="J145" s="3">
        <v>1</v>
      </c>
      <c r="K145" s="19">
        <v>13.5217</v>
      </c>
      <c r="L145" s="3">
        <v>1</v>
      </c>
      <c r="M145" s="19">
        <v>35.1433</v>
      </c>
      <c r="N145" s="3">
        <v>1</v>
      </c>
      <c r="O145" s="13">
        <v>1357.14285714286</v>
      </c>
      <c r="P145" s="3">
        <v>1</v>
      </c>
      <c r="Q145" s="13">
        <v>2658.16326530612</v>
      </c>
      <c r="R145" s="3">
        <v>1</v>
      </c>
      <c r="S145" s="13">
        <v>66.3265306122449</v>
      </c>
      <c r="T145" s="3">
        <v>1</v>
      </c>
      <c r="U145" s="21">
        <v>0.004501224</v>
      </c>
      <c r="V145" s="3">
        <v>1</v>
      </c>
    </row>
    <row r="146" ht="15.75" spans="2:22">
      <c r="B146" s="5" t="s">
        <v>296</v>
      </c>
      <c r="C146" s="6" t="s">
        <v>274</v>
      </c>
      <c r="D146" s="7">
        <v>42312.8125</v>
      </c>
      <c r="E146" s="8">
        <v>79.9753183333333</v>
      </c>
      <c r="F146" s="8">
        <v>5.97931333333333</v>
      </c>
      <c r="G146" s="9">
        <v>52</v>
      </c>
      <c r="H146" s="3">
        <v>1</v>
      </c>
      <c r="I146" s="10">
        <v>5</v>
      </c>
      <c r="J146" s="3">
        <v>1</v>
      </c>
      <c r="K146" s="19">
        <v>29.5413</v>
      </c>
      <c r="L146" s="3">
        <v>1</v>
      </c>
      <c r="M146" s="19">
        <v>33.546</v>
      </c>
      <c r="N146" s="3">
        <v>1</v>
      </c>
      <c r="O146" s="13">
        <v>11586.7346938775</v>
      </c>
      <c r="P146" s="3">
        <v>1</v>
      </c>
      <c r="Q146" s="13">
        <v>6801.02040816327</v>
      </c>
      <c r="R146" s="3">
        <v>1</v>
      </c>
      <c r="S146" s="13">
        <v>1341.83673469388</v>
      </c>
      <c r="T146" s="3">
        <v>1</v>
      </c>
      <c r="U146" s="21">
        <v>0.075358404</v>
      </c>
      <c r="V146" s="3">
        <v>1</v>
      </c>
    </row>
    <row r="147" ht="15.75" hidden="1" spans="2:22">
      <c r="B147" s="5" t="s">
        <v>296</v>
      </c>
      <c r="C147" s="6" t="s">
        <v>274</v>
      </c>
      <c r="D147" s="7">
        <v>42313.8125</v>
      </c>
      <c r="E147" s="8">
        <v>79.9753183333333</v>
      </c>
      <c r="F147" s="8">
        <v>5.97931333333333</v>
      </c>
      <c r="G147" s="9">
        <v>52</v>
      </c>
      <c r="H147" s="3">
        <v>1</v>
      </c>
      <c r="I147" s="10">
        <v>25</v>
      </c>
      <c r="J147" s="3">
        <v>1</v>
      </c>
      <c r="K147" s="19">
        <v>28.773</v>
      </c>
      <c r="L147" s="3">
        <v>1</v>
      </c>
      <c r="M147" s="19">
        <v>33.9474</v>
      </c>
      <c r="N147" s="3">
        <v>1</v>
      </c>
      <c r="O147" s="13">
        <v>6581.63265306123</v>
      </c>
      <c r="P147" s="3">
        <v>1</v>
      </c>
      <c r="Q147" s="13">
        <v>5515.30612244898</v>
      </c>
      <c r="R147" s="3">
        <v>1</v>
      </c>
      <c r="S147" s="13">
        <v>2107.14285714286</v>
      </c>
      <c r="T147" s="3">
        <v>1</v>
      </c>
      <c r="U147" s="21">
        <v>0.087155568</v>
      </c>
      <c r="V147" s="3">
        <v>1</v>
      </c>
    </row>
    <row r="148" ht="15.75" hidden="1" spans="2:22">
      <c r="B148" s="5" t="s">
        <v>296</v>
      </c>
      <c r="C148" s="6" t="s">
        <v>274</v>
      </c>
      <c r="D148" s="7">
        <v>42314.8125</v>
      </c>
      <c r="E148" s="8">
        <v>79.9753183333333</v>
      </c>
      <c r="F148" s="8">
        <v>5.97931333333333</v>
      </c>
      <c r="G148" s="9">
        <v>52</v>
      </c>
      <c r="H148" s="3">
        <v>1</v>
      </c>
      <c r="I148" s="10">
        <v>50</v>
      </c>
      <c r="J148" s="3">
        <v>1</v>
      </c>
      <c r="K148" s="19">
        <v>28.1339</v>
      </c>
      <c r="L148" s="3">
        <v>1</v>
      </c>
      <c r="M148" s="19">
        <v>34.3727</v>
      </c>
      <c r="N148" s="3">
        <v>1</v>
      </c>
      <c r="O148" s="13">
        <v>9709.18367346939</v>
      </c>
      <c r="P148" s="3">
        <v>1</v>
      </c>
      <c r="Q148" s="13">
        <v>99132.6530612245</v>
      </c>
      <c r="R148" s="3">
        <v>1</v>
      </c>
      <c r="S148" s="13">
        <v>11387.7551020408</v>
      </c>
      <c r="T148" s="3">
        <v>1</v>
      </c>
      <c r="U148" s="21">
        <v>0.36222762</v>
      </c>
      <c r="V148" s="3">
        <v>1</v>
      </c>
    </row>
    <row r="149" ht="15.75" spans="2:22">
      <c r="B149" s="5" t="s">
        <v>297</v>
      </c>
      <c r="C149" s="6" t="s">
        <v>274</v>
      </c>
      <c r="D149" s="7">
        <v>42315.8125</v>
      </c>
      <c r="E149" s="8">
        <v>81.085685</v>
      </c>
      <c r="F149" s="8">
        <v>5.541645</v>
      </c>
      <c r="G149" s="9">
        <v>3631</v>
      </c>
      <c r="H149" s="3">
        <v>1</v>
      </c>
      <c r="I149" s="10">
        <v>5</v>
      </c>
      <c r="J149" s="3">
        <v>1</v>
      </c>
      <c r="K149" s="19">
        <v>29.8171</v>
      </c>
      <c r="L149" s="3">
        <v>1</v>
      </c>
      <c r="M149" s="19">
        <v>33.7214</v>
      </c>
      <c r="N149" s="3">
        <v>1</v>
      </c>
      <c r="O149" s="13"/>
      <c r="P149" s="3">
        <v>1</v>
      </c>
      <c r="Q149" s="13"/>
      <c r="R149" s="3">
        <v>1</v>
      </c>
      <c r="S149" s="13"/>
      <c r="T149" s="3">
        <v>1</v>
      </c>
      <c r="U149" s="21">
        <v>0.051137532</v>
      </c>
      <c r="V149" s="3">
        <v>1</v>
      </c>
    </row>
    <row r="150" ht="15.75" hidden="1" spans="2:22">
      <c r="B150" s="5" t="s">
        <v>297</v>
      </c>
      <c r="C150" s="6" t="s">
        <v>274</v>
      </c>
      <c r="D150" s="7">
        <v>42316.8125</v>
      </c>
      <c r="E150" s="8">
        <v>81.085685</v>
      </c>
      <c r="F150" s="8">
        <v>5.541645</v>
      </c>
      <c r="G150" s="9">
        <v>3631</v>
      </c>
      <c r="H150" s="3">
        <v>1</v>
      </c>
      <c r="I150" s="10">
        <v>25</v>
      </c>
      <c r="J150" s="3">
        <v>1</v>
      </c>
      <c r="K150" s="19">
        <v>29.5869</v>
      </c>
      <c r="L150" s="3">
        <v>1</v>
      </c>
      <c r="M150" s="19">
        <v>33.719</v>
      </c>
      <c r="N150" s="3">
        <v>1</v>
      </c>
      <c r="O150" s="13">
        <v>1780.61224489796</v>
      </c>
      <c r="P150" s="3">
        <v>1</v>
      </c>
      <c r="Q150" s="13">
        <v>1846.9387755102</v>
      </c>
      <c r="R150" s="3">
        <v>1</v>
      </c>
      <c r="S150" s="13">
        <v>341.836734693878</v>
      </c>
      <c r="T150" s="3">
        <v>1</v>
      </c>
      <c r="U150" s="21">
        <v>0.046237848</v>
      </c>
      <c r="V150" s="3">
        <v>1</v>
      </c>
    </row>
    <row r="151" ht="15.75" hidden="1" spans="2:22">
      <c r="B151" s="5" t="s">
        <v>297</v>
      </c>
      <c r="C151" s="6" t="s">
        <v>274</v>
      </c>
      <c r="D151" s="7">
        <v>42317.8125</v>
      </c>
      <c r="E151" s="8">
        <v>81.085685</v>
      </c>
      <c r="F151" s="8">
        <v>5.541645</v>
      </c>
      <c r="G151" s="9">
        <v>3631</v>
      </c>
      <c r="H151" s="3">
        <v>1</v>
      </c>
      <c r="I151" s="10">
        <v>50</v>
      </c>
      <c r="J151" s="3">
        <v>1</v>
      </c>
      <c r="K151" s="19">
        <v>28.5228</v>
      </c>
      <c r="L151" s="3">
        <v>1</v>
      </c>
      <c r="M151" s="19">
        <v>34.5018</v>
      </c>
      <c r="N151" s="3">
        <v>1</v>
      </c>
      <c r="O151" s="13">
        <v>132.65306122449</v>
      </c>
      <c r="P151" s="3">
        <v>1</v>
      </c>
      <c r="Q151" s="13">
        <v>5627.55102040816</v>
      </c>
      <c r="R151" s="3">
        <v>1</v>
      </c>
      <c r="S151" s="13">
        <v>336.734693877551</v>
      </c>
      <c r="T151" s="3">
        <v>1</v>
      </c>
      <c r="U151" s="21">
        <v>0.222351672</v>
      </c>
      <c r="V151" s="3">
        <v>1</v>
      </c>
    </row>
    <row r="152" ht="15.75" hidden="1" spans="2:22">
      <c r="B152" s="5" t="s">
        <v>297</v>
      </c>
      <c r="C152" s="6" t="s">
        <v>274</v>
      </c>
      <c r="D152" s="7">
        <v>42318.8125</v>
      </c>
      <c r="E152" s="8">
        <v>81.085685</v>
      </c>
      <c r="F152" s="8">
        <v>5.541645</v>
      </c>
      <c r="G152" s="9">
        <v>3631</v>
      </c>
      <c r="H152" s="3">
        <v>1</v>
      </c>
      <c r="I152" s="10">
        <v>75</v>
      </c>
      <c r="J152" s="3">
        <v>1</v>
      </c>
      <c r="K152" s="19">
        <v>23.7142</v>
      </c>
      <c r="L152" s="3">
        <v>1</v>
      </c>
      <c r="M152" s="19">
        <v>35.0399</v>
      </c>
      <c r="N152" s="3">
        <v>1</v>
      </c>
      <c r="O152" s="13">
        <v>795.918367346939</v>
      </c>
      <c r="P152" s="3">
        <v>1</v>
      </c>
      <c r="Q152" s="13">
        <v>3622.44897959184</v>
      </c>
      <c r="R152" s="3">
        <v>1</v>
      </c>
      <c r="S152" s="13">
        <v>20.4081632653061</v>
      </c>
      <c r="T152" s="3">
        <v>1</v>
      </c>
      <c r="U152" s="21">
        <v>0.090411948</v>
      </c>
      <c r="V152" s="3">
        <v>1</v>
      </c>
    </row>
    <row r="153" ht="15.75" hidden="1" spans="2:22">
      <c r="B153" s="5" t="s">
        <v>297</v>
      </c>
      <c r="C153" s="6" t="s">
        <v>274</v>
      </c>
      <c r="D153" s="7">
        <v>42319.8125</v>
      </c>
      <c r="E153" s="8">
        <v>81.085685</v>
      </c>
      <c r="F153" s="8">
        <v>5.541645</v>
      </c>
      <c r="G153" s="9">
        <v>3631</v>
      </c>
      <c r="H153" s="3">
        <v>1</v>
      </c>
      <c r="I153" s="10">
        <v>100</v>
      </c>
      <c r="J153" s="3">
        <v>1</v>
      </c>
      <c r="K153" s="19">
        <v>19.9812</v>
      </c>
      <c r="L153" s="3">
        <v>1</v>
      </c>
      <c r="M153" s="19">
        <v>34.9825</v>
      </c>
      <c r="N153" s="3">
        <v>1</v>
      </c>
      <c r="O153" s="13">
        <v>938.775510204082</v>
      </c>
      <c r="P153" s="3">
        <v>1</v>
      </c>
      <c r="Q153" s="13">
        <v>2658.16326530612</v>
      </c>
      <c r="R153" s="3">
        <v>1</v>
      </c>
      <c r="S153" s="13">
        <v>280.612244897959</v>
      </c>
      <c r="T153" s="3">
        <v>1</v>
      </c>
      <c r="U153" s="21">
        <v>0.037664088</v>
      </c>
      <c r="V153" s="3">
        <v>1</v>
      </c>
    </row>
    <row r="154" ht="15.75" hidden="1" spans="2:22">
      <c r="B154" s="5" t="s">
        <v>297</v>
      </c>
      <c r="C154" s="6" t="s">
        <v>274</v>
      </c>
      <c r="D154" s="7">
        <v>42320.8125</v>
      </c>
      <c r="E154" s="8">
        <v>81.085685</v>
      </c>
      <c r="F154" s="8">
        <v>5.541645</v>
      </c>
      <c r="G154" s="9">
        <v>3631</v>
      </c>
      <c r="H154" s="3">
        <v>1</v>
      </c>
      <c r="I154" s="10">
        <v>150</v>
      </c>
      <c r="J154" s="3">
        <v>1</v>
      </c>
      <c r="K154" s="19">
        <v>15.5921</v>
      </c>
      <c r="L154" s="3">
        <v>1</v>
      </c>
      <c r="M154" s="19">
        <v>35.1618</v>
      </c>
      <c r="N154" s="3">
        <v>1</v>
      </c>
      <c r="O154" s="13">
        <v>1091.83673469388</v>
      </c>
      <c r="P154" s="3">
        <v>1</v>
      </c>
      <c r="Q154" s="13">
        <v>35147.9591836735</v>
      </c>
      <c r="R154" s="3">
        <v>1</v>
      </c>
      <c r="S154" s="13">
        <v>1168.36734693878</v>
      </c>
      <c r="T154" s="3">
        <v>1</v>
      </c>
      <c r="U154" s="21">
        <v>0.013605348</v>
      </c>
      <c r="V154" s="3">
        <v>1</v>
      </c>
    </row>
    <row r="155" ht="15.75" hidden="1" spans="2:22">
      <c r="B155" s="5" t="s">
        <v>297</v>
      </c>
      <c r="C155" s="6" t="s">
        <v>274</v>
      </c>
      <c r="D155" s="7">
        <v>42321.8125</v>
      </c>
      <c r="E155" s="8">
        <v>81.085685</v>
      </c>
      <c r="F155" s="8">
        <v>5.541645</v>
      </c>
      <c r="G155" s="9">
        <v>3631</v>
      </c>
      <c r="H155" s="3">
        <v>1</v>
      </c>
      <c r="I155" s="10">
        <v>200</v>
      </c>
      <c r="J155" s="3">
        <v>1</v>
      </c>
      <c r="K155" s="19">
        <v>13.5409</v>
      </c>
      <c r="L155" s="3">
        <v>1</v>
      </c>
      <c r="M155" s="19">
        <v>35.1928</v>
      </c>
      <c r="N155" s="3">
        <v>1</v>
      </c>
      <c r="O155" s="13">
        <v>668.367346938776</v>
      </c>
      <c r="P155" s="3">
        <v>1</v>
      </c>
      <c r="Q155" s="13">
        <v>2974.48979591837</v>
      </c>
      <c r="R155" s="3">
        <v>1</v>
      </c>
      <c r="S155" s="13">
        <v>280.612244897959</v>
      </c>
      <c r="T155" s="3">
        <v>1</v>
      </c>
      <c r="U155" s="21">
        <v>0.007436088</v>
      </c>
      <c r="V155" s="3">
        <v>1</v>
      </c>
    </row>
    <row r="156" ht="15.75" spans="2:22">
      <c r="B156" s="5" t="s">
        <v>298</v>
      </c>
      <c r="C156" s="6" t="s">
        <v>274</v>
      </c>
      <c r="D156" s="7">
        <v>42322.8125</v>
      </c>
      <c r="E156" s="8">
        <v>85.4953716666667</v>
      </c>
      <c r="F156" s="8">
        <v>5.99570666666667</v>
      </c>
      <c r="G156" s="9">
        <v>3935</v>
      </c>
      <c r="H156" s="3">
        <v>1</v>
      </c>
      <c r="I156" s="10">
        <v>5</v>
      </c>
      <c r="J156" s="3">
        <v>1</v>
      </c>
      <c r="K156" s="19">
        <v>30.3221</v>
      </c>
      <c r="L156" s="3">
        <v>1</v>
      </c>
      <c r="M156" s="19">
        <v>34.6173</v>
      </c>
      <c r="N156" s="3">
        <v>1</v>
      </c>
      <c r="O156" s="13">
        <v>13658.1632653061</v>
      </c>
      <c r="P156" s="3">
        <v>1</v>
      </c>
      <c r="Q156" s="13">
        <v>8821.42857142857</v>
      </c>
      <c r="R156" s="3">
        <v>1</v>
      </c>
      <c r="S156" s="13">
        <v>1974.48979591837</v>
      </c>
      <c r="T156" s="3">
        <v>1</v>
      </c>
      <c r="U156" s="21">
        <v>0.052934724</v>
      </c>
      <c r="V156" s="3">
        <v>1</v>
      </c>
    </row>
    <row r="157" ht="15.75" hidden="1" spans="2:22">
      <c r="B157" s="5" t="s">
        <v>298</v>
      </c>
      <c r="C157" s="6" t="s">
        <v>274</v>
      </c>
      <c r="D157" s="7">
        <v>42323.8125</v>
      </c>
      <c r="E157" s="8">
        <v>85.4953716666667</v>
      </c>
      <c r="F157" s="8">
        <v>5.99570666666667</v>
      </c>
      <c r="G157" s="9">
        <v>3935</v>
      </c>
      <c r="H157" s="3">
        <v>1</v>
      </c>
      <c r="I157" s="10">
        <v>25</v>
      </c>
      <c r="J157" s="3">
        <v>1</v>
      </c>
      <c r="K157" s="19">
        <v>30.0493</v>
      </c>
      <c r="L157" s="3">
        <v>1</v>
      </c>
      <c r="M157" s="19">
        <v>34.665</v>
      </c>
      <c r="N157" s="3">
        <v>1</v>
      </c>
      <c r="O157" s="13">
        <v>5994.89795918367</v>
      </c>
      <c r="P157" s="3">
        <v>1</v>
      </c>
      <c r="Q157" s="13">
        <v>5642.85714285714</v>
      </c>
      <c r="R157" s="3">
        <v>1</v>
      </c>
      <c r="S157" s="13">
        <v>1198.97959183673</v>
      </c>
      <c r="T157" s="3">
        <v>1</v>
      </c>
      <c r="U157" s="21">
        <v>0.056136144</v>
      </c>
      <c r="V157" s="3">
        <v>1</v>
      </c>
    </row>
    <row r="158" ht="15.75" hidden="1" spans="2:22">
      <c r="B158" s="5" t="s">
        <v>298</v>
      </c>
      <c r="C158" s="6" t="s">
        <v>274</v>
      </c>
      <c r="D158" s="7">
        <v>42324.8125</v>
      </c>
      <c r="E158" s="8">
        <v>85.4953716666667</v>
      </c>
      <c r="F158" s="8">
        <v>5.99570666666667</v>
      </c>
      <c r="G158" s="9">
        <v>3935</v>
      </c>
      <c r="H158" s="3">
        <v>1</v>
      </c>
      <c r="I158" s="10">
        <v>50</v>
      </c>
      <c r="J158" s="3">
        <v>1</v>
      </c>
      <c r="K158" s="19">
        <v>29.2499</v>
      </c>
      <c r="L158" s="3">
        <v>1</v>
      </c>
      <c r="M158" s="19">
        <v>34.7602</v>
      </c>
      <c r="N158" s="3">
        <v>1</v>
      </c>
      <c r="O158" s="13">
        <v>12688.7755102041</v>
      </c>
      <c r="P158" s="3">
        <v>1</v>
      </c>
      <c r="Q158" s="13">
        <v>83387.7551020408</v>
      </c>
      <c r="R158" s="3">
        <v>1</v>
      </c>
      <c r="S158" s="13">
        <v>9540.81632653061</v>
      </c>
      <c r="T158" s="3">
        <v>1</v>
      </c>
      <c r="U158" s="21">
        <v>0.209927964</v>
      </c>
      <c r="V158" s="3">
        <v>1</v>
      </c>
    </row>
    <row r="159" ht="15.75" hidden="1" spans="2:22">
      <c r="B159" s="5" t="s">
        <v>298</v>
      </c>
      <c r="C159" s="6" t="s">
        <v>274</v>
      </c>
      <c r="D159" s="7">
        <v>42325.8125</v>
      </c>
      <c r="E159" s="8">
        <v>85.4953716666667</v>
      </c>
      <c r="F159" s="8">
        <v>5.99570666666667</v>
      </c>
      <c r="G159" s="9">
        <v>3935</v>
      </c>
      <c r="H159" s="3">
        <v>1</v>
      </c>
      <c r="I159" s="10">
        <v>75</v>
      </c>
      <c r="J159" s="3">
        <v>1</v>
      </c>
      <c r="K159" s="19">
        <v>24.9383</v>
      </c>
      <c r="L159" s="3">
        <v>1</v>
      </c>
      <c r="M159" s="19">
        <v>34.4637</v>
      </c>
      <c r="N159" s="3">
        <v>1</v>
      </c>
      <c r="O159" s="13">
        <v>2311.22448979592</v>
      </c>
      <c r="P159" s="3">
        <v>1</v>
      </c>
      <c r="Q159" s="13">
        <v>90306.1224489796</v>
      </c>
      <c r="R159" s="3">
        <v>1</v>
      </c>
      <c r="S159" s="13">
        <v>12428.5714285714</v>
      </c>
      <c r="T159" s="3">
        <v>1</v>
      </c>
      <c r="U159" s="21">
        <v>0.279350688</v>
      </c>
      <c r="V159" s="3">
        <v>1</v>
      </c>
    </row>
    <row r="160" ht="15.75" hidden="1" spans="2:22">
      <c r="B160" s="5" t="s">
        <v>298</v>
      </c>
      <c r="C160" s="6" t="s">
        <v>274</v>
      </c>
      <c r="D160" s="7">
        <v>42326.8125</v>
      </c>
      <c r="E160" s="8">
        <v>85.4953716666667</v>
      </c>
      <c r="F160" s="8">
        <v>5.99570666666667</v>
      </c>
      <c r="G160" s="9">
        <v>3935</v>
      </c>
      <c r="H160" s="3">
        <v>1</v>
      </c>
      <c r="I160" s="10">
        <v>100</v>
      </c>
      <c r="J160" s="3">
        <v>1</v>
      </c>
      <c r="K160" s="19">
        <v>20.1033</v>
      </c>
      <c r="L160" s="3">
        <v>1</v>
      </c>
      <c r="M160" s="19">
        <v>34.8516</v>
      </c>
      <c r="N160" s="3">
        <v>1</v>
      </c>
      <c r="O160" s="13">
        <v>66.3265306122449</v>
      </c>
      <c r="P160" s="3">
        <v>1</v>
      </c>
      <c r="Q160" s="13">
        <v>1795.91836734694</v>
      </c>
      <c r="R160" s="3">
        <v>1</v>
      </c>
      <c r="S160" s="13">
        <v>15.3061224489796</v>
      </c>
      <c r="T160" s="3">
        <v>1</v>
      </c>
      <c r="U160" s="21">
        <v>0.099969492</v>
      </c>
      <c r="V160" s="3">
        <v>1</v>
      </c>
    </row>
    <row r="161" ht="15.75" hidden="1" spans="2:22">
      <c r="B161" s="5" t="s">
        <v>298</v>
      </c>
      <c r="C161" s="6" t="s">
        <v>274</v>
      </c>
      <c r="D161" s="7">
        <v>42327.8125</v>
      </c>
      <c r="E161" s="8">
        <v>85.4953716666667</v>
      </c>
      <c r="F161" s="8">
        <v>5.99570666666667</v>
      </c>
      <c r="G161" s="9">
        <v>3935</v>
      </c>
      <c r="H161" s="3">
        <v>1</v>
      </c>
      <c r="I161" s="10">
        <v>150</v>
      </c>
      <c r="J161" s="3">
        <v>1</v>
      </c>
      <c r="K161" s="19">
        <v>14.5433</v>
      </c>
      <c r="L161" s="3">
        <v>1</v>
      </c>
      <c r="M161" s="19">
        <v>35.0809</v>
      </c>
      <c r="N161" s="3">
        <v>1</v>
      </c>
      <c r="O161" s="13">
        <v>71.4285714285714</v>
      </c>
      <c r="P161" s="3">
        <v>1</v>
      </c>
      <c r="Q161" s="13">
        <v>403.061224489796</v>
      </c>
      <c r="R161" s="3">
        <v>1</v>
      </c>
      <c r="S161" s="13">
        <v>5.10204081632653</v>
      </c>
      <c r="T161" s="3">
        <v>1</v>
      </c>
      <c r="U161" s="21">
        <v>0.00964548</v>
      </c>
      <c r="V161" s="3">
        <v>1</v>
      </c>
    </row>
    <row r="162" ht="15.75" hidden="1" spans="2:22">
      <c r="B162" s="5" t="s">
        <v>298</v>
      </c>
      <c r="C162" s="6" t="s">
        <v>274</v>
      </c>
      <c r="D162" s="7">
        <v>42328.8125</v>
      </c>
      <c r="E162" s="8">
        <v>85.4953716666667</v>
      </c>
      <c r="F162" s="8">
        <v>5.99570666666667</v>
      </c>
      <c r="G162" s="9">
        <v>3935</v>
      </c>
      <c r="H162" s="3">
        <v>1</v>
      </c>
      <c r="I162" s="10">
        <v>200</v>
      </c>
      <c r="J162" s="3">
        <v>1</v>
      </c>
      <c r="K162" s="19">
        <v>13.0455</v>
      </c>
      <c r="L162" s="3">
        <v>1</v>
      </c>
      <c r="M162" s="19">
        <v>35.1538</v>
      </c>
      <c r="N162" s="3">
        <v>1</v>
      </c>
      <c r="O162" s="13">
        <v>1632.65306122449</v>
      </c>
      <c r="P162" s="3">
        <v>1</v>
      </c>
      <c r="Q162" s="13">
        <v>2265.30612244898</v>
      </c>
      <c r="R162" s="3">
        <v>1</v>
      </c>
      <c r="S162" s="13">
        <v>5.10204081632653</v>
      </c>
      <c r="T162" s="3">
        <v>1</v>
      </c>
      <c r="U162" s="21">
        <v>0.006221472</v>
      </c>
      <c r="V162" s="3">
        <v>1</v>
      </c>
    </row>
    <row r="163" ht="15.75" spans="2:22">
      <c r="B163" s="5" t="s">
        <v>299</v>
      </c>
      <c r="C163" s="6" t="s">
        <v>274</v>
      </c>
      <c r="D163" s="7">
        <v>42329.8125</v>
      </c>
      <c r="E163" s="8">
        <v>86.4987</v>
      </c>
      <c r="F163" s="8">
        <v>5.99854333333333</v>
      </c>
      <c r="G163" s="9">
        <v>3949</v>
      </c>
      <c r="H163" s="3">
        <v>1</v>
      </c>
      <c r="I163" s="3">
        <v>5</v>
      </c>
      <c r="J163" s="3">
        <v>1</v>
      </c>
      <c r="K163" s="19">
        <v>29.729</v>
      </c>
      <c r="L163" s="3">
        <v>1</v>
      </c>
      <c r="M163" s="19">
        <v>34.2982</v>
      </c>
      <c r="N163" s="3">
        <v>1</v>
      </c>
      <c r="O163" s="13">
        <v>11204.0816326531</v>
      </c>
      <c r="P163" s="3">
        <v>1</v>
      </c>
      <c r="Q163" s="13">
        <v>13525.5102040816</v>
      </c>
      <c r="R163" s="3">
        <v>1</v>
      </c>
      <c r="S163" s="13">
        <v>2137.75510204082</v>
      </c>
      <c r="T163" s="3">
        <v>1</v>
      </c>
      <c r="U163" s="21">
        <v>0.082505952</v>
      </c>
      <c r="V163" s="3">
        <v>1</v>
      </c>
    </row>
    <row r="164" ht="15.75" hidden="1" spans="2:22">
      <c r="B164" s="5" t="s">
        <v>299</v>
      </c>
      <c r="C164" s="6" t="s">
        <v>274</v>
      </c>
      <c r="D164" s="7">
        <v>42330.8125</v>
      </c>
      <c r="E164" s="8">
        <v>86.4987</v>
      </c>
      <c r="F164" s="8">
        <v>5.99854333333333</v>
      </c>
      <c r="G164" s="9">
        <v>3949</v>
      </c>
      <c r="H164" s="3">
        <v>1</v>
      </c>
      <c r="I164" s="3">
        <v>25</v>
      </c>
      <c r="J164" s="3">
        <v>1</v>
      </c>
      <c r="K164" s="19">
        <v>29.9157</v>
      </c>
      <c r="L164" s="3">
        <v>1</v>
      </c>
      <c r="M164" s="19">
        <v>34.4935</v>
      </c>
      <c r="N164" s="3">
        <v>1</v>
      </c>
      <c r="O164" s="13">
        <v>1142.85714285714</v>
      </c>
      <c r="P164" s="3">
        <v>1</v>
      </c>
      <c r="Q164" s="13">
        <v>4000</v>
      </c>
      <c r="R164" s="3">
        <v>1</v>
      </c>
      <c r="S164" s="13">
        <v>122.448979591837</v>
      </c>
      <c r="T164" s="3">
        <v>1</v>
      </c>
      <c r="U164" s="21">
        <v>0.085413336</v>
      </c>
      <c r="V164" s="3">
        <v>1</v>
      </c>
    </row>
    <row r="165" ht="15.75" hidden="1" spans="2:22">
      <c r="B165" s="5" t="s">
        <v>299</v>
      </c>
      <c r="C165" s="6" t="s">
        <v>274</v>
      </c>
      <c r="D165" s="7">
        <v>42331.8125</v>
      </c>
      <c r="E165" s="8">
        <v>86.4987</v>
      </c>
      <c r="F165" s="8">
        <v>5.99854333333333</v>
      </c>
      <c r="G165" s="9">
        <v>3949</v>
      </c>
      <c r="H165" s="3">
        <v>1</v>
      </c>
      <c r="I165" s="3">
        <v>75</v>
      </c>
      <c r="J165" s="3">
        <v>1</v>
      </c>
      <c r="K165" s="19">
        <v>23.4993</v>
      </c>
      <c r="L165" s="3">
        <v>1</v>
      </c>
      <c r="M165" s="19">
        <v>34.6182</v>
      </c>
      <c r="N165" s="3">
        <v>1</v>
      </c>
      <c r="O165" s="13">
        <v>2127.55102040816</v>
      </c>
      <c r="P165" s="3">
        <v>1</v>
      </c>
      <c r="Q165" s="13">
        <v>77000</v>
      </c>
      <c r="R165" s="3">
        <v>1</v>
      </c>
      <c r="S165" s="13">
        <v>8204.08163265306</v>
      </c>
      <c r="T165" s="3">
        <v>1</v>
      </c>
      <c r="U165" s="21">
        <v>0.204860652</v>
      </c>
      <c r="V165" s="3">
        <v>1</v>
      </c>
    </row>
    <row r="166" ht="15.75" hidden="1" spans="2:22">
      <c r="B166" s="5" t="s">
        <v>299</v>
      </c>
      <c r="C166" s="6" t="s">
        <v>274</v>
      </c>
      <c r="D166" s="7">
        <v>42332.8125</v>
      </c>
      <c r="E166" s="8">
        <v>86.4987</v>
      </c>
      <c r="F166" s="8">
        <v>5.99854333333333</v>
      </c>
      <c r="G166" s="9">
        <v>3949</v>
      </c>
      <c r="H166" s="3">
        <v>1</v>
      </c>
      <c r="I166" s="3">
        <v>150</v>
      </c>
      <c r="J166" s="3">
        <v>1</v>
      </c>
      <c r="K166" s="19">
        <v>14.694</v>
      </c>
      <c r="L166" s="3">
        <v>1</v>
      </c>
      <c r="M166" s="19">
        <v>35.0838</v>
      </c>
      <c r="N166" s="3">
        <v>1</v>
      </c>
      <c r="O166" s="13">
        <v>989.795918367347</v>
      </c>
      <c r="P166" s="3">
        <v>1</v>
      </c>
      <c r="Q166" s="13">
        <v>3683.67346938776</v>
      </c>
      <c r="R166" s="3">
        <v>1</v>
      </c>
      <c r="S166" s="13">
        <v>15.3061224489796</v>
      </c>
      <c r="T166" s="3">
        <v>1</v>
      </c>
      <c r="U166" s="21">
        <v>0.0052899</v>
      </c>
      <c r="V166" s="3">
        <v>1</v>
      </c>
    </row>
    <row r="167" ht="15.75" spans="2:22">
      <c r="B167" s="5" t="s">
        <v>300</v>
      </c>
      <c r="C167" s="6" t="s">
        <v>274</v>
      </c>
      <c r="D167" s="7">
        <v>42333.8125</v>
      </c>
      <c r="E167" s="8">
        <v>87.4995766666667</v>
      </c>
      <c r="F167" s="8">
        <v>5.99926666666667</v>
      </c>
      <c r="G167" s="9">
        <v>3912</v>
      </c>
      <c r="H167" s="3">
        <v>1</v>
      </c>
      <c r="I167" s="10">
        <v>5</v>
      </c>
      <c r="J167" s="3">
        <v>1</v>
      </c>
      <c r="K167" s="19">
        <v>29.949</v>
      </c>
      <c r="L167" s="3">
        <v>1</v>
      </c>
      <c r="M167" s="19">
        <v>33.8523</v>
      </c>
      <c r="N167" s="3">
        <v>1</v>
      </c>
      <c r="O167" s="13">
        <v>15831.6326530612</v>
      </c>
      <c r="P167" s="3">
        <v>1</v>
      </c>
      <c r="Q167" s="13">
        <v>28413.2653061224</v>
      </c>
      <c r="R167" s="3">
        <v>1</v>
      </c>
      <c r="S167" s="13">
        <v>1015.30612244898</v>
      </c>
      <c r="T167" s="3">
        <v>1</v>
      </c>
      <c r="U167" s="21">
        <v>0.061175976</v>
      </c>
      <c r="V167" s="3">
        <v>1</v>
      </c>
    </row>
    <row r="168" ht="15.75" hidden="1" spans="2:22">
      <c r="B168" s="5" t="s">
        <v>300</v>
      </c>
      <c r="C168" s="6" t="s">
        <v>274</v>
      </c>
      <c r="D168" s="7">
        <v>42334.8125</v>
      </c>
      <c r="E168" s="8">
        <v>87.4995766666667</v>
      </c>
      <c r="F168" s="8">
        <v>5.99926666666667</v>
      </c>
      <c r="G168" s="9">
        <v>3912</v>
      </c>
      <c r="H168" s="3">
        <v>1</v>
      </c>
      <c r="I168" s="10">
        <v>25</v>
      </c>
      <c r="J168" s="3">
        <v>1</v>
      </c>
      <c r="K168" s="19">
        <v>29.9538</v>
      </c>
      <c r="L168" s="3">
        <v>1</v>
      </c>
      <c r="M168" s="19">
        <v>34.0374</v>
      </c>
      <c r="N168" s="3">
        <v>1</v>
      </c>
      <c r="O168" s="13">
        <v>7015.30612244898</v>
      </c>
      <c r="P168" s="3">
        <v>1</v>
      </c>
      <c r="Q168" s="13">
        <v>8556.12244897959</v>
      </c>
      <c r="R168" s="3">
        <v>1</v>
      </c>
      <c r="S168" s="13">
        <v>979.591836734694</v>
      </c>
      <c r="T168" s="3">
        <v>1</v>
      </c>
      <c r="U168" s="21">
        <v>0.070931376</v>
      </c>
      <c r="V168" s="3">
        <v>1</v>
      </c>
    </row>
    <row r="169" ht="15.75" hidden="1" spans="2:22">
      <c r="B169" s="5" t="s">
        <v>300</v>
      </c>
      <c r="C169" s="6" t="s">
        <v>274</v>
      </c>
      <c r="D169" s="7">
        <v>42335.8125</v>
      </c>
      <c r="E169" s="8">
        <v>87.4995766666667</v>
      </c>
      <c r="F169" s="8">
        <v>5.99926666666667</v>
      </c>
      <c r="G169" s="9">
        <v>3912</v>
      </c>
      <c r="H169" s="3">
        <v>1</v>
      </c>
      <c r="I169" s="10">
        <v>50</v>
      </c>
      <c r="J169" s="3">
        <v>1</v>
      </c>
      <c r="K169" s="19">
        <v>29.7037</v>
      </c>
      <c r="L169" s="3">
        <v>1</v>
      </c>
      <c r="M169" s="19">
        <v>34.4897</v>
      </c>
      <c r="N169" s="3">
        <v>1</v>
      </c>
      <c r="O169" s="13">
        <v>91.8367346938776</v>
      </c>
      <c r="P169" s="3">
        <v>1</v>
      </c>
      <c r="Q169" s="13">
        <v>3081.63265306122</v>
      </c>
      <c r="R169" s="3">
        <v>1</v>
      </c>
      <c r="S169" s="13">
        <v>15.3061224489796</v>
      </c>
      <c r="T169" s="3">
        <v>1</v>
      </c>
      <c r="U169" s="21">
        <v>0.142865772</v>
      </c>
      <c r="V169" s="3">
        <v>1</v>
      </c>
    </row>
    <row r="170" ht="15.75" hidden="1" spans="2:22">
      <c r="B170" s="5" t="s">
        <v>300</v>
      </c>
      <c r="C170" s="6" t="s">
        <v>274</v>
      </c>
      <c r="D170" s="7">
        <v>42336.8125</v>
      </c>
      <c r="E170" s="8">
        <v>87.4995766666667</v>
      </c>
      <c r="F170" s="8">
        <v>5.99926666666667</v>
      </c>
      <c r="G170" s="9">
        <v>3912</v>
      </c>
      <c r="H170" s="3">
        <v>1</v>
      </c>
      <c r="I170" s="10">
        <v>75</v>
      </c>
      <c r="J170" s="3">
        <v>1</v>
      </c>
      <c r="K170" s="19">
        <v>25.9373</v>
      </c>
      <c r="L170" s="3">
        <v>1</v>
      </c>
      <c r="M170" s="19">
        <v>34.3734</v>
      </c>
      <c r="N170" s="3">
        <v>1</v>
      </c>
      <c r="O170" s="13">
        <v>35.7142857142857</v>
      </c>
      <c r="P170" s="3">
        <v>1</v>
      </c>
      <c r="Q170" s="13">
        <v>8438.77551020408</v>
      </c>
      <c r="R170" s="3">
        <v>1</v>
      </c>
      <c r="S170" s="13">
        <v>173.469387755102</v>
      </c>
      <c r="T170" s="3">
        <v>1</v>
      </c>
      <c r="U170" s="21">
        <v>0.224563812</v>
      </c>
      <c r="V170" s="3">
        <v>1</v>
      </c>
    </row>
    <row r="171" ht="15.75" hidden="1" spans="2:22">
      <c r="B171" s="5" t="s">
        <v>300</v>
      </c>
      <c r="C171" s="6" t="s">
        <v>274</v>
      </c>
      <c r="D171" s="7">
        <v>42337.8125</v>
      </c>
      <c r="E171" s="8">
        <v>87.4995766666667</v>
      </c>
      <c r="F171" s="8">
        <v>5.99926666666667</v>
      </c>
      <c r="G171" s="9">
        <v>3912</v>
      </c>
      <c r="H171" s="3">
        <v>1</v>
      </c>
      <c r="I171" s="10">
        <v>100</v>
      </c>
      <c r="J171" s="3">
        <v>1</v>
      </c>
      <c r="K171" s="19">
        <v>22.4175</v>
      </c>
      <c r="L171" s="3">
        <v>1</v>
      </c>
      <c r="M171" s="19">
        <v>34.8213</v>
      </c>
      <c r="N171" s="3">
        <v>1</v>
      </c>
      <c r="O171" s="13">
        <v>994.897959183673</v>
      </c>
      <c r="P171" s="3">
        <v>1</v>
      </c>
      <c r="Q171" s="13">
        <v>11693.8775510204</v>
      </c>
      <c r="R171" s="3">
        <v>1</v>
      </c>
      <c r="S171" s="13">
        <v>357.142857142857</v>
      </c>
      <c r="T171" s="3">
        <v>1</v>
      </c>
      <c r="U171" s="21">
        <v>0.071373804</v>
      </c>
      <c r="V171" s="3">
        <v>1</v>
      </c>
    </row>
    <row r="172" ht="15.75" hidden="1" spans="2:22">
      <c r="B172" s="5" t="s">
        <v>300</v>
      </c>
      <c r="C172" s="6" t="s">
        <v>274</v>
      </c>
      <c r="D172" s="7">
        <v>42338.8125</v>
      </c>
      <c r="E172" s="8">
        <v>87.4995766666667</v>
      </c>
      <c r="F172" s="8">
        <v>5.99926666666667</v>
      </c>
      <c r="G172" s="9">
        <v>3912</v>
      </c>
      <c r="H172" s="3">
        <v>1</v>
      </c>
      <c r="I172" s="10">
        <v>150</v>
      </c>
      <c r="J172" s="3">
        <v>1</v>
      </c>
      <c r="K172" s="19">
        <v>15.3587</v>
      </c>
      <c r="L172" s="3">
        <v>1</v>
      </c>
      <c r="M172" s="19">
        <v>35.0603</v>
      </c>
      <c r="N172" s="3">
        <v>1</v>
      </c>
      <c r="O172" s="13">
        <v>2219.38775510204</v>
      </c>
      <c r="P172" s="3">
        <v>1</v>
      </c>
      <c r="Q172" s="13">
        <v>4168.36734693877</v>
      </c>
      <c r="R172" s="3">
        <v>1</v>
      </c>
      <c r="S172" s="13">
        <v>25.5102040816327</v>
      </c>
      <c r="T172" s="3">
        <v>1</v>
      </c>
      <c r="U172" s="21">
        <v>0.00689748</v>
      </c>
      <c r="V172" s="3">
        <v>1</v>
      </c>
    </row>
    <row r="173" ht="15.75" hidden="1" spans="2:22">
      <c r="B173" s="5" t="s">
        <v>300</v>
      </c>
      <c r="C173" s="6" t="s">
        <v>274</v>
      </c>
      <c r="D173" s="7">
        <v>42339.8125</v>
      </c>
      <c r="E173" s="8">
        <v>87.4995766666667</v>
      </c>
      <c r="F173" s="8">
        <v>5.99926666666667</v>
      </c>
      <c r="G173" s="9">
        <v>3912</v>
      </c>
      <c r="H173" s="3">
        <v>1</v>
      </c>
      <c r="I173" s="10">
        <v>200</v>
      </c>
      <c r="J173" s="3">
        <v>1</v>
      </c>
      <c r="K173" s="19">
        <v>13.203</v>
      </c>
      <c r="L173" s="3">
        <v>1</v>
      </c>
      <c r="M173" s="19">
        <v>35.1038</v>
      </c>
      <c r="N173" s="3">
        <v>1</v>
      </c>
      <c r="O173" s="13">
        <v>1750</v>
      </c>
      <c r="P173" s="3">
        <v>1</v>
      </c>
      <c r="Q173" s="13">
        <v>2275.51020408163</v>
      </c>
      <c r="R173" s="3">
        <v>1</v>
      </c>
      <c r="S173" s="13">
        <v>15.3061224489796</v>
      </c>
      <c r="T173" s="3">
        <v>1</v>
      </c>
      <c r="U173" s="21">
        <v>0.004894188</v>
      </c>
      <c r="V173" s="3">
        <v>1</v>
      </c>
    </row>
    <row r="174" ht="15.75" spans="2:22">
      <c r="B174" s="5" t="s">
        <v>301</v>
      </c>
      <c r="C174" s="6" t="s">
        <v>274</v>
      </c>
      <c r="D174" s="7">
        <v>42340.8125</v>
      </c>
      <c r="E174" s="8">
        <v>88.498395</v>
      </c>
      <c r="F174" s="8">
        <v>6.00056166666667</v>
      </c>
      <c r="G174" s="9">
        <v>3882</v>
      </c>
      <c r="H174" s="3">
        <v>1</v>
      </c>
      <c r="I174" s="10">
        <v>5</v>
      </c>
      <c r="J174" s="3">
        <v>1</v>
      </c>
      <c r="K174" s="19">
        <v>29.6868</v>
      </c>
      <c r="L174" s="3">
        <v>1</v>
      </c>
      <c r="M174" s="19">
        <v>33.6046</v>
      </c>
      <c r="N174" s="3">
        <v>1</v>
      </c>
      <c r="O174" s="13">
        <v>20010.2040816327</v>
      </c>
      <c r="P174" s="3">
        <v>1</v>
      </c>
      <c r="Q174" s="13">
        <v>8229.59183673469</v>
      </c>
      <c r="R174" s="3">
        <v>1</v>
      </c>
      <c r="S174" s="13">
        <v>831.632653061224</v>
      </c>
      <c r="T174" s="3">
        <v>1</v>
      </c>
      <c r="U174" s="21">
        <v>0.075586488</v>
      </c>
      <c r="V174" s="3">
        <v>1</v>
      </c>
    </row>
    <row r="175" ht="15.75" hidden="1" spans="2:22">
      <c r="B175" s="5" t="s">
        <v>301</v>
      </c>
      <c r="C175" s="6" t="s">
        <v>274</v>
      </c>
      <c r="D175" s="7">
        <v>42341.8125</v>
      </c>
      <c r="E175" s="8">
        <v>88.498395</v>
      </c>
      <c r="F175" s="8">
        <v>6.00056166666667</v>
      </c>
      <c r="G175" s="9">
        <v>3882</v>
      </c>
      <c r="H175" s="3">
        <v>1</v>
      </c>
      <c r="I175" s="10">
        <v>25</v>
      </c>
      <c r="J175" s="3">
        <v>1</v>
      </c>
      <c r="K175" s="19">
        <v>30.2207</v>
      </c>
      <c r="L175" s="3">
        <v>1</v>
      </c>
      <c r="M175" s="19">
        <v>34.1952</v>
      </c>
      <c r="N175" s="3">
        <v>1</v>
      </c>
      <c r="O175" s="13">
        <v>6688.77551020408</v>
      </c>
      <c r="P175" s="3">
        <v>1</v>
      </c>
      <c r="Q175" s="13">
        <v>17362.2448979592</v>
      </c>
      <c r="R175" s="3">
        <v>1</v>
      </c>
      <c r="S175" s="13">
        <v>892.857142857143</v>
      </c>
      <c r="T175" s="3">
        <v>1</v>
      </c>
      <c r="U175" s="21">
        <v>0.085056096</v>
      </c>
      <c r="V175" s="3">
        <v>1</v>
      </c>
    </row>
    <row r="176" ht="15.75" hidden="1" spans="2:22">
      <c r="B176" s="5" t="s">
        <v>301</v>
      </c>
      <c r="C176" s="6" t="s">
        <v>274</v>
      </c>
      <c r="D176" s="7">
        <v>42342.8125</v>
      </c>
      <c r="E176" s="8">
        <v>88.498395</v>
      </c>
      <c r="F176" s="8">
        <v>6.00056166666667</v>
      </c>
      <c r="G176" s="9">
        <v>3882</v>
      </c>
      <c r="H176" s="3">
        <v>1</v>
      </c>
      <c r="I176" s="10">
        <v>50</v>
      </c>
      <c r="J176" s="3">
        <v>1</v>
      </c>
      <c r="K176" s="19">
        <v>28.8571</v>
      </c>
      <c r="L176" s="3">
        <v>1</v>
      </c>
      <c r="M176" s="19">
        <v>34.3926</v>
      </c>
      <c r="N176" s="3">
        <v>1</v>
      </c>
      <c r="O176" s="13">
        <v>224.489795918367</v>
      </c>
      <c r="P176" s="3">
        <v>1</v>
      </c>
      <c r="Q176" s="13">
        <v>8306.12244897959</v>
      </c>
      <c r="R176" s="3">
        <v>1</v>
      </c>
      <c r="S176" s="13">
        <v>117.34693877551</v>
      </c>
      <c r="T176" s="3">
        <v>1</v>
      </c>
      <c r="U176" s="21">
        <v>0.240691824</v>
      </c>
      <c r="V176" s="3">
        <v>1</v>
      </c>
    </row>
    <row r="177" ht="15.75" hidden="1" spans="2:22">
      <c r="B177" s="5" t="s">
        <v>301</v>
      </c>
      <c r="C177" s="6" t="s">
        <v>274</v>
      </c>
      <c r="D177" s="7">
        <v>42343.8125</v>
      </c>
      <c r="E177" s="8">
        <v>88.498395</v>
      </c>
      <c r="F177" s="8">
        <v>6.00056166666667</v>
      </c>
      <c r="G177" s="9">
        <v>3882</v>
      </c>
      <c r="H177" s="3">
        <v>1</v>
      </c>
      <c r="I177" s="10">
        <v>75</v>
      </c>
      <c r="J177" s="3">
        <v>1</v>
      </c>
      <c r="K177" s="19">
        <v>24.0173</v>
      </c>
      <c r="L177" s="3">
        <v>1</v>
      </c>
      <c r="M177" s="19">
        <v>34.5924</v>
      </c>
      <c r="N177" s="3">
        <v>1</v>
      </c>
      <c r="O177" s="13">
        <v>2790.81632653061</v>
      </c>
      <c r="P177" s="3">
        <v>1</v>
      </c>
      <c r="Q177" s="13">
        <v>41336.7346938776</v>
      </c>
      <c r="R177" s="3">
        <v>1</v>
      </c>
      <c r="S177" s="13">
        <v>3469.38775510204</v>
      </c>
      <c r="T177" s="3">
        <v>1</v>
      </c>
      <c r="U177" s="21">
        <v>0.137974332</v>
      </c>
      <c r="V177" s="3">
        <v>1</v>
      </c>
    </row>
    <row r="178" ht="15.75" hidden="1" spans="2:22">
      <c r="B178" s="5" t="s">
        <v>301</v>
      </c>
      <c r="C178" s="6" t="s">
        <v>274</v>
      </c>
      <c r="D178" s="7">
        <v>42344.8125</v>
      </c>
      <c r="E178" s="8">
        <v>88.498395</v>
      </c>
      <c r="F178" s="8">
        <v>6.00056166666667</v>
      </c>
      <c r="G178" s="9">
        <v>3882</v>
      </c>
      <c r="H178" s="3">
        <v>1</v>
      </c>
      <c r="I178" s="10">
        <v>100</v>
      </c>
      <c r="J178" s="3">
        <v>1</v>
      </c>
      <c r="K178" s="19">
        <v>20.8304</v>
      </c>
      <c r="L178" s="3">
        <v>1</v>
      </c>
      <c r="M178" s="19">
        <v>34.9251</v>
      </c>
      <c r="N178" s="3">
        <v>1</v>
      </c>
      <c r="O178" s="13"/>
      <c r="P178" s="3">
        <v>1</v>
      </c>
      <c r="Q178" s="13"/>
      <c r="R178" s="3">
        <v>1</v>
      </c>
      <c r="S178" s="13"/>
      <c r="T178" s="3">
        <v>1</v>
      </c>
      <c r="U178" s="21">
        <v>0.071596392</v>
      </c>
      <c r="V178" s="3">
        <v>1</v>
      </c>
    </row>
    <row r="179" ht="15.75" hidden="1" spans="2:22">
      <c r="B179" s="5" t="s">
        <v>301</v>
      </c>
      <c r="C179" s="6" t="s">
        <v>274</v>
      </c>
      <c r="D179" s="7">
        <v>42345.8125</v>
      </c>
      <c r="E179" s="8">
        <v>88.498395</v>
      </c>
      <c r="F179" s="8">
        <v>6.00056166666667</v>
      </c>
      <c r="G179" s="9">
        <v>3882</v>
      </c>
      <c r="H179" s="3">
        <v>1</v>
      </c>
      <c r="I179" s="10">
        <v>150</v>
      </c>
      <c r="J179" s="3">
        <v>1</v>
      </c>
      <c r="K179" s="19">
        <v>16.3127</v>
      </c>
      <c r="L179" s="3">
        <v>1</v>
      </c>
      <c r="M179" s="19">
        <v>35.0401</v>
      </c>
      <c r="N179" s="3">
        <v>1</v>
      </c>
      <c r="O179" s="13">
        <v>250</v>
      </c>
      <c r="P179" s="3">
        <v>1</v>
      </c>
      <c r="Q179" s="13">
        <v>1948.97959183673</v>
      </c>
      <c r="R179" s="3">
        <v>1</v>
      </c>
      <c r="S179" s="13">
        <v>25.5102040816327</v>
      </c>
      <c r="T179" s="3">
        <v>1</v>
      </c>
      <c r="U179" s="21">
        <v>0.013896636</v>
      </c>
      <c r="V179" s="3">
        <v>1</v>
      </c>
    </row>
    <row r="180" ht="15.75" hidden="1" spans="2:22">
      <c r="B180" s="5" t="s">
        <v>301</v>
      </c>
      <c r="C180" s="6" t="s">
        <v>274</v>
      </c>
      <c r="D180" s="7">
        <v>42346.8125</v>
      </c>
      <c r="E180" s="8">
        <v>88.498395</v>
      </c>
      <c r="F180" s="8">
        <v>6.00056166666667</v>
      </c>
      <c r="G180" s="9">
        <v>3882</v>
      </c>
      <c r="H180" s="3">
        <v>1</v>
      </c>
      <c r="I180" s="10">
        <v>200</v>
      </c>
      <c r="J180" s="3">
        <v>1</v>
      </c>
      <c r="K180" s="19">
        <v>13.6698</v>
      </c>
      <c r="L180" s="3">
        <v>1</v>
      </c>
      <c r="M180" s="19">
        <v>35.0922</v>
      </c>
      <c r="N180" s="3">
        <v>1</v>
      </c>
      <c r="O180" s="13">
        <v>122.448979591837</v>
      </c>
      <c r="P180" s="3">
        <v>1</v>
      </c>
      <c r="Q180" s="13">
        <v>443.877551020408</v>
      </c>
      <c r="R180" s="3">
        <v>1</v>
      </c>
      <c r="S180" s="13">
        <v>0</v>
      </c>
      <c r="T180" s="3">
        <v>1</v>
      </c>
      <c r="U180" s="21">
        <v>0.00475404</v>
      </c>
      <c r="V180" s="3">
        <v>1</v>
      </c>
    </row>
    <row r="181" ht="15.75" spans="2:22">
      <c r="B181" s="5" t="s">
        <v>302</v>
      </c>
      <c r="C181" s="6" t="s">
        <v>274</v>
      </c>
      <c r="D181" s="7">
        <v>42347.8125</v>
      </c>
      <c r="E181" s="8">
        <v>89.4986733333333</v>
      </c>
      <c r="F181" s="8">
        <v>5.99713666666667</v>
      </c>
      <c r="G181" s="9">
        <v>3239</v>
      </c>
      <c r="H181" s="3">
        <v>1</v>
      </c>
      <c r="I181" s="10">
        <v>5</v>
      </c>
      <c r="J181" s="3">
        <v>1</v>
      </c>
      <c r="K181" s="19">
        <v>29.9205</v>
      </c>
      <c r="L181" s="3">
        <v>1</v>
      </c>
      <c r="M181" s="19">
        <v>33.4509</v>
      </c>
      <c r="N181" s="3">
        <v>1</v>
      </c>
      <c r="O181" s="13">
        <v>1862.24489795918</v>
      </c>
      <c r="P181" s="3">
        <v>1</v>
      </c>
      <c r="Q181" s="13">
        <v>2969.38775510204</v>
      </c>
      <c r="R181" s="3">
        <v>1</v>
      </c>
      <c r="S181" s="13">
        <v>71.4285714285714</v>
      </c>
      <c r="T181" s="3">
        <v>1</v>
      </c>
      <c r="U181" s="21">
        <v>0.062332884</v>
      </c>
      <c r="V181" s="3">
        <v>1</v>
      </c>
    </row>
    <row r="182" ht="15.75" hidden="1" spans="2:22">
      <c r="B182" s="5" t="s">
        <v>302</v>
      </c>
      <c r="C182" s="6" t="s">
        <v>274</v>
      </c>
      <c r="D182" s="7">
        <v>42348.8125</v>
      </c>
      <c r="E182" s="8">
        <v>89.4986733333333</v>
      </c>
      <c r="F182" s="8">
        <v>5.99713666666667</v>
      </c>
      <c r="G182" s="9">
        <v>3239</v>
      </c>
      <c r="H182" s="3">
        <v>1</v>
      </c>
      <c r="I182" s="10">
        <v>25</v>
      </c>
      <c r="J182" s="3">
        <v>1</v>
      </c>
      <c r="K182" s="19">
        <v>29.8262</v>
      </c>
      <c r="L182" s="3">
        <v>1</v>
      </c>
      <c r="M182" s="19">
        <v>34.0726</v>
      </c>
      <c r="N182" s="3">
        <v>1</v>
      </c>
      <c r="O182" s="13">
        <v>709.183673469388</v>
      </c>
      <c r="P182" s="3">
        <v>1</v>
      </c>
      <c r="Q182" s="13">
        <v>3051.02040816327</v>
      </c>
      <c r="R182" s="3">
        <v>1</v>
      </c>
      <c r="S182" s="13">
        <v>25.5102040816327</v>
      </c>
      <c r="T182" s="3">
        <v>1</v>
      </c>
      <c r="U182" s="21">
        <v>0.0772875</v>
      </c>
      <c r="V182" s="3">
        <v>1</v>
      </c>
    </row>
    <row r="183" ht="15.75" hidden="1" spans="2:22">
      <c r="B183" s="5" t="s">
        <v>302</v>
      </c>
      <c r="C183" s="6" t="s">
        <v>274</v>
      </c>
      <c r="D183" s="7">
        <v>42349.8125</v>
      </c>
      <c r="E183" s="8">
        <v>89.4986733333333</v>
      </c>
      <c r="F183" s="8">
        <v>5.99713666666667</v>
      </c>
      <c r="G183" s="9">
        <v>3239</v>
      </c>
      <c r="H183" s="3">
        <v>1</v>
      </c>
      <c r="I183" s="10">
        <v>50</v>
      </c>
      <c r="J183" s="3">
        <v>1</v>
      </c>
      <c r="K183" s="19">
        <v>26.9594</v>
      </c>
      <c r="L183" s="3">
        <v>1</v>
      </c>
      <c r="M183" s="19">
        <v>34.5173</v>
      </c>
      <c r="N183" s="3">
        <v>1</v>
      </c>
      <c r="O183" s="13">
        <v>10081.6326530612</v>
      </c>
      <c r="P183" s="3">
        <v>1</v>
      </c>
      <c r="Q183" s="13">
        <v>20311.2244897959</v>
      </c>
      <c r="R183" s="3">
        <v>1</v>
      </c>
      <c r="S183" s="13">
        <v>801.020408163265</v>
      </c>
      <c r="T183" s="3">
        <v>1</v>
      </c>
      <c r="U183" s="21">
        <v>0.258704964</v>
      </c>
      <c r="V183" s="3">
        <v>1</v>
      </c>
    </row>
    <row r="184" ht="15.75" hidden="1" spans="2:22">
      <c r="B184" s="5" t="s">
        <v>302</v>
      </c>
      <c r="C184" s="6" t="s">
        <v>274</v>
      </c>
      <c r="D184" s="7">
        <v>42350.8125</v>
      </c>
      <c r="E184" s="8">
        <v>89.4986733333333</v>
      </c>
      <c r="F184" s="8">
        <v>5.99713666666667</v>
      </c>
      <c r="G184" s="9">
        <v>3239</v>
      </c>
      <c r="H184" s="3">
        <v>1</v>
      </c>
      <c r="I184" s="10">
        <v>75</v>
      </c>
      <c r="J184" s="3">
        <v>1</v>
      </c>
      <c r="K184" s="19">
        <v>23.1057</v>
      </c>
      <c r="L184" s="3">
        <v>1</v>
      </c>
      <c r="M184" s="19">
        <v>34.68</v>
      </c>
      <c r="N184" s="3">
        <v>1</v>
      </c>
      <c r="O184" s="13">
        <v>51.0204081632653</v>
      </c>
      <c r="P184" s="3">
        <v>1</v>
      </c>
      <c r="Q184" s="13">
        <v>2311.22448979592</v>
      </c>
      <c r="R184" s="3">
        <v>1</v>
      </c>
      <c r="S184" s="13">
        <v>163.265306122449</v>
      </c>
      <c r="T184" s="3">
        <v>1</v>
      </c>
      <c r="U184" s="21">
        <v>0.156243036</v>
      </c>
      <c r="V184" s="3">
        <v>1</v>
      </c>
    </row>
    <row r="185" ht="15.75" hidden="1" spans="2:22">
      <c r="B185" s="5" t="s">
        <v>302</v>
      </c>
      <c r="C185" s="6" t="s">
        <v>274</v>
      </c>
      <c r="D185" s="7">
        <v>42351.8125</v>
      </c>
      <c r="E185" s="8">
        <v>89.4986733333333</v>
      </c>
      <c r="F185" s="8">
        <v>5.99713666666667</v>
      </c>
      <c r="G185" s="9">
        <v>3239</v>
      </c>
      <c r="H185" s="3">
        <v>1</v>
      </c>
      <c r="I185" s="10">
        <v>100</v>
      </c>
      <c r="J185" s="3">
        <v>1</v>
      </c>
      <c r="K185" s="19">
        <v>19.0555</v>
      </c>
      <c r="L185" s="3">
        <v>1</v>
      </c>
      <c r="M185" s="19">
        <v>34.8718</v>
      </c>
      <c r="N185" s="3">
        <v>1</v>
      </c>
      <c r="O185" s="13">
        <v>112.244897959184</v>
      </c>
      <c r="P185" s="3">
        <v>1</v>
      </c>
      <c r="Q185" s="13">
        <v>1984.69387755102</v>
      </c>
      <c r="R185" s="3">
        <v>1</v>
      </c>
      <c r="S185" s="13">
        <v>20.4081632653061</v>
      </c>
      <c r="T185" s="3">
        <v>1</v>
      </c>
      <c r="U185" s="21">
        <v>0.072412548</v>
      </c>
      <c r="V185" s="3">
        <v>1</v>
      </c>
    </row>
    <row r="186" ht="15.75" hidden="1" spans="2:22">
      <c r="B186" s="5" t="s">
        <v>302</v>
      </c>
      <c r="C186" s="6" t="s">
        <v>274</v>
      </c>
      <c r="D186" s="7">
        <v>42352.8125</v>
      </c>
      <c r="E186" s="8">
        <v>89.4986733333333</v>
      </c>
      <c r="F186" s="8">
        <v>5.99713666666667</v>
      </c>
      <c r="G186" s="9">
        <v>3239</v>
      </c>
      <c r="H186" s="3">
        <v>1</v>
      </c>
      <c r="I186" s="10">
        <v>150</v>
      </c>
      <c r="J186" s="3">
        <v>1</v>
      </c>
      <c r="K186" s="19">
        <v>14.8306</v>
      </c>
      <c r="L186" s="3">
        <v>1</v>
      </c>
      <c r="M186" s="19">
        <v>35.0603</v>
      </c>
      <c r="N186" s="3">
        <v>1</v>
      </c>
      <c r="O186" s="13">
        <v>86.734693877551</v>
      </c>
      <c r="P186" s="3">
        <v>1</v>
      </c>
      <c r="Q186" s="13">
        <v>857.142857142857</v>
      </c>
      <c r="R186" s="3">
        <v>1</v>
      </c>
      <c r="S186" s="13">
        <v>0</v>
      </c>
      <c r="T186" s="3">
        <v>1</v>
      </c>
      <c r="U186" s="21">
        <v>0.010912308</v>
      </c>
      <c r="V186" s="3">
        <v>1</v>
      </c>
    </row>
    <row r="187" ht="15.75" hidden="1" spans="2:22">
      <c r="B187" s="5" t="s">
        <v>302</v>
      </c>
      <c r="C187" s="6" t="s">
        <v>274</v>
      </c>
      <c r="D187" s="7">
        <v>42353.8125</v>
      </c>
      <c r="E187" s="8">
        <v>89.4986733333333</v>
      </c>
      <c r="F187" s="8">
        <v>5.99713666666667</v>
      </c>
      <c r="G187" s="9">
        <v>3239</v>
      </c>
      <c r="H187" s="3">
        <v>1</v>
      </c>
      <c r="I187" s="10">
        <v>200</v>
      </c>
      <c r="J187" s="3">
        <v>1</v>
      </c>
      <c r="K187" s="19">
        <v>13.184</v>
      </c>
      <c r="L187" s="3">
        <v>1</v>
      </c>
      <c r="M187" s="19">
        <v>35.113</v>
      </c>
      <c r="N187" s="3">
        <v>1</v>
      </c>
      <c r="O187" s="13">
        <v>2209.18367346939</v>
      </c>
      <c r="P187" s="3">
        <v>1</v>
      </c>
      <c r="Q187" s="13">
        <v>3387.75510204082</v>
      </c>
      <c r="R187" s="3">
        <v>1</v>
      </c>
      <c r="S187" s="13">
        <v>81.6326530612245</v>
      </c>
      <c r="T187" s="3">
        <v>1</v>
      </c>
      <c r="U187" s="21">
        <v>0.006960684</v>
      </c>
      <c r="V187" s="3">
        <v>1</v>
      </c>
    </row>
    <row r="188" ht="15.75" spans="2:22">
      <c r="B188" s="5" t="s">
        <v>303</v>
      </c>
      <c r="C188" s="6" t="s">
        <v>274</v>
      </c>
      <c r="D188" s="7">
        <v>42354.8125</v>
      </c>
      <c r="E188" s="8">
        <v>89.89917</v>
      </c>
      <c r="F188" s="8">
        <v>5.41784333333333</v>
      </c>
      <c r="G188" s="9">
        <v>2929</v>
      </c>
      <c r="H188" s="3">
        <v>1</v>
      </c>
      <c r="I188" s="10">
        <v>5</v>
      </c>
      <c r="J188" s="3">
        <v>1</v>
      </c>
      <c r="K188" s="19">
        <v>29.5124</v>
      </c>
      <c r="L188" s="3">
        <v>1</v>
      </c>
      <c r="M188" s="19">
        <v>31.2178</v>
      </c>
      <c r="N188" s="3">
        <v>1</v>
      </c>
      <c r="O188" s="13">
        <v>1775.51020408163</v>
      </c>
      <c r="P188" s="3">
        <v>1</v>
      </c>
      <c r="Q188" s="13">
        <v>1673.4693877551</v>
      </c>
      <c r="R188" s="3">
        <v>1</v>
      </c>
      <c r="S188" s="13">
        <v>56.1224489795918</v>
      </c>
      <c r="T188" s="3">
        <v>1</v>
      </c>
      <c r="U188" s="21">
        <v>0.078188844</v>
      </c>
      <c r="V188" s="3">
        <v>1</v>
      </c>
    </row>
    <row r="189" ht="15.75" hidden="1" spans="2:22">
      <c r="B189" s="5" t="s">
        <v>303</v>
      </c>
      <c r="C189" s="6" t="s">
        <v>274</v>
      </c>
      <c r="D189" s="7">
        <v>42355.8125</v>
      </c>
      <c r="E189" s="8">
        <v>89.89917</v>
      </c>
      <c r="F189" s="8">
        <v>5.41784333333333</v>
      </c>
      <c r="G189" s="9">
        <v>2929</v>
      </c>
      <c r="H189" s="3">
        <v>1</v>
      </c>
      <c r="I189" s="10">
        <v>25</v>
      </c>
      <c r="J189" s="3">
        <v>1</v>
      </c>
      <c r="K189" s="19">
        <v>29.7385</v>
      </c>
      <c r="L189" s="3">
        <v>1</v>
      </c>
      <c r="M189" s="19">
        <v>33.6745</v>
      </c>
      <c r="N189" s="3">
        <v>1</v>
      </c>
      <c r="O189" s="13"/>
      <c r="P189" s="3">
        <v>1</v>
      </c>
      <c r="Q189" s="13"/>
      <c r="R189" s="3">
        <v>1</v>
      </c>
      <c r="S189" s="13"/>
      <c r="T189" s="3">
        <v>1</v>
      </c>
      <c r="U189" s="21">
        <v>0.080115192</v>
      </c>
      <c r="V189" s="3">
        <v>1</v>
      </c>
    </row>
    <row r="190" ht="15.75" hidden="1" spans="2:22">
      <c r="B190" s="5" t="s">
        <v>303</v>
      </c>
      <c r="C190" s="6" t="s">
        <v>274</v>
      </c>
      <c r="D190" s="7">
        <v>42356.8125</v>
      </c>
      <c r="E190" s="8">
        <v>89.89917</v>
      </c>
      <c r="F190" s="8">
        <v>5.41784333333333</v>
      </c>
      <c r="G190" s="9">
        <v>2929</v>
      </c>
      <c r="H190" s="3">
        <v>1</v>
      </c>
      <c r="I190" s="10">
        <v>50</v>
      </c>
      <c r="J190" s="3">
        <v>1</v>
      </c>
      <c r="K190" s="19">
        <v>28.9799</v>
      </c>
      <c r="L190" s="3">
        <v>1</v>
      </c>
      <c r="M190" s="19">
        <v>34.4488</v>
      </c>
      <c r="N190" s="3">
        <v>1</v>
      </c>
      <c r="O190" s="13">
        <v>11000</v>
      </c>
      <c r="P190" s="3">
        <v>1</v>
      </c>
      <c r="Q190" s="13">
        <v>156198.979591837</v>
      </c>
      <c r="R190" s="3">
        <v>1</v>
      </c>
      <c r="S190" s="13">
        <v>5755.10204081633</v>
      </c>
      <c r="T190" s="3">
        <v>1</v>
      </c>
      <c r="U190" s="21">
        <v>0.202140132</v>
      </c>
      <c r="V190" s="3">
        <v>1</v>
      </c>
    </row>
    <row r="191" ht="15.75" hidden="1" spans="2:22">
      <c r="B191" s="5" t="s">
        <v>303</v>
      </c>
      <c r="C191" s="6" t="s">
        <v>274</v>
      </c>
      <c r="D191" s="7">
        <v>42357.8125</v>
      </c>
      <c r="E191" s="8">
        <v>89.89917</v>
      </c>
      <c r="F191" s="8">
        <v>5.41784333333333</v>
      </c>
      <c r="G191" s="9">
        <v>2929</v>
      </c>
      <c r="H191" s="3">
        <v>1</v>
      </c>
      <c r="I191" s="10">
        <v>75</v>
      </c>
      <c r="J191" s="3">
        <v>1</v>
      </c>
      <c r="K191" s="19">
        <v>22.8225</v>
      </c>
      <c r="L191" s="3">
        <v>1</v>
      </c>
      <c r="M191" s="19">
        <v>34.5939</v>
      </c>
      <c r="N191" s="3">
        <v>1</v>
      </c>
      <c r="O191" s="13">
        <v>1622.44897959184</v>
      </c>
      <c r="P191" s="3">
        <v>1</v>
      </c>
      <c r="Q191" s="13">
        <v>83030.612244898</v>
      </c>
      <c r="R191" s="3">
        <v>1</v>
      </c>
      <c r="S191" s="13">
        <v>11647.9591836735</v>
      </c>
      <c r="T191" s="3">
        <v>1</v>
      </c>
      <c r="U191" s="21">
        <v>0.137622588</v>
      </c>
      <c r="V191" s="3">
        <v>1</v>
      </c>
    </row>
    <row r="192" ht="15.75" hidden="1" spans="2:22">
      <c r="B192" s="5" t="s">
        <v>303</v>
      </c>
      <c r="C192" s="6" t="s">
        <v>274</v>
      </c>
      <c r="D192" s="7">
        <v>42358.8125</v>
      </c>
      <c r="E192" s="8">
        <v>89.89917</v>
      </c>
      <c r="F192" s="8">
        <v>5.41784333333333</v>
      </c>
      <c r="G192" s="9">
        <v>2929</v>
      </c>
      <c r="H192" s="3">
        <v>1</v>
      </c>
      <c r="I192" s="10">
        <v>100</v>
      </c>
      <c r="J192" s="3">
        <v>1</v>
      </c>
      <c r="K192" s="19">
        <v>19.4266</v>
      </c>
      <c r="L192" s="3">
        <v>1</v>
      </c>
      <c r="M192" s="19">
        <v>34.8929</v>
      </c>
      <c r="N192" s="3">
        <v>1</v>
      </c>
      <c r="O192" s="13">
        <v>306.122448979592</v>
      </c>
      <c r="P192" s="3">
        <v>1</v>
      </c>
      <c r="Q192" s="13">
        <v>3387.75510204082</v>
      </c>
      <c r="R192" s="3">
        <v>1</v>
      </c>
      <c r="S192" s="13">
        <v>76.530612244898</v>
      </c>
      <c r="T192" s="3">
        <v>1</v>
      </c>
      <c r="U192" s="21">
        <v>0.070785732</v>
      </c>
      <c r="V192" s="3">
        <v>1</v>
      </c>
    </row>
    <row r="193" ht="15.75" hidden="1" spans="2:22">
      <c r="B193" s="5" t="s">
        <v>303</v>
      </c>
      <c r="C193" s="6" t="s">
        <v>274</v>
      </c>
      <c r="D193" s="7">
        <v>42359.8125</v>
      </c>
      <c r="E193" s="8">
        <v>89.89917</v>
      </c>
      <c r="F193" s="8">
        <v>5.41784333333333</v>
      </c>
      <c r="G193" s="9">
        <v>2929</v>
      </c>
      <c r="H193" s="3">
        <v>1</v>
      </c>
      <c r="I193" s="10">
        <v>150</v>
      </c>
      <c r="J193" s="3">
        <v>1</v>
      </c>
      <c r="K193" s="19">
        <v>14.6084</v>
      </c>
      <c r="L193" s="3">
        <v>1</v>
      </c>
      <c r="M193" s="19">
        <v>35.0539</v>
      </c>
      <c r="N193" s="3">
        <v>1</v>
      </c>
      <c r="O193" s="13">
        <v>117.34693877551</v>
      </c>
      <c r="P193" s="3">
        <v>1</v>
      </c>
      <c r="Q193" s="13">
        <v>545.918367346939</v>
      </c>
      <c r="R193" s="3">
        <v>1</v>
      </c>
      <c r="S193" s="13">
        <v>10.2040816326531</v>
      </c>
      <c r="T193" s="3">
        <v>1</v>
      </c>
      <c r="U193" s="21">
        <v>0.00578454</v>
      </c>
      <c r="V193" s="3">
        <v>1</v>
      </c>
    </row>
    <row r="194" ht="15.75" spans="2:22">
      <c r="B194" s="5" t="s">
        <v>304</v>
      </c>
      <c r="C194" s="6" t="s">
        <v>274</v>
      </c>
      <c r="D194" s="7">
        <v>42360.8125</v>
      </c>
      <c r="E194" s="8">
        <v>90.47785</v>
      </c>
      <c r="F194" s="8">
        <v>5.00036166666667</v>
      </c>
      <c r="G194" s="9">
        <v>3283</v>
      </c>
      <c r="H194" s="3">
        <v>1</v>
      </c>
      <c r="I194" s="10">
        <v>5</v>
      </c>
      <c r="J194" s="3">
        <v>1</v>
      </c>
      <c r="K194" s="19">
        <v>29.956</v>
      </c>
      <c r="L194" s="3">
        <v>1</v>
      </c>
      <c r="M194" s="19">
        <v>34.2805</v>
      </c>
      <c r="N194" s="3">
        <v>1</v>
      </c>
      <c r="O194" s="13">
        <v>1469.38775510204</v>
      </c>
      <c r="P194" s="3">
        <v>1</v>
      </c>
      <c r="Q194" s="13">
        <v>1964.28571428571</v>
      </c>
      <c r="R194" s="3">
        <v>1</v>
      </c>
      <c r="S194" s="13">
        <v>321.428571428571</v>
      </c>
      <c r="T194" s="3">
        <v>1</v>
      </c>
      <c r="U194" s="21">
        <v>0.067111656</v>
      </c>
      <c r="V194" s="3">
        <v>1</v>
      </c>
    </row>
    <row r="195" ht="15.75" hidden="1" spans="2:22">
      <c r="B195" s="5" t="s">
        <v>304</v>
      </c>
      <c r="C195" s="6" t="s">
        <v>274</v>
      </c>
      <c r="D195" s="7">
        <v>42361.8125</v>
      </c>
      <c r="E195" s="8">
        <v>90.47785</v>
      </c>
      <c r="F195" s="8">
        <v>5.00036166666667</v>
      </c>
      <c r="G195" s="9">
        <v>3283</v>
      </c>
      <c r="H195" s="3">
        <v>1</v>
      </c>
      <c r="I195" s="10">
        <v>25</v>
      </c>
      <c r="J195" s="3">
        <v>1</v>
      </c>
      <c r="K195" s="19">
        <v>29.8007</v>
      </c>
      <c r="L195" s="3">
        <v>1</v>
      </c>
      <c r="M195" s="19">
        <v>34.2562</v>
      </c>
      <c r="N195" s="3">
        <v>1</v>
      </c>
      <c r="O195" s="13">
        <v>7454.08163265306</v>
      </c>
      <c r="P195" s="3">
        <v>1</v>
      </c>
      <c r="Q195" s="13">
        <v>30530.612244898</v>
      </c>
      <c r="R195" s="3">
        <v>1</v>
      </c>
      <c r="S195" s="13">
        <v>1627.55102040816</v>
      </c>
      <c r="T195" s="3">
        <v>1</v>
      </c>
      <c r="U195" s="21">
        <v>0.102920844</v>
      </c>
      <c r="V195" s="3">
        <v>1</v>
      </c>
    </row>
    <row r="196" ht="15.75" hidden="1" spans="2:22">
      <c r="B196" s="5" t="s">
        <v>304</v>
      </c>
      <c r="C196" s="6" t="s">
        <v>274</v>
      </c>
      <c r="D196" s="7">
        <v>42362.8125</v>
      </c>
      <c r="E196" s="8">
        <v>90.47785</v>
      </c>
      <c r="F196" s="8">
        <v>5.00036166666667</v>
      </c>
      <c r="G196" s="9">
        <v>3283</v>
      </c>
      <c r="H196" s="3">
        <v>1</v>
      </c>
      <c r="I196" s="10">
        <v>50</v>
      </c>
      <c r="J196" s="3">
        <v>1</v>
      </c>
      <c r="K196" s="19">
        <v>28.0661</v>
      </c>
      <c r="L196" s="3">
        <v>1</v>
      </c>
      <c r="M196" s="19">
        <v>34.2381</v>
      </c>
      <c r="N196" s="3">
        <v>1</v>
      </c>
      <c r="O196" s="13">
        <v>4744.89795918367</v>
      </c>
      <c r="P196" s="3">
        <v>1</v>
      </c>
      <c r="Q196" s="13">
        <v>42086.7346938776</v>
      </c>
      <c r="R196" s="3">
        <v>1</v>
      </c>
      <c r="S196" s="13">
        <v>3836.73469387755</v>
      </c>
      <c r="T196" s="3">
        <v>1</v>
      </c>
      <c r="U196" s="21">
        <v>0.320603664</v>
      </c>
      <c r="V196" s="3">
        <v>1</v>
      </c>
    </row>
    <row r="197" ht="15.75" hidden="1" spans="2:22">
      <c r="B197" s="5" t="s">
        <v>304</v>
      </c>
      <c r="C197" s="6" t="s">
        <v>274</v>
      </c>
      <c r="D197" s="7">
        <v>42363.8125</v>
      </c>
      <c r="E197" s="8">
        <v>90.47785</v>
      </c>
      <c r="F197" s="8">
        <v>5.00036166666667</v>
      </c>
      <c r="G197" s="9">
        <v>3283</v>
      </c>
      <c r="H197" s="3">
        <v>1</v>
      </c>
      <c r="I197" s="10">
        <v>75</v>
      </c>
      <c r="J197" s="3">
        <v>1</v>
      </c>
      <c r="K197" s="19">
        <v>21.7719</v>
      </c>
      <c r="L197" s="3">
        <v>1</v>
      </c>
      <c r="M197" s="19">
        <v>34.7648</v>
      </c>
      <c r="N197" s="3">
        <v>1</v>
      </c>
      <c r="O197" s="13">
        <v>30.6122448979592</v>
      </c>
      <c r="P197" s="3">
        <v>1</v>
      </c>
      <c r="Q197" s="13">
        <v>3234.69387755102</v>
      </c>
      <c r="R197" s="3">
        <v>1</v>
      </c>
      <c r="S197" s="13">
        <v>20.4081632653061</v>
      </c>
      <c r="T197" s="3">
        <v>1</v>
      </c>
      <c r="U197" s="21">
        <v>0.12664158</v>
      </c>
      <c r="V197" s="3">
        <v>1</v>
      </c>
    </row>
    <row r="198" ht="15.75" hidden="1" spans="2:22">
      <c r="B198" s="5" t="s">
        <v>304</v>
      </c>
      <c r="C198" s="6" t="s">
        <v>274</v>
      </c>
      <c r="D198" s="7">
        <v>42364.8125</v>
      </c>
      <c r="E198" s="8">
        <v>90.47785</v>
      </c>
      <c r="F198" s="8">
        <v>5.00036166666667</v>
      </c>
      <c r="G198" s="9">
        <v>3283</v>
      </c>
      <c r="H198" s="3">
        <v>1</v>
      </c>
      <c r="I198" s="10">
        <v>100</v>
      </c>
      <c r="J198" s="3">
        <v>1</v>
      </c>
      <c r="K198" s="19">
        <v>17.3086</v>
      </c>
      <c r="L198" s="3">
        <v>1</v>
      </c>
      <c r="M198" s="19">
        <v>35.0618</v>
      </c>
      <c r="N198" s="3">
        <v>1</v>
      </c>
      <c r="O198" s="13">
        <v>500</v>
      </c>
      <c r="P198" s="3">
        <v>1</v>
      </c>
      <c r="Q198" s="13">
        <v>3750</v>
      </c>
      <c r="R198" s="3">
        <v>1</v>
      </c>
      <c r="S198" s="13">
        <v>290.816326530612</v>
      </c>
      <c r="T198" s="3">
        <v>1</v>
      </c>
      <c r="U198" s="21">
        <v>0.05265168</v>
      </c>
      <c r="V198" s="3">
        <v>1</v>
      </c>
    </row>
    <row r="199" ht="15.75" hidden="1" spans="2:22">
      <c r="B199" s="5" t="s">
        <v>304</v>
      </c>
      <c r="C199" s="6" t="s">
        <v>274</v>
      </c>
      <c r="D199" s="7">
        <v>42365.8125</v>
      </c>
      <c r="E199" s="8">
        <v>90.47785</v>
      </c>
      <c r="F199" s="8">
        <v>5.00036166666667</v>
      </c>
      <c r="G199" s="9">
        <v>3283</v>
      </c>
      <c r="H199" s="3">
        <v>1</v>
      </c>
      <c r="I199" s="10">
        <v>150</v>
      </c>
      <c r="J199" s="3">
        <v>1</v>
      </c>
      <c r="K199" s="19">
        <v>14.3663</v>
      </c>
      <c r="L199" s="3">
        <v>1</v>
      </c>
      <c r="M199" s="19">
        <v>35.1163</v>
      </c>
      <c r="N199" s="3">
        <v>1</v>
      </c>
      <c r="O199" s="13">
        <v>255.102040816327</v>
      </c>
      <c r="P199" s="3">
        <v>1</v>
      </c>
      <c r="Q199" s="13">
        <v>2448.97959183673</v>
      </c>
      <c r="R199" s="3">
        <v>1</v>
      </c>
      <c r="S199" s="13">
        <v>96.9387755102041</v>
      </c>
      <c r="T199" s="3">
        <v>1</v>
      </c>
      <c r="U199" s="21">
        <v>0.010912308</v>
      </c>
      <c r="V199" s="3">
        <v>1</v>
      </c>
    </row>
    <row r="200" hidden="1" spans="21:21">
      <c r="U200" s="21"/>
    </row>
    <row r="201" spans="15:19">
      <c r="O201" s="3">
        <f t="shared" ref="O201:S201" si="0">_xlfn.STDEV.S(O2:O194)</f>
        <v>3379.63928696794</v>
      </c>
      <c r="Q201" s="3">
        <f t="shared" si="0"/>
        <v>24739.0890432535</v>
      </c>
      <c r="S201" s="3">
        <f t="shared" si="0"/>
        <v>1973.39142199462</v>
      </c>
    </row>
  </sheetData>
  <autoFilter ref="I1:I200">
    <filterColumn colId="0">
      <customFilters>
        <customFilter operator="equal" val="5"/>
      </customFilters>
    </filterColumn>
    <extLst/>
  </autoFilter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92"/>
  <sheetViews>
    <sheetView tabSelected="1" topLeftCell="G1" workbookViewId="0">
      <selection activeCell="J3" sqref="J3"/>
    </sheetView>
  </sheetViews>
  <sheetFormatPr defaultColWidth="9" defaultRowHeight="15"/>
  <cols>
    <col min="1" max="1" width="8" style="3" customWidth="1"/>
    <col min="2" max="2" width="9" style="3"/>
    <col min="3" max="3" width="9.125" style="3"/>
    <col min="4" max="4" width="11.125" style="3"/>
    <col min="5" max="6" width="9" style="3"/>
    <col min="7" max="7" width="11.125" style="3"/>
    <col min="8" max="9" width="9" style="3"/>
    <col min="10" max="10" width="11.125"/>
  </cols>
  <sheetData>
    <row r="1" ht="15.75" spans="1:10">
      <c r="A1" s="4" t="s">
        <v>261</v>
      </c>
      <c r="B1" s="4" t="s">
        <v>305</v>
      </c>
      <c r="C1" s="1" t="s">
        <v>1</v>
      </c>
      <c r="D1" s="4" t="s">
        <v>306</v>
      </c>
      <c r="E1" s="4" t="s">
        <v>305</v>
      </c>
      <c r="F1" s="1" t="s">
        <v>2</v>
      </c>
      <c r="G1" s="4" t="s">
        <v>306</v>
      </c>
      <c r="H1" s="4" t="s">
        <v>305</v>
      </c>
      <c r="I1" s="1" t="s">
        <v>3</v>
      </c>
      <c r="J1" s="4" t="s">
        <v>306</v>
      </c>
    </row>
    <row r="2" ht="15.75" spans="1:10">
      <c r="A2" s="5" t="s">
        <v>273</v>
      </c>
      <c r="B2" s="10">
        <v>5</v>
      </c>
      <c r="C2" s="13">
        <v>2576.5306122449</v>
      </c>
      <c r="D2" s="14">
        <f>SUM(D3:D8)/(B8-B2)</f>
        <v>3544.67556253271</v>
      </c>
      <c r="E2" s="10">
        <v>5</v>
      </c>
      <c r="F2" s="13">
        <v>6163.26530612245</v>
      </c>
      <c r="G2" s="14">
        <f>SUM(G3:G8)/(E8-E2)</f>
        <v>34859.3014128728</v>
      </c>
      <c r="H2" s="10">
        <v>5</v>
      </c>
      <c r="I2" s="13">
        <v>1051.02040816327</v>
      </c>
      <c r="J2" s="14">
        <f>SUM(J3:J8)/(H8-H2)</f>
        <v>1799.12349555207</v>
      </c>
    </row>
    <row r="3" ht="15.75" spans="1:10">
      <c r="A3" s="5" t="s">
        <v>273</v>
      </c>
      <c r="B3" s="10">
        <v>25</v>
      </c>
      <c r="C3" s="13">
        <v>4280.61224489796</v>
      </c>
      <c r="D3" s="3">
        <f>(C2+C3)/2*(B3-B2)</f>
        <v>68571.4285714286</v>
      </c>
      <c r="E3" s="10">
        <v>25</v>
      </c>
      <c r="F3" s="13">
        <v>12846.9387755102</v>
      </c>
      <c r="G3" s="3">
        <f>(F2+F3)/2*(E3-E2)</f>
        <v>190102.040816326</v>
      </c>
      <c r="H3" s="10">
        <v>25</v>
      </c>
      <c r="I3" s="13">
        <v>1474.48979591837</v>
      </c>
      <c r="J3" s="3">
        <f>(I2+I3)/2*(H3-H2)</f>
        <v>25255.1020408164</v>
      </c>
    </row>
    <row r="4" ht="15.75" spans="1:10">
      <c r="A4" s="5" t="s">
        <v>273</v>
      </c>
      <c r="B4" s="10">
        <v>50</v>
      </c>
      <c r="C4" s="13">
        <v>20025.5102040816</v>
      </c>
      <c r="D4" s="3">
        <f>(C3+C4)/2*(B4-B3)</f>
        <v>303826.530612245</v>
      </c>
      <c r="E4" s="10">
        <v>50</v>
      </c>
      <c r="F4" s="13">
        <v>98775.5102040816</v>
      </c>
      <c r="G4" s="3">
        <f>(F3+F4)/2*(E4-E3)</f>
        <v>1395280.6122449</v>
      </c>
      <c r="H4" s="10">
        <v>50</v>
      </c>
      <c r="I4" s="13">
        <v>6826.5306122449</v>
      </c>
      <c r="J4" s="3">
        <f>(I3+I4)/2*(H4-H3)</f>
        <v>103762.755102041</v>
      </c>
    </row>
    <row r="5" ht="15.75" spans="1:10">
      <c r="A5" s="5" t="s">
        <v>273</v>
      </c>
      <c r="B5" s="10">
        <v>75</v>
      </c>
      <c r="C5" s="13">
        <v>1321.42857142857</v>
      </c>
      <c r="D5" s="3">
        <f t="shared" ref="D5:D8" si="0">(C4+C5)/2*(B5-B4)</f>
        <v>266836.734693878</v>
      </c>
      <c r="E5" s="10">
        <v>75</v>
      </c>
      <c r="F5" s="13">
        <v>106566.326530612</v>
      </c>
      <c r="G5" s="3">
        <f t="shared" ref="G5:G8" si="1">(F4+F5)/2*(E5-E4)</f>
        <v>2566772.95918367</v>
      </c>
      <c r="H5" s="10">
        <v>75</v>
      </c>
      <c r="I5" s="13">
        <v>4127.55102040816</v>
      </c>
      <c r="J5" s="3">
        <f t="shared" ref="J5:J8" si="2">(I4+I5)/2*(H5-H4)</f>
        <v>136926.020408163</v>
      </c>
    </row>
    <row r="6" ht="15.75" spans="1:10">
      <c r="A6" s="5" t="s">
        <v>273</v>
      </c>
      <c r="B6" s="10">
        <v>100</v>
      </c>
      <c r="C6" s="13">
        <v>234.69387755102</v>
      </c>
      <c r="D6" s="3">
        <f t="shared" si="0"/>
        <v>19451.5306122449</v>
      </c>
      <c r="E6" s="10">
        <v>100</v>
      </c>
      <c r="F6" s="13">
        <v>29831.6326530612</v>
      </c>
      <c r="G6" s="3">
        <f t="shared" si="1"/>
        <v>1704974.48979592</v>
      </c>
      <c r="H6" s="10">
        <v>100</v>
      </c>
      <c r="I6" s="13">
        <v>785.714285714286</v>
      </c>
      <c r="J6" s="3">
        <f t="shared" si="2"/>
        <v>61415.8163265306</v>
      </c>
    </row>
    <row r="7" ht="15.75" spans="1:10">
      <c r="A7" s="5" t="s">
        <v>273</v>
      </c>
      <c r="B7" s="10">
        <v>150</v>
      </c>
      <c r="C7" s="13">
        <v>362.244897959184</v>
      </c>
      <c r="D7" s="3">
        <f t="shared" si="0"/>
        <v>14923.4693877551</v>
      </c>
      <c r="E7" s="10">
        <v>150</v>
      </c>
      <c r="F7" s="13">
        <v>2897.95918367347</v>
      </c>
      <c r="G7" s="3">
        <f t="shared" si="1"/>
        <v>818239.795918367</v>
      </c>
      <c r="H7" s="10">
        <v>150</v>
      </c>
      <c r="I7" s="13">
        <v>71.4285714285714</v>
      </c>
      <c r="J7" s="3">
        <f t="shared" si="2"/>
        <v>21428.5714285714</v>
      </c>
    </row>
    <row r="8" ht="15.75" spans="1:10">
      <c r="A8" s="5" t="s">
        <v>273</v>
      </c>
      <c r="B8" s="10">
        <v>200</v>
      </c>
      <c r="C8" s="13">
        <v>341.836734693878</v>
      </c>
      <c r="D8" s="3">
        <f t="shared" si="0"/>
        <v>17602.0408163265</v>
      </c>
      <c r="E8" s="10">
        <v>200</v>
      </c>
      <c r="F8" s="13">
        <v>1989.79591836735</v>
      </c>
      <c r="G8" s="3">
        <f t="shared" si="1"/>
        <v>122193.87755102</v>
      </c>
      <c r="H8" s="10">
        <v>200</v>
      </c>
      <c r="I8" s="13">
        <v>10.2040816326531</v>
      </c>
      <c r="J8" s="3">
        <f t="shared" si="2"/>
        <v>2040.81632653061</v>
      </c>
    </row>
    <row r="9" ht="15.75" spans="1:10">
      <c r="A9" s="5" t="s">
        <v>275</v>
      </c>
      <c r="B9" s="10">
        <v>5</v>
      </c>
      <c r="C9" s="13">
        <v>2341.83673469388</v>
      </c>
      <c r="D9" s="15">
        <f>SUM(D10:D15)/(B15-B9)</f>
        <v>786.106750392465</v>
      </c>
      <c r="E9" s="10">
        <v>5</v>
      </c>
      <c r="F9" s="13">
        <v>2209.18367346939</v>
      </c>
      <c r="G9" s="14">
        <f>SUM(G10:G15)/(E15-E9)</f>
        <v>17072.4751439037</v>
      </c>
      <c r="H9" s="10">
        <v>5</v>
      </c>
      <c r="I9" s="13">
        <v>673.469387755102</v>
      </c>
      <c r="J9" s="14">
        <f>SUM(J10:J15)/(H15-H9)</f>
        <v>850.209314495029</v>
      </c>
    </row>
    <row r="10" ht="15.75" spans="1:10">
      <c r="A10" s="5" t="s">
        <v>275</v>
      </c>
      <c r="B10" s="10">
        <v>25</v>
      </c>
      <c r="C10" s="13">
        <v>1545.91836734694</v>
      </c>
      <c r="D10" s="3">
        <f>(C9+C10)/2*(B10-B9)</f>
        <v>38877.5510204082</v>
      </c>
      <c r="E10" s="10">
        <v>25</v>
      </c>
      <c r="F10" s="13">
        <v>4683.67346938776</v>
      </c>
      <c r="G10" s="3">
        <f>(F9+F10)/2*(E10-E9)</f>
        <v>68928.5714285714</v>
      </c>
      <c r="H10" s="10">
        <v>25</v>
      </c>
      <c r="I10" s="13">
        <v>816.326530612245</v>
      </c>
      <c r="J10" s="3">
        <f>(I9+I10)/2*(H10-H9)</f>
        <v>14897.9591836735</v>
      </c>
    </row>
    <row r="11" ht="15.75" spans="1:10">
      <c r="A11" s="5" t="s">
        <v>275</v>
      </c>
      <c r="B11" s="10">
        <v>50</v>
      </c>
      <c r="C11" s="13">
        <v>1198.97959183673</v>
      </c>
      <c r="D11" s="3">
        <f>(C10+C11)/2*(B11-B10)</f>
        <v>34311.2244897959</v>
      </c>
      <c r="E11" s="10">
        <v>50</v>
      </c>
      <c r="F11" s="13">
        <v>16408.1632653061</v>
      </c>
      <c r="G11" s="3">
        <f>(F10+F11)/2*(E11-E10)</f>
        <v>263647.959183673</v>
      </c>
      <c r="H11" s="10">
        <v>50</v>
      </c>
      <c r="I11" s="13">
        <v>994.897959183673</v>
      </c>
      <c r="J11" s="3">
        <f>(I10+I11)/2*(H11-H10)</f>
        <v>22640.306122449</v>
      </c>
    </row>
    <row r="12" ht="15.75" spans="1:10">
      <c r="A12" s="5" t="s">
        <v>275</v>
      </c>
      <c r="B12" s="10">
        <v>75</v>
      </c>
      <c r="C12" s="13">
        <v>1627.55102040816</v>
      </c>
      <c r="D12" s="3">
        <f t="shared" ref="D12:D15" si="3">(C11+C12)/2*(B12-B11)</f>
        <v>35331.6326530612</v>
      </c>
      <c r="E12" s="10">
        <v>75</v>
      </c>
      <c r="F12" s="13">
        <v>76382.6530612245</v>
      </c>
      <c r="G12" s="3">
        <f t="shared" ref="G12:G15" si="4">(F11+F12)/2*(E12-E11)</f>
        <v>1159885.20408163</v>
      </c>
      <c r="H12" s="10">
        <v>75</v>
      </c>
      <c r="I12" s="13">
        <v>3377.55102040816</v>
      </c>
      <c r="J12" s="3">
        <f t="shared" ref="J12:J15" si="5">(I11+I12)/2*(H12-H11)</f>
        <v>54655.612244898</v>
      </c>
    </row>
    <row r="13" ht="15.75" spans="1:10">
      <c r="A13" s="5" t="s">
        <v>275</v>
      </c>
      <c r="B13" s="10">
        <v>100</v>
      </c>
      <c r="C13" s="13">
        <v>198.979591836735</v>
      </c>
      <c r="D13" s="3">
        <f t="shared" si="3"/>
        <v>22831.6326530612</v>
      </c>
      <c r="E13" s="10">
        <v>100</v>
      </c>
      <c r="F13" s="13">
        <v>19377.5510204082</v>
      </c>
      <c r="G13" s="3">
        <f t="shared" si="4"/>
        <v>1197002.55102041</v>
      </c>
      <c r="H13" s="10">
        <v>100</v>
      </c>
      <c r="I13" s="13">
        <v>642.857142857143</v>
      </c>
      <c r="J13" s="3">
        <f t="shared" si="5"/>
        <v>50255.1020408163</v>
      </c>
    </row>
    <row r="14" ht="15.75" spans="1:10">
      <c r="A14" s="5" t="s">
        <v>275</v>
      </c>
      <c r="B14" s="10">
        <v>150</v>
      </c>
      <c r="C14" s="13">
        <v>132.65306122449</v>
      </c>
      <c r="D14" s="3">
        <f t="shared" si="3"/>
        <v>8290.81632653061</v>
      </c>
      <c r="E14" s="10">
        <v>150</v>
      </c>
      <c r="F14" s="13">
        <v>1474.48979591837</v>
      </c>
      <c r="G14" s="3">
        <f t="shared" si="4"/>
        <v>521301.020408163</v>
      </c>
      <c r="H14" s="10">
        <v>150</v>
      </c>
      <c r="I14" s="13">
        <v>142.857142857143</v>
      </c>
      <c r="J14" s="3">
        <f t="shared" si="5"/>
        <v>19642.8571428571</v>
      </c>
    </row>
    <row r="15" ht="15.75" spans="1:10">
      <c r="A15" s="5" t="s">
        <v>275</v>
      </c>
      <c r="B15" s="10">
        <v>200</v>
      </c>
      <c r="C15" s="13">
        <v>413.265306122449</v>
      </c>
      <c r="D15" s="3">
        <f t="shared" si="3"/>
        <v>13647.9591836735</v>
      </c>
      <c r="E15" s="10">
        <v>200</v>
      </c>
      <c r="F15" s="13">
        <v>3260.20408163265</v>
      </c>
      <c r="G15" s="3">
        <f t="shared" si="4"/>
        <v>118367.346938776</v>
      </c>
      <c r="H15" s="10">
        <v>200</v>
      </c>
      <c r="I15" s="13">
        <v>5.10204081632653</v>
      </c>
      <c r="J15" s="3">
        <f t="shared" si="5"/>
        <v>3698.97959183673</v>
      </c>
    </row>
    <row r="16" ht="15.75" spans="1:10">
      <c r="A16" s="5" t="s">
        <v>276</v>
      </c>
      <c r="B16" s="10">
        <v>5</v>
      </c>
      <c r="C16" s="13">
        <v>2505.10204081633</v>
      </c>
      <c r="D16" s="14">
        <f>SUM(D17:D22)/(B22-B16)</f>
        <v>1220.1726844584</v>
      </c>
      <c r="E16" s="10">
        <v>5</v>
      </c>
      <c r="F16" s="13">
        <v>37183.6734693878</v>
      </c>
      <c r="G16" s="14">
        <f>SUM(G17:G22)/(E22-E16)</f>
        <v>24269.9502878074</v>
      </c>
      <c r="H16" s="10">
        <v>5</v>
      </c>
      <c r="I16" s="13">
        <v>1831.63265306122</v>
      </c>
      <c r="J16" s="14">
        <f>SUM(J17:J22)/(H22-H16)</f>
        <v>1162.15332286761</v>
      </c>
    </row>
    <row r="17" ht="15.75" spans="1:10">
      <c r="A17" s="5" t="s">
        <v>276</v>
      </c>
      <c r="B17" s="10">
        <v>25</v>
      </c>
      <c r="C17" s="13">
        <v>2831.63265306122</v>
      </c>
      <c r="D17" s="3">
        <f>(C16+C17)/2*(B17-B16)</f>
        <v>53367.3469387755</v>
      </c>
      <c r="E17" s="10">
        <v>25</v>
      </c>
      <c r="F17" s="13">
        <v>5397.95918367347</v>
      </c>
      <c r="G17" s="3">
        <f>(F16+F17)/2*(E17-E16)</f>
        <v>425816.326530612</v>
      </c>
      <c r="H17" s="10">
        <v>25</v>
      </c>
      <c r="I17" s="13">
        <v>1015.30612244898</v>
      </c>
      <c r="J17" s="3">
        <f>(I16+I17)/2*(H17-H16)</f>
        <v>28469.387755102</v>
      </c>
    </row>
    <row r="18" ht="15.75" spans="1:10">
      <c r="A18" s="5" t="s">
        <v>276</v>
      </c>
      <c r="B18" s="10">
        <v>50</v>
      </c>
      <c r="C18" s="13">
        <v>3413.26530612245</v>
      </c>
      <c r="D18" s="3">
        <f>(C17+C18)/2*(B18-B17)</f>
        <v>78061.2244897959</v>
      </c>
      <c r="E18" s="10">
        <v>50</v>
      </c>
      <c r="F18" s="13">
        <v>40867.3469387755</v>
      </c>
      <c r="G18" s="3">
        <f>(F17+F18)/2*(E18-E17)</f>
        <v>578316.326530612</v>
      </c>
      <c r="H18" s="10">
        <v>50</v>
      </c>
      <c r="I18" s="13">
        <v>2204.08163265306</v>
      </c>
      <c r="J18" s="3">
        <f>(I17+I18)/2*(H18-H17)</f>
        <v>40242.3469387755</v>
      </c>
    </row>
    <row r="19" ht="15.75" spans="1:10">
      <c r="A19" s="5" t="s">
        <v>276</v>
      </c>
      <c r="B19" s="10">
        <v>75</v>
      </c>
      <c r="C19" s="13">
        <v>785.714285714286</v>
      </c>
      <c r="D19" s="3">
        <f t="shared" ref="D19:D22" si="6">(C18+C19)/2*(B19-B18)</f>
        <v>52487.2448979592</v>
      </c>
      <c r="E19" s="10">
        <v>75</v>
      </c>
      <c r="F19" s="13">
        <v>88852.0408163265</v>
      </c>
      <c r="G19" s="3">
        <f t="shared" ref="G19:G22" si="7">(F18+F19)/2*(E19-E18)</f>
        <v>1621492.34693878</v>
      </c>
      <c r="H19" s="10">
        <v>75</v>
      </c>
      <c r="I19" s="13">
        <v>4163.26530612245</v>
      </c>
      <c r="J19" s="3">
        <f t="shared" ref="J19:J22" si="8">(I18+I19)/2*(H19-H18)</f>
        <v>79591.8367346939</v>
      </c>
    </row>
    <row r="20" ht="15.75" spans="1:10">
      <c r="A20" s="5" t="s">
        <v>276</v>
      </c>
      <c r="B20" s="10">
        <v>100</v>
      </c>
      <c r="C20" s="13">
        <v>525.510204081633</v>
      </c>
      <c r="D20" s="3">
        <f t="shared" si="6"/>
        <v>16390.306122449</v>
      </c>
      <c r="E20" s="10">
        <v>100</v>
      </c>
      <c r="F20" s="13">
        <v>22505.1020408163</v>
      </c>
      <c r="G20" s="3">
        <f t="shared" si="7"/>
        <v>1391964.28571429</v>
      </c>
      <c r="H20" s="10">
        <v>100</v>
      </c>
      <c r="I20" s="13">
        <v>602.040816326531</v>
      </c>
      <c r="J20" s="3">
        <f t="shared" si="8"/>
        <v>59566.3265306122</v>
      </c>
    </row>
    <row r="21" ht="15.75" spans="1:10">
      <c r="A21" s="5" t="s">
        <v>276</v>
      </c>
      <c r="B21" s="10">
        <v>150</v>
      </c>
      <c r="C21" s="13">
        <v>443.877551020408</v>
      </c>
      <c r="D21" s="3">
        <f t="shared" si="6"/>
        <v>24234.693877551</v>
      </c>
      <c r="E21" s="10">
        <v>150</v>
      </c>
      <c r="F21" s="13">
        <v>2428.57142857143</v>
      </c>
      <c r="G21" s="3">
        <f t="shared" si="7"/>
        <v>623341.836734694</v>
      </c>
      <c r="H21" s="10">
        <v>150</v>
      </c>
      <c r="I21" s="13">
        <v>71.4285714285714</v>
      </c>
      <c r="J21" s="3">
        <f t="shared" si="8"/>
        <v>16836.7346938776</v>
      </c>
    </row>
    <row r="22" ht="15.75" spans="1:10">
      <c r="A22" s="5" t="s">
        <v>276</v>
      </c>
      <c r="B22" s="10">
        <v>200</v>
      </c>
      <c r="C22" s="13">
        <v>91.8367346938776</v>
      </c>
      <c r="D22" s="3">
        <f t="shared" si="6"/>
        <v>13392.8571428571</v>
      </c>
      <c r="E22" s="10">
        <v>200</v>
      </c>
      <c r="F22" s="13">
        <v>1239.79591836735</v>
      </c>
      <c r="G22" s="3">
        <f t="shared" si="7"/>
        <v>91709.1836734694</v>
      </c>
      <c r="H22" s="10">
        <v>200</v>
      </c>
      <c r="I22" s="13">
        <v>5.10204081632653</v>
      </c>
      <c r="J22" s="3">
        <f t="shared" si="8"/>
        <v>1913.26530612245</v>
      </c>
    </row>
    <row r="23" ht="15.75" spans="1:10">
      <c r="A23" s="5" t="s">
        <v>277</v>
      </c>
      <c r="B23" s="10">
        <v>5</v>
      </c>
      <c r="C23" s="13">
        <v>4193.87755102041</v>
      </c>
      <c r="D23" s="14">
        <f>SUM(D24:D29)/(B29-B23)</f>
        <v>819.466248037677</v>
      </c>
      <c r="E23" s="10">
        <v>5</v>
      </c>
      <c r="F23" s="13">
        <v>4443.87755102041</v>
      </c>
      <c r="G23" s="14">
        <f>SUM(G24:G29)/(E29-E23)</f>
        <v>15507.6530612245</v>
      </c>
      <c r="H23" s="10">
        <v>5</v>
      </c>
      <c r="I23" s="13">
        <v>698.979591836735</v>
      </c>
      <c r="J23" s="14">
        <f>SUM(J24:J29)/(H29-H23)</f>
        <v>763.736263736264</v>
      </c>
    </row>
    <row r="24" ht="15.75" spans="1:10">
      <c r="A24" s="5" t="s">
        <v>277</v>
      </c>
      <c r="B24" s="10">
        <v>25</v>
      </c>
      <c r="C24" s="13">
        <v>484.69387755102</v>
      </c>
      <c r="D24" s="3">
        <f>(C23+C24)/2*(B24-B23)</f>
        <v>46785.7142857143</v>
      </c>
      <c r="E24" s="10">
        <v>25</v>
      </c>
      <c r="F24" s="13">
        <v>2081.63265306122</v>
      </c>
      <c r="G24" s="3">
        <f>(F23+F24)/2*(E24-E23)</f>
        <v>65255.1020408163</v>
      </c>
      <c r="H24" s="10">
        <v>25</v>
      </c>
      <c r="I24" s="13">
        <v>188.775510204082</v>
      </c>
      <c r="J24" s="3">
        <f>(I23+I24)/2*(H24-H23)</f>
        <v>8877.55102040816</v>
      </c>
    </row>
    <row r="25" ht="15.75" spans="1:10">
      <c r="A25" s="5" t="s">
        <v>277</v>
      </c>
      <c r="B25" s="10">
        <v>50</v>
      </c>
      <c r="C25" s="13">
        <v>2076.5306122449</v>
      </c>
      <c r="D25" s="3">
        <f>(C24+C25)/2*(B25-B24)</f>
        <v>32015.306122449</v>
      </c>
      <c r="E25" s="10">
        <v>50</v>
      </c>
      <c r="F25" s="13">
        <v>20525.5102040816</v>
      </c>
      <c r="G25" s="3">
        <f>(F24+F25)/2*(E25-E24)</f>
        <v>282589.285714286</v>
      </c>
      <c r="H25" s="10">
        <v>50</v>
      </c>
      <c r="I25" s="13">
        <v>581.632653061224</v>
      </c>
      <c r="J25" s="3">
        <f>(I24+I25)/2*(H25-H24)</f>
        <v>9630.10204081633</v>
      </c>
    </row>
    <row r="26" ht="15.75" spans="1:10">
      <c r="A26" s="5" t="s">
        <v>277</v>
      </c>
      <c r="B26" s="10">
        <v>75</v>
      </c>
      <c r="C26" s="13">
        <v>790.816326530612</v>
      </c>
      <c r="D26" s="3">
        <f t="shared" ref="D26:D29" si="9">(C25+C26)/2*(B26-B25)</f>
        <v>35841.8367346939</v>
      </c>
      <c r="E26" s="10">
        <v>75</v>
      </c>
      <c r="F26" s="13">
        <v>54392.8571428571</v>
      </c>
      <c r="G26" s="3">
        <f t="shared" ref="G26:G29" si="10">(F25+F26)/2*(E26-E25)</f>
        <v>936479.591836735</v>
      </c>
      <c r="H26" s="10">
        <v>75</v>
      </c>
      <c r="I26" s="13">
        <v>3168.36734693878</v>
      </c>
      <c r="J26" s="3">
        <f t="shared" ref="J26:J29" si="11">(I25+I26)/2*(H26-H25)</f>
        <v>46875</v>
      </c>
    </row>
    <row r="27" ht="15.75" spans="1:10">
      <c r="A27" s="5" t="s">
        <v>277</v>
      </c>
      <c r="B27" s="10">
        <v>100</v>
      </c>
      <c r="C27" s="13">
        <v>352.040816326531</v>
      </c>
      <c r="D27" s="3">
        <f t="shared" si="9"/>
        <v>14285.7142857143</v>
      </c>
      <c r="E27" s="10">
        <v>100</v>
      </c>
      <c r="F27" s="13">
        <v>21576.5306122449</v>
      </c>
      <c r="G27" s="3">
        <f t="shared" si="10"/>
        <v>949617.346938775</v>
      </c>
      <c r="H27" s="10">
        <v>100</v>
      </c>
      <c r="I27" s="13">
        <v>974.489795918367</v>
      </c>
      <c r="J27" s="3">
        <f t="shared" si="11"/>
        <v>51785.7142857143</v>
      </c>
    </row>
    <row r="28" ht="15.75" spans="1:10">
      <c r="A28" s="5" t="s">
        <v>277</v>
      </c>
      <c r="B28" s="10">
        <v>150</v>
      </c>
      <c r="C28" s="13">
        <v>158.163265306122</v>
      </c>
      <c r="D28" s="3">
        <f t="shared" si="9"/>
        <v>12755.1020408163</v>
      </c>
      <c r="E28" s="10">
        <v>150</v>
      </c>
      <c r="F28" s="13">
        <v>3841.83673469388</v>
      </c>
      <c r="G28" s="3">
        <f t="shared" si="10"/>
        <v>635459.183673469</v>
      </c>
      <c r="H28" s="10">
        <v>150</v>
      </c>
      <c r="I28" s="13">
        <v>137.755102040816</v>
      </c>
      <c r="J28" s="3">
        <f t="shared" si="11"/>
        <v>27806.1224489796</v>
      </c>
    </row>
    <row r="29" ht="15.75" spans="1:10">
      <c r="A29" s="5" t="s">
        <v>277</v>
      </c>
      <c r="B29" s="10">
        <v>200</v>
      </c>
      <c r="C29" s="13">
        <v>566.326530612245</v>
      </c>
      <c r="D29" s="3">
        <f t="shared" si="9"/>
        <v>18112.2448979592</v>
      </c>
      <c r="E29" s="10">
        <v>200</v>
      </c>
      <c r="F29" s="13">
        <v>2341.83673469388</v>
      </c>
      <c r="G29" s="3">
        <f t="shared" si="10"/>
        <v>154591.836734694</v>
      </c>
      <c r="H29" s="10">
        <v>200</v>
      </c>
      <c r="I29" s="13">
        <v>20.4081632653061</v>
      </c>
      <c r="J29" s="3">
        <f t="shared" si="11"/>
        <v>3954.08163265306</v>
      </c>
    </row>
    <row r="30" ht="15.75" spans="1:10">
      <c r="A30" s="5" t="s">
        <v>278</v>
      </c>
      <c r="B30" s="10">
        <v>5</v>
      </c>
      <c r="C30" s="13">
        <v>2112.24489795918</v>
      </c>
      <c r="D30" s="14">
        <f>SUM(D31:D36)/(B36-B30)</f>
        <v>537.153322867608</v>
      </c>
      <c r="E30" s="10">
        <v>5</v>
      </c>
      <c r="F30" s="13">
        <v>2112.24489795918</v>
      </c>
      <c r="G30" s="14">
        <f>SUM(G31:G36)/(E36-E30)</f>
        <v>12558.2155939299</v>
      </c>
      <c r="H30" s="10">
        <v>5</v>
      </c>
      <c r="I30" s="13">
        <v>270.408163265306</v>
      </c>
      <c r="J30" s="14">
        <f>SUM(J31:J36)/(H36-H30)</f>
        <v>577.838827838828</v>
      </c>
    </row>
    <row r="31" ht="15.75" spans="1:10">
      <c r="A31" s="5" t="s">
        <v>278</v>
      </c>
      <c r="B31" s="10">
        <v>25</v>
      </c>
      <c r="C31" s="13">
        <v>760.204081632653</v>
      </c>
      <c r="D31" s="3">
        <f>(C30+C31)/2*(B31-B30)</f>
        <v>28724.4897959184</v>
      </c>
      <c r="E31" s="10">
        <v>25</v>
      </c>
      <c r="F31" s="13">
        <v>3653.0612244898</v>
      </c>
      <c r="G31" s="3">
        <f>(F30+F31)/2*(E31-E30)</f>
        <v>57653.0612244898</v>
      </c>
      <c r="H31" s="10">
        <v>25</v>
      </c>
      <c r="I31" s="13">
        <v>91.8367346938776</v>
      </c>
      <c r="J31" s="3">
        <f>(I30+I31)/2*(H31-H30)</f>
        <v>3622.44897959184</v>
      </c>
    </row>
    <row r="32" ht="15.75" spans="1:10">
      <c r="A32" s="5" t="s">
        <v>278</v>
      </c>
      <c r="B32" s="10">
        <v>50</v>
      </c>
      <c r="C32" s="13">
        <v>1234.69387755102</v>
      </c>
      <c r="D32" s="3">
        <f>(C31+C32)/2*(B32-B31)</f>
        <v>24936.2244897959</v>
      </c>
      <c r="E32" s="10">
        <v>50</v>
      </c>
      <c r="F32" s="13">
        <v>46336.7346938776</v>
      </c>
      <c r="G32" s="3">
        <f>(F31+F32)/2*(E32-E31)</f>
        <v>624872.448979592</v>
      </c>
      <c r="H32" s="10">
        <v>50</v>
      </c>
      <c r="I32" s="13">
        <v>1821.42857142857</v>
      </c>
      <c r="J32" s="3">
        <f>(I31+I32)/2*(H32-H31)</f>
        <v>23915.8163265306</v>
      </c>
    </row>
    <row r="33" ht="15.75" spans="1:10">
      <c r="A33" s="5" t="s">
        <v>278</v>
      </c>
      <c r="B33" s="10">
        <v>75</v>
      </c>
      <c r="C33" s="13">
        <v>66.3265306122449</v>
      </c>
      <c r="D33" s="3">
        <f t="shared" ref="D33:D36" si="12">(C32+C33)/2*(B33-B32)</f>
        <v>16262.7551020408</v>
      </c>
      <c r="E33" s="10">
        <v>75</v>
      </c>
      <c r="F33" s="13">
        <v>5887.75510204082</v>
      </c>
      <c r="G33" s="3">
        <f t="shared" ref="G33:G36" si="13">(F32+F33)/2*(E33-E32)</f>
        <v>652806.12244898</v>
      </c>
      <c r="H33" s="10">
        <v>75</v>
      </c>
      <c r="I33" s="13">
        <v>244.897959183673</v>
      </c>
      <c r="J33" s="3">
        <f t="shared" ref="J33:J36" si="14">(I32+I33)/2*(H33-H32)</f>
        <v>25829.0816326531</v>
      </c>
    </row>
    <row r="34" ht="15.75" spans="1:10">
      <c r="A34" s="5" t="s">
        <v>278</v>
      </c>
      <c r="B34" s="10">
        <v>100</v>
      </c>
      <c r="C34" s="13">
        <v>556.122448979592</v>
      </c>
      <c r="D34" s="3">
        <f t="shared" si="12"/>
        <v>7780.61224489796</v>
      </c>
      <c r="E34" s="10">
        <v>100</v>
      </c>
      <c r="F34" s="13">
        <v>20377.5510204082</v>
      </c>
      <c r="G34" s="3">
        <f t="shared" si="13"/>
        <v>328316.326530612</v>
      </c>
      <c r="H34" s="10">
        <v>100</v>
      </c>
      <c r="I34" s="13">
        <v>1224.48979591837</v>
      </c>
      <c r="J34" s="3">
        <f t="shared" si="14"/>
        <v>18367.3469387755</v>
      </c>
    </row>
    <row r="35" ht="15.75" spans="1:10">
      <c r="A35" s="5" t="s">
        <v>278</v>
      </c>
      <c r="B35" s="10">
        <v>150</v>
      </c>
      <c r="C35" s="13">
        <v>153.061224489796</v>
      </c>
      <c r="D35" s="3">
        <f t="shared" si="12"/>
        <v>17729.5918367347</v>
      </c>
      <c r="E35" s="10">
        <v>150</v>
      </c>
      <c r="F35" s="13">
        <v>4423.4693877551</v>
      </c>
      <c r="G35" s="3">
        <f t="shared" si="13"/>
        <v>620025.510204082</v>
      </c>
      <c r="H35" s="10">
        <v>150</v>
      </c>
      <c r="I35" s="13">
        <v>193.877551020408</v>
      </c>
      <c r="J35" s="3">
        <f t="shared" si="14"/>
        <v>35459.1836734694</v>
      </c>
    </row>
    <row r="36" ht="15.75" spans="1:10">
      <c r="A36" s="5" t="s">
        <v>278</v>
      </c>
      <c r="B36" s="10">
        <v>200</v>
      </c>
      <c r="C36" s="13">
        <v>219.387755102041</v>
      </c>
      <c r="D36" s="3">
        <f t="shared" si="12"/>
        <v>9311.22448979592</v>
      </c>
      <c r="E36" s="10">
        <v>200</v>
      </c>
      <c r="F36" s="13">
        <v>2183.67346938776</v>
      </c>
      <c r="G36" s="3">
        <f t="shared" si="13"/>
        <v>165178.571428571</v>
      </c>
      <c r="H36" s="10">
        <v>200</v>
      </c>
      <c r="I36" s="13">
        <v>25.5102040816327</v>
      </c>
      <c r="J36" s="3">
        <f t="shared" si="14"/>
        <v>5484.69387755102</v>
      </c>
    </row>
    <row r="37" ht="15.75" spans="1:10">
      <c r="A37" s="5" t="s">
        <v>279</v>
      </c>
      <c r="B37" s="10">
        <v>5</v>
      </c>
      <c r="C37" s="13">
        <v>5265.30612244898</v>
      </c>
      <c r="D37" s="14">
        <f>SUM(D38:D43)/(B43-B37)</f>
        <v>1266.28728414443</v>
      </c>
      <c r="E37" s="10">
        <v>5</v>
      </c>
      <c r="F37" s="13">
        <v>9954.08163265306</v>
      </c>
      <c r="G37" s="14">
        <f>SUM(G38:G43)/(E43-E37)</f>
        <v>15503.4667713239</v>
      </c>
      <c r="H37" s="10">
        <v>5</v>
      </c>
      <c r="I37" s="13">
        <v>678.571428571429</v>
      </c>
      <c r="J37" s="14">
        <f>SUM(J38:J43)/(H43-H37)</f>
        <v>889.128728414443</v>
      </c>
    </row>
    <row r="38" ht="15.75" spans="1:10">
      <c r="A38" s="5" t="s">
        <v>279</v>
      </c>
      <c r="B38" s="10">
        <v>25</v>
      </c>
      <c r="C38" s="13">
        <v>3183.67346938776</v>
      </c>
      <c r="D38" s="3">
        <f>(C37+C38)/2*(B38-B37)</f>
        <v>84489.7959183673</v>
      </c>
      <c r="E38" s="10">
        <v>25</v>
      </c>
      <c r="F38" s="13">
        <v>5061.22448979592</v>
      </c>
      <c r="G38" s="3">
        <f>(F37+F38)/2*(E38-E37)</f>
        <v>150153.06122449</v>
      </c>
      <c r="H38" s="10">
        <v>25</v>
      </c>
      <c r="I38" s="13">
        <v>428.571428571429</v>
      </c>
      <c r="J38" s="3">
        <f>(I37+I38)/2*(H38-H37)</f>
        <v>11071.4285714286</v>
      </c>
    </row>
    <row r="39" ht="15.75" spans="1:10">
      <c r="A39" s="5" t="s">
        <v>279</v>
      </c>
      <c r="B39" s="10">
        <v>50</v>
      </c>
      <c r="C39" s="13">
        <v>1647.95918367347</v>
      </c>
      <c r="D39" s="3">
        <f>(C38+C39)/2*(B39-B38)</f>
        <v>60395.4081632653</v>
      </c>
      <c r="E39" s="10">
        <v>50</v>
      </c>
      <c r="F39" s="13">
        <v>21367.3469387755</v>
      </c>
      <c r="G39" s="3">
        <f>(F38+F39)/2*(E39-E38)</f>
        <v>330357.142857143</v>
      </c>
      <c r="H39" s="10">
        <v>50</v>
      </c>
      <c r="I39" s="13">
        <v>489.795918367347</v>
      </c>
      <c r="J39" s="3">
        <f>(I38+I39)/2*(H39-H38)</f>
        <v>11479.5918367347</v>
      </c>
    </row>
    <row r="40" ht="15.75" spans="1:10">
      <c r="A40" s="5" t="s">
        <v>279</v>
      </c>
      <c r="B40" s="10">
        <v>75</v>
      </c>
      <c r="C40" s="13">
        <v>1545.91836734694</v>
      </c>
      <c r="D40" s="3">
        <f t="shared" ref="D40:D43" si="15">(C39+C40)/2*(B40-B39)</f>
        <v>39923.4693877551</v>
      </c>
      <c r="E40" s="10">
        <v>75</v>
      </c>
      <c r="F40" s="13">
        <v>56010.2040816326</v>
      </c>
      <c r="G40" s="3">
        <f t="shared" ref="G40:G43" si="16">(F39+F40)/2*(E40-E39)</f>
        <v>967219.387755102</v>
      </c>
      <c r="H40" s="10">
        <v>75</v>
      </c>
      <c r="I40" s="13">
        <v>3964.28571428571</v>
      </c>
      <c r="J40" s="3">
        <f t="shared" ref="J40:J43" si="17">(I39+I40)/2*(H40-H39)</f>
        <v>55676.0204081633</v>
      </c>
    </row>
    <row r="41" ht="15.75" spans="1:10">
      <c r="A41" s="5" t="s">
        <v>279</v>
      </c>
      <c r="B41" s="10">
        <v>100</v>
      </c>
      <c r="C41" s="13">
        <v>556.122448979592</v>
      </c>
      <c r="D41" s="3">
        <f t="shared" si="15"/>
        <v>26275.5102040816</v>
      </c>
      <c r="E41" s="10">
        <v>100</v>
      </c>
      <c r="F41" s="13">
        <v>18545.9183673469</v>
      </c>
      <c r="G41" s="3">
        <f t="shared" si="16"/>
        <v>931951.530612245</v>
      </c>
      <c r="H41" s="10">
        <v>100</v>
      </c>
      <c r="I41" s="13">
        <v>1056.12244897959</v>
      </c>
      <c r="J41" s="3">
        <f t="shared" si="17"/>
        <v>62755.1020408163</v>
      </c>
    </row>
    <row r="42" ht="15.75" spans="1:10">
      <c r="A42" s="5" t="s">
        <v>279</v>
      </c>
      <c r="B42" s="10">
        <v>150</v>
      </c>
      <c r="C42" s="13">
        <v>362.244897959184</v>
      </c>
      <c r="D42" s="3">
        <f t="shared" si="15"/>
        <v>22959.1836734694</v>
      </c>
      <c r="E42" s="10">
        <v>150</v>
      </c>
      <c r="F42" s="13">
        <v>2790.81632653061</v>
      </c>
      <c r="G42" s="3">
        <f t="shared" si="16"/>
        <v>533418.367346939</v>
      </c>
      <c r="H42" s="10">
        <v>150</v>
      </c>
      <c r="I42" s="13">
        <v>117.34693877551</v>
      </c>
      <c r="J42" s="3">
        <f t="shared" si="17"/>
        <v>29336.7346938775</v>
      </c>
    </row>
    <row r="43" ht="15.75" spans="1:10">
      <c r="A43" s="5" t="s">
        <v>279</v>
      </c>
      <c r="B43" s="10">
        <v>200</v>
      </c>
      <c r="C43" s="13">
        <v>153.061224489796</v>
      </c>
      <c r="D43" s="3">
        <f t="shared" si="15"/>
        <v>12882.6530612245</v>
      </c>
      <c r="E43" s="10">
        <v>200</v>
      </c>
      <c r="F43" s="13">
        <v>1612.24489795918</v>
      </c>
      <c r="G43" s="3">
        <f t="shared" si="16"/>
        <v>110076.530612245</v>
      </c>
      <c r="H43" s="10">
        <v>200</v>
      </c>
      <c r="I43" s="13">
        <v>5.10204081632653</v>
      </c>
      <c r="J43" s="3">
        <f t="shared" si="17"/>
        <v>3061.22448979592</v>
      </c>
    </row>
    <row r="44" ht="15.75" spans="1:10">
      <c r="A44" s="5" t="s">
        <v>280</v>
      </c>
      <c r="B44" s="10">
        <v>5</v>
      </c>
      <c r="C44" s="13">
        <v>2061.22448979592</v>
      </c>
      <c r="D44" s="14">
        <f>SUM(D45:D50)/(B50-B44)</f>
        <v>1228.67608581894</v>
      </c>
      <c r="E44" s="10">
        <v>5</v>
      </c>
      <c r="F44" s="13">
        <v>1204.08163265306</v>
      </c>
      <c r="G44" s="14">
        <f>SUM(G45:G50)/(E50-E44)</f>
        <v>14154.304029304</v>
      </c>
      <c r="H44" s="10">
        <v>5</v>
      </c>
      <c r="I44" s="13">
        <v>234.69387755102</v>
      </c>
      <c r="J44" s="14">
        <f>SUM(J45:J50)/(H50-H44)</f>
        <v>622.645211930926</v>
      </c>
    </row>
    <row r="45" ht="15.75" spans="1:10">
      <c r="A45" s="5" t="s">
        <v>280</v>
      </c>
      <c r="B45" s="10">
        <v>25</v>
      </c>
      <c r="C45" s="13">
        <v>1107.14285714286</v>
      </c>
      <c r="D45" s="3">
        <f>(C44+C45)/2*(B45-B44)</f>
        <v>31683.6734693878</v>
      </c>
      <c r="E45" s="10">
        <v>25</v>
      </c>
      <c r="F45" s="13">
        <v>3255.10204081633</v>
      </c>
      <c r="G45" s="3">
        <f>(F44+F45)/2*(E45-E44)</f>
        <v>44591.8367346939</v>
      </c>
      <c r="H45" s="10">
        <v>25</v>
      </c>
      <c r="I45" s="13">
        <v>102.040816326531</v>
      </c>
      <c r="J45" s="3">
        <f>(I44+I45)/2*(H45-H44)</f>
        <v>3367.34693877551</v>
      </c>
    </row>
    <row r="46" ht="15.75" spans="1:10">
      <c r="A46" s="5" t="s">
        <v>280</v>
      </c>
      <c r="B46" s="10">
        <v>50</v>
      </c>
      <c r="C46" s="13">
        <v>4852.04081632653</v>
      </c>
      <c r="D46" s="3">
        <f>(C45+C46)/2*(B46-B45)</f>
        <v>74489.7959183673</v>
      </c>
      <c r="E46" s="10">
        <v>50</v>
      </c>
      <c r="F46" s="13">
        <v>39969.387755102</v>
      </c>
      <c r="G46" s="3">
        <f>(F45+F46)/2*(E46-E45)</f>
        <v>540306.12244898</v>
      </c>
      <c r="H46" s="10">
        <v>50</v>
      </c>
      <c r="I46" s="13">
        <v>826.530612244898</v>
      </c>
      <c r="J46" s="3">
        <f>(I45+I46)/2*(H46-H45)</f>
        <v>11607.1428571429</v>
      </c>
    </row>
    <row r="47" ht="15.75" spans="1:10">
      <c r="A47" s="5" t="s">
        <v>280</v>
      </c>
      <c r="B47" s="10">
        <v>75</v>
      </c>
      <c r="C47" s="13">
        <v>2209.18367346939</v>
      </c>
      <c r="D47" s="3">
        <f t="shared" ref="D47:D50" si="18">(C46+C47)/2*(B47-B46)</f>
        <v>88265.306122449</v>
      </c>
      <c r="E47" s="10">
        <v>75</v>
      </c>
      <c r="F47" s="13">
        <v>50336.7346938776</v>
      </c>
      <c r="G47" s="3">
        <f t="shared" ref="G47:G50" si="19">(F46+F47)/2*(E47-E46)</f>
        <v>1128826.53061224</v>
      </c>
      <c r="H47" s="10">
        <v>75</v>
      </c>
      <c r="I47" s="13">
        <v>3377.55102040816</v>
      </c>
      <c r="J47" s="3">
        <f t="shared" ref="J47:J50" si="20">(I46+I47)/2*(H47-H46)</f>
        <v>52551.0204081633</v>
      </c>
    </row>
    <row r="48" ht="15.75" spans="1:10">
      <c r="A48" s="5" t="s">
        <v>280</v>
      </c>
      <c r="B48" s="10">
        <v>100</v>
      </c>
      <c r="C48" s="13">
        <v>117.34693877551</v>
      </c>
      <c r="D48" s="3">
        <f t="shared" si="18"/>
        <v>29081.6326530612</v>
      </c>
      <c r="E48" s="10">
        <v>100</v>
      </c>
      <c r="F48" s="13">
        <v>8790.81632653061</v>
      </c>
      <c r="G48" s="3">
        <f t="shared" si="19"/>
        <v>739094.387755102</v>
      </c>
      <c r="H48" s="10">
        <v>100</v>
      </c>
      <c r="I48" s="13">
        <v>290.816326530612</v>
      </c>
      <c r="J48" s="3">
        <f t="shared" si="20"/>
        <v>45854.5918367347</v>
      </c>
    </row>
    <row r="49" ht="15.75" spans="1:10">
      <c r="A49" s="5" t="s">
        <v>280</v>
      </c>
      <c r="B49" s="10">
        <v>150</v>
      </c>
      <c r="C49" s="13">
        <v>81.6326530612245</v>
      </c>
      <c r="D49" s="3">
        <f t="shared" si="18"/>
        <v>4974.48979591837</v>
      </c>
      <c r="E49" s="10">
        <v>150</v>
      </c>
      <c r="F49" s="13">
        <v>1122.44897959184</v>
      </c>
      <c r="G49" s="3">
        <f t="shared" si="19"/>
        <v>247831.632653061</v>
      </c>
      <c r="H49" s="10">
        <v>150</v>
      </c>
      <c r="I49" s="13">
        <v>10.2040816326531</v>
      </c>
      <c r="J49" s="3">
        <f t="shared" si="20"/>
        <v>7525.51020408163</v>
      </c>
    </row>
    <row r="50" ht="15.75" spans="1:10">
      <c r="A50" s="5" t="s">
        <v>280</v>
      </c>
      <c r="B50" s="10">
        <v>200</v>
      </c>
      <c r="C50" s="13">
        <v>362.244897959184</v>
      </c>
      <c r="D50" s="3">
        <f t="shared" si="18"/>
        <v>11096.9387755102</v>
      </c>
      <c r="E50" s="10">
        <v>200</v>
      </c>
      <c r="F50" s="13">
        <v>1255.10204081633</v>
      </c>
      <c r="G50" s="3">
        <f t="shared" si="19"/>
        <v>59438.7755102041</v>
      </c>
      <c r="H50" s="10">
        <v>200</v>
      </c>
      <c r="I50" s="13">
        <v>10.2040816326531</v>
      </c>
      <c r="J50" s="3">
        <f t="shared" si="20"/>
        <v>510.204081632653</v>
      </c>
    </row>
    <row r="51" ht="15.75" spans="1:10">
      <c r="A51" s="5" t="s">
        <v>281</v>
      </c>
      <c r="B51" s="10">
        <v>5</v>
      </c>
      <c r="C51" s="13">
        <v>1841.83673469388</v>
      </c>
      <c r="D51" s="14">
        <f>SUM(D52:D57)/(B57-B51)</f>
        <v>873.888016745159</v>
      </c>
      <c r="E51" s="10">
        <v>5</v>
      </c>
      <c r="F51" s="13">
        <v>3178.57142857143</v>
      </c>
      <c r="G51" s="14">
        <f>SUM(G52:G57)/(E57-E51)</f>
        <v>10313.1214024071</v>
      </c>
      <c r="H51" s="10">
        <v>5</v>
      </c>
      <c r="I51" s="13">
        <v>387.755102040816</v>
      </c>
      <c r="J51" s="14">
        <f>SUM(J52:J57)/(H57-H51)</f>
        <v>486.983254840398</v>
      </c>
    </row>
    <row r="52" ht="15.75" spans="1:10">
      <c r="A52" s="5" t="s">
        <v>281</v>
      </c>
      <c r="B52" s="10">
        <v>25</v>
      </c>
      <c r="C52" s="13">
        <v>1423.4693877551</v>
      </c>
      <c r="D52" s="3">
        <f>(C51+C52)/2*(B52-B51)</f>
        <v>32653.0612244898</v>
      </c>
      <c r="E52" s="10">
        <v>25</v>
      </c>
      <c r="F52" s="13">
        <v>3954.08163265306</v>
      </c>
      <c r="G52" s="3">
        <f>(F51+F52)/2*(E52-E51)</f>
        <v>71326.5306122449</v>
      </c>
      <c r="H52" s="10">
        <v>25</v>
      </c>
      <c r="I52" s="13">
        <v>326.530612244898</v>
      </c>
      <c r="J52" s="3">
        <f>(I51+I52)/2*(H52-H51)</f>
        <v>7142.85714285714</v>
      </c>
    </row>
    <row r="53" ht="15.75" spans="1:10">
      <c r="A53" s="5" t="s">
        <v>281</v>
      </c>
      <c r="B53" s="10">
        <v>50</v>
      </c>
      <c r="C53" s="13">
        <v>2974.48979591837</v>
      </c>
      <c r="D53" s="3">
        <f>(C52+C53)/2*(B53-B52)</f>
        <v>54974.4897959184</v>
      </c>
      <c r="E53" s="10">
        <v>50</v>
      </c>
      <c r="F53" s="13">
        <v>26219.387755102</v>
      </c>
      <c r="G53" s="3">
        <f>(F52+F53)/2*(E53-E52)</f>
        <v>377168.367346939</v>
      </c>
      <c r="H53" s="10">
        <v>50</v>
      </c>
      <c r="I53" s="13">
        <v>1637.75510204082</v>
      </c>
      <c r="J53" s="3">
        <f>(I52+I53)/2*(H53-H52)</f>
        <v>24553.5714285714</v>
      </c>
    </row>
    <row r="54" ht="15.75" spans="1:10">
      <c r="A54" s="5" t="s">
        <v>281</v>
      </c>
      <c r="B54" s="10">
        <v>75</v>
      </c>
      <c r="C54" s="13">
        <v>306.122448979592</v>
      </c>
      <c r="D54" s="3">
        <f t="shared" ref="D54:D57" si="21">(C53+C54)/2*(B54-B53)</f>
        <v>41007.6530612245</v>
      </c>
      <c r="E54" s="10">
        <v>75</v>
      </c>
      <c r="F54" s="13">
        <v>18892.8571428571</v>
      </c>
      <c r="G54" s="3">
        <f t="shared" ref="G54:G57" si="22">(F53+F54)/2*(E54-E53)</f>
        <v>563903.06122449</v>
      </c>
      <c r="H54" s="10">
        <v>75</v>
      </c>
      <c r="I54" s="13">
        <v>1051.02040816327</v>
      </c>
      <c r="J54" s="3">
        <f t="shared" ref="J54:J57" si="23">(I53+I54)/2*(H54-H53)</f>
        <v>33609.693877551</v>
      </c>
    </row>
    <row r="55" ht="15.75" spans="1:10">
      <c r="A55" s="5" t="s">
        <v>281</v>
      </c>
      <c r="B55" s="10">
        <v>100</v>
      </c>
      <c r="C55" s="13">
        <v>198.979591836735</v>
      </c>
      <c r="D55" s="3">
        <f t="shared" si="21"/>
        <v>6313.77551020408</v>
      </c>
      <c r="E55" s="10">
        <v>100</v>
      </c>
      <c r="F55" s="13">
        <v>13448.9795918367</v>
      </c>
      <c r="G55" s="3">
        <f t="shared" si="22"/>
        <v>404272.959183673</v>
      </c>
      <c r="H55" s="10">
        <v>100</v>
      </c>
      <c r="I55" s="13">
        <v>270.408163265306</v>
      </c>
      <c r="J55" s="3">
        <f t="shared" si="23"/>
        <v>16517.8571428571</v>
      </c>
    </row>
    <row r="56" ht="15.75" spans="1:10">
      <c r="A56" s="5" t="s">
        <v>281</v>
      </c>
      <c r="B56" s="10">
        <v>150</v>
      </c>
      <c r="C56" s="13">
        <v>377.551020408163</v>
      </c>
      <c r="D56" s="3">
        <f t="shared" si="21"/>
        <v>14413.2653061224</v>
      </c>
      <c r="E56" s="10">
        <v>150</v>
      </c>
      <c r="F56" s="13">
        <v>4030.61224489796</v>
      </c>
      <c r="G56" s="3">
        <f t="shared" si="22"/>
        <v>436989.795918367</v>
      </c>
      <c r="H56" s="10">
        <v>150</v>
      </c>
      <c r="I56" s="13">
        <v>127.551020408163</v>
      </c>
      <c r="J56" s="3">
        <f t="shared" si="23"/>
        <v>9948.97959183673</v>
      </c>
    </row>
    <row r="57" ht="15.75" spans="1:10">
      <c r="A57" s="5" t="s">
        <v>281</v>
      </c>
      <c r="B57" s="10">
        <v>200</v>
      </c>
      <c r="C57" s="13">
        <v>464.285714285714</v>
      </c>
      <c r="D57" s="3">
        <f t="shared" si="21"/>
        <v>21045.9183673469</v>
      </c>
      <c r="E57" s="10">
        <v>200</v>
      </c>
      <c r="F57" s="13">
        <v>2265.30612244898</v>
      </c>
      <c r="G57" s="3">
        <f t="shared" si="22"/>
        <v>157397.959183673</v>
      </c>
      <c r="H57" s="10">
        <v>200</v>
      </c>
      <c r="I57" s="13">
        <v>0</v>
      </c>
      <c r="J57" s="3">
        <f t="shared" si="23"/>
        <v>3188.77551020408</v>
      </c>
    </row>
    <row r="58" ht="15.75" spans="1:10">
      <c r="A58" s="5" t="s">
        <v>282</v>
      </c>
      <c r="B58" s="10">
        <v>5</v>
      </c>
      <c r="C58" s="13">
        <v>2285.71428571429</v>
      </c>
      <c r="D58" s="14">
        <f>SUM(D59:D64)/(B64-B58)</f>
        <v>1287.67660910518</v>
      </c>
      <c r="E58" s="10">
        <v>5</v>
      </c>
      <c r="F58" s="13">
        <v>4994.89795918367</v>
      </c>
      <c r="G58" s="14">
        <f>SUM(G59:G64)/(E64-E58)</f>
        <v>21294.1522762951</v>
      </c>
      <c r="H58" s="10">
        <v>5</v>
      </c>
      <c r="I58" s="13">
        <v>107.142857142857</v>
      </c>
      <c r="J58" s="14">
        <f>SUM(J59:J64)/(H64-H58)</f>
        <v>1127.22396650968</v>
      </c>
    </row>
    <row r="59" ht="15.75" spans="1:10">
      <c r="A59" s="5" t="s">
        <v>282</v>
      </c>
      <c r="B59" s="10">
        <v>25</v>
      </c>
      <c r="C59" s="13">
        <v>3627.55102040816</v>
      </c>
      <c r="D59" s="3">
        <f>(C58+C59)/2*(B59-B58)</f>
        <v>59132.6530612245</v>
      </c>
      <c r="E59" s="10">
        <v>25</v>
      </c>
      <c r="F59" s="13">
        <v>6841.83673469388</v>
      </c>
      <c r="G59" s="3">
        <f>(F58+F59)/2*(E59-E58)</f>
        <v>118367.346938776</v>
      </c>
      <c r="H59" s="10">
        <v>25</v>
      </c>
      <c r="I59" s="13">
        <v>744.897959183673</v>
      </c>
      <c r="J59" s="3">
        <f>(I58+I59)/2*(H59-H58)</f>
        <v>8520.40816326531</v>
      </c>
    </row>
    <row r="60" ht="15.75" spans="1:10">
      <c r="A60" s="5" t="s">
        <v>282</v>
      </c>
      <c r="B60" s="10">
        <v>50</v>
      </c>
      <c r="C60" s="13">
        <v>3760.20408163265</v>
      </c>
      <c r="D60" s="3">
        <f>(C59+C60)/2*(B60-B59)</f>
        <v>92346.9387755102</v>
      </c>
      <c r="E60" s="10">
        <v>50</v>
      </c>
      <c r="F60" s="13">
        <v>78331.6326530612</v>
      </c>
      <c r="G60" s="3">
        <f>(F59+F60)/2*(E60-E59)</f>
        <v>1064668.36734694</v>
      </c>
      <c r="H60" s="10">
        <v>50</v>
      </c>
      <c r="I60" s="13">
        <v>3923.4693877551</v>
      </c>
      <c r="J60" s="3">
        <f>(I59+I60)/2*(H60-H59)</f>
        <v>58354.5918367347</v>
      </c>
    </row>
    <row r="61" ht="15.75" spans="1:10">
      <c r="A61" s="5" t="s">
        <v>282</v>
      </c>
      <c r="B61" s="10">
        <v>75</v>
      </c>
      <c r="C61" s="13">
        <v>479.591836734694</v>
      </c>
      <c r="D61" s="3">
        <f t="shared" ref="D61:D64" si="24">(C60+C61)/2*(B61-B60)</f>
        <v>52997.4489795918</v>
      </c>
      <c r="E61" s="10">
        <v>75</v>
      </c>
      <c r="F61" s="13">
        <v>54693.8775510204</v>
      </c>
      <c r="G61" s="3">
        <f t="shared" ref="G61:G64" si="25">(F60+F61)/2*(E61-E60)</f>
        <v>1662818.87755102</v>
      </c>
      <c r="H61" s="10">
        <v>75</v>
      </c>
      <c r="I61" s="13">
        <v>3346.9387755102</v>
      </c>
      <c r="J61" s="3">
        <f t="shared" ref="J61:J64" si="26">(I60+I61)/2*(H61-H60)</f>
        <v>90880.1020408163</v>
      </c>
    </row>
    <row r="62" ht="15.75" spans="1:10">
      <c r="A62" s="5" t="s">
        <v>282</v>
      </c>
      <c r="B62" s="10">
        <v>100</v>
      </c>
      <c r="C62" s="13">
        <v>137.755102040816</v>
      </c>
      <c r="D62" s="3">
        <f t="shared" si="24"/>
        <v>7716.83673469388</v>
      </c>
      <c r="E62" s="10">
        <v>100</v>
      </c>
      <c r="F62" s="13">
        <v>9918.36734693878</v>
      </c>
      <c r="G62" s="3">
        <f t="shared" si="25"/>
        <v>807653.06122449</v>
      </c>
      <c r="H62" s="10">
        <v>100</v>
      </c>
      <c r="I62" s="13">
        <v>352.040816326531</v>
      </c>
      <c r="J62" s="3">
        <f t="shared" si="26"/>
        <v>46237.2448979592</v>
      </c>
    </row>
    <row r="63" ht="15.75" spans="1:10">
      <c r="A63" s="5" t="s">
        <v>282</v>
      </c>
      <c r="B63" s="10">
        <v>150</v>
      </c>
      <c r="C63" s="13">
        <v>387.755102040816</v>
      </c>
      <c r="D63" s="3">
        <f t="shared" si="24"/>
        <v>13137.7551020408</v>
      </c>
      <c r="E63" s="10">
        <v>150</v>
      </c>
      <c r="F63" s="13">
        <v>3765.30612244898</v>
      </c>
      <c r="G63" s="3">
        <f t="shared" si="25"/>
        <v>342091.836734694</v>
      </c>
      <c r="H63" s="10">
        <v>150</v>
      </c>
      <c r="I63" s="13">
        <v>137.755102040816</v>
      </c>
      <c r="J63" s="3">
        <f t="shared" si="26"/>
        <v>12244.8979591837</v>
      </c>
    </row>
    <row r="64" ht="15.75" spans="1:10">
      <c r="A64" s="5" t="s">
        <v>282</v>
      </c>
      <c r="B64" s="10">
        <v>200</v>
      </c>
      <c r="C64" s="13">
        <v>642.857142857143</v>
      </c>
      <c r="D64" s="3">
        <f t="shared" si="24"/>
        <v>25765.306122449</v>
      </c>
      <c r="E64" s="10">
        <v>200</v>
      </c>
      <c r="F64" s="13">
        <v>2505.10204081633</v>
      </c>
      <c r="G64" s="3">
        <f t="shared" si="25"/>
        <v>156760.204081633</v>
      </c>
      <c r="H64" s="10">
        <v>200</v>
      </c>
      <c r="I64" s="13">
        <v>5.10204081632653</v>
      </c>
      <c r="J64" s="3">
        <f t="shared" si="26"/>
        <v>3571.42857142857</v>
      </c>
    </row>
    <row r="65" ht="15.75" spans="1:10">
      <c r="A65" s="5" t="s">
        <v>283</v>
      </c>
      <c r="B65" s="10">
        <v>5</v>
      </c>
      <c r="C65" s="13">
        <v>2372.44897959184</v>
      </c>
      <c r="D65" s="14">
        <f>SUM(D66:D71)/(B71-B65)</f>
        <v>1341.18262689691</v>
      </c>
      <c r="E65" s="10">
        <v>5</v>
      </c>
      <c r="F65" s="13">
        <v>2056.12244897959</v>
      </c>
      <c r="G65" s="14">
        <f>SUM(G66:G71)/(E71-E65)</f>
        <v>10886.5777080063</v>
      </c>
      <c r="H65" s="10">
        <v>5</v>
      </c>
      <c r="I65" s="13">
        <v>168.367346938776</v>
      </c>
      <c r="J65" s="14">
        <f>SUM(J66:J71)/(H71-H65)</f>
        <v>562.467294610152</v>
      </c>
    </row>
    <row r="66" ht="15.75" spans="1:10">
      <c r="A66" s="5" t="s">
        <v>283</v>
      </c>
      <c r="B66" s="10">
        <v>25</v>
      </c>
      <c r="C66" s="13">
        <v>2020.40816326531</v>
      </c>
      <c r="D66" s="3">
        <f>(C65+C66)/2*(B66-B65)</f>
        <v>43928.5714285714</v>
      </c>
      <c r="E66" s="10">
        <v>25</v>
      </c>
      <c r="F66" s="13">
        <v>3586.73469387755</v>
      </c>
      <c r="G66" s="3">
        <f>(F65+F66)/2*(E66-E65)</f>
        <v>56428.5714285714</v>
      </c>
      <c r="H66" s="10">
        <v>25</v>
      </c>
      <c r="I66" s="13">
        <v>219.387755102041</v>
      </c>
      <c r="J66" s="3">
        <f>(I65+I66)/2*(H66-H65)</f>
        <v>3877.55102040816</v>
      </c>
    </row>
    <row r="67" ht="15.75" spans="1:10">
      <c r="A67" s="5" t="s">
        <v>283</v>
      </c>
      <c r="B67" s="10">
        <v>50</v>
      </c>
      <c r="C67" s="13">
        <v>3693.87755102041</v>
      </c>
      <c r="D67" s="3">
        <f>(C66+C67)/2*(B67-B66)</f>
        <v>71428.5714285714</v>
      </c>
      <c r="E67" s="10">
        <v>50</v>
      </c>
      <c r="F67" s="13">
        <v>10729.5918367347</v>
      </c>
      <c r="G67" s="3">
        <f>(F66+F67)/2*(E67-E66)</f>
        <v>178954.081632653</v>
      </c>
      <c r="H67" s="10">
        <v>50</v>
      </c>
      <c r="I67" s="13">
        <v>510.204081632653</v>
      </c>
      <c r="J67" s="3">
        <f>(I66+I67)/2*(H67-H66)</f>
        <v>9119.89795918367</v>
      </c>
    </row>
    <row r="68" ht="15.75" spans="1:10">
      <c r="A68" s="5" t="s">
        <v>283</v>
      </c>
      <c r="B68" s="10">
        <v>75</v>
      </c>
      <c r="C68" s="13">
        <v>571.428571428571</v>
      </c>
      <c r="D68" s="3">
        <f t="shared" ref="D68:D71" si="27">(C67+C68)/2*(B68-B67)</f>
        <v>53316.3265306122</v>
      </c>
      <c r="E68" s="10">
        <v>75</v>
      </c>
      <c r="F68" s="13">
        <v>36739.7959183674</v>
      </c>
      <c r="G68" s="3">
        <f t="shared" ref="G68:G71" si="28">(F67+F68)/2*(E68-E67)</f>
        <v>593367.346938776</v>
      </c>
      <c r="H68" s="10">
        <v>75</v>
      </c>
      <c r="I68" s="13">
        <v>2040.81632653061</v>
      </c>
      <c r="J68" s="3">
        <f t="shared" ref="J68:J71" si="29">(I67+I68)/2*(H68-H67)</f>
        <v>31887.7551020408</v>
      </c>
    </row>
    <row r="69" ht="15.75" spans="1:10">
      <c r="A69" s="5" t="s">
        <v>283</v>
      </c>
      <c r="B69" s="10">
        <v>100</v>
      </c>
      <c r="C69" s="13">
        <v>1020.40816326531</v>
      </c>
      <c r="D69" s="3">
        <f t="shared" si="27"/>
        <v>19897.9591836735</v>
      </c>
      <c r="E69" s="10">
        <v>100</v>
      </c>
      <c r="F69" s="13">
        <v>16117.3469387755</v>
      </c>
      <c r="G69" s="3">
        <f t="shared" si="28"/>
        <v>660714.285714286</v>
      </c>
      <c r="H69" s="10">
        <v>100</v>
      </c>
      <c r="I69" s="13">
        <v>918.367346938776</v>
      </c>
      <c r="J69" s="3">
        <f t="shared" si="29"/>
        <v>36989.7959183674</v>
      </c>
    </row>
    <row r="70" ht="15.75" spans="1:10">
      <c r="A70" s="5" t="s">
        <v>283</v>
      </c>
      <c r="B70" s="10">
        <v>150</v>
      </c>
      <c r="C70" s="13">
        <v>561.224489795918</v>
      </c>
      <c r="D70" s="3">
        <f t="shared" si="27"/>
        <v>39540.8163265306</v>
      </c>
      <c r="E70" s="10">
        <v>150</v>
      </c>
      <c r="F70" s="13">
        <v>3530.61224489796</v>
      </c>
      <c r="G70" s="3">
        <f t="shared" si="28"/>
        <v>491198.979591837</v>
      </c>
      <c r="H70" s="10">
        <v>150</v>
      </c>
      <c r="I70" s="13">
        <v>91.8367346938776</v>
      </c>
      <c r="J70" s="3">
        <f t="shared" si="29"/>
        <v>25255.1020408163</v>
      </c>
    </row>
    <row r="71" ht="15.75" spans="1:10">
      <c r="A71" s="5" t="s">
        <v>283</v>
      </c>
      <c r="B71" s="10">
        <v>200</v>
      </c>
      <c r="C71" s="13">
        <v>775.510204081633</v>
      </c>
      <c r="D71" s="3">
        <f t="shared" si="27"/>
        <v>33418.3673469388</v>
      </c>
      <c r="E71" s="10">
        <v>200</v>
      </c>
      <c r="F71" s="13">
        <v>2158.16326530612</v>
      </c>
      <c r="G71" s="3">
        <f t="shared" si="28"/>
        <v>142219.387755102</v>
      </c>
      <c r="H71" s="10">
        <v>200</v>
      </c>
      <c r="I71" s="13">
        <v>10.2040816326531</v>
      </c>
      <c r="J71" s="3">
        <f t="shared" si="29"/>
        <v>2551.02040816327</v>
      </c>
    </row>
    <row r="72" ht="15.75" spans="1:10">
      <c r="A72" s="5" t="s">
        <v>284</v>
      </c>
      <c r="B72" s="10">
        <v>25</v>
      </c>
      <c r="C72" s="13">
        <v>1790.81632653061</v>
      </c>
      <c r="D72" s="14">
        <f>SUM(D73:D77)/(B77-B72)</f>
        <v>778.061224489796</v>
      </c>
      <c r="E72" s="10">
        <v>25</v>
      </c>
      <c r="F72" s="13">
        <v>7234.69387755102</v>
      </c>
      <c r="G72" s="14">
        <f>SUM(G73:G77)/(E77-E72)</f>
        <v>6315.59766763848</v>
      </c>
      <c r="H72" s="10">
        <v>25</v>
      </c>
      <c r="I72" s="13">
        <v>306.122448979592</v>
      </c>
      <c r="J72" s="14">
        <f>SUM(J73:J77)/(H77-H72)</f>
        <v>281.34110787172</v>
      </c>
    </row>
    <row r="73" ht="15.75" spans="1:10">
      <c r="A73" s="5" t="s">
        <v>284</v>
      </c>
      <c r="B73" s="10">
        <v>50</v>
      </c>
      <c r="C73" s="13">
        <v>2306.12244897959</v>
      </c>
      <c r="D73" s="3">
        <f>(C72+C73)/2*(B73-B72)</f>
        <v>51211.7346938776</v>
      </c>
      <c r="E73" s="10">
        <v>50</v>
      </c>
      <c r="F73" s="13">
        <v>18612.2448979592</v>
      </c>
      <c r="G73" s="3">
        <f>(F72+F73)/2*(E73-E72)</f>
        <v>323086.734693878</v>
      </c>
      <c r="H73" s="10">
        <v>50</v>
      </c>
      <c r="I73" s="13">
        <v>1469.38775510204</v>
      </c>
      <c r="J73" s="3">
        <f>(I72+I73)/2*(H73-H72)</f>
        <v>22193.8775510204</v>
      </c>
    </row>
    <row r="74" ht="15.75" spans="1:10">
      <c r="A74" s="5" t="s">
        <v>284</v>
      </c>
      <c r="B74" s="10">
        <v>75</v>
      </c>
      <c r="C74" s="13">
        <v>71.4285714285714</v>
      </c>
      <c r="D74" s="3">
        <f t="shared" ref="D74:D77" si="30">(C73+C74)/2*(B74-B73)</f>
        <v>29719.387755102</v>
      </c>
      <c r="E74" s="10">
        <v>75</v>
      </c>
      <c r="F74" s="13">
        <v>9882.65306122449</v>
      </c>
      <c r="G74" s="3">
        <f t="shared" ref="G74:G77" si="31">(F73+F74)/2*(E74-E73)</f>
        <v>356186.224489796</v>
      </c>
      <c r="H74" s="10">
        <v>75</v>
      </c>
      <c r="I74" s="13">
        <v>15.3061224489796</v>
      </c>
      <c r="J74" s="3">
        <f t="shared" ref="J74:J77" si="32">(I73+I74)/2*(H74-H73)</f>
        <v>18558.6734693878</v>
      </c>
    </row>
    <row r="75" ht="15.75" spans="1:10">
      <c r="A75" s="5" t="s">
        <v>284</v>
      </c>
      <c r="B75" s="10">
        <v>100</v>
      </c>
      <c r="C75" s="13">
        <v>285.714285714286</v>
      </c>
      <c r="D75" s="3">
        <f t="shared" si="30"/>
        <v>4464.28571428571</v>
      </c>
      <c r="E75" s="10">
        <v>100</v>
      </c>
      <c r="F75" s="13">
        <v>5112.24489795918</v>
      </c>
      <c r="G75" s="3">
        <f t="shared" si="31"/>
        <v>187436.224489796</v>
      </c>
      <c r="H75" s="10">
        <v>100</v>
      </c>
      <c r="I75" s="13">
        <v>183.673469387755</v>
      </c>
      <c r="J75" s="3">
        <f t="shared" si="32"/>
        <v>2487.24489795918</v>
      </c>
    </row>
    <row r="76" ht="15.75" spans="1:10">
      <c r="A76" s="5" t="s">
        <v>284</v>
      </c>
      <c r="B76" s="10">
        <v>150</v>
      </c>
      <c r="C76" s="13">
        <v>362.244897959184</v>
      </c>
      <c r="D76" s="3">
        <f t="shared" si="30"/>
        <v>16198.9795918367</v>
      </c>
      <c r="E76" s="10">
        <v>150</v>
      </c>
      <c r="F76" s="13">
        <v>1459.18367346939</v>
      </c>
      <c r="G76" s="3">
        <f t="shared" si="31"/>
        <v>164285.714285714</v>
      </c>
      <c r="H76" s="10">
        <v>150</v>
      </c>
      <c r="I76" s="13">
        <v>20.4081632653061</v>
      </c>
      <c r="J76" s="3">
        <f t="shared" si="32"/>
        <v>5102.04081632653</v>
      </c>
    </row>
    <row r="77" ht="15.75" spans="1:10">
      <c r="A77" s="5" t="s">
        <v>284</v>
      </c>
      <c r="B77" s="10">
        <v>200</v>
      </c>
      <c r="C77" s="13">
        <v>1020.40816326531</v>
      </c>
      <c r="D77" s="3">
        <f t="shared" si="30"/>
        <v>34566.3265306122</v>
      </c>
      <c r="E77" s="10">
        <v>200</v>
      </c>
      <c r="F77" s="13">
        <v>1510.20408163265</v>
      </c>
      <c r="G77" s="3">
        <f t="shared" si="31"/>
        <v>74234.693877551</v>
      </c>
      <c r="H77" s="10">
        <v>200</v>
      </c>
      <c r="I77" s="13">
        <v>15.3061224489796</v>
      </c>
      <c r="J77" s="3">
        <f t="shared" si="32"/>
        <v>892.857142857143</v>
      </c>
    </row>
    <row r="78" ht="15.75" spans="1:10">
      <c r="A78" s="5" t="s">
        <v>285</v>
      </c>
      <c r="B78" s="10">
        <v>5</v>
      </c>
      <c r="C78" s="13">
        <v>5204.08163265306</v>
      </c>
      <c r="D78" s="14">
        <f>SUM(D79:D83)/(B83-B78)</f>
        <v>1326.5306122449</v>
      </c>
      <c r="E78" s="10">
        <v>5</v>
      </c>
      <c r="F78" s="13">
        <v>7714.28571428571</v>
      </c>
      <c r="G78" s="14">
        <f>SUM(G79:G83)/(E83-E78)</f>
        <v>11449.3720565149</v>
      </c>
      <c r="H78" s="10">
        <v>5</v>
      </c>
      <c r="I78" s="13">
        <v>571.428571428571</v>
      </c>
      <c r="J78" s="14">
        <f>SUM(J79:J83)/(H83-H78)</f>
        <v>825.222396650968</v>
      </c>
    </row>
    <row r="79" ht="15.75" spans="1:10">
      <c r="A79" s="5" t="s">
        <v>285</v>
      </c>
      <c r="B79" s="10">
        <v>50</v>
      </c>
      <c r="C79" s="13">
        <v>1683.67346938776</v>
      </c>
      <c r="D79" s="3">
        <f>(C78+C79)/2*(B79-B78)</f>
        <v>154974.489795918</v>
      </c>
      <c r="E79" s="10">
        <v>50</v>
      </c>
      <c r="F79" s="13">
        <v>38520.4081632653</v>
      </c>
      <c r="G79" s="3">
        <f>(F78+F79)/2*(E79-E78)</f>
        <v>1040280.6122449</v>
      </c>
      <c r="H79" s="10">
        <v>50</v>
      </c>
      <c r="I79" s="13">
        <v>3301.02040816327</v>
      </c>
      <c r="J79" s="3">
        <f>(I78+I79)/2*(H79-H78)</f>
        <v>87130.1020408163</v>
      </c>
    </row>
    <row r="80" ht="15.75" spans="1:10">
      <c r="A80" s="5" t="s">
        <v>285</v>
      </c>
      <c r="B80" s="10">
        <v>75</v>
      </c>
      <c r="C80" s="13">
        <v>693.877551020408</v>
      </c>
      <c r="D80" s="3">
        <f t="shared" ref="D80:D83" si="33">(C79+C80)/2*(B80-B79)</f>
        <v>29719.387755102</v>
      </c>
      <c r="E80" s="10">
        <v>75</v>
      </c>
      <c r="F80" s="13">
        <v>10698.9795918367</v>
      </c>
      <c r="G80" s="3">
        <f t="shared" ref="G80:G83" si="34">(F79+F80)/2*(E80-E79)</f>
        <v>615242.346938776</v>
      </c>
      <c r="H80" s="10">
        <v>75</v>
      </c>
      <c r="I80" s="13">
        <v>698.979591836735</v>
      </c>
      <c r="J80" s="3">
        <f t="shared" ref="J80:J83" si="35">(I79+I80)/2*(H80-H79)</f>
        <v>50000</v>
      </c>
    </row>
    <row r="81" ht="15.75" spans="1:10">
      <c r="A81" s="5" t="s">
        <v>285</v>
      </c>
      <c r="B81" s="10">
        <v>100</v>
      </c>
      <c r="C81" s="13">
        <v>581.632653061224</v>
      </c>
      <c r="D81" s="3">
        <f t="shared" si="33"/>
        <v>15943.8775510204</v>
      </c>
      <c r="E81" s="10">
        <v>100</v>
      </c>
      <c r="F81" s="13">
        <v>6591.83673469388</v>
      </c>
      <c r="G81" s="3">
        <f t="shared" si="34"/>
        <v>216135.204081633</v>
      </c>
      <c r="H81" s="10">
        <v>100</v>
      </c>
      <c r="I81" s="13">
        <v>316.326530612245</v>
      </c>
      <c r="J81" s="3">
        <f t="shared" si="35"/>
        <v>12691.3265306122</v>
      </c>
    </row>
    <row r="82" ht="15.75" spans="1:10">
      <c r="A82" s="5" t="s">
        <v>285</v>
      </c>
      <c r="B82" s="10">
        <v>150</v>
      </c>
      <c r="C82" s="13">
        <v>750</v>
      </c>
      <c r="D82" s="3">
        <f t="shared" si="33"/>
        <v>33290.8163265306</v>
      </c>
      <c r="E82" s="10">
        <v>150</v>
      </c>
      <c r="F82" s="13">
        <v>3244.89795918367</v>
      </c>
      <c r="G82" s="3">
        <f t="shared" si="34"/>
        <v>245918.367346939</v>
      </c>
      <c r="H82" s="10">
        <v>150</v>
      </c>
      <c r="I82" s="13">
        <v>61.2244897959184</v>
      </c>
      <c r="J82" s="3">
        <f t="shared" si="35"/>
        <v>9438.77551020408</v>
      </c>
    </row>
    <row r="83" ht="15.75" spans="1:10">
      <c r="A83" s="5" t="s">
        <v>285</v>
      </c>
      <c r="B83" s="10">
        <v>200</v>
      </c>
      <c r="C83" s="13">
        <v>239.795918367347</v>
      </c>
      <c r="D83" s="3">
        <f t="shared" si="33"/>
        <v>24744.8979591837</v>
      </c>
      <c r="E83" s="10">
        <v>200</v>
      </c>
      <c r="F83" s="13">
        <v>1357.14285714286</v>
      </c>
      <c r="G83" s="3">
        <f t="shared" si="34"/>
        <v>115051.020408163</v>
      </c>
      <c r="H83" s="10">
        <v>200</v>
      </c>
      <c r="I83" s="13">
        <v>5.10204081632653</v>
      </c>
      <c r="J83" s="3">
        <f t="shared" si="35"/>
        <v>1658.16326530612</v>
      </c>
    </row>
    <row r="84" ht="15.75" spans="1:10">
      <c r="A84" s="5" t="s">
        <v>286</v>
      </c>
      <c r="B84" s="10">
        <v>5</v>
      </c>
      <c r="C84" s="13">
        <v>3862.24489795918</v>
      </c>
      <c r="D84" s="16">
        <v>3862.24489795918</v>
      </c>
      <c r="E84" s="10">
        <v>5</v>
      </c>
      <c r="F84" s="13">
        <v>7515.30612244898</v>
      </c>
      <c r="G84" s="17">
        <v>7515.30612244898</v>
      </c>
      <c r="H84" s="10">
        <v>5</v>
      </c>
      <c r="I84" s="13">
        <v>612.244897959184</v>
      </c>
      <c r="J84" s="17">
        <v>612.244897959184</v>
      </c>
    </row>
    <row r="85" ht="15.75" spans="1:10">
      <c r="A85" s="5" t="s">
        <v>287</v>
      </c>
      <c r="B85" s="10">
        <v>5</v>
      </c>
      <c r="C85" s="13">
        <v>3698.97959183673</v>
      </c>
      <c r="D85" s="14">
        <f>SUM(D86:D90)/(B90-B85)</f>
        <v>1059.90499648135</v>
      </c>
      <c r="E85" s="10">
        <v>5</v>
      </c>
      <c r="F85" s="13">
        <v>9234.69387755102</v>
      </c>
      <c r="G85" s="14">
        <f>SUM(G86:G90)/(E90-E85)</f>
        <v>17750.6157635468</v>
      </c>
      <c r="H85" s="10">
        <v>5</v>
      </c>
      <c r="I85" s="13">
        <v>163.265306122449</v>
      </c>
      <c r="J85" s="14">
        <f>SUM(J86:J90)/(H90-H85)</f>
        <v>548.29345531316</v>
      </c>
    </row>
    <row r="86" ht="15.75" spans="1:10">
      <c r="A86" s="5" t="s">
        <v>287</v>
      </c>
      <c r="B86" s="10">
        <v>25</v>
      </c>
      <c r="C86" s="13">
        <v>1306.12244897959</v>
      </c>
      <c r="D86" s="3">
        <f>(C86+C85)/2*(B86-B85)</f>
        <v>50051.0204081633</v>
      </c>
      <c r="E86" s="10">
        <v>25</v>
      </c>
      <c r="F86" s="13">
        <v>5540.81632653061</v>
      </c>
      <c r="G86" s="3">
        <f>(F86+F85)/2*(E86-E85)</f>
        <v>147755.102040816</v>
      </c>
      <c r="H86" s="10">
        <v>25</v>
      </c>
      <c r="I86" s="13">
        <v>204.081632653061</v>
      </c>
      <c r="J86" s="3">
        <f>(I86+I85)/2*(H86-H85)</f>
        <v>3673.4693877551</v>
      </c>
    </row>
    <row r="87" ht="15.75" spans="1:10">
      <c r="A87" s="5" t="s">
        <v>287</v>
      </c>
      <c r="B87" s="10">
        <v>50</v>
      </c>
      <c r="C87" s="13">
        <v>1760.20408163265</v>
      </c>
      <c r="D87" s="3">
        <f t="shared" ref="D87:D90" si="36">(C87+C86)/2*(B87-B86)</f>
        <v>38329.0816326531</v>
      </c>
      <c r="E87" s="10">
        <v>50</v>
      </c>
      <c r="F87" s="13">
        <v>41117.3469387755</v>
      </c>
      <c r="G87" s="3">
        <f t="shared" ref="G87:G90" si="37">(F87+F86)/2*(E87-E86)</f>
        <v>583227.040816327</v>
      </c>
      <c r="H87" s="10">
        <v>50</v>
      </c>
      <c r="I87" s="13">
        <v>326.530612244898</v>
      </c>
      <c r="J87" s="3">
        <f t="shared" ref="J87:J90" si="38">(I87+I86)/2*(H87-H86)</f>
        <v>6632.65306122449</v>
      </c>
    </row>
    <row r="88" ht="15.75" spans="1:10">
      <c r="A88" s="5" t="s">
        <v>287</v>
      </c>
      <c r="B88" s="10">
        <v>75</v>
      </c>
      <c r="C88" s="13">
        <v>1530.61224489796</v>
      </c>
      <c r="D88" s="3">
        <f t="shared" si="36"/>
        <v>41135.2040816326</v>
      </c>
      <c r="E88" s="10">
        <v>75</v>
      </c>
      <c r="F88" s="13">
        <v>30510.2040816327</v>
      </c>
      <c r="G88" s="3">
        <f t="shared" si="37"/>
        <v>895344.387755102</v>
      </c>
      <c r="H88" s="10">
        <v>75</v>
      </c>
      <c r="I88" s="13">
        <v>1596.9387755102</v>
      </c>
      <c r="J88" s="3">
        <f t="shared" si="38"/>
        <v>24043.3673469388</v>
      </c>
    </row>
    <row r="89" ht="15.75" spans="1:10">
      <c r="A89" s="5" t="s">
        <v>287</v>
      </c>
      <c r="B89" s="10">
        <v>100</v>
      </c>
      <c r="C89" s="13">
        <v>117.34693877551</v>
      </c>
      <c r="D89" s="3">
        <f t="shared" si="36"/>
        <v>20599.4897959184</v>
      </c>
      <c r="E89" s="10">
        <v>100</v>
      </c>
      <c r="F89" s="13">
        <v>14586.7346938775</v>
      </c>
      <c r="G89" s="3">
        <f t="shared" si="37"/>
        <v>563711.734693878</v>
      </c>
      <c r="H89" s="10">
        <v>100</v>
      </c>
      <c r="I89" s="13">
        <v>668.367346938776</v>
      </c>
      <c r="J89" s="3">
        <f t="shared" si="38"/>
        <v>28316.3265306122</v>
      </c>
    </row>
    <row r="90" ht="15.75" spans="1:10">
      <c r="A90" s="5" t="s">
        <v>287</v>
      </c>
      <c r="B90" s="10">
        <v>150</v>
      </c>
      <c r="C90" s="13">
        <v>25.5102040816327</v>
      </c>
      <c r="D90" s="3">
        <f t="shared" si="36"/>
        <v>3571.42857142857</v>
      </c>
      <c r="E90" s="10">
        <v>150</v>
      </c>
      <c r="F90" s="13">
        <v>765.30612244898</v>
      </c>
      <c r="G90" s="3">
        <f t="shared" si="37"/>
        <v>383801.020408163</v>
      </c>
      <c r="H90" s="10">
        <v>150</v>
      </c>
      <c r="I90" s="13">
        <v>5.10204081632653</v>
      </c>
      <c r="J90" s="3">
        <f t="shared" si="38"/>
        <v>16836.7346938776</v>
      </c>
    </row>
    <row r="91" ht="15.75" spans="1:10">
      <c r="A91" s="5" t="s">
        <v>288</v>
      </c>
      <c r="B91" s="10">
        <v>5</v>
      </c>
      <c r="C91" s="13">
        <v>1882.65306122449</v>
      </c>
      <c r="D91" s="14">
        <f>SUM(D92:D97)/(B97-B91)</f>
        <v>1615.18838304553</v>
      </c>
      <c r="E91" s="10">
        <v>5</v>
      </c>
      <c r="F91" s="13">
        <v>3357.14285714286</v>
      </c>
      <c r="G91" s="14">
        <f>SUM(G92:G97)/(E97-E91)</f>
        <v>18169.7409733124</v>
      </c>
      <c r="H91" s="10">
        <v>5</v>
      </c>
      <c r="I91" s="13">
        <v>637.755102040816</v>
      </c>
      <c r="J91" s="14">
        <f>SUM(J92:J97)/(H97-H91)</f>
        <v>1068.9429618001</v>
      </c>
    </row>
    <row r="92" ht="15.75" spans="1:10">
      <c r="A92" s="5" t="s">
        <v>288</v>
      </c>
      <c r="B92" s="10">
        <v>25</v>
      </c>
      <c r="C92" s="13">
        <v>1086.73469387755</v>
      </c>
      <c r="D92" s="3">
        <f>(C91+C92)/2*(B92-B91)</f>
        <v>29693.8775510204</v>
      </c>
      <c r="E92" s="10">
        <v>25</v>
      </c>
      <c r="F92" s="13">
        <v>4836.73469387755</v>
      </c>
      <c r="G92" s="3">
        <f>(F91+F92)/2*(E92-E91)</f>
        <v>81938.7755102041</v>
      </c>
      <c r="H92" s="10">
        <v>25</v>
      </c>
      <c r="I92" s="13">
        <v>295.918367346939</v>
      </c>
      <c r="J92" s="3">
        <f>(I91+I92)/2*(H92-H91)</f>
        <v>9336.73469387755</v>
      </c>
    </row>
    <row r="93" ht="15.75" spans="1:10">
      <c r="A93" s="5" t="s">
        <v>288</v>
      </c>
      <c r="B93" s="10">
        <v>50</v>
      </c>
      <c r="C93" s="13">
        <v>8663.26530612245</v>
      </c>
      <c r="D93" s="3">
        <f>(C92+C93)/2*(B93-B92)</f>
        <v>121875</v>
      </c>
      <c r="E93" s="10">
        <v>50</v>
      </c>
      <c r="F93" s="13">
        <v>51433.6734693878</v>
      </c>
      <c r="G93" s="3">
        <f>(F92+F93)/2*(E93-E92)</f>
        <v>703380.102040816</v>
      </c>
      <c r="H93" s="10">
        <v>50</v>
      </c>
      <c r="I93" s="13">
        <v>2596.9387755102</v>
      </c>
      <c r="J93" s="3">
        <f>(I92+I93)/2*(H93-H92)</f>
        <v>36160.7142857143</v>
      </c>
    </row>
    <row r="94" ht="15.75" spans="1:10">
      <c r="A94" s="5" t="s">
        <v>288</v>
      </c>
      <c r="B94" s="10">
        <v>75</v>
      </c>
      <c r="C94" s="13">
        <v>928.571428571429</v>
      </c>
      <c r="D94" s="3">
        <f t="shared" ref="D94:D97" si="39">(C93+C94)/2*(B94-B93)</f>
        <v>119897.959183673</v>
      </c>
      <c r="E94" s="10">
        <v>75</v>
      </c>
      <c r="F94" s="13">
        <v>55357.1428571429</v>
      </c>
      <c r="G94" s="3">
        <f t="shared" ref="G94:G97" si="40">(F93+F94)/2*(E94-E93)</f>
        <v>1334885.20408163</v>
      </c>
      <c r="H94" s="10">
        <v>75</v>
      </c>
      <c r="I94" s="13">
        <v>4127.55102040816</v>
      </c>
      <c r="J94" s="3">
        <f t="shared" ref="J94:J97" si="41">(I93+I94)/2*(H94-H93)</f>
        <v>84056.1224489796</v>
      </c>
    </row>
    <row r="95" ht="15.75" spans="1:10">
      <c r="A95" s="5" t="s">
        <v>288</v>
      </c>
      <c r="B95" s="10">
        <v>100</v>
      </c>
      <c r="C95" s="13">
        <v>112.244897959184</v>
      </c>
      <c r="D95" s="3">
        <f t="shared" si="39"/>
        <v>13010.2040816327</v>
      </c>
      <c r="E95" s="10">
        <v>100</v>
      </c>
      <c r="F95" s="13">
        <v>17311.2244897959</v>
      </c>
      <c r="G95" s="3">
        <f t="shared" si="40"/>
        <v>908354.591836735</v>
      </c>
      <c r="H95" s="10">
        <v>100</v>
      </c>
      <c r="I95" s="13">
        <v>612.244897959184</v>
      </c>
      <c r="J95" s="3">
        <f t="shared" si="41"/>
        <v>59247.4489795918</v>
      </c>
    </row>
    <row r="96" ht="15.75" spans="1:10">
      <c r="A96" s="5" t="s">
        <v>288</v>
      </c>
      <c r="B96" s="10">
        <v>150</v>
      </c>
      <c r="C96" s="13">
        <v>510.204081632653</v>
      </c>
      <c r="D96" s="3">
        <f t="shared" si="39"/>
        <v>15561.2244897959</v>
      </c>
      <c r="E96" s="10">
        <v>150</v>
      </c>
      <c r="F96" s="13">
        <v>1331.63265306122</v>
      </c>
      <c r="G96" s="3">
        <f t="shared" si="40"/>
        <v>466071.428571429</v>
      </c>
      <c r="H96" s="10">
        <v>150</v>
      </c>
      <c r="I96" s="13">
        <v>81.6326530612245</v>
      </c>
      <c r="J96" s="3">
        <f t="shared" si="41"/>
        <v>17346.9387755102</v>
      </c>
    </row>
    <row r="97" ht="15.75" spans="1:10">
      <c r="A97" s="5" t="s">
        <v>288</v>
      </c>
      <c r="B97" s="10">
        <v>200</v>
      </c>
      <c r="C97" s="13">
        <v>86.734693877551</v>
      </c>
      <c r="D97" s="3">
        <f t="shared" si="39"/>
        <v>14923.4693877551</v>
      </c>
      <c r="E97" s="10">
        <v>200</v>
      </c>
      <c r="F97" s="13">
        <v>607.142857142857</v>
      </c>
      <c r="G97" s="3">
        <f t="shared" si="40"/>
        <v>48469.387755102</v>
      </c>
      <c r="H97" s="10">
        <v>200</v>
      </c>
      <c r="I97" s="13">
        <v>10.2040816326531</v>
      </c>
      <c r="J97" s="3">
        <f t="shared" si="41"/>
        <v>2295.91836734694</v>
      </c>
    </row>
    <row r="98" ht="15.75" spans="1:10">
      <c r="A98" s="5" t="s">
        <v>289</v>
      </c>
      <c r="B98" s="10">
        <v>5</v>
      </c>
      <c r="C98" s="13">
        <v>1525.51020408163</v>
      </c>
      <c r="D98" s="14">
        <f>SUM(D99:D102)/(B102-B98)</f>
        <v>1242.52287121745</v>
      </c>
      <c r="E98" s="10">
        <v>5</v>
      </c>
      <c r="F98" s="13">
        <v>2306.12244897959</v>
      </c>
      <c r="G98" s="14">
        <f>SUM(G99:G102)/(E102-E98)</f>
        <v>21327.4982406756</v>
      </c>
      <c r="H98" s="10">
        <v>5</v>
      </c>
      <c r="I98" s="13">
        <v>704.081632653061</v>
      </c>
      <c r="J98" s="14">
        <f>SUM(J99:J102)/(H102-H98)</f>
        <v>898.926812104152</v>
      </c>
    </row>
    <row r="99" ht="15.75" spans="1:10">
      <c r="A99" s="5" t="s">
        <v>289</v>
      </c>
      <c r="B99" s="10">
        <v>50</v>
      </c>
      <c r="C99" s="13">
        <v>3168.36734693878</v>
      </c>
      <c r="D99" s="3">
        <f>(C98+C99)/2*(B99-B98)</f>
        <v>105612.244897959</v>
      </c>
      <c r="E99" s="10">
        <v>50</v>
      </c>
      <c r="F99" s="13">
        <v>39142.8571428571</v>
      </c>
      <c r="G99" s="3">
        <f>(F98+F99)/2*(E99-E98)</f>
        <v>932602.040816327</v>
      </c>
      <c r="H99" s="10">
        <v>50</v>
      </c>
      <c r="I99" s="13">
        <v>653.061224489796</v>
      </c>
      <c r="J99" s="3">
        <f>(I98+I99)/2*(H99-H98)</f>
        <v>30535.7142857143</v>
      </c>
    </row>
    <row r="100" ht="15.75" spans="1:10">
      <c r="A100" s="5" t="s">
        <v>289</v>
      </c>
      <c r="B100" s="10">
        <v>75</v>
      </c>
      <c r="C100" s="13">
        <v>714.285714285714</v>
      </c>
      <c r="D100" s="3">
        <f t="shared" ref="D100:D102" si="42">(C99+C100)/2*(B100-B99)</f>
        <v>48533.1632653061</v>
      </c>
      <c r="E100" s="10">
        <v>75</v>
      </c>
      <c r="F100" s="13">
        <v>30403.0612244898</v>
      </c>
      <c r="G100" s="3">
        <f t="shared" ref="G100:G102" si="43">(F99+F100)/2*(E100-E99)</f>
        <v>869323.979591837</v>
      </c>
      <c r="H100" s="10">
        <v>75</v>
      </c>
      <c r="I100" s="13">
        <v>2239.79591836735</v>
      </c>
      <c r="J100" s="3">
        <f t="shared" ref="J100:J102" si="44">(I99+I100)/2*(H100-H99)</f>
        <v>36160.7142857143</v>
      </c>
    </row>
    <row r="101" ht="15.75" spans="1:10">
      <c r="A101" s="5" t="s">
        <v>289</v>
      </c>
      <c r="B101" s="10">
        <v>100</v>
      </c>
      <c r="C101" s="13">
        <v>428.571428571429</v>
      </c>
      <c r="D101" s="3">
        <f t="shared" si="42"/>
        <v>14285.7142857143</v>
      </c>
      <c r="E101" s="10">
        <v>100</v>
      </c>
      <c r="F101" s="13">
        <v>23872.4489795918</v>
      </c>
      <c r="G101" s="3">
        <f t="shared" si="43"/>
        <v>678443.87755102</v>
      </c>
      <c r="H101" s="10">
        <v>100</v>
      </c>
      <c r="I101" s="13">
        <v>943.877551020408</v>
      </c>
      <c r="J101" s="3">
        <f t="shared" si="44"/>
        <v>39795.9183673469</v>
      </c>
    </row>
    <row r="102" ht="15.75" spans="1:10">
      <c r="A102" s="5" t="s">
        <v>289</v>
      </c>
      <c r="B102" s="10">
        <v>150</v>
      </c>
      <c r="C102" s="13">
        <v>40.8163265306122</v>
      </c>
      <c r="D102" s="3">
        <f t="shared" si="42"/>
        <v>11734.693877551</v>
      </c>
      <c r="E102" s="10">
        <v>150</v>
      </c>
      <c r="F102" s="13">
        <v>612.244897959184</v>
      </c>
      <c r="G102" s="3">
        <f t="shared" si="43"/>
        <v>612117.346938776</v>
      </c>
      <c r="H102" s="10">
        <v>150</v>
      </c>
      <c r="I102" s="13">
        <v>10.2040816326531</v>
      </c>
      <c r="J102" s="3">
        <f t="shared" si="44"/>
        <v>23852.0408163265</v>
      </c>
    </row>
    <row r="103" ht="15.75" spans="1:10">
      <c r="A103" s="5" t="s">
        <v>290</v>
      </c>
      <c r="B103" s="10">
        <v>5</v>
      </c>
      <c r="C103" s="13">
        <v>2790.81632653061</v>
      </c>
      <c r="D103" s="14">
        <f>SUM(D104:D109)/(B109-B103)</f>
        <v>1110.74045002616</v>
      </c>
      <c r="E103" s="10">
        <v>5</v>
      </c>
      <c r="F103" s="13">
        <v>3464.28571428571</v>
      </c>
      <c r="G103" s="14">
        <f>SUM(G104:G109)/(E109-E103)</f>
        <v>15848.4432234432</v>
      </c>
      <c r="H103" s="10">
        <v>5</v>
      </c>
      <c r="I103" s="13">
        <v>500</v>
      </c>
      <c r="J103" s="14">
        <f>SUM(J104:J109)/(H109-H103)</f>
        <v>832.482993197279</v>
      </c>
    </row>
    <row r="104" ht="15.75" spans="1:10">
      <c r="A104" s="5" t="s">
        <v>290</v>
      </c>
      <c r="B104" s="10">
        <v>25</v>
      </c>
      <c r="C104" s="13">
        <v>1234.69387755102</v>
      </c>
      <c r="D104" s="3">
        <f>(C103+C104)/2*(B104-B103)</f>
        <v>40255.1020408163</v>
      </c>
      <c r="E104" s="10">
        <v>25</v>
      </c>
      <c r="F104" s="13">
        <v>4540.81632653061</v>
      </c>
      <c r="G104" s="3">
        <f>(F103+F104)/2*(E104-E103)</f>
        <v>80051.0204081633</v>
      </c>
      <c r="H104" s="10">
        <v>25</v>
      </c>
      <c r="I104" s="13">
        <v>229.591836734694</v>
      </c>
      <c r="J104" s="3">
        <f>(I103+I104)/2*(H104-H103)</f>
        <v>7295.91836734694</v>
      </c>
    </row>
    <row r="105" ht="15.75" spans="1:10">
      <c r="A105" s="5" t="s">
        <v>290</v>
      </c>
      <c r="B105" s="10">
        <v>50</v>
      </c>
      <c r="C105" s="13">
        <v>1790.81632653061</v>
      </c>
      <c r="D105" s="3">
        <f>(C104+C105)/2*(B105-B104)</f>
        <v>37818.8775510204</v>
      </c>
      <c r="E105" s="10">
        <v>50</v>
      </c>
      <c r="F105" s="13">
        <v>9831.63265306122</v>
      </c>
      <c r="G105" s="3">
        <f>(F104+F105)/2*(E105-E104)</f>
        <v>179655.612244898</v>
      </c>
      <c r="H105" s="10">
        <v>50</v>
      </c>
      <c r="I105" s="13">
        <v>607.142857142857</v>
      </c>
      <c r="J105" s="3">
        <f>(I104+I105)/2*(H105-H104)</f>
        <v>10459.1836734694</v>
      </c>
    </row>
    <row r="106" ht="15.75" spans="1:10">
      <c r="A106" s="5" t="s">
        <v>290</v>
      </c>
      <c r="B106" s="10">
        <v>75</v>
      </c>
      <c r="C106" s="13">
        <v>3076.5306122449</v>
      </c>
      <c r="D106" s="3">
        <f t="shared" ref="D106:D109" si="45">(C105+C106)/2*(B106-B105)</f>
        <v>60841.8367346939</v>
      </c>
      <c r="E106" s="10">
        <v>75</v>
      </c>
      <c r="F106" s="13">
        <v>78030.612244898</v>
      </c>
      <c r="G106" s="3">
        <f t="shared" ref="G106:G109" si="46">(F105+F106)/2*(E106-E105)</f>
        <v>1098278.06122449</v>
      </c>
      <c r="H106" s="10">
        <v>75</v>
      </c>
      <c r="I106" s="13">
        <v>3688.77551020408</v>
      </c>
      <c r="J106" s="3">
        <f t="shared" ref="J106:J109" si="47">(I105+I106)/2*(H106-H105)</f>
        <v>53698.9795918367</v>
      </c>
    </row>
    <row r="107" ht="15.75" spans="1:10">
      <c r="A107" s="5" t="s">
        <v>290</v>
      </c>
      <c r="B107" s="10">
        <v>100</v>
      </c>
      <c r="C107" s="13">
        <v>229.591836734694</v>
      </c>
      <c r="D107" s="3">
        <f t="shared" si="45"/>
        <v>41326.5306122449</v>
      </c>
      <c r="E107" s="10">
        <v>100</v>
      </c>
      <c r="F107" s="13">
        <v>17168.3673469388</v>
      </c>
      <c r="G107" s="3">
        <f t="shared" si="46"/>
        <v>1189987.24489796</v>
      </c>
      <c r="H107" s="10">
        <v>100</v>
      </c>
      <c r="I107" s="13">
        <v>1153.0612244898</v>
      </c>
      <c r="J107" s="3">
        <f t="shared" si="47"/>
        <v>60522.9591836735</v>
      </c>
    </row>
    <row r="108" ht="15.75" spans="1:10">
      <c r="A108" s="5" t="s">
        <v>290</v>
      </c>
      <c r="B108" s="10">
        <v>150</v>
      </c>
      <c r="C108" s="13">
        <v>433.673469387755</v>
      </c>
      <c r="D108" s="3">
        <f t="shared" si="45"/>
        <v>16581.6326530612</v>
      </c>
      <c r="E108" s="10">
        <v>150</v>
      </c>
      <c r="F108" s="13">
        <v>1418.36734693878</v>
      </c>
      <c r="G108" s="3">
        <f t="shared" si="46"/>
        <v>464668.367346939</v>
      </c>
      <c r="H108" s="10">
        <v>150</v>
      </c>
      <c r="I108" s="13">
        <v>25.5102040816327</v>
      </c>
      <c r="J108" s="3">
        <f t="shared" si="47"/>
        <v>29464.2857142857</v>
      </c>
    </row>
    <row r="109" ht="15.75" spans="1:10">
      <c r="A109" s="5" t="s">
        <v>290</v>
      </c>
      <c r="B109" s="10">
        <v>200</v>
      </c>
      <c r="C109" s="13">
        <v>357.142857142857</v>
      </c>
      <c r="D109" s="3">
        <f t="shared" si="45"/>
        <v>19770.4081632653</v>
      </c>
      <c r="E109" s="10">
        <v>200</v>
      </c>
      <c r="F109" s="13">
        <v>1693.87755102041</v>
      </c>
      <c r="G109" s="3">
        <f t="shared" si="46"/>
        <v>77806.1224489796</v>
      </c>
      <c r="H109" s="10">
        <v>200</v>
      </c>
      <c r="I109" s="13">
        <v>10.2040816326531</v>
      </c>
      <c r="J109" s="3">
        <f t="shared" si="47"/>
        <v>892.857142857143</v>
      </c>
    </row>
    <row r="110" ht="15.75" spans="1:10">
      <c r="A110" s="5" t="s">
        <v>291</v>
      </c>
      <c r="B110" s="10">
        <v>5</v>
      </c>
      <c r="C110" s="13">
        <v>2117.34693877551</v>
      </c>
      <c r="D110" s="14">
        <f>SUM(D111:D116)/(B116-B110)</f>
        <v>965.266875981162</v>
      </c>
      <c r="E110" s="10">
        <v>5</v>
      </c>
      <c r="F110" s="13">
        <v>9387.75510204082</v>
      </c>
      <c r="G110" s="14">
        <f>SUM(G111:G116)/(E116-E110)</f>
        <v>12237.5719518577</v>
      </c>
      <c r="H110" s="10">
        <v>5</v>
      </c>
      <c r="I110" s="13">
        <v>581.632653061224</v>
      </c>
      <c r="J110" s="14">
        <f>SUM(J111:J116)/(H116-H110)</f>
        <v>346.546310832025</v>
      </c>
    </row>
    <row r="111" ht="15.75" spans="1:10">
      <c r="A111" s="5" t="s">
        <v>291</v>
      </c>
      <c r="B111" s="10">
        <v>25</v>
      </c>
      <c r="C111" s="13">
        <v>1469.38775510204</v>
      </c>
      <c r="D111" s="3">
        <f>(C110+C111)/2*(B111-B110)</f>
        <v>35867.3469387755</v>
      </c>
      <c r="E111" s="10">
        <v>25</v>
      </c>
      <c r="F111" s="13">
        <v>6438.77551020408</v>
      </c>
      <c r="G111" s="3">
        <f>(F110+F111)/2*(E111-E110)</f>
        <v>158265.306122449</v>
      </c>
      <c r="H111" s="10">
        <v>25</v>
      </c>
      <c r="I111" s="13">
        <v>576.530612244898</v>
      </c>
      <c r="J111" s="3">
        <f>(I110+I111)/2*(H111-H110)</f>
        <v>11581.6326530612</v>
      </c>
    </row>
    <row r="112" ht="15.75" spans="1:10">
      <c r="A112" s="5" t="s">
        <v>291</v>
      </c>
      <c r="B112" s="10">
        <v>50</v>
      </c>
      <c r="C112" s="13">
        <v>2841.83673469388</v>
      </c>
      <c r="D112" s="3">
        <f>(C111+C112)/2*(B112-B111)</f>
        <v>53890.306122449</v>
      </c>
      <c r="E112" s="10">
        <v>50</v>
      </c>
      <c r="F112" s="13">
        <v>46005.1020408163</v>
      </c>
      <c r="G112" s="3">
        <f>(F111+F112)/2*(E112-E111)</f>
        <v>655548.469387755</v>
      </c>
      <c r="H112" s="10">
        <v>50</v>
      </c>
      <c r="I112" s="13">
        <v>316.326530612245</v>
      </c>
      <c r="J112" s="3">
        <f>(I111+I112)/2*(H112-H111)</f>
        <v>11160.7142857143</v>
      </c>
    </row>
    <row r="113" ht="15.75" spans="1:10">
      <c r="A113" s="5" t="s">
        <v>291</v>
      </c>
      <c r="B113" s="10">
        <v>75</v>
      </c>
      <c r="C113" s="13">
        <v>153.061224489796</v>
      </c>
      <c r="D113" s="3">
        <f t="shared" ref="D113:D116" si="48">(C112+C113)/2*(B113-B112)</f>
        <v>37436.2244897959</v>
      </c>
      <c r="E113" s="10">
        <v>75</v>
      </c>
      <c r="F113" s="13">
        <v>18005.1020408163</v>
      </c>
      <c r="G113" s="3">
        <f t="shared" ref="G113:G116" si="49">(F112+F113)/2*(E113-E112)</f>
        <v>800127.551020408</v>
      </c>
      <c r="H113" s="10">
        <v>75</v>
      </c>
      <c r="I113" s="13">
        <v>867.34693877551</v>
      </c>
      <c r="J113" s="3">
        <f t="shared" ref="J113:J116" si="50">(I112+I113)/2*(H113-H112)</f>
        <v>14795.9183673469</v>
      </c>
    </row>
    <row r="114" ht="15.75" spans="1:10">
      <c r="A114" s="5" t="s">
        <v>291</v>
      </c>
      <c r="B114" s="10">
        <v>100</v>
      </c>
      <c r="C114" s="13">
        <v>872.448979591837</v>
      </c>
      <c r="D114" s="3">
        <f t="shared" si="48"/>
        <v>12818.8775510204</v>
      </c>
      <c r="E114" s="10">
        <v>100</v>
      </c>
      <c r="F114" s="13">
        <v>11683.6734693878</v>
      </c>
      <c r="G114" s="3">
        <f t="shared" si="49"/>
        <v>371109.693877551</v>
      </c>
      <c r="H114" s="10">
        <v>100</v>
      </c>
      <c r="I114" s="13">
        <v>474.489795918367</v>
      </c>
      <c r="J114" s="3">
        <f t="shared" si="50"/>
        <v>16772.9591836735</v>
      </c>
    </row>
    <row r="115" ht="15.75" spans="1:10">
      <c r="A115" s="5" t="s">
        <v>291</v>
      </c>
      <c r="B115" s="10">
        <v>150</v>
      </c>
      <c r="C115" s="13">
        <v>91.8367346938776</v>
      </c>
      <c r="D115" s="3">
        <f t="shared" si="48"/>
        <v>24107.1428571429</v>
      </c>
      <c r="E115" s="10">
        <v>150</v>
      </c>
      <c r="F115" s="13">
        <v>1056.12244897959</v>
      </c>
      <c r="G115" s="3">
        <f t="shared" si="49"/>
        <v>318494.897959184</v>
      </c>
      <c r="H115" s="10">
        <v>150</v>
      </c>
      <c r="I115" s="13">
        <v>20.4081632653061</v>
      </c>
      <c r="J115" s="3">
        <f t="shared" si="50"/>
        <v>12372.4489795918</v>
      </c>
    </row>
    <row r="116" ht="15.75" spans="1:10">
      <c r="A116" s="5" t="s">
        <v>291</v>
      </c>
      <c r="B116" s="10">
        <v>200</v>
      </c>
      <c r="C116" s="13">
        <v>872.448979591837</v>
      </c>
      <c r="D116" s="3">
        <f t="shared" si="48"/>
        <v>24107.1428571429</v>
      </c>
      <c r="E116" s="10">
        <v>200</v>
      </c>
      <c r="F116" s="13">
        <v>2255.10204081633</v>
      </c>
      <c r="G116" s="3">
        <f t="shared" si="49"/>
        <v>82780.612244898</v>
      </c>
      <c r="H116" s="10">
        <v>200</v>
      </c>
      <c r="I116" s="13">
        <v>15.3061224489796</v>
      </c>
      <c r="J116" s="3">
        <f t="shared" si="50"/>
        <v>892.857142857143</v>
      </c>
    </row>
    <row r="117" ht="15.75" spans="1:10">
      <c r="A117" s="5" t="s">
        <v>292</v>
      </c>
      <c r="B117" s="10">
        <v>5</v>
      </c>
      <c r="C117" s="13">
        <v>3183.67346938776</v>
      </c>
      <c r="D117" s="14">
        <f>SUM(D118:D120)/(B120-B117)</f>
        <v>2287.90087463557</v>
      </c>
      <c r="E117" s="10">
        <v>5</v>
      </c>
      <c r="F117" s="13">
        <v>5341.83673469388</v>
      </c>
      <c r="G117" s="14">
        <f>SUM(G118:G120)/(E120-E117)</f>
        <v>28048.1049562682</v>
      </c>
      <c r="H117" s="10">
        <v>5</v>
      </c>
      <c r="I117" s="13">
        <v>260.204081632653</v>
      </c>
      <c r="J117" s="14">
        <f>SUM(J118:J120)/(H120-H117)</f>
        <v>1350.76530612245</v>
      </c>
    </row>
    <row r="118" ht="15.75" spans="1:10">
      <c r="A118" s="5" t="s">
        <v>292</v>
      </c>
      <c r="B118" s="10">
        <v>25</v>
      </c>
      <c r="C118" s="13">
        <v>2219.38775510204</v>
      </c>
      <c r="D118" s="3">
        <f>(C118+C117)/2*(B118-B117)</f>
        <v>54030.612244898</v>
      </c>
      <c r="E118" s="10">
        <v>25</v>
      </c>
      <c r="F118" s="13">
        <v>13290.8163265306</v>
      </c>
      <c r="G118" s="3">
        <f>(F118+F117)/2*(E118-E117)</f>
        <v>186326.530612245</v>
      </c>
      <c r="H118" s="10">
        <v>25</v>
      </c>
      <c r="I118" s="13">
        <v>387.755102040816</v>
      </c>
      <c r="J118" s="3">
        <f>(I118+I117)/2*(H118-H117)</f>
        <v>6479.59183673469</v>
      </c>
    </row>
    <row r="119" ht="15.75" spans="1:10">
      <c r="A119" s="5" t="s">
        <v>292</v>
      </c>
      <c r="B119" s="10">
        <v>50</v>
      </c>
      <c r="C119" s="13">
        <v>2846.9387755102</v>
      </c>
      <c r="D119" s="3">
        <f t="shared" ref="D119:D120" si="51">(C119+C118)/2*(B119-B118)</f>
        <v>63329.0816326531</v>
      </c>
      <c r="E119" s="10">
        <v>50</v>
      </c>
      <c r="F119" s="13">
        <v>49484.693877551</v>
      </c>
      <c r="G119" s="3">
        <f t="shared" ref="G119:G120" si="52">(F119+F118)/2*(E119-E118)</f>
        <v>784693.87755102</v>
      </c>
      <c r="H119" s="10">
        <v>50</v>
      </c>
      <c r="I119" s="13">
        <v>2362.24489795918</v>
      </c>
      <c r="J119" s="3">
        <f t="shared" ref="J119:J120" si="53">(I119+I118)/2*(H119-H118)</f>
        <v>34375</v>
      </c>
    </row>
    <row r="120" ht="15.75" spans="1:10">
      <c r="A120" s="5" t="s">
        <v>292</v>
      </c>
      <c r="B120" s="10">
        <v>75</v>
      </c>
      <c r="C120" s="13">
        <v>576.530612244898</v>
      </c>
      <c r="D120" s="3">
        <f t="shared" si="51"/>
        <v>42793.3673469388</v>
      </c>
      <c r="E120" s="10">
        <v>75</v>
      </c>
      <c r="F120" s="13">
        <v>29903.0612244898</v>
      </c>
      <c r="G120" s="3">
        <f t="shared" si="52"/>
        <v>992346.93877551</v>
      </c>
      <c r="H120" s="10">
        <v>75</v>
      </c>
      <c r="I120" s="13">
        <v>1933.67346938776</v>
      </c>
      <c r="J120" s="3">
        <f t="shared" si="53"/>
        <v>53698.9795918367</v>
      </c>
    </row>
    <row r="121" ht="15.75" spans="1:10">
      <c r="A121" s="5" t="s">
        <v>293</v>
      </c>
      <c r="B121" s="10">
        <v>5</v>
      </c>
      <c r="C121" s="13">
        <v>122.448979591837</v>
      </c>
      <c r="D121" s="14">
        <f>SUM(D122:D127)/(B127-B121)</f>
        <v>123.299319727891</v>
      </c>
      <c r="E121" s="10">
        <v>5</v>
      </c>
      <c r="F121" s="13">
        <v>566.326530612245</v>
      </c>
      <c r="G121" s="14">
        <f>SUM(G122:G127)/(E127-E121)</f>
        <v>887.035583464155</v>
      </c>
      <c r="H121" s="10">
        <v>5</v>
      </c>
      <c r="I121" s="13">
        <v>5.10204081632653</v>
      </c>
      <c r="J121" s="14">
        <f>SUM(J122:J127)/(H127-H121)</f>
        <v>13.2783882783883</v>
      </c>
    </row>
    <row r="122" ht="15.75" spans="1:10">
      <c r="A122" s="5" t="s">
        <v>293</v>
      </c>
      <c r="B122" s="10">
        <v>25</v>
      </c>
      <c r="C122" s="13">
        <v>132.65306122449</v>
      </c>
      <c r="D122" s="3">
        <f>(C121+C122)/2*(B122-B121)</f>
        <v>2551.02040816327</v>
      </c>
      <c r="E122" s="10">
        <v>25</v>
      </c>
      <c r="F122" s="13">
        <v>1647.95918367347</v>
      </c>
      <c r="G122" s="3">
        <f>(F121+F122)/2*(E122-E121)</f>
        <v>22142.8571428571</v>
      </c>
      <c r="H122" s="10">
        <v>25</v>
      </c>
      <c r="I122" s="13">
        <v>30.6122448979592</v>
      </c>
      <c r="J122" s="3">
        <f>(I121+I122)/2*(H122-H121)</f>
        <v>357.142857142857</v>
      </c>
    </row>
    <row r="123" ht="15.75" spans="1:10">
      <c r="A123" s="5" t="s">
        <v>293</v>
      </c>
      <c r="B123" s="10">
        <v>50</v>
      </c>
      <c r="C123" s="13">
        <v>76.530612244898</v>
      </c>
      <c r="D123" s="3">
        <f>(C122+C123)/2*(B123-B122)</f>
        <v>2614.79591836735</v>
      </c>
      <c r="E123" s="10">
        <v>50</v>
      </c>
      <c r="F123" s="13">
        <v>943.877551020408</v>
      </c>
      <c r="G123" s="3">
        <f>(F122+F123)/2*(E123-E122)</f>
        <v>32397.9591836735</v>
      </c>
      <c r="H123" s="10">
        <v>50</v>
      </c>
      <c r="I123" s="13">
        <v>10.2040816326531</v>
      </c>
      <c r="J123" s="3">
        <f>(I122+I123)/2*(H123-H122)</f>
        <v>510.204081632653</v>
      </c>
    </row>
    <row r="124" ht="15.75" spans="1:10">
      <c r="A124" s="5" t="s">
        <v>293</v>
      </c>
      <c r="B124" s="10">
        <v>75</v>
      </c>
      <c r="C124" s="13">
        <v>295.918367346939</v>
      </c>
      <c r="D124" s="3">
        <f t="shared" ref="D124:D127" si="54">(C123+C124)/2*(B124-B123)</f>
        <v>4655.61224489796</v>
      </c>
      <c r="E124" s="10">
        <v>75</v>
      </c>
      <c r="F124" s="13">
        <v>806.122448979592</v>
      </c>
      <c r="G124" s="3">
        <f t="shared" ref="G124:G127" si="55">(F123+F124)/2*(E124-E123)</f>
        <v>21875</v>
      </c>
      <c r="H124" s="10">
        <v>75</v>
      </c>
      <c r="I124" s="13">
        <v>0</v>
      </c>
      <c r="J124" s="3">
        <f t="shared" ref="J124:J127" si="56">(I123+I124)/2*(H124-H123)</f>
        <v>127.551020408163</v>
      </c>
    </row>
    <row r="125" ht="15.75" spans="1:10">
      <c r="A125" s="5" t="s">
        <v>293</v>
      </c>
      <c r="B125" s="10">
        <v>100</v>
      </c>
      <c r="C125" s="13">
        <v>76.530612244898</v>
      </c>
      <c r="D125" s="3">
        <f t="shared" si="54"/>
        <v>4655.61224489796</v>
      </c>
      <c r="E125" s="10">
        <v>100</v>
      </c>
      <c r="F125" s="13">
        <v>1102.04081632653</v>
      </c>
      <c r="G125" s="3">
        <f t="shared" si="55"/>
        <v>23852.0408163265</v>
      </c>
      <c r="H125" s="10">
        <v>100</v>
      </c>
      <c r="I125" s="13">
        <v>35.7142857142857</v>
      </c>
      <c r="J125" s="3">
        <f t="shared" si="56"/>
        <v>446.428571428571</v>
      </c>
    </row>
    <row r="126" ht="15.75" spans="1:10">
      <c r="A126" s="5" t="s">
        <v>293</v>
      </c>
      <c r="B126" s="10">
        <v>150</v>
      </c>
      <c r="C126" s="13">
        <v>86.734693877551</v>
      </c>
      <c r="D126" s="3">
        <f t="shared" si="54"/>
        <v>4081.63265306122</v>
      </c>
      <c r="E126" s="10">
        <v>150</v>
      </c>
      <c r="F126" s="13">
        <v>489.795918367347</v>
      </c>
      <c r="G126" s="3">
        <f t="shared" si="55"/>
        <v>39795.9183673469</v>
      </c>
      <c r="H126" s="10">
        <v>150</v>
      </c>
      <c r="I126" s="13">
        <v>0</v>
      </c>
      <c r="J126" s="3">
        <f t="shared" si="56"/>
        <v>892.857142857143</v>
      </c>
    </row>
    <row r="127" ht="15.75" spans="1:10">
      <c r="A127" s="5" t="s">
        <v>293</v>
      </c>
      <c r="B127" s="10">
        <v>200</v>
      </c>
      <c r="C127" s="13">
        <v>132.65306122449</v>
      </c>
      <c r="D127" s="3">
        <f t="shared" si="54"/>
        <v>5484.69387755102</v>
      </c>
      <c r="E127" s="10">
        <v>200</v>
      </c>
      <c r="F127" s="13">
        <v>826.530612244898</v>
      </c>
      <c r="G127" s="3">
        <f t="shared" si="55"/>
        <v>32908.1632653061</v>
      </c>
      <c r="H127" s="10">
        <v>200</v>
      </c>
      <c r="I127" s="13">
        <v>10.2040816326531</v>
      </c>
      <c r="J127" s="3">
        <f t="shared" si="56"/>
        <v>255.102040816327</v>
      </c>
    </row>
    <row r="128" ht="15.75" spans="1:10">
      <c r="A128" s="5" t="s">
        <v>294</v>
      </c>
      <c r="B128" s="10">
        <v>5</v>
      </c>
      <c r="C128" s="13">
        <v>2897.95918367347</v>
      </c>
      <c r="D128" s="14">
        <f>SUM(D129:D134)/(B134-B128)</f>
        <v>893.969126111983</v>
      </c>
      <c r="E128" s="10">
        <v>5</v>
      </c>
      <c r="F128" s="13">
        <v>5219.38775510204</v>
      </c>
      <c r="G128" s="14">
        <f>SUM(G129:G134)/(E134-E128)</f>
        <v>10715.9863945578</v>
      </c>
      <c r="H128" s="10">
        <v>5</v>
      </c>
      <c r="I128" s="13">
        <v>382.65306122449</v>
      </c>
      <c r="J128" s="14">
        <f>SUM(J129:J134)/(H134-H128)</f>
        <v>487.375719518577</v>
      </c>
    </row>
    <row r="129" ht="15.75" spans="1:10">
      <c r="A129" s="5" t="s">
        <v>294</v>
      </c>
      <c r="B129" s="10">
        <v>25</v>
      </c>
      <c r="C129" s="13">
        <v>255.102040816327</v>
      </c>
      <c r="D129" s="3">
        <f>(C128+C129)/2*(B129-B128)</f>
        <v>31530.612244898</v>
      </c>
      <c r="E129" s="10">
        <v>25</v>
      </c>
      <c r="F129" s="13">
        <v>3627.55102040816</v>
      </c>
      <c r="G129" s="3">
        <f>(F128+F129)/2*(E129-E128)</f>
        <v>88469.387755102</v>
      </c>
      <c r="H129" s="10">
        <v>25</v>
      </c>
      <c r="I129" s="13">
        <v>20.4081632653061</v>
      </c>
      <c r="J129" s="3">
        <f>(I128+I129)/2*(H129-H128)</f>
        <v>4030.61224489796</v>
      </c>
    </row>
    <row r="130" ht="15.75" spans="1:10">
      <c r="A130" s="5" t="s">
        <v>294</v>
      </c>
      <c r="B130" s="10">
        <v>50</v>
      </c>
      <c r="C130" s="13">
        <v>2045.91836734694</v>
      </c>
      <c r="D130" s="3">
        <f>(C129+C130)/2*(B130-B129)</f>
        <v>28762.7551020408</v>
      </c>
      <c r="E130" s="10">
        <v>50</v>
      </c>
      <c r="F130" s="13">
        <v>23260.2040816327</v>
      </c>
      <c r="G130" s="3">
        <f>(F129+F130)/2*(E130-E129)</f>
        <v>336096.93877551</v>
      </c>
      <c r="H130" s="10">
        <v>50</v>
      </c>
      <c r="I130" s="13">
        <v>928.571428571429</v>
      </c>
      <c r="J130" s="3">
        <f>(I129+I130)/2*(H130-H129)</f>
        <v>11862.2448979592</v>
      </c>
    </row>
    <row r="131" ht="15.75" spans="1:10">
      <c r="A131" s="5" t="s">
        <v>294</v>
      </c>
      <c r="B131" s="10">
        <v>75</v>
      </c>
      <c r="C131" s="13">
        <v>591.836734693878</v>
      </c>
      <c r="D131" s="3">
        <f t="shared" ref="D131:D134" si="57">(C130+C131)/2*(B131-B130)</f>
        <v>32971.9387755102</v>
      </c>
      <c r="E131" s="10">
        <v>75</v>
      </c>
      <c r="F131" s="13">
        <v>20857.1428571429</v>
      </c>
      <c r="G131" s="3">
        <f t="shared" ref="G131:G134" si="58">(F130+F131)/2*(E131-E130)</f>
        <v>551466.836734694</v>
      </c>
      <c r="H131" s="10">
        <v>75</v>
      </c>
      <c r="I131" s="13">
        <v>1535.71428571429</v>
      </c>
      <c r="J131" s="3">
        <f t="shared" ref="J131:J134" si="59">(I130+I131)/2*(H131-H130)</f>
        <v>30803.5714285714</v>
      </c>
    </row>
    <row r="132" ht="15.75" spans="1:10">
      <c r="A132" s="5" t="s">
        <v>294</v>
      </c>
      <c r="B132" s="10">
        <v>100</v>
      </c>
      <c r="C132" s="13">
        <v>1066.32653061224</v>
      </c>
      <c r="D132" s="3">
        <f t="shared" si="57"/>
        <v>20727.0408163265</v>
      </c>
      <c r="E132" s="10">
        <v>100</v>
      </c>
      <c r="F132" s="13">
        <v>18607.1428571429</v>
      </c>
      <c r="G132" s="3">
        <f t="shared" si="58"/>
        <v>493303.571428571</v>
      </c>
      <c r="H132" s="10">
        <v>100</v>
      </c>
      <c r="I132" s="13">
        <v>668.367346938776</v>
      </c>
      <c r="J132" s="3">
        <f t="shared" si="59"/>
        <v>27551.0204081633</v>
      </c>
    </row>
    <row r="133" ht="15.75" spans="1:10">
      <c r="A133" s="5" t="s">
        <v>294</v>
      </c>
      <c r="B133" s="10">
        <v>150</v>
      </c>
      <c r="C133" s="13">
        <v>658.163265306122</v>
      </c>
      <c r="D133" s="3">
        <f t="shared" si="57"/>
        <v>43112.2448979592</v>
      </c>
      <c r="E133" s="10">
        <v>150</v>
      </c>
      <c r="F133" s="13">
        <v>2627.55102040816</v>
      </c>
      <c r="G133" s="3">
        <f t="shared" si="58"/>
        <v>530867.346938776</v>
      </c>
      <c r="H133" s="10">
        <v>150</v>
      </c>
      <c r="I133" s="13">
        <v>81.6326530612245</v>
      </c>
      <c r="J133" s="3">
        <f t="shared" si="59"/>
        <v>18750</v>
      </c>
    </row>
    <row r="134" ht="15.75" spans="1:10">
      <c r="A134" s="5" t="s">
        <v>294</v>
      </c>
      <c r="B134" s="10">
        <v>200</v>
      </c>
      <c r="C134" s="13">
        <v>30.6122448979592</v>
      </c>
      <c r="D134" s="3">
        <f t="shared" si="57"/>
        <v>17219.387755102</v>
      </c>
      <c r="E134" s="10">
        <v>200</v>
      </c>
      <c r="F134" s="13">
        <v>948.979591836735</v>
      </c>
      <c r="G134" s="3">
        <f t="shared" si="58"/>
        <v>89413.2653061224</v>
      </c>
      <c r="H134" s="10">
        <v>200</v>
      </c>
      <c r="I134" s="13">
        <v>0</v>
      </c>
      <c r="J134" s="3">
        <f t="shared" si="59"/>
        <v>2040.81632653061</v>
      </c>
    </row>
    <row r="135" ht="15.75" spans="1:10">
      <c r="A135" s="5" t="s">
        <v>295</v>
      </c>
      <c r="B135" s="10">
        <v>5</v>
      </c>
      <c r="C135" s="13">
        <v>14688.7755102041</v>
      </c>
      <c r="D135" s="14">
        <f>SUM(D136:D141)/(B141-B135)</f>
        <v>1860.34798534799</v>
      </c>
      <c r="E135" s="10">
        <v>5</v>
      </c>
      <c r="F135" s="13">
        <v>6658.16326530612</v>
      </c>
      <c r="G135" s="14">
        <f>SUM(G136:G141)/(E141-E135)</f>
        <v>5346.67713239142</v>
      </c>
      <c r="H135" s="10">
        <v>5</v>
      </c>
      <c r="I135" s="13">
        <v>1448.97959183673</v>
      </c>
      <c r="J135" s="14">
        <f>SUM(J136:J141)/(H141-H135)</f>
        <v>588.566195709053</v>
      </c>
    </row>
    <row r="136" ht="15.75" spans="1:10">
      <c r="A136" s="5" t="s">
        <v>295</v>
      </c>
      <c r="B136" s="10">
        <v>25</v>
      </c>
      <c r="C136" s="13">
        <v>5561.22448979592</v>
      </c>
      <c r="D136" s="3">
        <f>(C135+C136)/2*(B136-B135)</f>
        <v>202500</v>
      </c>
      <c r="E136" s="10">
        <v>25</v>
      </c>
      <c r="F136" s="13">
        <v>5739.79591836735</v>
      </c>
      <c r="G136" s="3">
        <f>(F135+F136)/2*(E136-E135)</f>
        <v>123979.591836735</v>
      </c>
      <c r="H136" s="10">
        <v>25</v>
      </c>
      <c r="I136" s="13">
        <v>1571.42857142857</v>
      </c>
      <c r="J136" s="3">
        <f>(I135+I136)/2*(H136-H135)</f>
        <v>30204.0816326531</v>
      </c>
    </row>
    <row r="137" ht="15.75" spans="1:10">
      <c r="A137" s="5" t="s">
        <v>295</v>
      </c>
      <c r="B137" s="10">
        <v>50</v>
      </c>
      <c r="C137" s="13">
        <v>954.081632653061</v>
      </c>
      <c r="D137" s="3">
        <f>(C136+C137)/2*(B137-B136)</f>
        <v>81441.3265306122</v>
      </c>
      <c r="E137" s="10">
        <v>50</v>
      </c>
      <c r="F137" s="13">
        <v>10045.9183673469</v>
      </c>
      <c r="G137" s="3">
        <f>(F136+F137)/2*(E137-E136)</f>
        <v>197321.428571429</v>
      </c>
      <c r="H137" s="10">
        <v>50</v>
      </c>
      <c r="I137" s="13">
        <v>1372.44897959184</v>
      </c>
      <c r="J137" s="3">
        <f>(I136+I137)/2*(H137-H136)</f>
        <v>36798.4693877551</v>
      </c>
    </row>
    <row r="138" ht="15.75" spans="1:10">
      <c r="A138" s="5" t="s">
        <v>295</v>
      </c>
      <c r="B138" s="10">
        <v>75</v>
      </c>
      <c r="C138" s="13">
        <v>382.65306122449</v>
      </c>
      <c r="D138" s="3">
        <f t="shared" ref="D138:D141" si="60">(C137+C138)/2*(B138-B137)</f>
        <v>16709.1836734694</v>
      </c>
      <c r="E138" s="10">
        <v>75</v>
      </c>
      <c r="F138" s="13">
        <v>15984.693877551</v>
      </c>
      <c r="G138" s="3">
        <f t="shared" ref="G138:G141" si="61">(F137+F138)/2*(E138-E137)</f>
        <v>325382.653061224</v>
      </c>
      <c r="H138" s="10">
        <v>75</v>
      </c>
      <c r="I138" s="13">
        <v>1000</v>
      </c>
      <c r="J138" s="3">
        <f t="shared" ref="J138:J141" si="62">(I137+I138)/2*(H138-H137)</f>
        <v>29655.612244898</v>
      </c>
    </row>
    <row r="139" ht="15.75" spans="1:10">
      <c r="A139" s="5" t="s">
        <v>295</v>
      </c>
      <c r="B139" s="10">
        <v>100</v>
      </c>
      <c r="C139" s="13">
        <v>127.551020408163</v>
      </c>
      <c r="D139" s="3">
        <f t="shared" si="60"/>
        <v>6377.55102040816</v>
      </c>
      <c r="E139" s="10">
        <v>100</v>
      </c>
      <c r="F139" s="13">
        <v>1464.28571428571</v>
      </c>
      <c r="G139" s="3">
        <f t="shared" si="61"/>
        <v>218112.244897959</v>
      </c>
      <c r="H139" s="10">
        <v>100</v>
      </c>
      <c r="I139" s="13">
        <v>30.6122448979592</v>
      </c>
      <c r="J139" s="3">
        <f t="shared" si="62"/>
        <v>12882.6530612245</v>
      </c>
    </row>
    <row r="140" ht="15.75" spans="1:10">
      <c r="A140" s="5" t="s">
        <v>295</v>
      </c>
      <c r="B140" s="10">
        <v>150</v>
      </c>
      <c r="C140" s="13">
        <v>372.448979591837</v>
      </c>
      <c r="D140" s="3">
        <f t="shared" si="60"/>
        <v>12500</v>
      </c>
      <c r="E140" s="10">
        <v>150</v>
      </c>
      <c r="F140" s="13">
        <v>1494.89795918367</v>
      </c>
      <c r="G140" s="3">
        <f t="shared" si="61"/>
        <v>73979.5918367347</v>
      </c>
      <c r="H140" s="10">
        <v>150</v>
      </c>
      <c r="I140" s="13">
        <v>56.1224489795918</v>
      </c>
      <c r="J140" s="3">
        <f t="shared" si="62"/>
        <v>2168.36734693878</v>
      </c>
    </row>
    <row r="141" ht="15.75" spans="1:10">
      <c r="A141" s="5" t="s">
        <v>295</v>
      </c>
      <c r="B141" s="10">
        <v>200</v>
      </c>
      <c r="C141" s="13">
        <v>1357.14285714286</v>
      </c>
      <c r="D141" s="3">
        <f t="shared" si="60"/>
        <v>43239.7959183674</v>
      </c>
      <c r="E141" s="10">
        <v>200</v>
      </c>
      <c r="F141" s="13">
        <v>2658.16326530612</v>
      </c>
      <c r="G141" s="3">
        <f t="shared" si="61"/>
        <v>103826.530612245</v>
      </c>
      <c r="H141" s="10">
        <v>200</v>
      </c>
      <c r="I141" s="13">
        <v>66.3265306122449</v>
      </c>
      <c r="J141" s="3">
        <f t="shared" si="62"/>
        <v>3061.22448979592</v>
      </c>
    </row>
    <row r="142" ht="15.75" spans="1:10">
      <c r="A142" s="5" t="s">
        <v>296</v>
      </c>
      <c r="B142" s="10">
        <v>5</v>
      </c>
      <c r="C142" s="13">
        <v>11586.7346938775</v>
      </c>
      <c r="D142" s="14">
        <f>SUM(D143:D144)/(B144-B142)</f>
        <v>8562.64172335601</v>
      </c>
      <c r="E142" s="10">
        <v>5</v>
      </c>
      <c r="F142" s="13">
        <v>6801.02040816327</v>
      </c>
      <c r="G142" s="14">
        <f>SUM(G143:G144)/(E144-E142)</f>
        <v>31805.8390022676</v>
      </c>
      <c r="H142" s="10">
        <v>5</v>
      </c>
      <c r="I142" s="13">
        <v>1341.83673469388</v>
      </c>
      <c r="J142" s="14">
        <f>SUM(J143:J144)/(H144-H142)</f>
        <v>4515.02267573696</v>
      </c>
    </row>
    <row r="143" ht="15.75" spans="1:10">
      <c r="A143" s="5" t="s">
        <v>296</v>
      </c>
      <c r="B143" s="10">
        <v>25</v>
      </c>
      <c r="C143" s="13">
        <v>6581.63265306123</v>
      </c>
      <c r="D143" s="3">
        <f>(C143+C142)/2*(B143-B142)</f>
        <v>181683.673469388</v>
      </c>
      <c r="E143" s="10">
        <v>25</v>
      </c>
      <c r="F143" s="13">
        <v>5515.30612244898</v>
      </c>
      <c r="G143" s="3">
        <f>(F143+F142)/2*(E143-E142)</f>
        <v>123163.265306122</v>
      </c>
      <c r="H143" s="10">
        <v>25</v>
      </c>
      <c r="I143" s="13">
        <v>2107.14285714286</v>
      </c>
      <c r="J143" s="3">
        <f>(I143+I142)/2*(H143-H142)</f>
        <v>34489.7959183674</v>
      </c>
    </row>
    <row r="144" ht="15.75" spans="1:10">
      <c r="A144" s="5" t="s">
        <v>296</v>
      </c>
      <c r="B144" s="10">
        <v>50</v>
      </c>
      <c r="C144" s="13">
        <v>9709.18367346939</v>
      </c>
      <c r="D144" s="3">
        <f>(C144+C143)/2*(B144-B143)</f>
        <v>203635.204081633</v>
      </c>
      <c r="E144" s="10">
        <v>50</v>
      </c>
      <c r="F144" s="13">
        <v>99132.6530612245</v>
      </c>
      <c r="G144" s="3">
        <f>(F144+F143)/2*(E144-E143)</f>
        <v>1308099.48979592</v>
      </c>
      <c r="H144" s="10">
        <v>50</v>
      </c>
      <c r="I144" s="13">
        <v>11387.7551020408</v>
      </c>
      <c r="J144" s="3">
        <f>(I144+I143)/2*(H144-H143)</f>
        <v>168686.224489796</v>
      </c>
    </row>
    <row r="145" ht="15.75" spans="1:10">
      <c r="A145" s="5" t="s">
        <v>297</v>
      </c>
      <c r="B145" s="10">
        <v>25</v>
      </c>
      <c r="C145" s="13">
        <v>1780.61224489796</v>
      </c>
      <c r="D145" s="14">
        <f>SUM(D146:D150)/(B150-B145)</f>
        <v>868.440233236152</v>
      </c>
      <c r="E145" s="10">
        <v>25</v>
      </c>
      <c r="F145" s="13">
        <v>1846.9387755102</v>
      </c>
      <c r="G145" s="14">
        <f>SUM(G146:G150)/(E150-E145)</f>
        <v>12490.1603498542</v>
      </c>
      <c r="H145" s="10">
        <v>25</v>
      </c>
      <c r="I145" s="13">
        <v>341.836734693878</v>
      </c>
      <c r="J145" s="14">
        <f>SUM(J146:J150)/(H150-H145)</f>
        <v>509.475218658892</v>
      </c>
    </row>
    <row r="146" ht="15.75" spans="1:10">
      <c r="A146" s="5" t="s">
        <v>297</v>
      </c>
      <c r="B146" s="10">
        <v>50</v>
      </c>
      <c r="C146" s="13">
        <v>132.65306122449</v>
      </c>
      <c r="D146" s="3">
        <f>(C145+C146)/2*(B146-B145)</f>
        <v>23915.8163265306</v>
      </c>
      <c r="E146" s="10">
        <v>50</v>
      </c>
      <c r="F146" s="13">
        <v>5627.55102040816</v>
      </c>
      <c r="G146" s="3">
        <f>(F145+F146)/2*(E146-E145)</f>
        <v>93431.1224489796</v>
      </c>
      <c r="H146" s="10">
        <v>50</v>
      </c>
      <c r="I146" s="13">
        <v>336.734693877551</v>
      </c>
      <c r="J146" s="3">
        <f>(I145+I146)/2*(H146-H145)</f>
        <v>8482.14285714286</v>
      </c>
    </row>
    <row r="147" ht="15.75" spans="1:10">
      <c r="A147" s="5" t="s">
        <v>297</v>
      </c>
      <c r="B147" s="10">
        <v>75</v>
      </c>
      <c r="C147" s="13">
        <v>795.918367346939</v>
      </c>
      <c r="D147" s="3">
        <f t="shared" ref="D147:D150" si="63">(C146+C147)/2*(B147-B146)</f>
        <v>11607.1428571429</v>
      </c>
      <c r="E147" s="10">
        <v>75</v>
      </c>
      <c r="F147" s="13">
        <v>3622.44897959184</v>
      </c>
      <c r="G147" s="3">
        <f t="shared" ref="G147:G150" si="64">(F146+F147)/2*(E147-E146)</f>
        <v>115625</v>
      </c>
      <c r="H147" s="10">
        <v>75</v>
      </c>
      <c r="I147" s="13">
        <v>20.4081632653061</v>
      </c>
      <c r="J147" s="3">
        <f t="shared" ref="J147:J150" si="65">(I146+I147)/2*(H147-H146)</f>
        <v>4464.28571428571</v>
      </c>
    </row>
    <row r="148" ht="15.75" spans="1:10">
      <c r="A148" s="5" t="s">
        <v>297</v>
      </c>
      <c r="B148" s="10">
        <v>100</v>
      </c>
      <c r="C148" s="13">
        <v>938.775510204082</v>
      </c>
      <c r="D148" s="3">
        <f t="shared" si="63"/>
        <v>21683.6734693878</v>
      </c>
      <c r="E148" s="10">
        <v>100</v>
      </c>
      <c r="F148" s="13">
        <v>2658.16326530612</v>
      </c>
      <c r="G148" s="3">
        <f t="shared" si="64"/>
        <v>78507.6530612245</v>
      </c>
      <c r="H148" s="10">
        <v>100</v>
      </c>
      <c r="I148" s="13">
        <v>280.612244897959</v>
      </c>
      <c r="J148" s="3">
        <f t="shared" si="65"/>
        <v>3762.75510204082</v>
      </c>
    </row>
    <row r="149" ht="15.75" spans="1:10">
      <c r="A149" s="5" t="s">
        <v>297</v>
      </c>
      <c r="B149" s="10">
        <v>150</v>
      </c>
      <c r="C149" s="13">
        <v>1091.83673469388</v>
      </c>
      <c r="D149" s="3">
        <f t="shared" si="63"/>
        <v>50765.306122449</v>
      </c>
      <c r="E149" s="10">
        <v>150</v>
      </c>
      <c r="F149" s="13">
        <v>35147.9591836735</v>
      </c>
      <c r="G149" s="3">
        <f t="shared" si="64"/>
        <v>945153.06122449</v>
      </c>
      <c r="H149" s="10">
        <v>150</v>
      </c>
      <c r="I149" s="13">
        <v>1168.36734693878</v>
      </c>
      <c r="J149" s="3">
        <f t="shared" si="65"/>
        <v>36224.4897959184</v>
      </c>
    </row>
    <row r="150" ht="15.75" spans="1:10">
      <c r="A150" s="5" t="s">
        <v>297</v>
      </c>
      <c r="B150" s="10">
        <v>200</v>
      </c>
      <c r="C150" s="13">
        <v>668.367346938776</v>
      </c>
      <c r="D150" s="3">
        <f t="shared" si="63"/>
        <v>44005.1020408163</v>
      </c>
      <c r="E150" s="10">
        <v>200</v>
      </c>
      <c r="F150" s="13">
        <v>2974.48979591837</v>
      </c>
      <c r="G150" s="3">
        <f t="shared" si="64"/>
        <v>953061.224489796</v>
      </c>
      <c r="H150" s="10">
        <v>200</v>
      </c>
      <c r="I150" s="13">
        <v>280.612244897959</v>
      </c>
      <c r="J150" s="3">
        <f t="shared" si="65"/>
        <v>36224.4897959184</v>
      </c>
    </row>
    <row r="151" ht="15.75" spans="1:10">
      <c r="A151" s="5" t="s">
        <v>298</v>
      </c>
      <c r="B151" s="10">
        <v>5</v>
      </c>
      <c r="C151" s="13">
        <v>13658.1632653061</v>
      </c>
      <c r="D151" s="14">
        <f>SUM(D152:D157)/(B157-B151)</f>
        <v>3555.59916274202</v>
      </c>
      <c r="E151" s="10">
        <v>5</v>
      </c>
      <c r="F151" s="13">
        <v>8821.42857142857</v>
      </c>
      <c r="G151" s="14">
        <f>SUM(G152:G157)/(E157-E151)</f>
        <v>24111.0675039246</v>
      </c>
      <c r="H151" s="10">
        <v>5</v>
      </c>
      <c r="I151" s="13">
        <v>1974.48979591837</v>
      </c>
      <c r="J151" s="14">
        <f>SUM(J152:J157)/(H157-H151)</f>
        <v>3061.09366823653</v>
      </c>
    </row>
    <row r="152" ht="15.75" spans="1:10">
      <c r="A152" s="5" t="s">
        <v>298</v>
      </c>
      <c r="B152" s="10">
        <v>25</v>
      </c>
      <c r="C152" s="13">
        <v>5994.89795918367</v>
      </c>
      <c r="D152" s="3">
        <f>(C151+C152)/2*(B152-B151)</f>
        <v>196530.612244898</v>
      </c>
      <c r="E152" s="10">
        <v>25</v>
      </c>
      <c r="F152" s="13">
        <v>5642.85714285714</v>
      </c>
      <c r="G152" s="3">
        <f>(F151+F152)/2*(E152-E151)</f>
        <v>144642.857142857</v>
      </c>
      <c r="H152" s="10">
        <v>25</v>
      </c>
      <c r="I152" s="13">
        <v>1198.97959183673</v>
      </c>
      <c r="J152" s="3">
        <f>(I151+I152)/2*(H152-H151)</f>
        <v>31734.693877551</v>
      </c>
    </row>
    <row r="153" ht="15.75" spans="1:10">
      <c r="A153" s="5" t="s">
        <v>298</v>
      </c>
      <c r="B153" s="10">
        <v>50</v>
      </c>
      <c r="C153" s="13">
        <v>12688.7755102041</v>
      </c>
      <c r="D153" s="3">
        <f>(C152+C153)/2*(B153-B152)</f>
        <v>233545.918367347</v>
      </c>
      <c r="E153" s="10">
        <v>50</v>
      </c>
      <c r="F153" s="13">
        <v>83387.7551020408</v>
      </c>
      <c r="G153" s="3">
        <f>(F152+F153)/2*(E153-E152)</f>
        <v>1112882.65306122</v>
      </c>
      <c r="H153" s="10">
        <v>50</v>
      </c>
      <c r="I153" s="13">
        <v>9540.81632653061</v>
      </c>
      <c r="J153" s="3">
        <f>(I152+I153)/2*(H153-H152)</f>
        <v>134247.448979592</v>
      </c>
    </row>
    <row r="154" ht="15.75" spans="1:10">
      <c r="A154" s="5" t="s">
        <v>298</v>
      </c>
      <c r="B154" s="10">
        <v>75</v>
      </c>
      <c r="C154" s="13">
        <v>2311.22448979592</v>
      </c>
      <c r="D154" s="3">
        <f t="shared" ref="D154:D157" si="66">(C153+C154)/2*(B154-B153)</f>
        <v>187500</v>
      </c>
      <c r="E154" s="10">
        <v>75</v>
      </c>
      <c r="F154" s="13">
        <v>90306.1224489796</v>
      </c>
      <c r="G154" s="3">
        <f t="shared" ref="G154:G157" si="67">(F153+F154)/2*(E154-E153)</f>
        <v>2171173.46938776</v>
      </c>
      <c r="H154" s="10">
        <v>75</v>
      </c>
      <c r="I154" s="13">
        <v>12428.5714285714</v>
      </c>
      <c r="J154" s="3">
        <f t="shared" ref="J154:J157" si="68">(I153+I154)/2*(H154-H153)</f>
        <v>274617.346938776</v>
      </c>
    </row>
    <row r="155" ht="15.75" spans="1:10">
      <c r="A155" s="5" t="s">
        <v>298</v>
      </c>
      <c r="B155" s="10">
        <v>100</v>
      </c>
      <c r="C155" s="13">
        <v>66.3265306122449</v>
      </c>
      <c r="D155" s="3">
        <f t="shared" si="66"/>
        <v>29719.387755102</v>
      </c>
      <c r="E155" s="10">
        <v>100</v>
      </c>
      <c r="F155" s="13">
        <v>1795.91836734694</v>
      </c>
      <c r="G155" s="3">
        <f t="shared" si="67"/>
        <v>1151275.51020408</v>
      </c>
      <c r="H155" s="10">
        <v>100</v>
      </c>
      <c r="I155" s="13">
        <v>15.3061224489796</v>
      </c>
      <c r="J155" s="3">
        <f t="shared" si="68"/>
        <v>155548.469387755</v>
      </c>
    </row>
    <row r="156" ht="15.75" spans="1:10">
      <c r="A156" s="5" t="s">
        <v>298</v>
      </c>
      <c r="B156" s="10">
        <v>150</v>
      </c>
      <c r="C156" s="13">
        <v>71.4285714285714</v>
      </c>
      <c r="D156" s="3">
        <f t="shared" si="66"/>
        <v>3443.87755102041</v>
      </c>
      <c r="E156" s="10">
        <v>150</v>
      </c>
      <c r="F156" s="13">
        <v>403.061224489796</v>
      </c>
      <c r="G156" s="3">
        <f t="shared" si="67"/>
        <v>54974.4897959184</v>
      </c>
      <c r="H156" s="10">
        <v>150</v>
      </c>
      <c r="I156" s="13">
        <v>5.10204081632653</v>
      </c>
      <c r="J156" s="3">
        <f t="shared" si="68"/>
        <v>510.204081632653</v>
      </c>
    </row>
    <row r="157" ht="15.75" spans="1:10">
      <c r="A157" s="5" t="s">
        <v>298</v>
      </c>
      <c r="B157" s="10">
        <v>200</v>
      </c>
      <c r="C157" s="13">
        <v>1632.65306122449</v>
      </c>
      <c r="D157" s="3">
        <f t="shared" si="66"/>
        <v>42602.0408163265</v>
      </c>
      <c r="E157" s="10">
        <v>200</v>
      </c>
      <c r="F157" s="13">
        <v>2265.30612244898</v>
      </c>
      <c r="G157" s="3">
        <f t="shared" si="67"/>
        <v>66709.1836734694</v>
      </c>
      <c r="H157" s="10">
        <v>200</v>
      </c>
      <c r="I157" s="13">
        <v>5.10204081632653</v>
      </c>
      <c r="J157" s="3">
        <f t="shared" si="68"/>
        <v>255.102040816327</v>
      </c>
    </row>
    <row r="158" ht="15.75" spans="1:10">
      <c r="A158" s="5" t="s">
        <v>299</v>
      </c>
      <c r="B158" s="3">
        <v>5</v>
      </c>
      <c r="C158" s="13">
        <v>11204.0816326531</v>
      </c>
      <c r="D158" s="14">
        <f>SUM(D159:D161)/(B161-B158)</f>
        <v>2221.58691062632</v>
      </c>
      <c r="E158" s="3">
        <v>5</v>
      </c>
      <c r="F158" s="13">
        <v>13525.5102040816</v>
      </c>
      <c r="G158" s="14">
        <f>SUM(G159:G161)/(E161-E158)</f>
        <v>36040.6403940887</v>
      </c>
      <c r="H158" s="3">
        <v>5</v>
      </c>
      <c r="I158" s="13">
        <v>2137.75510204082</v>
      </c>
      <c r="J158" s="14">
        <f>SUM(J159:J161)/(H161-H158)</f>
        <v>3717.18859957776</v>
      </c>
    </row>
    <row r="159" ht="15.75" spans="1:10">
      <c r="A159" s="5" t="s">
        <v>299</v>
      </c>
      <c r="B159" s="3">
        <v>25</v>
      </c>
      <c r="C159" s="13">
        <v>1142.85714285714</v>
      </c>
      <c r="D159" s="3">
        <f t="shared" ref="D159:D161" si="69">(C159+C158)/2*(B159-B158)</f>
        <v>123469.387755102</v>
      </c>
      <c r="E159" s="3">
        <v>25</v>
      </c>
      <c r="F159" s="13">
        <v>4000</v>
      </c>
      <c r="G159" s="3">
        <f t="shared" ref="G159:G161" si="70">(F159+F158)/2*(E159-E158)</f>
        <v>175255.102040816</v>
      </c>
      <c r="H159" s="3">
        <v>25</v>
      </c>
      <c r="I159" s="13">
        <v>122.448979591837</v>
      </c>
      <c r="J159" s="3">
        <f t="shared" ref="J159:J161" si="71">(I159+I158)/2*(H159-H158)</f>
        <v>22602.0408163265</v>
      </c>
    </row>
    <row r="160" ht="15.75" spans="1:10">
      <c r="A160" s="5" t="s">
        <v>299</v>
      </c>
      <c r="B160" s="3">
        <v>75</v>
      </c>
      <c r="C160" s="13">
        <v>2127.55102040816</v>
      </c>
      <c r="D160" s="3">
        <f t="shared" si="69"/>
        <v>81760.2040816326</v>
      </c>
      <c r="E160" s="3">
        <v>75</v>
      </c>
      <c r="F160" s="13">
        <v>77000</v>
      </c>
      <c r="G160" s="3">
        <f t="shared" si="70"/>
        <v>2025000</v>
      </c>
      <c r="H160" s="3">
        <v>75</v>
      </c>
      <c r="I160" s="13">
        <v>8204.08163265306</v>
      </c>
      <c r="J160" s="3">
        <f t="shared" si="71"/>
        <v>208163.265306122</v>
      </c>
    </row>
    <row r="161" ht="15.75" spans="1:10">
      <c r="A161" s="5" t="s">
        <v>299</v>
      </c>
      <c r="B161" s="3">
        <v>150</v>
      </c>
      <c r="C161" s="13">
        <v>989.795918367347</v>
      </c>
      <c r="D161" s="3">
        <f t="shared" si="69"/>
        <v>116900.510204082</v>
      </c>
      <c r="E161" s="3">
        <v>150</v>
      </c>
      <c r="F161" s="13">
        <v>3683.67346938776</v>
      </c>
      <c r="G161" s="3">
        <f t="shared" si="70"/>
        <v>3025637.75510204</v>
      </c>
      <c r="H161" s="3">
        <v>150</v>
      </c>
      <c r="I161" s="13">
        <v>15.3061224489796</v>
      </c>
      <c r="J161" s="3">
        <f t="shared" si="71"/>
        <v>308227.040816327</v>
      </c>
    </row>
    <row r="162" ht="15.75" spans="1:10">
      <c r="A162" s="5" t="s">
        <v>300</v>
      </c>
      <c r="B162" s="10">
        <v>5</v>
      </c>
      <c r="C162" s="13">
        <v>15831.6326530612</v>
      </c>
      <c r="D162" s="14">
        <f>SUM(D163:D168)/(B168-B162)</f>
        <v>2622.44897959184</v>
      </c>
      <c r="E162" s="10">
        <v>5</v>
      </c>
      <c r="F162" s="13">
        <v>28413.2653061224</v>
      </c>
      <c r="G162" s="14">
        <f>SUM(G163:G168)/(E168-E162)</f>
        <v>7530.67765567766</v>
      </c>
      <c r="H162" s="10">
        <v>5</v>
      </c>
      <c r="I162" s="13">
        <v>1015.30612244898</v>
      </c>
      <c r="J162" s="14">
        <f>SUM(J163:J168)/(H168-H162)</f>
        <v>266.483516483516</v>
      </c>
    </row>
    <row r="163" ht="15.75" spans="1:10">
      <c r="A163" s="5" t="s">
        <v>300</v>
      </c>
      <c r="B163" s="10">
        <v>25</v>
      </c>
      <c r="C163" s="13">
        <v>7015.30612244898</v>
      </c>
      <c r="D163" s="3">
        <f>(C162+C163)/2*(B163-B162)</f>
        <v>228469.387755102</v>
      </c>
      <c r="E163" s="10">
        <v>25</v>
      </c>
      <c r="F163" s="13">
        <v>8556.12244897959</v>
      </c>
      <c r="G163" s="3">
        <f>(F162+F163)/2*(E163-E162)</f>
        <v>369693.87755102</v>
      </c>
      <c r="H163" s="10">
        <v>25</v>
      </c>
      <c r="I163" s="13">
        <v>979.591836734694</v>
      </c>
      <c r="J163" s="3">
        <f>(I162+I163)/2*(H163-H162)</f>
        <v>19948.9795918367</v>
      </c>
    </row>
    <row r="164" ht="15.75" spans="1:10">
      <c r="A164" s="5" t="s">
        <v>300</v>
      </c>
      <c r="B164" s="10">
        <v>50</v>
      </c>
      <c r="C164" s="13">
        <v>91.8367346938776</v>
      </c>
      <c r="D164" s="3">
        <f>(C163+C164)/2*(B164-B163)</f>
        <v>88839.2857142857</v>
      </c>
      <c r="E164" s="10">
        <v>50</v>
      </c>
      <c r="F164" s="13">
        <v>3081.63265306122</v>
      </c>
      <c r="G164" s="3">
        <f>(F163+F164)/2*(E164-E163)</f>
        <v>145471.93877551</v>
      </c>
      <c r="H164" s="10">
        <v>50</v>
      </c>
      <c r="I164" s="13">
        <v>15.3061224489796</v>
      </c>
      <c r="J164" s="3">
        <f>(I163+I164)/2*(H164-H163)</f>
        <v>12436.2244897959</v>
      </c>
    </row>
    <row r="165" ht="15.75" spans="1:10">
      <c r="A165" s="5" t="s">
        <v>300</v>
      </c>
      <c r="B165" s="10">
        <v>75</v>
      </c>
      <c r="C165" s="13">
        <v>35.7142857142857</v>
      </c>
      <c r="D165" s="3">
        <f t="shared" ref="D165:D168" si="72">(C164+C165)/2*(B165-B164)</f>
        <v>1594.38775510204</v>
      </c>
      <c r="E165" s="10">
        <v>75</v>
      </c>
      <c r="F165" s="13">
        <v>8438.77551020408</v>
      </c>
      <c r="G165" s="3">
        <f t="shared" ref="G165:G168" si="73">(F164+F165)/2*(E165-E164)</f>
        <v>144005.102040816</v>
      </c>
      <c r="H165" s="10">
        <v>75</v>
      </c>
      <c r="I165" s="13">
        <v>173.469387755102</v>
      </c>
      <c r="J165" s="3">
        <f t="shared" ref="J165:J168" si="74">(I164+I165)/2*(H165-H164)</f>
        <v>2359.69387755102</v>
      </c>
    </row>
    <row r="166" ht="15.75" spans="1:10">
      <c r="A166" s="5" t="s">
        <v>300</v>
      </c>
      <c r="B166" s="10">
        <v>100</v>
      </c>
      <c r="C166" s="13">
        <v>994.897959183673</v>
      </c>
      <c r="D166" s="3">
        <f t="shared" si="72"/>
        <v>12882.6530612245</v>
      </c>
      <c r="E166" s="10">
        <v>100</v>
      </c>
      <c r="F166" s="13">
        <v>11693.8775510204</v>
      </c>
      <c r="G166" s="3">
        <f t="shared" si="73"/>
        <v>251658.163265306</v>
      </c>
      <c r="H166" s="10">
        <v>100</v>
      </c>
      <c r="I166" s="13">
        <v>357.142857142857</v>
      </c>
      <c r="J166" s="3">
        <f t="shared" si="74"/>
        <v>6632.65306122449</v>
      </c>
    </row>
    <row r="167" ht="15.75" spans="1:10">
      <c r="A167" s="5" t="s">
        <v>300</v>
      </c>
      <c r="B167" s="10">
        <v>150</v>
      </c>
      <c r="C167" s="13">
        <v>2219.38775510204</v>
      </c>
      <c r="D167" s="3">
        <f t="shared" si="72"/>
        <v>80357.1428571428</v>
      </c>
      <c r="E167" s="10">
        <v>150</v>
      </c>
      <c r="F167" s="13">
        <v>4168.36734693877</v>
      </c>
      <c r="G167" s="3">
        <f t="shared" si="73"/>
        <v>396556.12244898</v>
      </c>
      <c r="H167" s="10">
        <v>150</v>
      </c>
      <c r="I167" s="13">
        <v>25.5102040816327</v>
      </c>
      <c r="J167" s="3">
        <f t="shared" si="74"/>
        <v>9566.32653061224</v>
      </c>
    </row>
    <row r="168" ht="15.75" spans="1:10">
      <c r="A168" s="5" t="s">
        <v>300</v>
      </c>
      <c r="B168" s="10">
        <v>200</v>
      </c>
      <c r="C168" s="13">
        <v>1750</v>
      </c>
      <c r="D168" s="3">
        <f t="shared" si="72"/>
        <v>99234.693877551</v>
      </c>
      <c r="E168" s="10">
        <v>200</v>
      </c>
      <c r="F168" s="13">
        <v>2275.51020408163</v>
      </c>
      <c r="G168" s="3">
        <f t="shared" si="73"/>
        <v>161096.93877551</v>
      </c>
      <c r="H168" s="10">
        <v>200</v>
      </c>
      <c r="I168" s="13">
        <v>15.3061224489796</v>
      </c>
      <c r="J168" s="3">
        <f t="shared" si="74"/>
        <v>1020.40816326531</v>
      </c>
    </row>
    <row r="169" ht="15.75" spans="1:10">
      <c r="A169" s="5" t="s">
        <v>301</v>
      </c>
      <c r="B169" s="10">
        <v>5</v>
      </c>
      <c r="C169" s="13">
        <v>20010.2040816327</v>
      </c>
      <c r="D169" s="14">
        <f>SUM(D170:D174)/(B174-B169)</f>
        <v>2638.147566719</v>
      </c>
      <c r="E169" s="10">
        <v>5</v>
      </c>
      <c r="F169" s="13">
        <v>8229.59183673469</v>
      </c>
      <c r="G169" s="14">
        <f>SUM(G170:G174)/(E174-E169)</f>
        <v>14770.9968602826</v>
      </c>
      <c r="H169" s="10">
        <v>5</v>
      </c>
      <c r="I169" s="13">
        <v>831.632653061224</v>
      </c>
      <c r="J169" s="14">
        <f>SUM(J170:J174)/(H174-H169)</f>
        <v>1058.47723704867</v>
      </c>
    </row>
    <row r="170" ht="15.75" spans="1:10">
      <c r="A170" s="5" t="s">
        <v>301</v>
      </c>
      <c r="B170" s="10">
        <v>25</v>
      </c>
      <c r="C170" s="13">
        <v>6688.77551020408</v>
      </c>
      <c r="D170" s="3">
        <f>(C169+C170)/2*(B170-B169)</f>
        <v>266989.795918367</v>
      </c>
      <c r="E170" s="10">
        <v>25</v>
      </c>
      <c r="F170" s="13">
        <v>17362.2448979592</v>
      </c>
      <c r="G170" s="3">
        <f>(F169+F170)/2*(E170-E169)</f>
        <v>255918.367346939</v>
      </c>
      <c r="H170" s="10">
        <v>25</v>
      </c>
      <c r="I170" s="13">
        <v>892.857142857143</v>
      </c>
      <c r="J170" s="3">
        <f>(I169+I170)/2*(H170-H169)</f>
        <v>17244.8979591837</v>
      </c>
    </row>
    <row r="171" ht="15.75" spans="1:10">
      <c r="A171" s="5" t="s">
        <v>301</v>
      </c>
      <c r="B171" s="10">
        <v>50</v>
      </c>
      <c r="C171" s="13">
        <v>224.489795918367</v>
      </c>
      <c r="D171" s="3">
        <f>(C170+C171)/2*(B171-B170)</f>
        <v>86415.8163265306</v>
      </c>
      <c r="E171" s="10">
        <v>50</v>
      </c>
      <c r="F171" s="13">
        <v>8306.12244897959</v>
      </c>
      <c r="G171" s="3">
        <f>(F170+F171)/2*(E171-E170)</f>
        <v>320854.591836735</v>
      </c>
      <c r="H171" s="10">
        <v>50</v>
      </c>
      <c r="I171" s="13">
        <v>117.34693877551</v>
      </c>
      <c r="J171" s="3">
        <f>(I170+I171)/2*(H171-H170)</f>
        <v>12627.5510204082</v>
      </c>
    </row>
    <row r="172" ht="15.75" spans="1:10">
      <c r="A172" s="5" t="s">
        <v>301</v>
      </c>
      <c r="B172" s="10">
        <v>75</v>
      </c>
      <c r="C172" s="13">
        <v>2790.81632653061</v>
      </c>
      <c r="D172" s="3">
        <f t="shared" ref="D172:D174" si="75">(C171+C172)/2*(B172-B171)</f>
        <v>37691.3265306122</v>
      </c>
      <c r="E172" s="10">
        <v>75</v>
      </c>
      <c r="F172" s="13">
        <v>41336.7346938776</v>
      </c>
      <c r="G172" s="3">
        <f t="shared" ref="G172:G174" si="76">(F171+F172)/2*(E172-E171)</f>
        <v>620535.714285714</v>
      </c>
      <c r="H172" s="10">
        <v>75</v>
      </c>
      <c r="I172" s="13">
        <v>3469.38775510204</v>
      </c>
      <c r="J172" s="3">
        <f t="shared" ref="J172:J174" si="77">(I171+I172)/2*(H172-H171)</f>
        <v>44834.1836734694</v>
      </c>
    </row>
    <row r="173" ht="15.75" spans="1:10">
      <c r="A173" s="5" t="s">
        <v>301</v>
      </c>
      <c r="B173" s="10">
        <v>150</v>
      </c>
      <c r="C173" s="13">
        <v>250</v>
      </c>
      <c r="D173" s="3">
        <f t="shared" si="75"/>
        <v>114030.612244898</v>
      </c>
      <c r="E173" s="10">
        <v>150</v>
      </c>
      <c r="F173" s="13">
        <v>1948.97959183673</v>
      </c>
      <c r="G173" s="3">
        <f t="shared" si="76"/>
        <v>1623214.28571429</v>
      </c>
      <c r="H173" s="10">
        <v>150</v>
      </c>
      <c r="I173" s="13">
        <v>25.5102040816327</v>
      </c>
      <c r="J173" s="3">
        <f t="shared" si="77"/>
        <v>131058.673469388</v>
      </c>
    </row>
    <row r="174" ht="15.75" spans="1:10">
      <c r="A174" s="5" t="s">
        <v>301</v>
      </c>
      <c r="B174" s="10">
        <v>200</v>
      </c>
      <c r="C174" s="13">
        <v>122.448979591837</v>
      </c>
      <c r="D174" s="3">
        <f t="shared" si="75"/>
        <v>9311.22448979592</v>
      </c>
      <c r="E174" s="10">
        <v>200</v>
      </c>
      <c r="F174" s="13">
        <v>443.877551020408</v>
      </c>
      <c r="G174" s="3">
        <f t="shared" si="76"/>
        <v>59821.4285714286</v>
      </c>
      <c r="H174" s="10">
        <v>200</v>
      </c>
      <c r="I174" s="13">
        <v>0</v>
      </c>
      <c r="J174" s="3">
        <f t="shared" si="77"/>
        <v>637.755102040816</v>
      </c>
    </row>
    <row r="175" ht="15.75" spans="1:10">
      <c r="A175" s="5" t="s">
        <v>302</v>
      </c>
      <c r="B175" s="10">
        <v>5</v>
      </c>
      <c r="C175" s="13">
        <v>1862.24489795918</v>
      </c>
      <c r="D175" s="14">
        <f>SUM(D176:D181)/(B181-B175)</f>
        <v>1803.44060701204</v>
      </c>
      <c r="E175" s="10">
        <v>5</v>
      </c>
      <c r="F175" s="13">
        <v>2969.38775510204</v>
      </c>
      <c r="G175" s="14">
        <f>SUM(G176:G181)/(E181-E175)</f>
        <v>4440.41077969649</v>
      </c>
      <c r="H175" s="10">
        <v>5</v>
      </c>
      <c r="I175" s="13">
        <v>71.4285714285714</v>
      </c>
      <c r="J175" s="14">
        <f>SUM(J176:J181)/(H181-H175)</f>
        <v>144.623233908948</v>
      </c>
    </row>
    <row r="176" ht="15.75" spans="1:10">
      <c r="A176" s="5" t="s">
        <v>302</v>
      </c>
      <c r="B176" s="10">
        <v>25</v>
      </c>
      <c r="C176" s="13">
        <v>709.183673469388</v>
      </c>
      <c r="D176" s="3">
        <f>(C175+C176)/2*(B176-B175)</f>
        <v>25714.2857142857</v>
      </c>
      <c r="E176" s="10">
        <v>25</v>
      </c>
      <c r="F176" s="13">
        <v>3051.02040816327</v>
      </c>
      <c r="G176" s="3">
        <f>(F175+F176)/2*(E176-E175)</f>
        <v>60204.081632653</v>
      </c>
      <c r="H176" s="10">
        <v>25</v>
      </c>
      <c r="I176" s="13">
        <v>25.5102040816327</v>
      </c>
      <c r="J176" s="3">
        <f>(I175+I176)/2*(H176-H175)</f>
        <v>969.387755102041</v>
      </c>
    </row>
    <row r="177" ht="15.75" spans="1:10">
      <c r="A177" s="5" t="s">
        <v>302</v>
      </c>
      <c r="B177" s="10">
        <v>50</v>
      </c>
      <c r="C177" s="13">
        <v>10081.6326530612</v>
      </c>
      <c r="D177" s="3">
        <f>(C176+C177)/2*(B177-B176)</f>
        <v>134885.204081633</v>
      </c>
      <c r="E177" s="10">
        <v>50</v>
      </c>
      <c r="F177" s="13">
        <v>20311.2244897959</v>
      </c>
      <c r="G177" s="3">
        <f>(F176+F177)/2*(E177-E176)</f>
        <v>292028.06122449</v>
      </c>
      <c r="H177" s="10">
        <v>50</v>
      </c>
      <c r="I177" s="13">
        <v>801.020408163265</v>
      </c>
      <c r="J177" s="3">
        <f>(I176+I177)/2*(H177-H176)</f>
        <v>10331.6326530612</v>
      </c>
    </row>
    <row r="178" ht="15.75" spans="1:10">
      <c r="A178" s="5" t="s">
        <v>302</v>
      </c>
      <c r="B178" s="10">
        <v>75</v>
      </c>
      <c r="C178" s="13">
        <v>51.0204081632653</v>
      </c>
      <c r="D178" s="3">
        <f t="shared" ref="D178:D181" si="78">(C177+C178)/2*(B178-B177)</f>
        <v>126658.163265306</v>
      </c>
      <c r="E178" s="10">
        <v>75</v>
      </c>
      <c r="F178" s="13">
        <v>2311.22448979592</v>
      </c>
      <c r="G178" s="3">
        <f t="shared" ref="G178:G181" si="79">(F177+F178)/2*(E178-E177)</f>
        <v>282780.612244898</v>
      </c>
      <c r="H178" s="10">
        <v>75</v>
      </c>
      <c r="I178" s="13">
        <v>163.265306122449</v>
      </c>
      <c r="J178" s="3">
        <f t="shared" ref="J178:J181" si="80">(I177+I178)/2*(H178-H177)</f>
        <v>12053.5714285714</v>
      </c>
    </row>
    <row r="179" ht="15.75" spans="1:10">
      <c r="A179" s="5" t="s">
        <v>302</v>
      </c>
      <c r="B179" s="10">
        <v>100</v>
      </c>
      <c r="C179" s="13">
        <v>112.244897959184</v>
      </c>
      <c r="D179" s="3">
        <f t="shared" si="78"/>
        <v>2040.81632653061</v>
      </c>
      <c r="E179" s="10">
        <v>100</v>
      </c>
      <c r="F179" s="13">
        <v>1984.69387755102</v>
      </c>
      <c r="G179" s="3">
        <f t="shared" si="79"/>
        <v>53698.9795918367</v>
      </c>
      <c r="H179" s="10">
        <v>100</v>
      </c>
      <c r="I179" s="13">
        <v>20.4081632653061</v>
      </c>
      <c r="J179" s="3">
        <f t="shared" si="80"/>
        <v>2295.91836734694</v>
      </c>
    </row>
    <row r="180" ht="15.75" spans="1:10">
      <c r="A180" s="5" t="s">
        <v>302</v>
      </c>
      <c r="B180" s="10">
        <v>150</v>
      </c>
      <c r="C180" s="13">
        <v>86.734693877551</v>
      </c>
      <c r="D180" s="3">
        <f t="shared" si="78"/>
        <v>4974.48979591837</v>
      </c>
      <c r="E180" s="10">
        <v>150</v>
      </c>
      <c r="F180" s="13">
        <v>857.142857142857</v>
      </c>
      <c r="G180" s="3">
        <f t="shared" si="79"/>
        <v>71045.9183673469</v>
      </c>
      <c r="H180" s="10">
        <v>150</v>
      </c>
      <c r="I180" s="13">
        <v>0</v>
      </c>
      <c r="J180" s="3">
        <f t="shared" si="80"/>
        <v>510.204081632653</v>
      </c>
    </row>
    <row r="181" ht="15.75" spans="1:10">
      <c r="A181" s="5" t="s">
        <v>302</v>
      </c>
      <c r="B181" s="10">
        <v>200</v>
      </c>
      <c r="C181" s="13">
        <v>2209.18367346939</v>
      </c>
      <c r="D181" s="3">
        <f t="shared" si="78"/>
        <v>57397.9591836735</v>
      </c>
      <c r="E181" s="10">
        <v>200</v>
      </c>
      <c r="F181" s="13">
        <v>3387.75510204082</v>
      </c>
      <c r="G181" s="3">
        <f t="shared" si="79"/>
        <v>106122.448979592</v>
      </c>
      <c r="H181" s="10">
        <v>200</v>
      </c>
      <c r="I181" s="13">
        <v>81.6326530612245</v>
      </c>
      <c r="J181" s="3">
        <f t="shared" si="80"/>
        <v>2040.81632653061</v>
      </c>
    </row>
    <row r="182" ht="15.75" spans="1:10">
      <c r="A182" s="5" t="s">
        <v>303</v>
      </c>
      <c r="B182" s="10">
        <v>5</v>
      </c>
      <c r="C182" s="13">
        <v>1775.51020408163</v>
      </c>
      <c r="D182" s="14">
        <f>SUM(D183:D186)/(B186-B182)</f>
        <v>3309.81703026038</v>
      </c>
      <c r="E182" s="10">
        <v>5</v>
      </c>
      <c r="F182" s="13">
        <v>1673.4693877551</v>
      </c>
      <c r="G182" s="14">
        <f>SUM(G183:G186)/(E186-E182)</f>
        <v>53248.7684729064</v>
      </c>
      <c r="H182" s="10">
        <v>5</v>
      </c>
      <c r="I182" s="13">
        <v>56.1224489795918</v>
      </c>
      <c r="J182" s="14">
        <f>SUM(J183:J186)/(H186-H182)</f>
        <v>3427.69176636172</v>
      </c>
    </row>
    <row r="183" ht="15.75" spans="1:10">
      <c r="A183" s="5" t="s">
        <v>303</v>
      </c>
      <c r="B183" s="10">
        <v>50</v>
      </c>
      <c r="C183" s="13">
        <v>11000</v>
      </c>
      <c r="D183" s="3">
        <f>(C183+C182)/2*(B183-B182)</f>
        <v>287448.979591837</v>
      </c>
      <c r="E183" s="10">
        <v>50</v>
      </c>
      <c r="F183" s="13">
        <v>156198.979591837</v>
      </c>
      <c r="G183" s="3">
        <f>(F183+F182)/2*(E183-E182)</f>
        <v>3552130.10204082</v>
      </c>
      <c r="H183" s="10">
        <v>50</v>
      </c>
      <c r="I183" s="13">
        <v>5755.10204081633</v>
      </c>
      <c r="J183" s="3">
        <f>(I183+I182)/2*(H183-H182)</f>
        <v>130752.551020408</v>
      </c>
    </row>
    <row r="184" ht="15.75" spans="1:10">
      <c r="A184" s="5" t="s">
        <v>303</v>
      </c>
      <c r="B184" s="10">
        <v>75</v>
      </c>
      <c r="C184" s="13">
        <v>1622.44897959184</v>
      </c>
      <c r="D184" s="3">
        <f t="shared" ref="D184:D186" si="81">(C184+C183)/2*(B184-B183)</f>
        <v>157780.612244898</v>
      </c>
      <c r="E184" s="10">
        <v>75</v>
      </c>
      <c r="F184" s="13">
        <v>83030.612244898</v>
      </c>
      <c r="G184" s="3">
        <f t="shared" ref="G184:G186" si="82">(F184+F183)/2*(E184-E183)</f>
        <v>2990369.89795918</v>
      </c>
      <c r="H184" s="10">
        <v>75</v>
      </c>
      <c r="I184" s="13">
        <v>11647.9591836735</v>
      </c>
      <c r="J184" s="3">
        <f t="shared" ref="J184:J186" si="83">(I184+I183)/2*(H184-H183)</f>
        <v>217538.265306122</v>
      </c>
    </row>
    <row r="185" ht="15.75" spans="1:10">
      <c r="A185" s="5" t="s">
        <v>303</v>
      </c>
      <c r="B185" s="10">
        <v>100</v>
      </c>
      <c r="C185" s="13">
        <v>306.122448979592</v>
      </c>
      <c r="D185" s="3">
        <f t="shared" si="81"/>
        <v>24107.1428571429</v>
      </c>
      <c r="E185" s="10">
        <v>100</v>
      </c>
      <c r="F185" s="13">
        <v>3387.75510204082</v>
      </c>
      <c r="G185" s="3">
        <f t="shared" si="82"/>
        <v>1080229.59183673</v>
      </c>
      <c r="H185" s="10">
        <v>100</v>
      </c>
      <c r="I185" s="13">
        <v>76.530612244898</v>
      </c>
      <c r="J185" s="3">
        <f t="shared" si="83"/>
        <v>146556.12244898</v>
      </c>
    </row>
    <row r="186" ht="15.75" spans="1:10">
      <c r="A186" s="5" t="s">
        <v>303</v>
      </c>
      <c r="B186" s="10">
        <v>150</v>
      </c>
      <c r="C186" s="13">
        <v>117.34693877551</v>
      </c>
      <c r="D186" s="3">
        <f t="shared" si="81"/>
        <v>10586.7346938776</v>
      </c>
      <c r="E186" s="10">
        <v>150</v>
      </c>
      <c r="F186" s="13">
        <v>545.918367346939</v>
      </c>
      <c r="G186" s="3">
        <f t="shared" si="82"/>
        <v>98341.8367346939</v>
      </c>
      <c r="H186" s="10">
        <v>150</v>
      </c>
      <c r="I186" s="13">
        <v>10.2040816326531</v>
      </c>
      <c r="J186" s="3">
        <f t="shared" si="83"/>
        <v>2168.36734693878</v>
      </c>
    </row>
    <row r="187" ht="15.75" spans="1:10">
      <c r="A187" s="5" t="s">
        <v>304</v>
      </c>
      <c r="B187" s="10">
        <v>5</v>
      </c>
      <c r="C187" s="13">
        <v>1469.38775510204</v>
      </c>
      <c r="D187" s="14">
        <f>SUM(D188:D192)/(B192-B187)</f>
        <v>2254.66220971147</v>
      </c>
      <c r="E187" s="10">
        <v>5</v>
      </c>
      <c r="F187" s="13">
        <v>1964.28571428571</v>
      </c>
      <c r="G187" s="14">
        <f>SUM(G188:G192)/(E192-E187)</f>
        <v>14079.0816326531</v>
      </c>
      <c r="H187" s="10">
        <v>5</v>
      </c>
      <c r="I187" s="13">
        <v>321.428571428571</v>
      </c>
      <c r="J187" s="14">
        <f>SUM(J188:J192)/(H192-H187)</f>
        <v>1031.66783954961</v>
      </c>
    </row>
    <row r="188" ht="15.75" spans="1:10">
      <c r="A188" s="5" t="s">
        <v>304</v>
      </c>
      <c r="B188" s="10">
        <v>25</v>
      </c>
      <c r="C188" s="13">
        <v>7454.08163265306</v>
      </c>
      <c r="D188" s="3">
        <f>(C188+C187)/2*(B188-B187)</f>
        <v>89234.693877551</v>
      </c>
      <c r="E188" s="10">
        <v>25</v>
      </c>
      <c r="F188" s="13">
        <v>30530.612244898</v>
      </c>
      <c r="G188" s="3">
        <f>(F188+F187)/2*(E188-E187)</f>
        <v>324948.979591837</v>
      </c>
      <c r="H188" s="10">
        <v>25</v>
      </c>
      <c r="I188" s="13">
        <v>1627.55102040816</v>
      </c>
      <c r="J188" s="3">
        <f>(I188+I187)/2*(H188-H187)</f>
        <v>19489.7959183673</v>
      </c>
    </row>
    <row r="189" ht="15.75" spans="1:10">
      <c r="A189" s="5" t="s">
        <v>304</v>
      </c>
      <c r="B189" s="10">
        <v>50</v>
      </c>
      <c r="C189" s="13">
        <v>4744.89795918367</v>
      </c>
      <c r="D189" s="3">
        <f t="shared" ref="D189:D192" si="84">(C189+C188)/2*(B189-B188)</f>
        <v>152487.244897959</v>
      </c>
      <c r="E189" s="10">
        <v>50</v>
      </c>
      <c r="F189" s="13">
        <v>42086.7346938776</v>
      </c>
      <c r="G189" s="3">
        <f t="shared" ref="G189:G192" si="85">(F189+F188)/2*(E189-E188)</f>
        <v>907716.836734694</v>
      </c>
      <c r="H189" s="10">
        <v>50</v>
      </c>
      <c r="I189" s="13">
        <v>3836.73469387755</v>
      </c>
      <c r="J189" s="3">
        <f t="shared" ref="J189:J192" si="86">(I189+I188)/2*(H189-H188)</f>
        <v>68303.5714285714</v>
      </c>
    </row>
    <row r="190" ht="15.75" spans="1:10">
      <c r="A190" s="5" t="s">
        <v>304</v>
      </c>
      <c r="B190" s="10">
        <v>75</v>
      </c>
      <c r="C190" s="13">
        <v>30.6122448979592</v>
      </c>
      <c r="D190" s="3">
        <f t="shared" si="84"/>
        <v>59693.8775510204</v>
      </c>
      <c r="E190" s="10">
        <v>75</v>
      </c>
      <c r="F190" s="13">
        <v>3234.69387755102</v>
      </c>
      <c r="G190" s="3">
        <f t="shared" si="85"/>
        <v>566517.857142857</v>
      </c>
      <c r="H190" s="10">
        <v>75</v>
      </c>
      <c r="I190" s="13">
        <v>20.4081632653061</v>
      </c>
      <c r="J190" s="3">
        <f t="shared" si="86"/>
        <v>48214.2857142857</v>
      </c>
    </row>
    <row r="191" ht="15.75" spans="1:10">
      <c r="A191" s="5" t="s">
        <v>304</v>
      </c>
      <c r="B191" s="10">
        <v>100</v>
      </c>
      <c r="C191" s="13">
        <v>500</v>
      </c>
      <c r="D191" s="3">
        <f t="shared" si="84"/>
        <v>6632.65306122449</v>
      </c>
      <c r="E191" s="10">
        <v>100</v>
      </c>
      <c r="F191" s="13">
        <v>3750</v>
      </c>
      <c r="G191" s="3">
        <f t="shared" si="85"/>
        <v>87308.6734693878</v>
      </c>
      <c r="H191" s="10">
        <v>100</v>
      </c>
      <c r="I191" s="13">
        <v>290.816326530612</v>
      </c>
      <c r="J191" s="3">
        <f t="shared" si="86"/>
        <v>3890.30612244898</v>
      </c>
    </row>
    <row r="192" ht="15.75" spans="1:10">
      <c r="A192" s="5" t="s">
        <v>304</v>
      </c>
      <c r="B192" s="10">
        <v>150</v>
      </c>
      <c r="C192" s="13">
        <v>255.102040816327</v>
      </c>
      <c r="D192" s="3">
        <f t="shared" si="84"/>
        <v>18877.5510204082</v>
      </c>
      <c r="E192" s="10">
        <v>150</v>
      </c>
      <c r="F192" s="13">
        <v>2448.97959183673</v>
      </c>
      <c r="G192" s="3">
        <f t="shared" si="85"/>
        <v>154974.489795918</v>
      </c>
      <c r="H192" s="10">
        <v>150</v>
      </c>
      <c r="I192" s="13">
        <v>96.9387755102041</v>
      </c>
      <c r="J192" s="3">
        <f t="shared" si="86"/>
        <v>9693.87755102041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33"/>
  <sheetViews>
    <sheetView topLeftCell="B1" workbookViewId="0">
      <selection activeCell="K1" sqref="K1"/>
    </sheetView>
  </sheetViews>
  <sheetFormatPr defaultColWidth="9" defaultRowHeight="13.5"/>
  <cols>
    <col min="17" max="17" width="12.625"/>
  </cols>
  <sheetData>
    <row r="1" ht="15.75" spans="1:18">
      <c r="A1" s="4" t="s">
        <v>260</v>
      </c>
      <c r="B1" s="4" t="s">
        <v>261</v>
      </c>
      <c r="C1" s="4" t="s">
        <v>262</v>
      </c>
      <c r="D1" s="4" t="s">
        <v>263</v>
      </c>
      <c r="E1" s="4" t="s">
        <v>264</v>
      </c>
      <c r="F1" s="4" t="s">
        <v>265</v>
      </c>
      <c r="G1" s="4" t="s">
        <v>307</v>
      </c>
      <c r="H1" s="4" t="s">
        <v>267</v>
      </c>
      <c r="I1" s="4" t="s">
        <v>305</v>
      </c>
      <c r="J1" s="4" t="s">
        <v>267</v>
      </c>
      <c r="K1" s="1" t="s">
        <v>1</v>
      </c>
      <c r="L1" s="4" t="s">
        <v>267</v>
      </c>
      <c r="M1" s="1" t="s">
        <v>2</v>
      </c>
      <c r="N1" s="4" t="s">
        <v>267</v>
      </c>
      <c r="O1" s="1" t="s">
        <v>3</v>
      </c>
      <c r="P1" s="4" t="s">
        <v>267</v>
      </c>
      <c r="Q1" s="1" t="s">
        <v>271</v>
      </c>
      <c r="R1" s="4" t="s">
        <v>267</v>
      </c>
    </row>
    <row r="2" ht="15.75" spans="1:18">
      <c r="A2" s="5" t="s">
        <v>308</v>
      </c>
      <c r="B2" s="5" t="s">
        <v>273</v>
      </c>
      <c r="C2" s="6" t="s">
        <v>274</v>
      </c>
      <c r="D2" s="7">
        <v>40707.8125</v>
      </c>
      <c r="E2" s="8">
        <v>96.09739</v>
      </c>
      <c r="F2" s="8">
        <v>-5.49753333333333</v>
      </c>
      <c r="G2" s="9">
        <v>5203</v>
      </c>
      <c r="H2" s="3">
        <v>1</v>
      </c>
      <c r="I2" s="10">
        <v>5</v>
      </c>
      <c r="J2" s="3">
        <v>1</v>
      </c>
      <c r="K2" s="13">
        <v>3544.67556253271</v>
      </c>
      <c r="L2" s="3">
        <v>1</v>
      </c>
      <c r="M2" s="13">
        <v>34859.3014128728</v>
      </c>
      <c r="N2" s="3">
        <v>1</v>
      </c>
      <c r="O2" s="13">
        <v>1799.12349555207</v>
      </c>
      <c r="P2" s="3">
        <v>1</v>
      </c>
      <c r="Q2">
        <v>0.102790278769231</v>
      </c>
      <c r="R2" s="3">
        <v>1</v>
      </c>
    </row>
    <row r="3" s="3" customFormat="1" ht="15.75" spans="1:18">
      <c r="A3" s="5"/>
      <c r="B3" s="5" t="s">
        <v>275</v>
      </c>
      <c r="C3" s="6" t="s">
        <v>274</v>
      </c>
      <c r="D3" s="7">
        <v>40707</v>
      </c>
      <c r="E3" s="8">
        <v>95.535</v>
      </c>
      <c r="F3" s="8">
        <v>-4.49783333333333</v>
      </c>
      <c r="G3" s="9">
        <v>4945</v>
      </c>
      <c r="H3" s="3">
        <v>1</v>
      </c>
      <c r="I3" s="10">
        <v>5</v>
      </c>
      <c r="J3" s="3">
        <v>1</v>
      </c>
      <c r="K3" s="13">
        <v>786.106750392465</v>
      </c>
      <c r="L3" s="3">
        <v>1</v>
      </c>
      <c r="M3" s="13">
        <v>17072.4751439037</v>
      </c>
      <c r="N3" s="3">
        <v>1</v>
      </c>
      <c r="O3" s="13">
        <v>850.209314495029</v>
      </c>
      <c r="P3" s="3">
        <v>1</v>
      </c>
      <c r="Q3" s="3">
        <v>0.0935634107692308</v>
      </c>
      <c r="R3" s="3">
        <v>1</v>
      </c>
    </row>
    <row r="4" s="3" customFormat="1" ht="15.75" spans="1:18">
      <c r="A4" s="5"/>
      <c r="B4" s="5" t="s">
        <v>276</v>
      </c>
      <c r="C4" s="6" t="s">
        <v>274</v>
      </c>
      <c r="D4" s="7">
        <v>40707</v>
      </c>
      <c r="E4" s="8">
        <v>94.9292333333333</v>
      </c>
      <c r="F4" s="8">
        <v>-3.49746666666667</v>
      </c>
      <c r="G4" s="9">
        <v>4895</v>
      </c>
      <c r="H4" s="3">
        <v>1</v>
      </c>
      <c r="I4" s="10">
        <v>5</v>
      </c>
      <c r="J4" s="3">
        <v>1</v>
      </c>
      <c r="K4" s="13">
        <v>1220.1726844584</v>
      </c>
      <c r="L4" s="3">
        <v>1</v>
      </c>
      <c r="M4" s="13">
        <v>24269.9502878074</v>
      </c>
      <c r="N4" s="3">
        <v>1</v>
      </c>
      <c r="O4" s="13">
        <v>1162.15332286761</v>
      </c>
      <c r="P4" s="3">
        <v>1</v>
      </c>
      <c r="Q4" s="3">
        <v>0.105892806</v>
      </c>
      <c r="R4" s="3">
        <v>1</v>
      </c>
    </row>
    <row r="5" s="3" customFormat="1" ht="15.75" spans="1:18">
      <c r="A5" s="5"/>
      <c r="B5" s="5" t="s">
        <v>277</v>
      </c>
      <c r="C5" s="6" t="s">
        <v>274</v>
      </c>
      <c r="D5" s="7">
        <v>40707</v>
      </c>
      <c r="E5" s="8">
        <v>94.33327</v>
      </c>
      <c r="F5" s="8">
        <v>-2.50003333333333</v>
      </c>
      <c r="G5" s="9">
        <v>4734</v>
      </c>
      <c r="H5" s="3">
        <v>1</v>
      </c>
      <c r="I5" s="10">
        <v>5</v>
      </c>
      <c r="J5" s="3">
        <v>1</v>
      </c>
      <c r="K5" s="13">
        <v>819.466248037677</v>
      </c>
      <c r="L5" s="3">
        <v>1</v>
      </c>
      <c r="M5" s="13">
        <v>15507.6530612245</v>
      </c>
      <c r="N5" s="3">
        <v>1</v>
      </c>
      <c r="O5" s="13">
        <v>763.736263736264</v>
      </c>
      <c r="P5" s="3">
        <v>1</v>
      </c>
      <c r="Q5" s="3">
        <v>0.118148498461538</v>
      </c>
      <c r="R5" s="3">
        <v>1</v>
      </c>
    </row>
    <row r="6" s="3" customFormat="1" ht="15.75" spans="1:18">
      <c r="A6" s="5"/>
      <c r="B6" s="5" t="s">
        <v>278</v>
      </c>
      <c r="C6" s="6" t="s">
        <v>274</v>
      </c>
      <c r="D6" s="7">
        <v>40707</v>
      </c>
      <c r="E6" s="8">
        <v>93.2660333333333</v>
      </c>
      <c r="F6" s="8">
        <v>-0.498633333333</v>
      </c>
      <c r="G6" s="9">
        <v>4587</v>
      </c>
      <c r="H6" s="3">
        <v>1</v>
      </c>
      <c r="I6" s="10">
        <v>5</v>
      </c>
      <c r="J6" s="3">
        <v>1</v>
      </c>
      <c r="K6" s="13">
        <v>537.153322867608</v>
      </c>
      <c r="L6" s="3">
        <v>1</v>
      </c>
      <c r="M6" s="13">
        <v>12558.2155939299</v>
      </c>
      <c r="N6" s="3">
        <v>1</v>
      </c>
      <c r="O6" s="13">
        <v>577.838827838828</v>
      </c>
      <c r="P6" s="3">
        <v>1</v>
      </c>
      <c r="Q6" s="3">
        <v>0.112111107230769</v>
      </c>
      <c r="R6" s="3">
        <v>1</v>
      </c>
    </row>
    <row r="7" s="3" customFormat="1" ht="15.75" spans="1:18">
      <c r="A7" s="5"/>
      <c r="B7" s="5" t="s">
        <v>279</v>
      </c>
      <c r="C7" s="6" t="s">
        <v>274</v>
      </c>
      <c r="D7" s="7">
        <v>40707</v>
      </c>
      <c r="E7" s="8">
        <v>92.2304833333333</v>
      </c>
      <c r="F7" s="8">
        <v>1.50273333333333</v>
      </c>
      <c r="G7" s="9">
        <v>4307</v>
      </c>
      <c r="H7" s="3">
        <v>1</v>
      </c>
      <c r="I7" s="10">
        <v>5</v>
      </c>
      <c r="J7" s="3">
        <v>1</v>
      </c>
      <c r="K7" s="13">
        <v>1266.28728414443</v>
      </c>
      <c r="L7" s="3">
        <v>1</v>
      </c>
      <c r="M7" s="13">
        <v>15503.4667713239</v>
      </c>
      <c r="N7" s="3">
        <v>1</v>
      </c>
      <c r="O7" s="13">
        <v>889.128728414443</v>
      </c>
      <c r="P7" s="3">
        <v>1</v>
      </c>
      <c r="Q7" s="3">
        <v>0.109654465692308</v>
      </c>
      <c r="R7" s="3">
        <v>1</v>
      </c>
    </row>
    <row r="8" s="3" customFormat="1" ht="15.75" spans="1:18">
      <c r="A8" s="5"/>
      <c r="B8" s="5" t="s">
        <v>280</v>
      </c>
      <c r="C8" s="6" t="s">
        <v>274</v>
      </c>
      <c r="D8" s="7">
        <v>40707</v>
      </c>
      <c r="E8" s="8">
        <v>91.0343333333333</v>
      </c>
      <c r="F8" s="8">
        <v>3.50033333333333</v>
      </c>
      <c r="G8" s="9">
        <v>3638</v>
      </c>
      <c r="H8" s="3">
        <v>1</v>
      </c>
      <c r="I8" s="10">
        <v>5</v>
      </c>
      <c r="J8" s="3">
        <v>1</v>
      </c>
      <c r="K8" s="13">
        <v>1228.67608581894</v>
      </c>
      <c r="L8" s="3">
        <v>1</v>
      </c>
      <c r="M8" s="13">
        <v>14154.304029304</v>
      </c>
      <c r="N8" s="3">
        <v>1</v>
      </c>
      <c r="O8" s="13">
        <v>622.645211930926</v>
      </c>
      <c r="P8" s="3">
        <v>1</v>
      </c>
      <c r="Q8" s="3">
        <v>0.0671710550769231</v>
      </c>
      <c r="R8" s="3">
        <v>1</v>
      </c>
    </row>
    <row r="9" s="3" customFormat="1" ht="15.75" spans="1:18">
      <c r="A9" s="5"/>
      <c r="B9" s="5" t="s">
        <v>281</v>
      </c>
      <c r="C9" s="6" t="s">
        <v>274</v>
      </c>
      <c r="D9" s="7">
        <v>40707</v>
      </c>
      <c r="E9" s="8">
        <v>90.0005666666667</v>
      </c>
      <c r="F9" s="8">
        <v>0.000283333333333333</v>
      </c>
      <c r="G9" s="9">
        <v>4109</v>
      </c>
      <c r="H9" s="3">
        <v>1</v>
      </c>
      <c r="I9" s="10">
        <v>5</v>
      </c>
      <c r="J9" s="3">
        <v>1</v>
      </c>
      <c r="K9" s="13">
        <v>873.888016745159</v>
      </c>
      <c r="L9" s="3">
        <v>1</v>
      </c>
      <c r="M9" s="13">
        <v>10313.1214024071</v>
      </c>
      <c r="N9" s="3">
        <v>1</v>
      </c>
      <c r="O9" s="13">
        <v>486.983254840398</v>
      </c>
      <c r="P9" s="3">
        <v>1</v>
      </c>
      <c r="Q9" s="3">
        <v>0.138862816769231</v>
      </c>
      <c r="R9" s="3">
        <v>1</v>
      </c>
    </row>
    <row r="10" s="3" customFormat="1" ht="15.75" spans="1:18">
      <c r="A10" s="5"/>
      <c r="B10" s="5" t="s">
        <v>282</v>
      </c>
      <c r="C10" s="6" t="s">
        <v>274</v>
      </c>
      <c r="D10" s="7">
        <v>40707</v>
      </c>
      <c r="E10" s="8">
        <v>87.999</v>
      </c>
      <c r="F10" s="8">
        <v>0.00221666666666667</v>
      </c>
      <c r="G10" s="9">
        <v>4509</v>
      </c>
      <c r="H10" s="3">
        <v>1</v>
      </c>
      <c r="I10" s="10">
        <v>5</v>
      </c>
      <c r="J10" s="3">
        <v>1</v>
      </c>
      <c r="K10" s="13">
        <v>1287.67660910518</v>
      </c>
      <c r="L10" s="3">
        <v>1</v>
      </c>
      <c r="M10" s="13">
        <v>21294.1522762951</v>
      </c>
      <c r="N10" s="3">
        <v>1</v>
      </c>
      <c r="O10" s="13">
        <v>1127.22396650968</v>
      </c>
      <c r="P10" s="3">
        <v>1</v>
      </c>
      <c r="Q10" s="3">
        <v>0.137286204615385</v>
      </c>
      <c r="R10" s="3">
        <v>1</v>
      </c>
    </row>
    <row r="11" s="3" customFormat="1" ht="15.75" spans="1:18">
      <c r="A11" s="5"/>
      <c r="B11" s="5" t="s">
        <v>283</v>
      </c>
      <c r="C11" s="6" t="s">
        <v>274</v>
      </c>
      <c r="D11" s="7">
        <v>40707</v>
      </c>
      <c r="E11" s="8">
        <v>86.0069166666667</v>
      </c>
      <c r="F11" s="8">
        <v>0.00276666666666667</v>
      </c>
      <c r="G11" s="9">
        <v>4514</v>
      </c>
      <c r="H11" s="3">
        <v>1</v>
      </c>
      <c r="I11" s="10">
        <v>5</v>
      </c>
      <c r="J11" s="3">
        <v>1</v>
      </c>
      <c r="K11" s="13">
        <v>1341.18262689691</v>
      </c>
      <c r="L11" s="3">
        <v>1</v>
      </c>
      <c r="M11" s="13">
        <v>10886.5777080063</v>
      </c>
      <c r="N11" s="3">
        <v>1</v>
      </c>
      <c r="O11" s="13">
        <v>562.467294610152</v>
      </c>
      <c r="P11" s="3">
        <v>1</v>
      </c>
      <c r="Q11" s="3">
        <v>0.0818781396923077</v>
      </c>
      <c r="R11" s="3">
        <v>1</v>
      </c>
    </row>
    <row r="12" s="3" customFormat="1" ht="15.75" spans="1:18">
      <c r="A12" s="5"/>
      <c r="B12" s="5" t="s">
        <v>284</v>
      </c>
      <c r="C12" s="6" t="s">
        <v>274</v>
      </c>
      <c r="D12" s="7">
        <v>40707</v>
      </c>
      <c r="E12" s="8">
        <v>84.0009833333333</v>
      </c>
      <c r="F12" s="8">
        <v>0.0041</v>
      </c>
      <c r="G12" s="9">
        <v>4543</v>
      </c>
      <c r="H12" s="3">
        <v>1</v>
      </c>
      <c r="I12" s="10">
        <v>5</v>
      </c>
      <c r="J12" s="3">
        <v>1</v>
      </c>
      <c r="K12" s="13">
        <v>778.061224489796</v>
      </c>
      <c r="L12" s="3">
        <v>1</v>
      </c>
      <c r="M12" s="13">
        <v>6315.59766763848</v>
      </c>
      <c r="N12" s="3">
        <v>1</v>
      </c>
      <c r="O12" s="13">
        <v>281.34110787172</v>
      </c>
      <c r="P12" s="3">
        <v>1</v>
      </c>
      <c r="Q12" s="3">
        <v>0.0929893253846154</v>
      </c>
      <c r="R12" s="3">
        <v>1</v>
      </c>
    </row>
    <row r="13" s="3" customFormat="1" ht="15.75" spans="1:18">
      <c r="A13" s="5"/>
      <c r="B13" s="5" t="s">
        <v>285</v>
      </c>
      <c r="C13" s="6" t="s">
        <v>274</v>
      </c>
      <c r="D13" s="7">
        <v>40707</v>
      </c>
      <c r="E13" s="8">
        <v>82.0003166666667</v>
      </c>
      <c r="F13" s="8">
        <v>-0.000266666667</v>
      </c>
      <c r="G13" s="9">
        <v>4593</v>
      </c>
      <c r="H13" s="3">
        <v>1</v>
      </c>
      <c r="I13" s="10">
        <v>5</v>
      </c>
      <c r="J13" s="3">
        <v>1</v>
      </c>
      <c r="K13" s="13">
        <v>1326.5306122449</v>
      </c>
      <c r="L13" s="3">
        <v>1</v>
      </c>
      <c r="M13" s="13">
        <v>11449.3720565149</v>
      </c>
      <c r="N13" s="3">
        <v>1</v>
      </c>
      <c r="O13" s="13">
        <v>825.222396650968</v>
      </c>
      <c r="P13" s="3">
        <v>1</v>
      </c>
      <c r="Q13" s="3">
        <v>0.102052546461538</v>
      </c>
      <c r="R13" s="3">
        <v>1</v>
      </c>
    </row>
    <row r="14" s="3" customFormat="1" ht="15.75" spans="2:18">
      <c r="B14" s="5" t="s">
        <v>286</v>
      </c>
      <c r="C14" s="6" t="s">
        <v>274</v>
      </c>
      <c r="D14" s="7">
        <v>40707</v>
      </c>
      <c r="E14" s="8">
        <v>80.9921333333333</v>
      </c>
      <c r="F14" s="8">
        <v>-1</v>
      </c>
      <c r="G14" s="9">
        <v>3930</v>
      </c>
      <c r="H14" s="3">
        <v>1</v>
      </c>
      <c r="I14" s="10">
        <v>5</v>
      </c>
      <c r="J14" s="3">
        <v>1</v>
      </c>
      <c r="K14" s="13">
        <v>3862.24489795918</v>
      </c>
      <c r="L14" s="3">
        <v>1</v>
      </c>
      <c r="M14" s="13">
        <v>7515.30612244898</v>
      </c>
      <c r="N14" s="3">
        <v>1</v>
      </c>
      <c r="O14" s="13">
        <v>612.244897959184</v>
      </c>
      <c r="P14" s="3">
        <v>1</v>
      </c>
      <c r="Q14" s="3">
        <v>0.034053216</v>
      </c>
      <c r="R14" s="3">
        <v>1</v>
      </c>
    </row>
    <row r="15" s="3" customFormat="1" ht="15.75" spans="2:18">
      <c r="B15" s="5" t="s">
        <v>287</v>
      </c>
      <c r="C15" s="6" t="s">
        <v>274</v>
      </c>
      <c r="D15" s="7">
        <v>40707</v>
      </c>
      <c r="E15" s="8">
        <v>80.9965666666667</v>
      </c>
      <c r="F15" s="8">
        <v>-1.99863333333333</v>
      </c>
      <c r="G15" s="9">
        <v>4827</v>
      </c>
      <c r="H15" s="3">
        <v>1</v>
      </c>
      <c r="I15" s="10">
        <v>5</v>
      </c>
      <c r="J15" s="3">
        <v>1</v>
      </c>
      <c r="K15" s="13">
        <v>1059.90499648135</v>
      </c>
      <c r="L15" s="3">
        <v>1</v>
      </c>
      <c r="M15" s="13">
        <v>17750.6157635468</v>
      </c>
      <c r="N15" s="3">
        <v>1</v>
      </c>
      <c r="O15" s="13">
        <v>548.29345531316</v>
      </c>
      <c r="P15" s="3">
        <v>1</v>
      </c>
      <c r="Q15" s="3">
        <v>0.130278842275862</v>
      </c>
      <c r="R15" s="3">
        <v>1</v>
      </c>
    </row>
    <row r="16" s="3" customFormat="1" ht="15.75" spans="2:18">
      <c r="B16" s="5" t="s">
        <v>288</v>
      </c>
      <c r="C16" s="6" t="s">
        <v>274</v>
      </c>
      <c r="D16" s="7">
        <v>40707</v>
      </c>
      <c r="E16" s="8">
        <v>80.0006833333333</v>
      </c>
      <c r="F16" s="8">
        <v>-5.49983333333333</v>
      </c>
      <c r="G16" s="9">
        <v>5142</v>
      </c>
      <c r="H16" s="3">
        <v>1</v>
      </c>
      <c r="I16" s="10">
        <v>5</v>
      </c>
      <c r="J16" s="3">
        <v>1</v>
      </c>
      <c r="K16" s="13">
        <v>1615.18838304553</v>
      </c>
      <c r="L16" s="3">
        <v>1</v>
      </c>
      <c r="M16" s="13">
        <v>18169.7409733124</v>
      </c>
      <c r="N16" s="3">
        <v>1</v>
      </c>
      <c r="O16" s="13">
        <v>1068.9429618001</v>
      </c>
      <c r="P16" s="3">
        <v>1</v>
      </c>
      <c r="Q16" s="3">
        <v>0.108680722461538</v>
      </c>
      <c r="R16" s="3">
        <v>1</v>
      </c>
    </row>
    <row r="17" s="3" customFormat="1" ht="15.75" spans="2:18">
      <c r="B17" s="5" t="s">
        <v>289</v>
      </c>
      <c r="C17" s="6" t="s">
        <v>274</v>
      </c>
      <c r="D17" s="7">
        <v>40707</v>
      </c>
      <c r="E17" s="8">
        <v>80.0020833333333</v>
      </c>
      <c r="F17" s="8">
        <v>-4.49916666666667</v>
      </c>
      <c r="G17" s="9">
        <v>4707</v>
      </c>
      <c r="H17" s="3">
        <v>1</v>
      </c>
      <c r="I17" s="10">
        <v>5</v>
      </c>
      <c r="J17" s="3">
        <v>1</v>
      </c>
      <c r="K17" s="13">
        <v>1242.52287121745</v>
      </c>
      <c r="L17" s="3">
        <v>1</v>
      </c>
      <c r="M17" s="13">
        <v>21327.4982406756</v>
      </c>
      <c r="N17" s="3">
        <v>1</v>
      </c>
      <c r="O17" s="13">
        <v>898.926812104152</v>
      </c>
      <c r="P17" s="3">
        <v>1</v>
      </c>
      <c r="Q17" s="3">
        <v>0.0963957532307692</v>
      </c>
      <c r="R17" s="3">
        <v>1</v>
      </c>
    </row>
    <row r="18" s="3" customFormat="1" ht="15.75" spans="2:18">
      <c r="B18" s="5" t="s">
        <v>290</v>
      </c>
      <c r="C18" s="6" t="s">
        <v>274</v>
      </c>
      <c r="D18" s="7">
        <v>40707</v>
      </c>
      <c r="E18" s="8">
        <v>79.9984866666667</v>
      </c>
      <c r="F18" s="8">
        <v>-3.50134833333333</v>
      </c>
      <c r="G18" s="9">
        <v>4989</v>
      </c>
      <c r="H18" s="3">
        <v>1</v>
      </c>
      <c r="I18" s="10">
        <v>5</v>
      </c>
      <c r="J18" s="3">
        <v>1</v>
      </c>
      <c r="K18" s="13">
        <v>1110.74045002616</v>
      </c>
      <c r="L18" s="3">
        <v>1</v>
      </c>
      <c r="M18" s="13">
        <v>15848.4432234432</v>
      </c>
      <c r="N18" s="3">
        <v>1</v>
      </c>
      <c r="O18" s="13">
        <v>832.482993197279</v>
      </c>
      <c r="P18" s="3">
        <v>1</v>
      </c>
      <c r="Q18" s="3">
        <v>0.0699533698461538</v>
      </c>
      <c r="R18" s="3">
        <v>1</v>
      </c>
    </row>
    <row r="19" s="3" customFormat="1" ht="15.75" spans="2:18">
      <c r="B19" s="5" t="s">
        <v>291</v>
      </c>
      <c r="C19" s="6" t="s">
        <v>274</v>
      </c>
      <c r="D19" s="7">
        <v>40707</v>
      </c>
      <c r="E19" s="8">
        <v>79.9959383333333</v>
      </c>
      <c r="F19" s="8">
        <v>-1.502015</v>
      </c>
      <c r="G19" s="9">
        <v>4841</v>
      </c>
      <c r="H19" s="3">
        <v>1</v>
      </c>
      <c r="I19" s="10">
        <v>5</v>
      </c>
      <c r="J19" s="3">
        <v>1</v>
      </c>
      <c r="K19" s="13">
        <v>965.266875981162</v>
      </c>
      <c r="L19" s="3">
        <v>1</v>
      </c>
      <c r="M19" s="13">
        <v>12237.5719518577</v>
      </c>
      <c r="N19" s="3">
        <v>1</v>
      </c>
      <c r="O19" s="13">
        <v>346.546310832025</v>
      </c>
      <c r="P19" s="3">
        <v>1</v>
      </c>
      <c r="Q19" s="3">
        <v>0.0832806413846154</v>
      </c>
      <c r="R19" s="3">
        <v>1</v>
      </c>
    </row>
    <row r="20" s="3" customFormat="1" ht="15.75" spans="2:18">
      <c r="B20" s="5" t="s">
        <v>292</v>
      </c>
      <c r="C20" s="6" t="s">
        <v>274</v>
      </c>
      <c r="D20" s="7">
        <v>40707</v>
      </c>
      <c r="E20" s="8">
        <v>79.9972333333333</v>
      </c>
      <c r="F20" s="8">
        <v>-0.497875</v>
      </c>
      <c r="G20" s="9">
        <v>4692</v>
      </c>
      <c r="H20" s="3">
        <v>1</v>
      </c>
      <c r="I20" s="10">
        <v>5</v>
      </c>
      <c r="J20" s="3">
        <v>1</v>
      </c>
      <c r="K20" s="13">
        <v>2287.90087463557</v>
      </c>
      <c r="L20" s="3">
        <v>1</v>
      </c>
      <c r="M20" s="13">
        <v>28048.1049562682</v>
      </c>
      <c r="N20" s="3">
        <v>1</v>
      </c>
      <c r="O20" s="13">
        <v>1350.76530612245</v>
      </c>
      <c r="P20" s="3">
        <v>1</v>
      </c>
      <c r="Q20" s="3">
        <v>0.233378218285714</v>
      </c>
      <c r="R20" s="3">
        <v>1</v>
      </c>
    </row>
    <row r="21" s="3" customFormat="1" ht="15.75" spans="2:18">
      <c r="B21" s="5" t="s">
        <v>293</v>
      </c>
      <c r="C21" s="6" t="s">
        <v>274</v>
      </c>
      <c r="D21" s="7">
        <v>40707</v>
      </c>
      <c r="E21" s="8">
        <v>79.9983683333333</v>
      </c>
      <c r="F21" s="8">
        <v>1.01208333333333</v>
      </c>
      <c r="G21" s="9">
        <v>4600</v>
      </c>
      <c r="H21" s="3">
        <v>1</v>
      </c>
      <c r="I21" s="10">
        <v>5</v>
      </c>
      <c r="J21" s="3">
        <v>1</v>
      </c>
      <c r="K21" s="13">
        <v>123.299319727891</v>
      </c>
      <c r="L21" s="3">
        <v>1</v>
      </c>
      <c r="M21" s="13">
        <v>887.035583464155</v>
      </c>
      <c r="N21" s="3">
        <v>1</v>
      </c>
      <c r="O21" s="13">
        <v>13.2783882783883</v>
      </c>
      <c r="P21" s="3">
        <v>1</v>
      </c>
      <c r="Q21" s="3">
        <v>0.135741652461538</v>
      </c>
      <c r="R21" s="3">
        <v>1</v>
      </c>
    </row>
    <row r="22" s="3" customFormat="1" ht="15.75" spans="2:18">
      <c r="B22" s="5" t="s">
        <v>294</v>
      </c>
      <c r="C22" s="6" t="s">
        <v>274</v>
      </c>
      <c r="D22" s="7">
        <v>40707</v>
      </c>
      <c r="E22" s="8">
        <v>80.004935</v>
      </c>
      <c r="F22" s="8">
        <v>1.99951666666667</v>
      </c>
      <c r="G22" s="9">
        <v>3808</v>
      </c>
      <c r="H22" s="3">
        <v>1</v>
      </c>
      <c r="I22" s="10">
        <v>5</v>
      </c>
      <c r="J22" s="3">
        <v>1</v>
      </c>
      <c r="K22" s="13">
        <v>893.969126111983</v>
      </c>
      <c r="L22" s="3">
        <v>1</v>
      </c>
      <c r="M22" s="13">
        <v>10715.9863945578</v>
      </c>
      <c r="N22" s="3">
        <v>1</v>
      </c>
      <c r="O22" s="13">
        <v>487.375719518577</v>
      </c>
      <c r="P22" s="3">
        <v>1</v>
      </c>
      <c r="Q22" s="3">
        <v>0.0419712609230769</v>
      </c>
      <c r="R22" s="3">
        <v>1</v>
      </c>
    </row>
    <row r="23" s="3" customFormat="1" ht="15.75" spans="2:18">
      <c r="B23" s="5" t="s">
        <v>295</v>
      </c>
      <c r="C23" s="6" t="s">
        <v>274</v>
      </c>
      <c r="D23" s="7">
        <v>40707</v>
      </c>
      <c r="E23" s="8">
        <v>79.5477233333333</v>
      </c>
      <c r="F23" s="8">
        <v>6.842205</v>
      </c>
      <c r="G23" s="9">
        <v>1114</v>
      </c>
      <c r="H23" s="3">
        <v>1</v>
      </c>
      <c r="I23" s="10">
        <v>5</v>
      </c>
      <c r="J23" s="3">
        <v>1</v>
      </c>
      <c r="K23" s="13">
        <v>1860.34798534799</v>
      </c>
      <c r="L23" s="3">
        <v>1</v>
      </c>
      <c r="M23" s="13">
        <v>5346.67713239142</v>
      </c>
      <c r="N23" s="3">
        <v>1</v>
      </c>
      <c r="O23" s="13">
        <v>588.566195709053</v>
      </c>
      <c r="P23" s="3">
        <v>1</v>
      </c>
      <c r="Q23" s="3">
        <v>0.136486959384615</v>
      </c>
      <c r="R23" s="3">
        <v>1</v>
      </c>
    </row>
    <row r="24" s="3" customFormat="1" ht="15.75" spans="2:18">
      <c r="B24" s="5" t="s">
        <v>296</v>
      </c>
      <c r="C24" s="6" t="s">
        <v>274</v>
      </c>
      <c r="D24" s="7">
        <v>40707</v>
      </c>
      <c r="E24" s="8">
        <v>79.9753183333333</v>
      </c>
      <c r="F24" s="8">
        <v>5.97931333333333</v>
      </c>
      <c r="G24" s="9">
        <v>52</v>
      </c>
      <c r="H24" s="3">
        <v>1</v>
      </c>
      <c r="I24" s="10">
        <v>5</v>
      </c>
      <c r="J24" s="3">
        <v>1</v>
      </c>
      <c r="K24" s="13">
        <v>8562.64172335601</v>
      </c>
      <c r="L24" s="3">
        <v>1</v>
      </c>
      <c r="M24" s="13">
        <v>31805.8390022676</v>
      </c>
      <c r="N24" s="3">
        <v>1</v>
      </c>
      <c r="O24" s="13">
        <v>4515.02267573696</v>
      </c>
      <c r="P24" s="3">
        <v>1</v>
      </c>
      <c r="Q24" s="3">
        <v>0.160942879333333</v>
      </c>
      <c r="R24" s="3">
        <v>1</v>
      </c>
    </row>
    <row r="25" s="3" customFormat="1" ht="15.75" spans="2:18">
      <c r="B25" s="5" t="s">
        <v>297</v>
      </c>
      <c r="C25" s="6" t="s">
        <v>274</v>
      </c>
      <c r="D25" s="7">
        <v>40707</v>
      </c>
      <c r="E25" s="8">
        <v>81.085685</v>
      </c>
      <c r="F25" s="8">
        <v>5.541645</v>
      </c>
      <c r="G25" s="9">
        <v>3631</v>
      </c>
      <c r="H25" s="3">
        <v>1</v>
      </c>
      <c r="I25" s="10">
        <v>5</v>
      </c>
      <c r="J25" s="3">
        <v>1</v>
      </c>
      <c r="K25" s="13">
        <v>868.440233236152</v>
      </c>
      <c r="L25" s="3">
        <v>1</v>
      </c>
      <c r="M25" s="13">
        <v>12490.1603498542</v>
      </c>
      <c r="N25" s="3">
        <v>1</v>
      </c>
      <c r="O25" s="13">
        <v>509.475218658892</v>
      </c>
      <c r="P25" s="3">
        <v>1</v>
      </c>
      <c r="Q25" s="3">
        <v>0.0597404630769231</v>
      </c>
      <c r="R25" s="3">
        <v>1</v>
      </c>
    </row>
    <row r="26" s="3" customFormat="1" ht="15.75" spans="2:18">
      <c r="B26" s="5" t="s">
        <v>298</v>
      </c>
      <c r="C26" s="6" t="s">
        <v>274</v>
      </c>
      <c r="D26" s="7">
        <v>40707</v>
      </c>
      <c r="E26" s="8">
        <v>85.4953716666667</v>
      </c>
      <c r="F26" s="8">
        <v>5.99570666666667</v>
      </c>
      <c r="G26" s="9">
        <v>3935</v>
      </c>
      <c r="H26" s="3">
        <v>1</v>
      </c>
      <c r="I26" s="10">
        <v>5</v>
      </c>
      <c r="J26" s="3">
        <v>1</v>
      </c>
      <c r="K26" s="13">
        <v>3555.59916274202</v>
      </c>
      <c r="L26" s="3">
        <v>1</v>
      </c>
      <c r="M26" s="13">
        <v>24111.0675039246</v>
      </c>
      <c r="N26" s="3">
        <v>1</v>
      </c>
      <c r="O26" s="13">
        <v>3061.09366823653</v>
      </c>
      <c r="P26" s="3">
        <v>1</v>
      </c>
      <c r="Q26" s="3">
        <v>0.0944156078461538</v>
      </c>
      <c r="R26" s="3">
        <v>1</v>
      </c>
    </row>
    <row r="27" s="3" customFormat="1" ht="15.75" spans="2:18">
      <c r="B27" s="5" t="s">
        <v>299</v>
      </c>
      <c r="C27" s="6" t="s">
        <v>274</v>
      </c>
      <c r="D27" s="7">
        <v>40707</v>
      </c>
      <c r="E27" s="8">
        <v>86.4987</v>
      </c>
      <c r="F27" s="8">
        <v>5.99854333333333</v>
      </c>
      <c r="G27" s="9">
        <v>3949</v>
      </c>
      <c r="H27" s="3">
        <v>1</v>
      </c>
      <c r="I27" s="3">
        <v>5</v>
      </c>
      <c r="J27" s="3">
        <v>1</v>
      </c>
      <c r="K27" s="13">
        <v>2221.58691062632</v>
      </c>
      <c r="L27" s="3">
        <v>1</v>
      </c>
      <c r="M27" s="13">
        <v>36040.6403940887</v>
      </c>
      <c r="N27" s="3">
        <v>1</v>
      </c>
      <c r="O27" s="13">
        <v>3717.18859957776</v>
      </c>
      <c r="P27" s="3">
        <v>1</v>
      </c>
      <c r="Q27" s="3">
        <v>0.115977160551724</v>
      </c>
      <c r="R27" s="3">
        <v>1</v>
      </c>
    </row>
    <row r="28" s="3" customFormat="1" ht="15.75" spans="2:18">
      <c r="B28" s="5" t="s">
        <v>300</v>
      </c>
      <c r="C28" s="6" t="s">
        <v>274</v>
      </c>
      <c r="D28" s="7">
        <v>40707</v>
      </c>
      <c r="E28" s="8">
        <v>87.4995766666667</v>
      </c>
      <c r="F28" s="8">
        <v>5.99926666666667</v>
      </c>
      <c r="G28" s="9">
        <v>3912</v>
      </c>
      <c r="H28" s="3">
        <v>1</v>
      </c>
      <c r="I28" s="10">
        <v>5</v>
      </c>
      <c r="J28" s="3">
        <v>1</v>
      </c>
      <c r="K28" s="13">
        <v>2622.44897959184</v>
      </c>
      <c r="L28" s="3">
        <v>1</v>
      </c>
      <c r="M28" s="13">
        <v>7530.67765567766</v>
      </c>
      <c r="N28" s="3">
        <v>1</v>
      </c>
      <c r="O28" s="13">
        <v>266.483516483516</v>
      </c>
      <c r="P28" s="3">
        <v>1</v>
      </c>
      <c r="Q28" s="3">
        <v>0.0745497521538461</v>
      </c>
      <c r="R28" s="3">
        <v>1</v>
      </c>
    </row>
    <row r="29" s="3" customFormat="1" ht="15.75" spans="2:18">
      <c r="B29" s="5" t="s">
        <v>301</v>
      </c>
      <c r="C29" s="6" t="s">
        <v>274</v>
      </c>
      <c r="D29" s="7">
        <v>40707</v>
      </c>
      <c r="E29" s="8">
        <v>88.498395</v>
      </c>
      <c r="F29" s="8">
        <v>6.00056166666667</v>
      </c>
      <c r="G29" s="9">
        <v>3882</v>
      </c>
      <c r="H29" s="3">
        <v>1</v>
      </c>
      <c r="I29" s="10">
        <v>5</v>
      </c>
      <c r="J29" s="3">
        <v>1</v>
      </c>
      <c r="K29" s="13">
        <v>2638.147566719</v>
      </c>
      <c r="L29" s="3">
        <v>1</v>
      </c>
      <c r="M29" s="13">
        <v>14770.9968602826</v>
      </c>
      <c r="N29" s="3">
        <v>1</v>
      </c>
      <c r="O29" s="13">
        <v>1058.47723704867</v>
      </c>
      <c r="P29" s="3">
        <v>1</v>
      </c>
      <c r="Q29" s="3">
        <v>0.0801786073846154</v>
      </c>
      <c r="R29" s="3">
        <v>1</v>
      </c>
    </row>
    <row r="30" s="3" customFormat="1" ht="15.75" spans="2:18">
      <c r="B30" s="5" t="s">
        <v>302</v>
      </c>
      <c r="C30" s="6" t="s">
        <v>274</v>
      </c>
      <c r="D30" s="7">
        <v>40707</v>
      </c>
      <c r="E30" s="8">
        <v>89.4986733333333</v>
      </c>
      <c r="F30" s="8">
        <v>5.99713666666667</v>
      </c>
      <c r="G30" s="9">
        <v>3239</v>
      </c>
      <c r="H30" s="3">
        <v>1</v>
      </c>
      <c r="I30" s="10">
        <v>5</v>
      </c>
      <c r="J30" s="3">
        <v>1</v>
      </c>
      <c r="K30" s="13">
        <v>1803.44060701204</v>
      </c>
      <c r="L30" s="3">
        <v>1</v>
      </c>
      <c r="M30" s="13">
        <v>4440.41077969649</v>
      </c>
      <c r="N30" s="3">
        <v>1</v>
      </c>
      <c r="O30" s="13">
        <v>144.623233908948</v>
      </c>
      <c r="P30" s="3">
        <v>1</v>
      </c>
      <c r="Q30" s="3">
        <v>0.0829287212307692</v>
      </c>
      <c r="R30" s="3">
        <v>1</v>
      </c>
    </row>
    <row r="31" s="3" customFormat="1" ht="15.75" spans="2:18">
      <c r="B31" s="5" t="s">
        <v>303</v>
      </c>
      <c r="C31" s="6" t="s">
        <v>274</v>
      </c>
      <c r="D31" s="7">
        <v>40707</v>
      </c>
      <c r="E31" s="8">
        <v>89.89917</v>
      </c>
      <c r="F31" s="8">
        <v>5.41784333333333</v>
      </c>
      <c r="G31" s="9">
        <v>2929</v>
      </c>
      <c r="H31" s="3">
        <v>1</v>
      </c>
      <c r="I31" s="10">
        <v>5</v>
      </c>
      <c r="J31" s="3">
        <v>1</v>
      </c>
      <c r="K31" s="13">
        <v>3309.81703026038</v>
      </c>
      <c r="L31" s="3">
        <v>1</v>
      </c>
      <c r="M31" s="13">
        <v>53248.7684729064</v>
      </c>
      <c r="N31" s="3">
        <v>1</v>
      </c>
      <c r="O31" s="13">
        <v>3427.69176636172</v>
      </c>
      <c r="P31" s="3">
        <v>1</v>
      </c>
      <c r="Q31" s="3">
        <v>0.0957077704137931</v>
      </c>
      <c r="R31" s="3">
        <v>1</v>
      </c>
    </row>
    <row r="32" s="3" customFormat="1" ht="15.75" spans="2:18">
      <c r="B32" s="5" t="s">
        <v>304</v>
      </c>
      <c r="C32" s="6" t="s">
        <v>274</v>
      </c>
      <c r="D32" s="7">
        <v>40707</v>
      </c>
      <c r="E32" s="8">
        <v>90.47785</v>
      </c>
      <c r="F32" s="8">
        <v>5.00036166666667</v>
      </c>
      <c r="G32" s="9">
        <v>3283</v>
      </c>
      <c r="H32" s="3">
        <v>1</v>
      </c>
      <c r="I32" s="10">
        <v>5</v>
      </c>
      <c r="J32" s="3">
        <v>1</v>
      </c>
      <c r="K32" s="13">
        <v>2254.66220971147</v>
      </c>
      <c r="L32" s="3">
        <v>1</v>
      </c>
      <c r="M32" s="13">
        <v>14079.0816326531</v>
      </c>
      <c r="N32" s="3">
        <v>1</v>
      </c>
      <c r="O32" s="13">
        <v>1031.66783954961</v>
      </c>
      <c r="P32" s="3">
        <v>1</v>
      </c>
      <c r="Q32" s="3">
        <v>0.113208361034483</v>
      </c>
      <c r="R32" s="3">
        <v>1</v>
      </c>
    </row>
    <row r="33" ht="15" spans="17:17">
      <c r="Q33" s="3"/>
    </row>
  </sheetData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00"/>
  <sheetViews>
    <sheetView workbookViewId="0">
      <selection activeCell="A1" sqref="A1"/>
    </sheetView>
  </sheetViews>
  <sheetFormatPr defaultColWidth="9" defaultRowHeight="15"/>
  <cols>
    <col min="1" max="6" width="9" style="3"/>
  </cols>
  <sheetData>
    <row r="1" spans="1:6">
      <c r="A1" s="4" t="s">
        <v>305</v>
      </c>
      <c r="B1" s="12" t="s">
        <v>309</v>
      </c>
      <c r="C1" s="4" t="s">
        <v>305</v>
      </c>
      <c r="D1" s="12" t="s">
        <v>310</v>
      </c>
      <c r="E1" s="4" t="s">
        <v>305</v>
      </c>
      <c r="F1" s="12" t="s">
        <v>311</v>
      </c>
    </row>
    <row r="2" customFormat="1" spans="1:6">
      <c r="A2" s="12" t="s">
        <v>312</v>
      </c>
      <c r="B2" s="12" t="s">
        <v>313</v>
      </c>
      <c r="C2" s="12" t="s">
        <v>312</v>
      </c>
      <c r="D2" s="12" t="s">
        <v>313</v>
      </c>
      <c r="E2" s="12" t="s">
        <v>312</v>
      </c>
      <c r="F2" s="12" t="s">
        <v>313</v>
      </c>
    </row>
    <row r="3" customFormat="1" spans="1:6">
      <c r="A3" s="12"/>
      <c r="B3" s="12"/>
      <c r="C3" s="12"/>
      <c r="D3" s="12"/>
      <c r="E3" s="12"/>
      <c r="F3" s="12"/>
    </row>
    <row r="4" ht="15.75" spans="1:6">
      <c r="A4" s="10">
        <v>5</v>
      </c>
      <c r="B4" s="13">
        <v>2576.5306122449</v>
      </c>
      <c r="C4" s="10">
        <v>5</v>
      </c>
      <c r="D4" s="13">
        <v>6163.26530612245</v>
      </c>
      <c r="E4" s="10">
        <v>5</v>
      </c>
      <c r="F4" s="13">
        <v>1051.02040816327</v>
      </c>
    </row>
    <row r="5" ht="15.75" spans="1:6">
      <c r="A5" s="10">
        <v>25</v>
      </c>
      <c r="B5" s="13">
        <v>4280.61224489796</v>
      </c>
      <c r="C5" s="10">
        <v>25</v>
      </c>
      <c r="D5" s="13">
        <v>12846.9387755102</v>
      </c>
      <c r="E5" s="10">
        <v>25</v>
      </c>
      <c r="F5" s="13">
        <v>1474.48979591837</v>
      </c>
    </row>
    <row r="6" ht="15.75" spans="1:12">
      <c r="A6" s="10">
        <v>50</v>
      </c>
      <c r="B6" s="13">
        <v>20025.5102040816</v>
      </c>
      <c r="C6" s="10">
        <v>50</v>
      </c>
      <c r="D6" s="13">
        <v>98775.5102040816</v>
      </c>
      <c r="E6" s="10">
        <v>50</v>
      </c>
      <c r="F6" s="13">
        <v>6826.5306122449</v>
      </c>
      <c r="G6" s="12"/>
      <c r="H6" s="12"/>
      <c r="I6" s="12"/>
      <c r="J6" s="12"/>
      <c r="K6" s="12"/>
      <c r="L6" s="12"/>
    </row>
    <row r="7" ht="15.75" spans="1:6">
      <c r="A7" s="10">
        <v>75</v>
      </c>
      <c r="B7" s="13">
        <v>1321.42857142857</v>
      </c>
      <c r="C7" s="10">
        <v>75</v>
      </c>
      <c r="D7" s="13">
        <v>106566.326530612</v>
      </c>
      <c r="E7" s="10">
        <v>75</v>
      </c>
      <c r="F7" s="13">
        <v>4127.55102040816</v>
      </c>
    </row>
    <row r="8" ht="15.75" spans="1:6">
      <c r="A8" s="10">
        <v>100</v>
      </c>
      <c r="B8" s="13">
        <v>234.69387755102</v>
      </c>
      <c r="C8" s="10">
        <v>100</v>
      </c>
      <c r="D8" s="13">
        <v>29831.6326530612</v>
      </c>
      <c r="E8" s="10">
        <v>100</v>
      </c>
      <c r="F8" s="13">
        <v>785.714285714286</v>
      </c>
    </row>
    <row r="9" ht="15.75" spans="1:6">
      <c r="A9" s="10">
        <v>150</v>
      </c>
      <c r="B9" s="13">
        <v>362.244897959184</v>
      </c>
      <c r="C9" s="10">
        <v>150</v>
      </c>
      <c r="D9" s="13">
        <v>2897.95918367347</v>
      </c>
      <c r="E9" s="10">
        <v>150</v>
      </c>
      <c r="F9" s="13">
        <v>71.4285714285714</v>
      </c>
    </row>
    <row r="10" ht="15.75" spans="1:6">
      <c r="A10" s="10">
        <v>200</v>
      </c>
      <c r="B10" s="13">
        <v>341.836734693878</v>
      </c>
      <c r="C10" s="10">
        <v>200</v>
      </c>
      <c r="D10" s="13">
        <v>1989.79591836735</v>
      </c>
      <c r="E10" s="10">
        <v>200</v>
      </c>
      <c r="F10" s="13">
        <v>10.2040816326531</v>
      </c>
    </row>
    <row r="11" ht="15.75" spans="1:6">
      <c r="A11" s="10">
        <v>5</v>
      </c>
      <c r="B11" s="13">
        <v>2341.83673469388</v>
      </c>
      <c r="C11" s="10">
        <v>5</v>
      </c>
      <c r="D11" s="13">
        <v>2209.18367346939</v>
      </c>
      <c r="E11" s="10">
        <v>5</v>
      </c>
      <c r="F11" s="13">
        <v>673.469387755102</v>
      </c>
    </row>
    <row r="12" ht="15.75" spans="1:6">
      <c r="A12" s="10">
        <v>25</v>
      </c>
      <c r="B12" s="13">
        <v>1545.91836734694</v>
      </c>
      <c r="C12" s="10">
        <v>25</v>
      </c>
      <c r="D12" s="13">
        <v>4683.67346938776</v>
      </c>
      <c r="E12" s="10">
        <v>25</v>
      </c>
      <c r="F12" s="13">
        <v>816.326530612245</v>
      </c>
    </row>
    <row r="13" ht="15.75" spans="1:6">
      <c r="A13" s="10">
        <v>50</v>
      </c>
      <c r="B13" s="13">
        <v>1198.97959183673</v>
      </c>
      <c r="C13" s="10">
        <v>50</v>
      </c>
      <c r="D13" s="13">
        <v>16408.1632653061</v>
      </c>
      <c r="E13" s="10">
        <v>50</v>
      </c>
      <c r="F13" s="13">
        <v>994.897959183673</v>
      </c>
    </row>
    <row r="14" ht="15.75" spans="1:6">
      <c r="A14" s="10">
        <v>75</v>
      </c>
      <c r="B14" s="13">
        <v>1627.55102040816</v>
      </c>
      <c r="C14" s="10">
        <v>75</v>
      </c>
      <c r="D14" s="13">
        <v>76382.6530612245</v>
      </c>
      <c r="E14" s="10">
        <v>75</v>
      </c>
      <c r="F14" s="13">
        <v>3377.55102040816</v>
      </c>
    </row>
    <row r="15" ht="15.75" spans="1:6">
      <c r="A15" s="10">
        <v>100</v>
      </c>
      <c r="B15" s="13">
        <v>198.979591836735</v>
      </c>
      <c r="C15" s="10">
        <v>100</v>
      </c>
      <c r="D15" s="13">
        <v>19377.5510204082</v>
      </c>
      <c r="E15" s="10">
        <v>100</v>
      </c>
      <c r="F15" s="13">
        <v>642.857142857143</v>
      </c>
    </row>
    <row r="16" ht="15.75" spans="1:6">
      <c r="A16" s="10">
        <v>150</v>
      </c>
      <c r="B16" s="13">
        <v>132.65306122449</v>
      </c>
      <c r="C16" s="10">
        <v>150</v>
      </c>
      <c r="D16" s="13">
        <v>1474.48979591837</v>
      </c>
      <c r="E16" s="10">
        <v>150</v>
      </c>
      <c r="F16" s="13">
        <v>142.857142857143</v>
      </c>
    </row>
    <row r="17" ht="15.75" spans="1:6">
      <c r="A17" s="10">
        <v>200</v>
      </c>
      <c r="B17" s="13">
        <v>413.265306122449</v>
      </c>
      <c r="C17" s="10">
        <v>200</v>
      </c>
      <c r="D17" s="13">
        <v>3260.20408163265</v>
      </c>
      <c r="E17" s="10">
        <v>200</v>
      </c>
      <c r="F17" s="13">
        <v>5.10204081632653</v>
      </c>
    </row>
    <row r="18" ht="15.75" spans="1:6">
      <c r="A18" s="10">
        <v>5</v>
      </c>
      <c r="B18" s="13">
        <v>2505.10204081633</v>
      </c>
      <c r="C18" s="10">
        <v>5</v>
      </c>
      <c r="D18" s="13">
        <v>37183.6734693878</v>
      </c>
      <c r="E18" s="10">
        <v>5</v>
      </c>
      <c r="F18" s="13">
        <v>1831.63265306122</v>
      </c>
    </row>
    <row r="19" ht="15.75" spans="1:6">
      <c r="A19" s="10">
        <v>25</v>
      </c>
      <c r="B19" s="13">
        <v>2831.63265306122</v>
      </c>
      <c r="C19" s="10">
        <v>25</v>
      </c>
      <c r="D19" s="13">
        <v>5397.95918367347</v>
      </c>
      <c r="E19" s="10">
        <v>25</v>
      </c>
      <c r="F19" s="13">
        <v>1015.30612244898</v>
      </c>
    </row>
    <row r="20" ht="15.75" spans="1:6">
      <c r="A20" s="10">
        <v>50</v>
      </c>
      <c r="B20" s="13">
        <v>3413.26530612245</v>
      </c>
      <c r="C20" s="10">
        <v>50</v>
      </c>
      <c r="D20" s="13">
        <v>40867.3469387755</v>
      </c>
      <c r="E20" s="10">
        <v>50</v>
      </c>
      <c r="F20" s="13">
        <v>2204.08163265306</v>
      </c>
    </row>
    <row r="21" ht="15.75" spans="1:6">
      <c r="A21" s="10">
        <v>75</v>
      </c>
      <c r="B21" s="13">
        <v>785.714285714286</v>
      </c>
      <c r="C21" s="10">
        <v>75</v>
      </c>
      <c r="D21" s="13">
        <v>88852.0408163265</v>
      </c>
      <c r="E21" s="10">
        <v>75</v>
      </c>
      <c r="F21" s="13">
        <v>4163.26530612245</v>
      </c>
    </row>
    <row r="22" ht="15.75" spans="1:6">
      <c r="A22" s="10">
        <v>100</v>
      </c>
      <c r="B22" s="13">
        <v>525.510204081633</v>
      </c>
      <c r="C22" s="10">
        <v>100</v>
      </c>
      <c r="D22" s="13">
        <v>22505.1020408163</v>
      </c>
      <c r="E22" s="10">
        <v>100</v>
      </c>
      <c r="F22" s="13">
        <v>602.040816326531</v>
      </c>
    </row>
    <row r="23" ht="15.75" spans="1:6">
      <c r="A23" s="10">
        <v>150</v>
      </c>
      <c r="B23" s="13">
        <v>443.877551020408</v>
      </c>
      <c r="C23" s="10">
        <v>150</v>
      </c>
      <c r="D23" s="13">
        <v>2428.57142857143</v>
      </c>
      <c r="E23" s="10">
        <v>150</v>
      </c>
      <c r="F23" s="13">
        <v>71.4285714285714</v>
      </c>
    </row>
    <row r="24" ht="15.75" spans="1:6">
      <c r="A24" s="10">
        <v>200</v>
      </c>
      <c r="B24" s="13">
        <v>91.8367346938776</v>
      </c>
      <c r="C24" s="10">
        <v>200</v>
      </c>
      <c r="D24" s="13">
        <v>1239.79591836735</v>
      </c>
      <c r="E24" s="10">
        <v>200</v>
      </c>
      <c r="F24" s="13">
        <v>5.10204081632653</v>
      </c>
    </row>
    <row r="25" ht="15.75" spans="1:6">
      <c r="A25" s="10">
        <v>5</v>
      </c>
      <c r="B25" s="13">
        <v>4193.87755102041</v>
      </c>
      <c r="C25" s="10">
        <v>5</v>
      </c>
      <c r="D25" s="13">
        <v>4443.87755102041</v>
      </c>
      <c r="E25" s="10">
        <v>5</v>
      </c>
      <c r="F25" s="13">
        <v>698.979591836735</v>
      </c>
    </row>
    <row r="26" ht="15.75" spans="1:6">
      <c r="A26" s="10">
        <v>25</v>
      </c>
      <c r="B26" s="13">
        <v>484.69387755102</v>
      </c>
      <c r="C26" s="10">
        <v>25</v>
      </c>
      <c r="D26" s="13">
        <v>2081.63265306122</v>
      </c>
      <c r="E26" s="10">
        <v>25</v>
      </c>
      <c r="F26" s="13">
        <v>188.775510204082</v>
      </c>
    </row>
    <row r="27" ht="15.75" spans="1:6">
      <c r="A27" s="10">
        <v>50</v>
      </c>
      <c r="B27" s="13">
        <v>2076.5306122449</v>
      </c>
      <c r="C27" s="10">
        <v>50</v>
      </c>
      <c r="D27" s="13">
        <v>20525.5102040816</v>
      </c>
      <c r="E27" s="10">
        <v>50</v>
      </c>
      <c r="F27" s="13">
        <v>581.632653061224</v>
      </c>
    </row>
    <row r="28" ht="15.75" spans="1:6">
      <c r="A28" s="10">
        <v>75</v>
      </c>
      <c r="B28" s="13">
        <v>790.816326530612</v>
      </c>
      <c r="C28" s="10">
        <v>75</v>
      </c>
      <c r="D28" s="13">
        <v>54392.8571428571</v>
      </c>
      <c r="E28" s="10">
        <v>75</v>
      </c>
      <c r="F28" s="13">
        <v>3168.36734693878</v>
      </c>
    </row>
    <row r="29" ht="15.75" spans="1:6">
      <c r="A29" s="10">
        <v>100</v>
      </c>
      <c r="B29" s="13">
        <v>352.040816326531</v>
      </c>
      <c r="C29" s="10">
        <v>100</v>
      </c>
      <c r="D29" s="13">
        <v>21576.5306122449</v>
      </c>
      <c r="E29" s="10">
        <v>100</v>
      </c>
      <c r="F29" s="13">
        <v>974.489795918367</v>
      </c>
    </row>
    <row r="30" ht="15.75" spans="1:6">
      <c r="A30" s="10">
        <v>150</v>
      </c>
      <c r="B30" s="13">
        <v>158.163265306122</v>
      </c>
      <c r="C30" s="10">
        <v>150</v>
      </c>
      <c r="D30" s="13">
        <v>3841.83673469388</v>
      </c>
      <c r="E30" s="10">
        <v>150</v>
      </c>
      <c r="F30" s="13">
        <v>137.755102040816</v>
      </c>
    </row>
    <row r="31" ht="15.75" spans="1:6">
      <c r="A31" s="10">
        <v>200</v>
      </c>
      <c r="B31" s="13">
        <v>566.326530612245</v>
      </c>
      <c r="C31" s="10">
        <v>200</v>
      </c>
      <c r="D31" s="13">
        <v>2341.83673469388</v>
      </c>
      <c r="E31" s="10">
        <v>200</v>
      </c>
      <c r="F31" s="13">
        <v>20.4081632653061</v>
      </c>
    </row>
    <row r="32" ht="15.75" spans="1:6">
      <c r="A32" s="10">
        <v>5</v>
      </c>
      <c r="B32" s="13">
        <v>2112.24489795918</v>
      </c>
      <c r="C32" s="10">
        <v>5</v>
      </c>
      <c r="D32" s="13">
        <v>2112.24489795918</v>
      </c>
      <c r="E32" s="10">
        <v>5</v>
      </c>
      <c r="F32" s="13">
        <v>270.408163265306</v>
      </c>
    </row>
    <row r="33" ht="15.75" spans="1:6">
      <c r="A33" s="10">
        <v>25</v>
      </c>
      <c r="B33" s="13">
        <v>760.204081632653</v>
      </c>
      <c r="C33" s="10">
        <v>25</v>
      </c>
      <c r="D33" s="13">
        <v>3653.0612244898</v>
      </c>
      <c r="E33" s="10">
        <v>25</v>
      </c>
      <c r="F33" s="13">
        <v>91.8367346938776</v>
      </c>
    </row>
    <row r="34" ht="15.75" spans="1:6">
      <c r="A34" s="10">
        <v>50</v>
      </c>
      <c r="B34" s="13">
        <v>1234.69387755102</v>
      </c>
      <c r="C34" s="10">
        <v>50</v>
      </c>
      <c r="D34" s="13">
        <v>46336.7346938776</v>
      </c>
      <c r="E34" s="10">
        <v>50</v>
      </c>
      <c r="F34" s="13">
        <v>1821.42857142857</v>
      </c>
    </row>
    <row r="35" ht="15.75" spans="1:6">
      <c r="A35" s="10">
        <v>75</v>
      </c>
      <c r="B35" s="13">
        <v>66.3265306122449</v>
      </c>
      <c r="C35" s="10">
        <v>75</v>
      </c>
      <c r="D35" s="13">
        <v>5887.75510204082</v>
      </c>
      <c r="E35" s="10">
        <v>75</v>
      </c>
      <c r="F35" s="13">
        <v>244.897959183673</v>
      </c>
    </row>
    <row r="36" ht="15.75" spans="1:6">
      <c r="A36" s="10">
        <v>100</v>
      </c>
      <c r="B36" s="13">
        <v>556.122448979592</v>
      </c>
      <c r="C36" s="10">
        <v>100</v>
      </c>
      <c r="D36" s="13">
        <v>20377.5510204082</v>
      </c>
      <c r="E36" s="10">
        <v>100</v>
      </c>
      <c r="F36" s="13">
        <v>1224.48979591837</v>
      </c>
    </row>
    <row r="37" ht="15.75" spans="1:6">
      <c r="A37" s="10">
        <v>150</v>
      </c>
      <c r="B37" s="13">
        <v>153.061224489796</v>
      </c>
      <c r="C37" s="10">
        <v>150</v>
      </c>
      <c r="D37" s="13">
        <v>4423.4693877551</v>
      </c>
      <c r="E37" s="10">
        <v>150</v>
      </c>
      <c r="F37" s="13">
        <v>193.877551020408</v>
      </c>
    </row>
    <row r="38" ht="15.75" spans="1:6">
      <c r="A38" s="10">
        <v>200</v>
      </c>
      <c r="B38" s="13">
        <v>219.387755102041</v>
      </c>
      <c r="C38" s="10">
        <v>200</v>
      </c>
      <c r="D38" s="13">
        <v>2183.67346938776</v>
      </c>
      <c r="E38" s="10">
        <v>200</v>
      </c>
      <c r="F38" s="13">
        <v>25.5102040816327</v>
      </c>
    </row>
    <row r="39" ht="15.75" spans="1:6">
      <c r="A39" s="10">
        <v>5</v>
      </c>
      <c r="B39" s="13">
        <v>5265.30612244898</v>
      </c>
      <c r="C39" s="10">
        <v>5</v>
      </c>
      <c r="D39" s="13">
        <v>9954.08163265306</v>
      </c>
      <c r="E39" s="10">
        <v>5</v>
      </c>
      <c r="F39" s="13">
        <v>678.571428571429</v>
      </c>
    </row>
    <row r="40" ht="15.75" spans="1:6">
      <c r="A40" s="10">
        <v>25</v>
      </c>
      <c r="B40" s="13">
        <v>3183.67346938776</v>
      </c>
      <c r="C40" s="10">
        <v>25</v>
      </c>
      <c r="D40" s="13">
        <v>5061.22448979592</v>
      </c>
      <c r="E40" s="10">
        <v>25</v>
      </c>
      <c r="F40" s="13">
        <v>428.571428571429</v>
      </c>
    </row>
    <row r="41" ht="15.75" spans="1:6">
      <c r="A41" s="10">
        <v>50</v>
      </c>
      <c r="B41" s="13">
        <v>1647.95918367347</v>
      </c>
      <c r="C41" s="10">
        <v>50</v>
      </c>
      <c r="D41" s="13">
        <v>21367.3469387755</v>
      </c>
      <c r="E41" s="10">
        <v>50</v>
      </c>
      <c r="F41" s="13">
        <v>489.795918367347</v>
      </c>
    </row>
    <row r="42" ht="15.75" spans="1:6">
      <c r="A42" s="10">
        <v>75</v>
      </c>
      <c r="B42" s="13">
        <v>1545.91836734694</v>
      </c>
      <c r="C42" s="10">
        <v>75</v>
      </c>
      <c r="D42" s="13">
        <v>56010.2040816326</v>
      </c>
      <c r="E42" s="10">
        <v>75</v>
      </c>
      <c r="F42" s="13">
        <v>3964.28571428571</v>
      </c>
    </row>
    <row r="43" ht="15.75" spans="1:6">
      <c r="A43" s="10">
        <v>100</v>
      </c>
      <c r="B43" s="13">
        <v>556.122448979592</v>
      </c>
      <c r="C43" s="10">
        <v>100</v>
      </c>
      <c r="D43" s="13">
        <v>18545.9183673469</v>
      </c>
      <c r="E43" s="10">
        <v>100</v>
      </c>
      <c r="F43" s="13">
        <v>1056.12244897959</v>
      </c>
    </row>
    <row r="44" ht="15.75" spans="1:6">
      <c r="A44" s="10">
        <v>150</v>
      </c>
      <c r="B44" s="13">
        <v>362.244897959184</v>
      </c>
      <c r="C44" s="10">
        <v>150</v>
      </c>
      <c r="D44" s="13">
        <v>2790.81632653061</v>
      </c>
      <c r="E44" s="10">
        <v>150</v>
      </c>
      <c r="F44" s="13">
        <v>117.34693877551</v>
      </c>
    </row>
    <row r="45" ht="15.75" spans="1:6">
      <c r="A45" s="10">
        <v>200</v>
      </c>
      <c r="B45" s="13">
        <v>153.061224489796</v>
      </c>
      <c r="C45" s="10">
        <v>200</v>
      </c>
      <c r="D45" s="13">
        <v>1612.24489795918</v>
      </c>
      <c r="E45" s="10">
        <v>200</v>
      </c>
      <c r="F45" s="13">
        <v>5.10204081632653</v>
      </c>
    </row>
    <row r="46" ht="15.75" spans="1:6">
      <c r="A46" s="10">
        <v>5</v>
      </c>
      <c r="B46" s="13">
        <v>2061.22448979592</v>
      </c>
      <c r="C46" s="10">
        <v>5</v>
      </c>
      <c r="D46" s="13">
        <v>1204.08163265306</v>
      </c>
      <c r="E46" s="10">
        <v>5</v>
      </c>
      <c r="F46" s="13">
        <v>234.69387755102</v>
      </c>
    </row>
    <row r="47" ht="15.75" spans="1:6">
      <c r="A47" s="10">
        <v>25</v>
      </c>
      <c r="B47" s="13">
        <v>1107.14285714286</v>
      </c>
      <c r="C47" s="10">
        <v>25</v>
      </c>
      <c r="D47" s="13">
        <v>3255.10204081633</v>
      </c>
      <c r="E47" s="10">
        <v>25</v>
      </c>
      <c r="F47" s="13">
        <v>102.040816326531</v>
      </c>
    </row>
    <row r="48" ht="15.75" spans="1:6">
      <c r="A48" s="10">
        <v>50</v>
      </c>
      <c r="B48" s="13">
        <v>4852.04081632653</v>
      </c>
      <c r="C48" s="10">
        <v>50</v>
      </c>
      <c r="D48" s="13">
        <v>39969.387755102</v>
      </c>
      <c r="E48" s="10">
        <v>50</v>
      </c>
      <c r="F48" s="13">
        <v>826.530612244898</v>
      </c>
    </row>
    <row r="49" ht="15.75" spans="1:6">
      <c r="A49" s="10">
        <v>75</v>
      </c>
      <c r="B49" s="13">
        <v>2209.18367346939</v>
      </c>
      <c r="C49" s="10">
        <v>75</v>
      </c>
      <c r="D49" s="13">
        <v>50336.7346938776</v>
      </c>
      <c r="E49" s="10">
        <v>75</v>
      </c>
      <c r="F49" s="13">
        <v>3377.55102040816</v>
      </c>
    </row>
    <row r="50" ht="15.75" spans="1:6">
      <c r="A50" s="10">
        <v>100</v>
      </c>
      <c r="B50" s="13">
        <v>117.34693877551</v>
      </c>
      <c r="C50" s="10">
        <v>100</v>
      </c>
      <c r="D50" s="13">
        <v>8790.81632653061</v>
      </c>
      <c r="E50" s="10">
        <v>100</v>
      </c>
      <c r="F50" s="13">
        <v>290.816326530612</v>
      </c>
    </row>
    <row r="51" ht="15.75" spans="1:6">
      <c r="A51" s="10">
        <v>150</v>
      </c>
      <c r="B51" s="13">
        <v>81.6326530612245</v>
      </c>
      <c r="C51" s="10">
        <v>150</v>
      </c>
      <c r="D51" s="13">
        <v>1122.44897959184</v>
      </c>
      <c r="E51" s="10">
        <v>150</v>
      </c>
      <c r="F51" s="13">
        <v>10.2040816326531</v>
      </c>
    </row>
    <row r="52" ht="15.75" spans="1:6">
      <c r="A52" s="10">
        <v>200</v>
      </c>
      <c r="B52" s="13">
        <v>362.244897959184</v>
      </c>
      <c r="C52" s="10">
        <v>200</v>
      </c>
      <c r="D52" s="13">
        <v>1255.10204081633</v>
      </c>
      <c r="E52" s="10">
        <v>200</v>
      </c>
      <c r="F52" s="13">
        <v>10.2040816326531</v>
      </c>
    </row>
    <row r="53" ht="15.75" spans="1:6">
      <c r="A53" s="10">
        <v>5</v>
      </c>
      <c r="B53" s="13">
        <v>1841.83673469388</v>
      </c>
      <c r="C53" s="10">
        <v>5</v>
      </c>
      <c r="D53" s="13">
        <v>3178.57142857143</v>
      </c>
      <c r="E53" s="10">
        <v>5</v>
      </c>
      <c r="F53" s="13">
        <v>387.755102040816</v>
      </c>
    </row>
    <row r="54" ht="15.75" spans="1:6">
      <c r="A54" s="10">
        <v>25</v>
      </c>
      <c r="B54" s="13">
        <v>1423.4693877551</v>
      </c>
      <c r="C54" s="10">
        <v>25</v>
      </c>
      <c r="D54" s="13">
        <v>3954.08163265306</v>
      </c>
      <c r="E54" s="10">
        <v>25</v>
      </c>
      <c r="F54" s="13">
        <v>326.530612244898</v>
      </c>
    </row>
    <row r="55" ht="15.75" spans="1:6">
      <c r="A55" s="10">
        <v>50</v>
      </c>
      <c r="B55" s="13">
        <v>2974.48979591837</v>
      </c>
      <c r="C55" s="10">
        <v>50</v>
      </c>
      <c r="D55" s="13">
        <v>26219.387755102</v>
      </c>
      <c r="E55" s="10">
        <v>50</v>
      </c>
      <c r="F55" s="13">
        <v>1637.75510204082</v>
      </c>
    </row>
    <row r="56" ht="15.75" spans="1:6">
      <c r="A56" s="10">
        <v>75</v>
      </c>
      <c r="B56" s="13">
        <v>306.122448979592</v>
      </c>
      <c r="C56" s="10">
        <v>75</v>
      </c>
      <c r="D56" s="13">
        <v>18892.8571428571</v>
      </c>
      <c r="E56" s="10">
        <v>75</v>
      </c>
      <c r="F56" s="13">
        <v>1051.02040816327</v>
      </c>
    </row>
    <row r="57" ht="15.75" spans="1:6">
      <c r="A57" s="10">
        <v>100</v>
      </c>
      <c r="B57" s="13">
        <v>198.979591836735</v>
      </c>
      <c r="C57" s="10">
        <v>100</v>
      </c>
      <c r="D57" s="13">
        <v>13448.9795918367</v>
      </c>
      <c r="E57" s="10">
        <v>100</v>
      </c>
      <c r="F57" s="13">
        <v>270.408163265306</v>
      </c>
    </row>
    <row r="58" ht="15.75" spans="1:6">
      <c r="A58" s="10">
        <v>150</v>
      </c>
      <c r="B58" s="13">
        <v>377.551020408163</v>
      </c>
      <c r="C58" s="10">
        <v>150</v>
      </c>
      <c r="D58" s="13">
        <v>4030.61224489796</v>
      </c>
      <c r="E58" s="10">
        <v>150</v>
      </c>
      <c r="F58" s="13">
        <v>127.551020408163</v>
      </c>
    </row>
    <row r="59" ht="15.75" spans="1:6">
      <c r="A59" s="10">
        <v>200</v>
      </c>
      <c r="B59" s="13">
        <v>464.285714285714</v>
      </c>
      <c r="C59" s="10">
        <v>200</v>
      </c>
      <c r="D59" s="13">
        <v>2265.30612244898</v>
      </c>
      <c r="E59" s="10">
        <v>200</v>
      </c>
      <c r="F59" s="13">
        <v>0</v>
      </c>
    </row>
    <row r="60" ht="15.75" spans="1:6">
      <c r="A60" s="10">
        <v>5</v>
      </c>
      <c r="B60" s="13">
        <v>2285.71428571429</v>
      </c>
      <c r="C60" s="10">
        <v>5</v>
      </c>
      <c r="D60" s="13">
        <v>4994.89795918367</v>
      </c>
      <c r="E60" s="10">
        <v>5</v>
      </c>
      <c r="F60" s="13">
        <v>107.142857142857</v>
      </c>
    </row>
    <row r="61" ht="15.75" spans="1:6">
      <c r="A61" s="10">
        <v>25</v>
      </c>
      <c r="B61" s="13">
        <v>3627.55102040816</v>
      </c>
      <c r="C61" s="10">
        <v>25</v>
      </c>
      <c r="D61" s="13">
        <v>6841.83673469388</v>
      </c>
      <c r="E61" s="10">
        <v>25</v>
      </c>
      <c r="F61" s="13">
        <v>744.897959183673</v>
      </c>
    </row>
    <row r="62" ht="15.75" spans="1:6">
      <c r="A62" s="10">
        <v>50</v>
      </c>
      <c r="B62" s="13">
        <v>3760.20408163265</v>
      </c>
      <c r="C62" s="10">
        <v>50</v>
      </c>
      <c r="D62" s="13">
        <v>78331.6326530612</v>
      </c>
      <c r="E62" s="10">
        <v>50</v>
      </c>
      <c r="F62" s="13">
        <v>3923.4693877551</v>
      </c>
    </row>
    <row r="63" ht="15.75" spans="1:6">
      <c r="A63" s="10">
        <v>75</v>
      </c>
      <c r="B63" s="13">
        <v>479.591836734694</v>
      </c>
      <c r="C63" s="10">
        <v>75</v>
      </c>
      <c r="D63" s="13">
        <v>54693.8775510204</v>
      </c>
      <c r="E63" s="10">
        <v>75</v>
      </c>
      <c r="F63" s="13">
        <v>3346.9387755102</v>
      </c>
    </row>
    <row r="64" ht="15.75" spans="1:6">
      <c r="A64" s="10">
        <v>100</v>
      </c>
      <c r="B64" s="13">
        <v>137.755102040816</v>
      </c>
      <c r="C64" s="10">
        <v>100</v>
      </c>
      <c r="D64" s="13">
        <v>9918.36734693878</v>
      </c>
      <c r="E64" s="10">
        <v>100</v>
      </c>
      <c r="F64" s="13">
        <v>352.040816326531</v>
      </c>
    </row>
    <row r="65" ht="15.75" spans="1:6">
      <c r="A65" s="10">
        <v>150</v>
      </c>
      <c r="B65" s="13">
        <v>387.755102040816</v>
      </c>
      <c r="C65" s="10">
        <v>150</v>
      </c>
      <c r="D65" s="13">
        <v>3765.30612244898</v>
      </c>
      <c r="E65" s="10">
        <v>150</v>
      </c>
      <c r="F65" s="13">
        <v>137.755102040816</v>
      </c>
    </row>
    <row r="66" ht="15.75" spans="1:6">
      <c r="A66" s="10">
        <v>200</v>
      </c>
      <c r="B66" s="13">
        <v>642.857142857143</v>
      </c>
      <c r="C66" s="10">
        <v>200</v>
      </c>
      <c r="D66" s="13">
        <v>2505.10204081633</v>
      </c>
      <c r="E66" s="10">
        <v>200</v>
      </c>
      <c r="F66" s="13">
        <v>5.10204081632653</v>
      </c>
    </row>
    <row r="67" ht="15.75" spans="1:6">
      <c r="A67" s="10">
        <v>5</v>
      </c>
      <c r="B67" s="13">
        <v>2372.44897959184</v>
      </c>
      <c r="C67" s="10">
        <v>5</v>
      </c>
      <c r="D67" s="13">
        <v>2056.12244897959</v>
      </c>
      <c r="E67" s="10">
        <v>5</v>
      </c>
      <c r="F67" s="13">
        <v>168.367346938776</v>
      </c>
    </row>
    <row r="68" ht="15.75" spans="1:6">
      <c r="A68" s="10">
        <v>25</v>
      </c>
      <c r="B68" s="13">
        <v>2020.40816326531</v>
      </c>
      <c r="C68" s="10">
        <v>25</v>
      </c>
      <c r="D68" s="13">
        <v>3586.73469387755</v>
      </c>
      <c r="E68" s="10">
        <v>25</v>
      </c>
      <c r="F68" s="13">
        <v>219.387755102041</v>
      </c>
    </row>
    <row r="69" ht="15.75" spans="1:6">
      <c r="A69" s="10">
        <v>50</v>
      </c>
      <c r="B69" s="13">
        <v>3693.87755102041</v>
      </c>
      <c r="C69" s="10">
        <v>50</v>
      </c>
      <c r="D69" s="13">
        <v>10729.5918367347</v>
      </c>
      <c r="E69" s="10">
        <v>50</v>
      </c>
      <c r="F69" s="13">
        <v>510.204081632653</v>
      </c>
    </row>
    <row r="70" ht="15.75" spans="1:6">
      <c r="A70" s="10">
        <v>75</v>
      </c>
      <c r="B70" s="13">
        <v>571.428571428571</v>
      </c>
      <c r="C70" s="10">
        <v>75</v>
      </c>
      <c r="D70" s="13">
        <v>36739.7959183674</v>
      </c>
      <c r="E70" s="10">
        <v>75</v>
      </c>
      <c r="F70" s="13">
        <v>2040.81632653061</v>
      </c>
    </row>
    <row r="71" ht="15.75" spans="1:6">
      <c r="A71" s="10">
        <v>100</v>
      </c>
      <c r="B71" s="13">
        <v>1020.40816326531</v>
      </c>
      <c r="C71" s="10">
        <v>100</v>
      </c>
      <c r="D71" s="13">
        <v>16117.3469387755</v>
      </c>
      <c r="E71" s="10">
        <v>100</v>
      </c>
      <c r="F71" s="13">
        <v>918.367346938776</v>
      </c>
    </row>
    <row r="72" ht="15.75" spans="1:6">
      <c r="A72" s="10">
        <v>150</v>
      </c>
      <c r="B72" s="13">
        <v>561.224489795918</v>
      </c>
      <c r="C72" s="10">
        <v>150</v>
      </c>
      <c r="D72" s="13">
        <v>3530.61224489796</v>
      </c>
      <c r="E72" s="10">
        <v>150</v>
      </c>
      <c r="F72" s="13">
        <v>91.8367346938776</v>
      </c>
    </row>
    <row r="73" ht="15.75" spans="1:6">
      <c r="A73" s="10">
        <v>200</v>
      </c>
      <c r="B73" s="13">
        <v>775.510204081633</v>
      </c>
      <c r="C73" s="10">
        <v>200</v>
      </c>
      <c r="D73" s="13">
        <v>2158.16326530612</v>
      </c>
      <c r="E73" s="10">
        <v>200</v>
      </c>
      <c r="F73" s="13">
        <v>10.2040816326531</v>
      </c>
    </row>
    <row r="74" ht="15.75" spans="1:6">
      <c r="A74" s="10">
        <v>5</v>
      </c>
      <c r="B74" s="13"/>
      <c r="C74" s="10">
        <v>5</v>
      </c>
      <c r="D74" s="13"/>
      <c r="E74" s="10">
        <v>5</v>
      </c>
      <c r="F74" s="13"/>
    </row>
    <row r="75" ht="15.75" spans="1:6">
      <c r="A75" s="10">
        <v>25</v>
      </c>
      <c r="B75" s="13">
        <v>1790.81632653061</v>
      </c>
      <c r="C75" s="10">
        <v>25</v>
      </c>
      <c r="D75" s="13">
        <v>7234.69387755102</v>
      </c>
      <c r="E75" s="10">
        <v>25</v>
      </c>
      <c r="F75" s="13">
        <v>306.122448979592</v>
      </c>
    </row>
    <row r="76" ht="15.75" spans="1:6">
      <c r="A76" s="10">
        <v>50</v>
      </c>
      <c r="B76" s="13">
        <v>2306.12244897959</v>
      </c>
      <c r="C76" s="10">
        <v>50</v>
      </c>
      <c r="D76" s="13">
        <v>18612.2448979592</v>
      </c>
      <c r="E76" s="10">
        <v>50</v>
      </c>
      <c r="F76" s="13">
        <v>1469.38775510204</v>
      </c>
    </row>
    <row r="77" ht="15.75" spans="1:6">
      <c r="A77" s="10">
        <v>75</v>
      </c>
      <c r="B77" s="13">
        <v>71.4285714285714</v>
      </c>
      <c r="C77" s="10">
        <v>75</v>
      </c>
      <c r="D77" s="13">
        <v>9882.65306122449</v>
      </c>
      <c r="E77" s="10">
        <v>75</v>
      </c>
      <c r="F77" s="13">
        <v>15.3061224489796</v>
      </c>
    </row>
    <row r="78" ht="15.75" spans="1:6">
      <c r="A78" s="10">
        <v>100</v>
      </c>
      <c r="B78" s="13">
        <v>285.714285714286</v>
      </c>
      <c r="C78" s="10">
        <v>100</v>
      </c>
      <c r="D78" s="13">
        <v>5112.24489795918</v>
      </c>
      <c r="E78" s="10">
        <v>100</v>
      </c>
      <c r="F78" s="13">
        <v>183.673469387755</v>
      </c>
    </row>
    <row r="79" ht="15.75" spans="1:6">
      <c r="A79" s="10">
        <v>150</v>
      </c>
      <c r="B79" s="13">
        <v>362.244897959184</v>
      </c>
      <c r="C79" s="10">
        <v>150</v>
      </c>
      <c r="D79" s="13">
        <v>1459.18367346939</v>
      </c>
      <c r="E79" s="10">
        <v>150</v>
      </c>
      <c r="F79" s="13">
        <v>20.4081632653061</v>
      </c>
    </row>
    <row r="80" ht="15.75" spans="1:6">
      <c r="A80" s="10">
        <v>200</v>
      </c>
      <c r="B80" s="13">
        <v>1020.40816326531</v>
      </c>
      <c r="C80" s="10">
        <v>200</v>
      </c>
      <c r="D80" s="13">
        <v>1510.20408163265</v>
      </c>
      <c r="E80" s="10">
        <v>200</v>
      </c>
      <c r="F80" s="13">
        <v>15.3061224489796</v>
      </c>
    </row>
    <row r="81" ht="15.75" spans="1:6">
      <c r="A81" s="10">
        <v>5</v>
      </c>
      <c r="B81" s="13">
        <v>5204.08163265306</v>
      </c>
      <c r="C81" s="10">
        <v>5</v>
      </c>
      <c r="D81" s="13">
        <v>7714.28571428571</v>
      </c>
      <c r="E81" s="10">
        <v>5</v>
      </c>
      <c r="F81" s="13">
        <v>571.428571428571</v>
      </c>
    </row>
    <row r="82" ht="15.75" spans="1:6">
      <c r="A82" s="10">
        <v>25</v>
      </c>
      <c r="B82" s="13"/>
      <c r="C82" s="10">
        <v>25</v>
      </c>
      <c r="D82" s="13"/>
      <c r="E82" s="10">
        <v>25</v>
      </c>
      <c r="F82" s="13"/>
    </row>
    <row r="83" ht="15.75" spans="1:6">
      <c r="A83" s="10">
        <v>50</v>
      </c>
      <c r="B83" s="13">
        <v>1683.67346938776</v>
      </c>
      <c r="C83" s="10">
        <v>50</v>
      </c>
      <c r="D83" s="13">
        <v>38520.4081632653</v>
      </c>
      <c r="E83" s="10">
        <v>50</v>
      </c>
      <c r="F83" s="13">
        <v>3301.02040816327</v>
      </c>
    </row>
    <row r="84" ht="15.75" spans="1:6">
      <c r="A84" s="10">
        <v>75</v>
      </c>
      <c r="B84" s="13">
        <v>693.877551020408</v>
      </c>
      <c r="C84" s="10">
        <v>75</v>
      </c>
      <c r="D84" s="13">
        <v>10698.9795918367</v>
      </c>
      <c r="E84" s="10">
        <v>75</v>
      </c>
      <c r="F84" s="13">
        <v>698.979591836735</v>
      </c>
    </row>
    <row r="85" ht="15.75" spans="1:6">
      <c r="A85" s="10">
        <v>100</v>
      </c>
      <c r="B85" s="13">
        <v>581.632653061224</v>
      </c>
      <c r="C85" s="10">
        <v>100</v>
      </c>
      <c r="D85" s="13">
        <v>6591.83673469388</v>
      </c>
      <c r="E85" s="10">
        <v>100</v>
      </c>
      <c r="F85" s="13">
        <v>316.326530612245</v>
      </c>
    </row>
    <row r="86" ht="15.75" spans="1:6">
      <c r="A86" s="10">
        <v>150</v>
      </c>
      <c r="B86" s="13">
        <v>750</v>
      </c>
      <c r="C86" s="10">
        <v>150</v>
      </c>
      <c r="D86" s="13">
        <v>3244.89795918367</v>
      </c>
      <c r="E86" s="10">
        <v>150</v>
      </c>
      <c r="F86" s="13">
        <v>61.2244897959184</v>
      </c>
    </row>
    <row r="87" ht="15.75" spans="1:6">
      <c r="A87" s="10">
        <v>200</v>
      </c>
      <c r="B87" s="13">
        <v>239.795918367347</v>
      </c>
      <c r="C87" s="10">
        <v>200</v>
      </c>
      <c r="D87" s="13">
        <v>1357.14285714286</v>
      </c>
      <c r="E87" s="10">
        <v>200</v>
      </c>
      <c r="F87" s="13">
        <v>5.10204081632653</v>
      </c>
    </row>
    <row r="88" ht="15.75" spans="1:6">
      <c r="A88" s="10">
        <v>5</v>
      </c>
      <c r="B88" s="13">
        <v>3862.24489795918</v>
      </c>
      <c r="C88" s="10">
        <v>5</v>
      </c>
      <c r="D88" s="13">
        <v>7515.30612244898</v>
      </c>
      <c r="E88" s="10">
        <v>5</v>
      </c>
      <c r="F88" s="13">
        <v>612.244897959184</v>
      </c>
    </row>
    <row r="89" ht="15.75" spans="1:6">
      <c r="A89" s="10">
        <v>5</v>
      </c>
      <c r="B89" s="13">
        <v>3698.97959183673</v>
      </c>
      <c r="C89" s="10">
        <v>5</v>
      </c>
      <c r="D89" s="13">
        <v>9234.69387755102</v>
      </c>
      <c r="E89" s="10">
        <v>5</v>
      </c>
      <c r="F89" s="13">
        <v>163.265306122449</v>
      </c>
    </row>
    <row r="90" ht="15.75" spans="1:6">
      <c r="A90" s="10">
        <v>25</v>
      </c>
      <c r="B90" s="13">
        <v>1306.12244897959</v>
      </c>
      <c r="C90" s="10">
        <v>25</v>
      </c>
      <c r="D90" s="13">
        <v>5540.81632653061</v>
      </c>
      <c r="E90" s="10">
        <v>25</v>
      </c>
      <c r="F90" s="13">
        <v>204.081632653061</v>
      </c>
    </row>
    <row r="91" ht="15.75" spans="1:6">
      <c r="A91" s="10">
        <v>50</v>
      </c>
      <c r="B91" s="13">
        <v>1760.20408163265</v>
      </c>
      <c r="C91" s="10">
        <v>50</v>
      </c>
      <c r="D91" s="13">
        <v>41117.3469387755</v>
      </c>
      <c r="E91" s="10">
        <v>50</v>
      </c>
      <c r="F91" s="13">
        <v>326.530612244898</v>
      </c>
    </row>
    <row r="92" ht="15.75" spans="1:6">
      <c r="A92" s="10">
        <v>75</v>
      </c>
      <c r="B92" s="13">
        <v>1530.61224489796</v>
      </c>
      <c r="C92" s="10">
        <v>75</v>
      </c>
      <c r="D92" s="13">
        <v>30510.2040816327</v>
      </c>
      <c r="E92" s="10">
        <v>75</v>
      </c>
      <c r="F92" s="13">
        <v>1596.9387755102</v>
      </c>
    </row>
    <row r="93" ht="15.75" spans="1:6">
      <c r="A93" s="10">
        <v>100</v>
      </c>
      <c r="B93" s="13">
        <v>117.34693877551</v>
      </c>
      <c r="C93" s="10">
        <v>100</v>
      </c>
      <c r="D93" s="13">
        <v>14586.7346938775</v>
      </c>
      <c r="E93" s="10">
        <v>100</v>
      </c>
      <c r="F93" s="13">
        <v>668.367346938776</v>
      </c>
    </row>
    <row r="94" ht="15.75" spans="1:6">
      <c r="A94" s="10">
        <v>150</v>
      </c>
      <c r="B94" s="13">
        <v>25.5102040816327</v>
      </c>
      <c r="C94" s="10">
        <v>150</v>
      </c>
      <c r="D94" s="13">
        <v>765.30612244898</v>
      </c>
      <c r="E94" s="10">
        <v>150</v>
      </c>
      <c r="F94" s="13">
        <v>5.10204081632653</v>
      </c>
    </row>
    <row r="95" ht="15.75" spans="1:6">
      <c r="A95" s="10">
        <v>5</v>
      </c>
      <c r="B95" s="13">
        <v>1882.65306122449</v>
      </c>
      <c r="C95" s="10">
        <v>5</v>
      </c>
      <c r="D95" s="13">
        <v>3357.14285714286</v>
      </c>
      <c r="E95" s="10">
        <v>5</v>
      </c>
      <c r="F95" s="13">
        <v>637.755102040816</v>
      </c>
    </row>
    <row r="96" ht="15.75" spans="1:6">
      <c r="A96" s="10">
        <v>25</v>
      </c>
      <c r="B96" s="13">
        <v>1086.73469387755</v>
      </c>
      <c r="C96" s="10">
        <v>25</v>
      </c>
      <c r="D96" s="13">
        <v>4836.73469387755</v>
      </c>
      <c r="E96" s="10">
        <v>25</v>
      </c>
      <c r="F96" s="13">
        <v>295.918367346939</v>
      </c>
    </row>
    <row r="97" ht="15.75" spans="1:6">
      <c r="A97" s="10">
        <v>50</v>
      </c>
      <c r="B97" s="13">
        <v>8663.26530612245</v>
      </c>
      <c r="C97" s="10">
        <v>50</v>
      </c>
      <c r="D97" s="13">
        <v>51433.6734693878</v>
      </c>
      <c r="E97" s="10">
        <v>50</v>
      </c>
      <c r="F97" s="13">
        <v>2596.9387755102</v>
      </c>
    </row>
    <row r="98" ht="15.75" spans="1:6">
      <c r="A98" s="10">
        <v>75</v>
      </c>
      <c r="B98" s="13">
        <v>928.571428571429</v>
      </c>
      <c r="C98" s="10">
        <v>75</v>
      </c>
      <c r="D98" s="13">
        <v>55357.1428571429</v>
      </c>
      <c r="E98" s="10">
        <v>75</v>
      </c>
      <c r="F98" s="13">
        <v>4127.55102040816</v>
      </c>
    </row>
    <row r="99" ht="15.75" spans="1:6">
      <c r="A99" s="10">
        <v>100</v>
      </c>
      <c r="B99" s="13">
        <v>112.244897959184</v>
      </c>
      <c r="C99" s="10">
        <v>100</v>
      </c>
      <c r="D99" s="13">
        <v>17311.2244897959</v>
      </c>
      <c r="E99" s="10">
        <v>100</v>
      </c>
      <c r="F99" s="13">
        <v>612.244897959184</v>
      </c>
    </row>
    <row r="100" ht="15.75" spans="1:6">
      <c r="A100" s="10">
        <v>150</v>
      </c>
      <c r="B100" s="13">
        <v>510.204081632653</v>
      </c>
      <c r="C100" s="10">
        <v>150</v>
      </c>
      <c r="D100" s="13">
        <v>1331.63265306122</v>
      </c>
      <c r="E100" s="10">
        <v>150</v>
      </c>
      <c r="F100" s="13">
        <v>81.6326530612245</v>
      </c>
    </row>
    <row r="101" ht="15.75" spans="1:6">
      <c r="A101" s="10">
        <v>200</v>
      </c>
      <c r="B101" s="13">
        <v>86.734693877551</v>
      </c>
      <c r="C101" s="10">
        <v>200</v>
      </c>
      <c r="D101" s="13">
        <v>607.142857142857</v>
      </c>
      <c r="E101" s="10">
        <v>200</v>
      </c>
      <c r="F101" s="13">
        <v>10.2040816326531</v>
      </c>
    </row>
    <row r="102" ht="15.75" spans="1:6">
      <c r="A102" s="10">
        <v>5</v>
      </c>
      <c r="B102" s="13">
        <v>1525.51020408163</v>
      </c>
      <c r="C102" s="10">
        <v>5</v>
      </c>
      <c r="D102" s="13">
        <v>2306.12244897959</v>
      </c>
      <c r="E102" s="10">
        <v>5</v>
      </c>
      <c r="F102" s="13">
        <v>704.081632653061</v>
      </c>
    </row>
    <row r="103" ht="15.75" spans="1:6">
      <c r="A103" s="10">
        <v>25</v>
      </c>
      <c r="B103" s="13"/>
      <c r="C103" s="10">
        <v>25</v>
      </c>
      <c r="D103" s="13"/>
      <c r="E103" s="10">
        <v>25</v>
      </c>
      <c r="F103" s="13"/>
    </row>
    <row r="104" ht="15.75" spans="1:6">
      <c r="A104" s="10">
        <v>50</v>
      </c>
      <c r="B104" s="13">
        <v>3168.36734693878</v>
      </c>
      <c r="C104" s="10">
        <v>50</v>
      </c>
      <c r="D104" s="13">
        <v>39142.8571428571</v>
      </c>
      <c r="E104" s="10">
        <v>50</v>
      </c>
      <c r="F104" s="13">
        <v>653.061224489796</v>
      </c>
    </row>
    <row r="105" ht="15.75" spans="1:6">
      <c r="A105" s="10">
        <v>75</v>
      </c>
      <c r="B105" s="13">
        <v>714.285714285714</v>
      </c>
      <c r="C105" s="10">
        <v>75</v>
      </c>
      <c r="D105" s="13">
        <v>30403.0612244898</v>
      </c>
      <c r="E105" s="10">
        <v>75</v>
      </c>
      <c r="F105" s="13">
        <v>2239.79591836735</v>
      </c>
    </row>
    <row r="106" ht="15.75" spans="1:6">
      <c r="A106" s="10">
        <v>100</v>
      </c>
      <c r="B106" s="13">
        <v>428.571428571429</v>
      </c>
      <c r="C106" s="10">
        <v>100</v>
      </c>
      <c r="D106" s="13">
        <v>23872.4489795918</v>
      </c>
      <c r="E106" s="10">
        <v>100</v>
      </c>
      <c r="F106" s="13">
        <v>943.877551020408</v>
      </c>
    </row>
    <row r="107" ht="15.75" spans="1:6">
      <c r="A107" s="10">
        <v>150</v>
      </c>
      <c r="B107" s="13">
        <v>40.8163265306122</v>
      </c>
      <c r="C107" s="10">
        <v>150</v>
      </c>
      <c r="D107" s="13">
        <v>612.244897959184</v>
      </c>
      <c r="E107" s="10">
        <v>150</v>
      </c>
      <c r="F107" s="13">
        <v>10.2040816326531</v>
      </c>
    </row>
    <row r="108" ht="15.75" spans="1:6">
      <c r="A108" s="10">
        <v>200</v>
      </c>
      <c r="B108" s="13"/>
      <c r="C108" s="10">
        <v>200</v>
      </c>
      <c r="D108" s="13"/>
      <c r="E108" s="10">
        <v>200</v>
      </c>
      <c r="F108" s="13"/>
    </row>
    <row r="109" ht="15.75" spans="1:6">
      <c r="A109" s="10">
        <v>5</v>
      </c>
      <c r="B109" s="13">
        <v>2790.81632653061</v>
      </c>
      <c r="C109" s="10">
        <v>5</v>
      </c>
      <c r="D109" s="13">
        <v>3464.28571428571</v>
      </c>
      <c r="E109" s="10">
        <v>5</v>
      </c>
      <c r="F109" s="13">
        <v>500</v>
      </c>
    </row>
    <row r="110" ht="15.75" spans="1:6">
      <c r="A110" s="10">
        <v>25</v>
      </c>
      <c r="B110" s="13">
        <v>1234.69387755102</v>
      </c>
      <c r="C110" s="10">
        <v>25</v>
      </c>
      <c r="D110" s="13">
        <v>4540.81632653061</v>
      </c>
      <c r="E110" s="10">
        <v>25</v>
      </c>
      <c r="F110" s="13">
        <v>229.591836734694</v>
      </c>
    </row>
    <row r="111" ht="15.75" spans="1:6">
      <c r="A111" s="10">
        <v>50</v>
      </c>
      <c r="B111" s="13">
        <v>1790.81632653061</v>
      </c>
      <c r="C111" s="10">
        <v>50</v>
      </c>
      <c r="D111" s="13">
        <v>9831.63265306122</v>
      </c>
      <c r="E111" s="10">
        <v>50</v>
      </c>
      <c r="F111" s="13">
        <v>607.142857142857</v>
      </c>
    </row>
    <row r="112" ht="15.75" spans="1:6">
      <c r="A112" s="10">
        <v>75</v>
      </c>
      <c r="B112" s="13">
        <v>3076.5306122449</v>
      </c>
      <c r="C112" s="10">
        <v>75</v>
      </c>
      <c r="D112" s="13">
        <v>78030.612244898</v>
      </c>
      <c r="E112" s="10">
        <v>75</v>
      </c>
      <c r="F112" s="13">
        <v>3688.77551020408</v>
      </c>
    </row>
    <row r="113" ht="15.75" spans="1:6">
      <c r="A113" s="10">
        <v>100</v>
      </c>
      <c r="B113" s="13">
        <v>229.591836734694</v>
      </c>
      <c r="C113" s="10">
        <v>100</v>
      </c>
      <c r="D113" s="13">
        <v>17168.3673469388</v>
      </c>
      <c r="E113" s="10">
        <v>100</v>
      </c>
      <c r="F113" s="13">
        <v>1153.0612244898</v>
      </c>
    </row>
    <row r="114" ht="15.75" spans="1:6">
      <c r="A114" s="10">
        <v>150</v>
      </c>
      <c r="B114" s="13">
        <v>433.673469387755</v>
      </c>
      <c r="C114" s="10">
        <v>150</v>
      </c>
      <c r="D114" s="13">
        <v>1418.36734693878</v>
      </c>
      <c r="E114" s="10">
        <v>150</v>
      </c>
      <c r="F114" s="13">
        <v>25.5102040816327</v>
      </c>
    </row>
    <row r="115" ht="15.75" spans="1:6">
      <c r="A115" s="10">
        <v>200</v>
      </c>
      <c r="B115" s="13">
        <v>357.142857142857</v>
      </c>
      <c r="C115" s="10">
        <v>200</v>
      </c>
      <c r="D115" s="13">
        <v>1693.87755102041</v>
      </c>
      <c r="E115" s="10">
        <v>200</v>
      </c>
      <c r="F115" s="13">
        <v>10.2040816326531</v>
      </c>
    </row>
    <row r="116" ht="15.75" spans="1:6">
      <c r="A116" s="10">
        <v>5</v>
      </c>
      <c r="B116" s="13">
        <v>2117.34693877551</v>
      </c>
      <c r="C116" s="10">
        <v>5</v>
      </c>
      <c r="D116" s="13">
        <v>9387.75510204082</v>
      </c>
      <c r="E116" s="10">
        <v>5</v>
      </c>
      <c r="F116" s="13">
        <v>581.632653061224</v>
      </c>
    </row>
    <row r="117" ht="15.75" spans="1:6">
      <c r="A117" s="10">
        <v>25</v>
      </c>
      <c r="B117" s="13">
        <v>1469.38775510204</v>
      </c>
      <c r="C117" s="10">
        <v>25</v>
      </c>
      <c r="D117" s="13">
        <v>6438.77551020408</v>
      </c>
      <c r="E117" s="10">
        <v>25</v>
      </c>
      <c r="F117" s="13">
        <v>576.530612244898</v>
      </c>
    </row>
    <row r="118" ht="15.75" spans="1:6">
      <c r="A118" s="10">
        <v>50</v>
      </c>
      <c r="B118" s="13">
        <v>2841.83673469388</v>
      </c>
      <c r="C118" s="10">
        <v>50</v>
      </c>
      <c r="D118" s="13">
        <v>46005.1020408163</v>
      </c>
      <c r="E118" s="10">
        <v>50</v>
      </c>
      <c r="F118" s="13">
        <v>316.326530612245</v>
      </c>
    </row>
    <row r="119" ht="15.75" spans="1:6">
      <c r="A119" s="10">
        <v>75</v>
      </c>
      <c r="B119" s="13">
        <v>153.061224489796</v>
      </c>
      <c r="C119" s="10">
        <v>75</v>
      </c>
      <c r="D119" s="13">
        <v>18005.1020408163</v>
      </c>
      <c r="E119" s="10">
        <v>75</v>
      </c>
      <c r="F119" s="13">
        <v>867.34693877551</v>
      </c>
    </row>
    <row r="120" ht="15.75" spans="1:6">
      <c r="A120" s="10">
        <v>100</v>
      </c>
      <c r="B120" s="13">
        <v>872.448979591837</v>
      </c>
      <c r="C120" s="10">
        <v>100</v>
      </c>
      <c r="D120" s="13">
        <v>11683.6734693878</v>
      </c>
      <c r="E120" s="10">
        <v>100</v>
      </c>
      <c r="F120" s="13">
        <v>474.489795918367</v>
      </c>
    </row>
    <row r="121" ht="15.75" spans="1:6">
      <c r="A121" s="10">
        <v>150</v>
      </c>
      <c r="B121" s="13">
        <v>91.8367346938776</v>
      </c>
      <c r="C121" s="10">
        <v>150</v>
      </c>
      <c r="D121" s="13">
        <v>1056.12244897959</v>
      </c>
      <c r="E121" s="10">
        <v>150</v>
      </c>
      <c r="F121" s="13">
        <v>20.4081632653061</v>
      </c>
    </row>
    <row r="122" ht="15.75" spans="1:6">
      <c r="A122" s="10">
        <v>200</v>
      </c>
      <c r="B122" s="13">
        <v>872.448979591837</v>
      </c>
      <c r="C122" s="10">
        <v>200</v>
      </c>
      <c r="D122" s="13">
        <v>2255.10204081633</v>
      </c>
      <c r="E122" s="10">
        <v>200</v>
      </c>
      <c r="F122" s="13">
        <v>15.3061224489796</v>
      </c>
    </row>
    <row r="123" ht="15.75" spans="1:6">
      <c r="A123" s="10">
        <v>5</v>
      </c>
      <c r="B123" s="13">
        <v>3183.67346938776</v>
      </c>
      <c r="C123" s="10">
        <v>5</v>
      </c>
      <c r="D123" s="13">
        <v>5341.83673469388</v>
      </c>
      <c r="E123" s="10">
        <v>5</v>
      </c>
      <c r="F123" s="13">
        <v>260.204081632653</v>
      </c>
    </row>
    <row r="124" ht="15.75" spans="1:6">
      <c r="A124" s="10">
        <v>25</v>
      </c>
      <c r="B124" s="13">
        <v>2219.38775510204</v>
      </c>
      <c r="C124" s="10">
        <v>25</v>
      </c>
      <c r="D124" s="13">
        <v>13290.8163265306</v>
      </c>
      <c r="E124" s="10">
        <v>25</v>
      </c>
      <c r="F124" s="13">
        <v>387.755102040816</v>
      </c>
    </row>
    <row r="125" ht="15.75" spans="1:6">
      <c r="A125" s="10">
        <v>50</v>
      </c>
      <c r="B125" s="13">
        <v>2846.9387755102</v>
      </c>
      <c r="C125" s="10">
        <v>50</v>
      </c>
      <c r="D125" s="13">
        <v>49484.693877551</v>
      </c>
      <c r="E125" s="10">
        <v>50</v>
      </c>
      <c r="F125" s="13">
        <v>2362.24489795918</v>
      </c>
    </row>
    <row r="126" ht="15.75" spans="1:6">
      <c r="A126" s="10">
        <v>75</v>
      </c>
      <c r="B126" s="13">
        <v>576.530612244898</v>
      </c>
      <c r="C126" s="10">
        <v>75</v>
      </c>
      <c r="D126" s="13">
        <v>29903.0612244898</v>
      </c>
      <c r="E126" s="10">
        <v>75</v>
      </c>
      <c r="F126" s="13">
        <v>1933.67346938776</v>
      </c>
    </row>
    <row r="127" ht="15.75" spans="1:6">
      <c r="A127" s="10">
        <v>5</v>
      </c>
      <c r="B127" s="13">
        <v>122.448979591837</v>
      </c>
      <c r="C127" s="10">
        <v>5</v>
      </c>
      <c r="D127" s="13">
        <v>566.326530612245</v>
      </c>
      <c r="E127" s="10">
        <v>5</v>
      </c>
      <c r="F127" s="13">
        <v>5.10204081632653</v>
      </c>
    </row>
    <row r="128" ht="15.75" spans="1:6">
      <c r="A128" s="10">
        <v>25</v>
      </c>
      <c r="B128" s="13">
        <v>132.65306122449</v>
      </c>
      <c r="C128" s="10">
        <v>25</v>
      </c>
      <c r="D128" s="13">
        <v>1647.95918367347</v>
      </c>
      <c r="E128" s="10">
        <v>25</v>
      </c>
      <c r="F128" s="13">
        <v>30.6122448979592</v>
      </c>
    </row>
    <row r="129" ht="15.75" spans="1:6">
      <c r="A129" s="10">
        <v>50</v>
      </c>
      <c r="B129" s="13">
        <v>76.530612244898</v>
      </c>
      <c r="C129" s="10">
        <v>50</v>
      </c>
      <c r="D129" s="13">
        <v>943.877551020408</v>
      </c>
      <c r="E129" s="10">
        <v>50</v>
      </c>
      <c r="F129" s="13">
        <v>10.2040816326531</v>
      </c>
    </row>
    <row r="130" ht="15.75" spans="1:6">
      <c r="A130" s="10">
        <v>75</v>
      </c>
      <c r="B130" s="13">
        <v>295.918367346939</v>
      </c>
      <c r="C130" s="10">
        <v>75</v>
      </c>
      <c r="D130" s="13">
        <v>806.122448979592</v>
      </c>
      <c r="E130" s="10">
        <v>75</v>
      </c>
      <c r="F130" s="13">
        <v>0</v>
      </c>
    </row>
    <row r="131" ht="15.75" spans="1:6">
      <c r="A131" s="10">
        <v>100</v>
      </c>
      <c r="B131" s="13">
        <v>76.530612244898</v>
      </c>
      <c r="C131" s="10">
        <v>100</v>
      </c>
      <c r="D131" s="13">
        <v>1102.04081632653</v>
      </c>
      <c r="E131" s="10">
        <v>100</v>
      </c>
      <c r="F131" s="13">
        <v>35.7142857142857</v>
      </c>
    </row>
    <row r="132" ht="15.75" spans="1:6">
      <c r="A132" s="10">
        <v>150</v>
      </c>
      <c r="B132" s="13">
        <v>86.734693877551</v>
      </c>
      <c r="C132" s="10">
        <v>150</v>
      </c>
      <c r="D132" s="13">
        <v>489.795918367347</v>
      </c>
      <c r="E132" s="10">
        <v>150</v>
      </c>
      <c r="F132" s="13">
        <v>0</v>
      </c>
    </row>
    <row r="133" ht="15.75" spans="1:6">
      <c r="A133" s="10">
        <v>200</v>
      </c>
      <c r="B133" s="13">
        <v>132.65306122449</v>
      </c>
      <c r="C133" s="10">
        <v>200</v>
      </c>
      <c r="D133" s="13">
        <v>826.530612244898</v>
      </c>
      <c r="E133" s="10">
        <v>200</v>
      </c>
      <c r="F133" s="13">
        <v>10.2040816326531</v>
      </c>
    </row>
    <row r="134" ht="15.75" spans="1:6">
      <c r="A134" s="10">
        <v>5</v>
      </c>
      <c r="B134" s="13">
        <v>2897.95918367347</v>
      </c>
      <c r="C134" s="10">
        <v>5</v>
      </c>
      <c r="D134" s="13">
        <v>5219.38775510204</v>
      </c>
      <c r="E134" s="10">
        <v>5</v>
      </c>
      <c r="F134" s="13">
        <v>382.65306122449</v>
      </c>
    </row>
    <row r="135" ht="15.75" spans="1:6">
      <c r="A135" s="10">
        <v>25</v>
      </c>
      <c r="B135" s="13">
        <v>255.102040816327</v>
      </c>
      <c r="C135" s="10">
        <v>25</v>
      </c>
      <c r="D135" s="13">
        <v>3627.55102040816</v>
      </c>
      <c r="E135" s="10">
        <v>25</v>
      </c>
      <c r="F135" s="13">
        <v>20.4081632653061</v>
      </c>
    </row>
    <row r="136" ht="15.75" spans="1:6">
      <c r="A136" s="10">
        <v>50</v>
      </c>
      <c r="B136" s="13">
        <v>2045.91836734694</v>
      </c>
      <c r="C136" s="10">
        <v>50</v>
      </c>
      <c r="D136" s="13">
        <v>23260.2040816327</v>
      </c>
      <c r="E136" s="10">
        <v>50</v>
      </c>
      <c r="F136" s="13">
        <v>928.571428571429</v>
      </c>
    </row>
    <row r="137" ht="15.75" spans="1:6">
      <c r="A137" s="10">
        <v>75</v>
      </c>
      <c r="B137" s="13">
        <v>591.836734693878</v>
      </c>
      <c r="C137" s="10">
        <v>75</v>
      </c>
      <c r="D137" s="13">
        <v>20857.1428571429</v>
      </c>
      <c r="E137" s="10">
        <v>75</v>
      </c>
      <c r="F137" s="13">
        <v>1535.71428571429</v>
      </c>
    </row>
    <row r="138" ht="15.75" spans="1:6">
      <c r="A138" s="10">
        <v>100</v>
      </c>
      <c r="B138" s="13">
        <v>1066.32653061224</v>
      </c>
      <c r="C138" s="10">
        <v>100</v>
      </c>
      <c r="D138" s="13">
        <v>18607.1428571429</v>
      </c>
      <c r="E138" s="10">
        <v>100</v>
      </c>
      <c r="F138" s="13">
        <v>668.367346938776</v>
      </c>
    </row>
    <row r="139" ht="15.75" spans="1:6">
      <c r="A139" s="10">
        <v>150</v>
      </c>
      <c r="B139" s="13">
        <v>658.163265306122</v>
      </c>
      <c r="C139" s="10">
        <v>150</v>
      </c>
      <c r="D139" s="13">
        <v>2627.55102040816</v>
      </c>
      <c r="E139" s="10">
        <v>150</v>
      </c>
      <c r="F139" s="13">
        <v>81.6326530612245</v>
      </c>
    </row>
    <row r="140" ht="15.75" spans="1:6">
      <c r="A140" s="10">
        <v>200</v>
      </c>
      <c r="B140" s="13">
        <v>30.6122448979592</v>
      </c>
      <c r="C140" s="10">
        <v>200</v>
      </c>
      <c r="D140" s="13">
        <v>948.979591836735</v>
      </c>
      <c r="E140" s="10">
        <v>200</v>
      </c>
      <c r="F140" s="13">
        <v>0</v>
      </c>
    </row>
    <row r="141" ht="15.75" spans="1:6">
      <c r="A141" s="10">
        <v>5</v>
      </c>
      <c r="B141" s="13">
        <v>14688.7755102041</v>
      </c>
      <c r="C141" s="10">
        <v>5</v>
      </c>
      <c r="D141" s="13">
        <v>6658.16326530612</v>
      </c>
      <c r="E141" s="10">
        <v>5</v>
      </c>
      <c r="F141" s="13">
        <v>1448.97959183673</v>
      </c>
    </row>
    <row r="142" ht="15.75" spans="1:6">
      <c r="A142" s="10">
        <v>25</v>
      </c>
      <c r="B142" s="13">
        <v>5561.22448979592</v>
      </c>
      <c r="C142" s="10">
        <v>25</v>
      </c>
      <c r="D142" s="13">
        <v>5739.79591836735</v>
      </c>
      <c r="E142" s="10">
        <v>25</v>
      </c>
      <c r="F142" s="13">
        <v>1571.42857142857</v>
      </c>
    </row>
    <row r="143" ht="15.75" spans="1:6">
      <c r="A143" s="10">
        <v>50</v>
      </c>
      <c r="B143" s="13">
        <v>954.081632653061</v>
      </c>
      <c r="C143" s="10">
        <v>50</v>
      </c>
      <c r="D143" s="13">
        <v>10045.9183673469</v>
      </c>
      <c r="E143" s="10">
        <v>50</v>
      </c>
      <c r="F143" s="13">
        <v>1372.44897959184</v>
      </c>
    </row>
    <row r="144" ht="15.75" spans="1:6">
      <c r="A144" s="10">
        <v>75</v>
      </c>
      <c r="B144" s="13">
        <v>382.65306122449</v>
      </c>
      <c r="C144" s="10">
        <v>75</v>
      </c>
      <c r="D144" s="13">
        <v>15984.693877551</v>
      </c>
      <c r="E144" s="10">
        <v>75</v>
      </c>
      <c r="F144" s="13">
        <v>1000</v>
      </c>
    </row>
    <row r="145" ht="15.75" spans="1:6">
      <c r="A145" s="10">
        <v>100</v>
      </c>
      <c r="B145" s="13">
        <v>127.551020408163</v>
      </c>
      <c r="C145" s="10">
        <v>100</v>
      </c>
      <c r="D145" s="13">
        <v>1464.28571428571</v>
      </c>
      <c r="E145" s="10">
        <v>100</v>
      </c>
      <c r="F145" s="13">
        <v>30.6122448979592</v>
      </c>
    </row>
    <row r="146" ht="15.75" spans="1:6">
      <c r="A146" s="10">
        <v>150</v>
      </c>
      <c r="B146" s="13">
        <v>372.448979591837</v>
      </c>
      <c r="C146" s="10">
        <v>150</v>
      </c>
      <c r="D146" s="13">
        <v>1494.89795918367</v>
      </c>
      <c r="E146" s="10">
        <v>150</v>
      </c>
      <c r="F146" s="13">
        <v>56.1224489795918</v>
      </c>
    </row>
    <row r="147" ht="15.75" spans="1:6">
      <c r="A147" s="10">
        <v>200</v>
      </c>
      <c r="B147" s="13">
        <v>1357.14285714286</v>
      </c>
      <c r="C147" s="10">
        <v>200</v>
      </c>
      <c r="D147" s="13">
        <v>2658.16326530612</v>
      </c>
      <c r="E147" s="10">
        <v>200</v>
      </c>
      <c r="F147" s="13">
        <v>66.3265306122449</v>
      </c>
    </row>
    <row r="148" ht="15.75" spans="1:6">
      <c r="A148" s="10">
        <v>5</v>
      </c>
      <c r="B148" s="13">
        <v>11586.7346938775</v>
      </c>
      <c r="C148" s="10">
        <v>5</v>
      </c>
      <c r="D148" s="13">
        <v>6801.02040816327</v>
      </c>
      <c r="E148" s="10">
        <v>5</v>
      </c>
      <c r="F148" s="13">
        <v>1341.83673469388</v>
      </c>
    </row>
    <row r="149" ht="15.75" spans="1:6">
      <c r="A149" s="10">
        <v>25</v>
      </c>
      <c r="B149" s="13">
        <v>6581.63265306123</v>
      </c>
      <c r="C149" s="10">
        <v>25</v>
      </c>
      <c r="D149" s="13">
        <v>5515.30612244898</v>
      </c>
      <c r="E149" s="10">
        <v>25</v>
      </c>
      <c r="F149" s="13">
        <v>2107.14285714286</v>
      </c>
    </row>
    <row r="150" ht="15.75" spans="1:6">
      <c r="A150" s="10">
        <v>50</v>
      </c>
      <c r="B150" s="13">
        <v>9709.18367346939</v>
      </c>
      <c r="C150" s="10">
        <v>50</v>
      </c>
      <c r="D150" s="13">
        <v>99132.6530612245</v>
      </c>
      <c r="E150" s="10">
        <v>50</v>
      </c>
      <c r="F150" s="13">
        <v>11387.7551020408</v>
      </c>
    </row>
    <row r="151" ht="15.75" spans="1:6">
      <c r="A151" s="10">
        <v>5</v>
      </c>
      <c r="B151" s="13"/>
      <c r="C151" s="10">
        <v>5</v>
      </c>
      <c r="D151" s="13"/>
      <c r="E151" s="10">
        <v>5</v>
      </c>
      <c r="F151" s="13"/>
    </row>
    <row r="152" ht="15.75" spans="1:6">
      <c r="A152" s="10">
        <v>25</v>
      </c>
      <c r="B152" s="13">
        <v>1780.61224489796</v>
      </c>
      <c r="C152" s="10">
        <v>25</v>
      </c>
      <c r="D152" s="13">
        <v>1846.9387755102</v>
      </c>
      <c r="E152" s="10">
        <v>25</v>
      </c>
      <c r="F152" s="13">
        <v>341.836734693878</v>
      </c>
    </row>
    <row r="153" ht="15.75" spans="1:6">
      <c r="A153" s="10">
        <v>50</v>
      </c>
      <c r="B153" s="13">
        <v>132.65306122449</v>
      </c>
      <c r="C153" s="10">
        <v>50</v>
      </c>
      <c r="D153" s="13">
        <v>5627.55102040816</v>
      </c>
      <c r="E153" s="10">
        <v>50</v>
      </c>
      <c r="F153" s="13">
        <v>336.734693877551</v>
      </c>
    </row>
    <row r="154" ht="15.75" spans="1:6">
      <c r="A154" s="10">
        <v>75</v>
      </c>
      <c r="B154" s="13">
        <v>795.918367346939</v>
      </c>
      <c r="C154" s="10">
        <v>75</v>
      </c>
      <c r="D154" s="13">
        <v>3622.44897959184</v>
      </c>
      <c r="E154" s="10">
        <v>75</v>
      </c>
      <c r="F154" s="13">
        <v>20.4081632653061</v>
      </c>
    </row>
    <row r="155" ht="15.75" spans="1:6">
      <c r="A155" s="10">
        <v>100</v>
      </c>
      <c r="B155" s="13">
        <v>938.775510204082</v>
      </c>
      <c r="C155" s="10">
        <v>100</v>
      </c>
      <c r="D155" s="13">
        <v>2658.16326530612</v>
      </c>
      <c r="E155" s="10">
        <v>100</v>
      </c>
      <c r="F155" s="13">
        <v>280.612244897959</v>
      </c>
    </row>
    <row r="156" ht="15.75" spans="1:6">
      <c r="A156" s="10">
        <v>150</v>
      </c>
      <c r="B156" s="13">
        <v>1091.83673469388</v>
      </c>
      <c r="C156" s="10">
        <v>150</v>
      </c>
      <c r="D156" s="13">
        <v>35147.9591836735</v>
      </c>
      <c r="E156" s="10">
        <v>150</v>
      </c>
      <c r="F156" s="13">
        <v>1168.36734693878</v>
      </c>
    </row>
    <row r="157" ht="15.75" spans="1:6">
      <c r="A157" s="10">
        <v>200</v>
      </c>
      <c r="B157" s="13">
        <v>668.367346938776</v>
      </c>
      <c r="C157" s="10">
        <v>200</v>
      </c>
      <c r="D157" s="13">
        <v>2974.48979591837</v>
      </c>
      <c r="E157" s="10">
        <v>200</v>
      </c>
      <c r="F157" s="13">
        <v>280.612244897959</v>
      </c>
    </row>
    <row r="158" ht="15.75" spans="1:6">
      <c r="A158" s="10">
        <v>5</v>
      </c>
      <c r="B158" s="13">
        <v>13658.1632653061</v>
      </c>
      <c r="C158" s="10">
        <v>5</v>
      </c>
      <c r="D158" s="13">
        <v>8821.42857142857</v>
      </c>
      <c r="E158" s="10">
        <v>5</v>
      </c>
      <c r="F158" s="13">
        <v>1974.48979591837</v>
      </c>
    </row>
    <row r="159" ht="15.75" spans="1:6">
      <c r="A159" s="10">
        <v>25</v>
      </c>
      <c r="B159" s="13">
        <v>5994.89795918367</v>
      </c>
      <c r="C159" s="10">
        <v>25</v>
      </c>
      <c r="D159" s="13">
        <v>5642.85714285714</v>
      </c>
      <c r="E159" s="10">
        <v>25</v>
      </c>
      <c r="F159" s="13">
        <v>1198.97959183673</v>
      </c>
    </row>
    <row r="160" ht="15.75" spans="1:6">
      <c r="A160" s="10">
        <v>50</v>
      </c>
      <c r="B160" s="13">
        <v>12688.7755102041</v>
      </c>
      <c r="C160" s="10">
        <v>50</v>
      </c>
      <c r="D160" s="13">
        <v>83387.7551020408</v>
      </c>
      <c r="E160" s="10">
        <v>50</v>
      </c>
      <c r="F160" s="13">
        <v>9540.81632653061</v>
      </c>
    </row>
    <row r="161" ht="15.75" spans="1:6">
      <c r="A161" s="10">
        <v>75</v>
      </c>
      <c r="B161" s="13">
        <v>2311.22448979592</v>
      </c>
      <c r="C161" s="10">
        <v>75</v>
      </c>
      <c r="D161" s="13">
        <v>90306.1224489796</v>
      </c>
      <c r="E161" s="10">
        <v>75</v>
      </c>
      <c r="F161" s="13">
        <v>12428.5714285714</v>
      </c>
    </row>
    <row r="162" ht="15.75" spans="1:6">
      <c r="A162" s="10">
        <v>100</v>
      </c>
      <c r="B162" s="13">
        <v>66.3265306122449</v>
      </c>
      <c r="C162" s="10">
        <v>100</v>
      </c>
      <c r="D162" s="13">
        <v>1795.91836734694</v>
      </c>
      <c r="E162" s="10">
        <v>100</v>
      </c>
      <c r="F162" s="13">
        <v>15.3061224489796</v>
      </c>
    </row>
    <row r="163" ht="15.75" spans="1:6">
      <c r="A163" s="10">
        <v>150</v>
      </c>
      <c r="B163" s="13">
        <v>71.4285714285714</v>
      </c>
      <c r="C163" s="10">
        <v>150</v>
      </c>
      <c r="D163" s="13">
        <v>403.061224489796</v>
      </c>
      <c r="E163" s="10">
        <v>150</v>
      </c>
      <c r="F163" s="13">
        <v>5.10204081632653</v>
      </c>
    </row>
    <row r="164" ht="15.75" spans="1:6">
      <c r="A164" s="10">
        <v>200</v>
      </c>
      <c r="B164" s="13">
        <v>1632.65306122449</v>
      </c>
      <c r="C164" s="10">
        <v>200</v>
      </c>
      <c r="D164" s="13">
        <v>2265.30612244898</v>
      </c>
      <c r="E164" s="10">
        <v>200</v>
      </c>
      <c r="F164" s="13">
        <v>5.10204081632653</v>
      </c>
    </row>
    <row r="165" ht="15.75" spans="1:6">
      <c r="A165" s="3">
        <v>5</v>
      </c>
      <c r="B165" s="13">
        <v>11204.0816326531</v>
      </c>
      <c r="C165" s="3">
        <v>5</v>
      </c>
      <c r="D165" s="13">
        <v>13525.5102040816</v>
      </c>
      <c r="E165" s="3">
        <v>5</v>
      </c>
      <c r="F165" s="13">
        <v>2137.75510204082</v>
      </c>
    </row>
    <row r="166" ht="15.75" spans="1:6">
      <c r="A166" s="3">
        <v>25</v>
      </c>
      <c r="B166" s="13">
        <v>1142.85714285714</v>
      </c>
      <c r="C166" s="3">
        <v>25</v>
      </c>
      <c r="D166" s="13">
        <v>4000</v>
      </c>
      <c r="E166" s="3">
        <v>25</v>
      </c>
      <c r="F166" s="13">
        <v>122.448979591837</v>
      </c>
    </row>
    <row r="167" ht="15.75" spans="1:6">
      <c r="A167" s="3">
        <v>75</v>
      </c>
      <c r="B167" s="13">
        <v>2127.55102040816</v>
      </c>
      <c r="C167" s="3">
        <v>75</v>
      </c>
      <c r="D167" s="13">
        <v>77000</v>
      </c>
      <c r="E167" s="3">
        <v>75</v>
      </c>
      <c r="F167" s="13">
        <v>8204.08163265306</v>
      </c>
    </row>
    <row r="168" ht="15.75" spans="1:6">
      <c r="A168" s="3">
        <v>150</v>
      </c>
      <c r="B168" s="13">
        <v>989.795918367347</v>
      </c>
      <c r="C168" s="3">
        <v>150</v>
      </c>
      <c r="D168" s="13">
        <v>3683.67346938776</v>
      </c>
      <c r="E168" s="3">
        <v>150</v>
      </c>
      <c r="F168" s="13">
        <v>15.3061224489796</v>
      </c>
    </row>
    <row r="169" ht="15.75" spans="1:6">
      <c r="A169" s="10">
        <v>5</v>
      </c>
      <c r="B169" s="13">
        <v>15831.6326530612</v>
      </c>
      <c r="C169" s="10">
        <v>5</v>
      </c>
      <c r="D169" s="13">
        <v>28413.2653061224</v>
      </c>
      <c r="E169" s="10">
        <v>5</v>
      </c>
      <c r="F169" s="13">
        <v>1015.30612244898</v>
      </c>
    </row>
    <row r="170" ht="15.75" spans="1:6">
      <c r="A170" s="10">
        <v>25</v>
      </c>
      <c r="B170" s="13">
        <v>7015.30612244898</v>
      </c>
      <c r="C170" s="10">
        <v>25</v>
      </c>
      <c r="D170" s="13">
        <v>8556.12244897959</v>
      </c>
      <c r="E170" s="10">
        <v>25</v>
      </c>
      <c r="F170" s="13">
        <v>979.591836734694</v>
      </c>
    </row>
    <row r="171" ht="15.75" spans="1:6">
      <c r="A171" s="10">
        <v>50</v>
      </c>
      <c r="B171" s="13">
        <v>91.8367346938776</v>
      </c>
      <c r="C171" s="10">
        <v>50</v>
      </c>
      <c r="D171" s="13">
        <v>3081.63265306122</v>
      </c>
      <c r="E171" s="10">
        <v>50</v>
      </c>
      <c r="F171" s="13">
        <v>15.3061224489796</v>
      </c>
    </row>
    <row r="172" ht="15.75" spans="1:6">
      <c r="A172" s="10">
        <v>75</v>
      </c>
      <c r="B172" s="13">
        <v>35.7142857142857</v>
      </c>
      <c r="C172" s="10">
        <v>75</v>
      </c>
      <c r="D172" s="13">
        <v>8438.77551020408</v>
      </c>
      <c r="E172" s="10">
        <v>75</v>
      </c>
      <c r="F172" s="13">
        <v>173.469387755102</v>
      </c>
    </row>
    <row r="173" ht="15.75" spans="1:6">
      <c r="A173" s="10">
        <v>100</v>
      </c>
      <c r="B173" s="13">
        <v>994.897959183673</v>
      </c>
      <c r="C173" s="10">
        <v>100</v>
      </c>
      <c r="D173" s="13">
        <v>11693.8775510204</v>
      </c>
      <c r="E173" s="10">
        <v>100</v>
      </c>
      <c r="F173" s="13">
        <v>357.142857142857</v>
      </c>
    </row>
    <row r="174" ht="15.75" spans="1:6">
      <c r="A174" s="10">
        <v>150</v>
      </c>
      <c r="B174" s="13">
        <v>2219.38775510204</v>
      </c>
      <c r="C174" s="10">
        <v>150</v>
      </c>
      <c r="D174" s="13">
        <v>4168.36734693877</v>
      </c>
      <c r="E174" s="10">
        <v>150</v>
      </c>
      <c r="F174" s="13">
        <v>25.5102040816327</v>
      </c>
    </row>
    <row r="175" ht="15.75" spans="1:6">
      <c r="A175" s="10">
        <v>200</v>
      </c>
      <c r="B175" s="13">
        <v>1750</v>
      </c>
      <c r="C175" s="10">
        <v>200</v>
      </c>
      <c r="D175" s="13">
        <v>2275.51020408163</v>
      </c>
      <c r="E175" s="10">
        <v>200</v>
      </c>
      <c r="F175" s="13">
        <v>15.3061224489796</v>
      </c>
    </row>
    <row r="176" ht="15.75" spans="1:6">
      <c r="A176" s="10">
        <v>5</v>
      </c>
      <c r="B176" s="13">
        <v>20010.2040816327</v>
      </c>
      <c r="C176" s="10">
        <v>5</v>
      </c>
      <c r="D176" s="13">
        <v>8229.59183673469</v>
      </c>
      <c r="E176" s="10">
        <v>5</v>
      </c>
      <c r="F176" s="13">
        <v>831.632653061224</v>
      </c>
    </row>
    <row r="177" ht="15.75" spans="1:6">
      <c r="A177" s="10">
        <v>25</v>
      </c>
      <c r="B177" s="13">
        <v>6688.77551020408</v>
      </c>
      <c r="C177" s="10">
        <v>25</v>
      </c>
      <c r="D177" s="13">
        <v>17362.2448979592</v>
      </c>
      <c r="E177" s="10">
        <v>25</v>
      </c>
      <c r="F177" s="13">
        <v>892.857142857143</v>
      </c>
    </row>
    <row r="178" ht="15.75" spans="1:6">
      <c r="A178" s="10">
        <v>50</v>
      </c>
      <c r="B178" s="13">
        <v>224.489795918367</v>
      </c>
      <c r="C178" s="10">
        <v>50</v>
      </c>
      <c r="D178" s="13">
        <v>8306.12244897959</v>
      </c>
      <c r="E178" s="10">
        <v>50</v>
      </c>
      <c r="F178" s="13">
        <v>117.34693877551</v>
      </c>
    </row>
    <row r="179" ht="15.75" spans="1:6">
      <c r="A179" s="10">
        <v>75</v>
      </c>
      <c r="B179" s="13">
        <v>2790.81632653061</v>
      </c>
      <c r="C179" s="10">
        <v>75</v>
      </c>
      <c r="D179" s="13">
        <v>41336.7346938776</v>
      </c>
      <c r="E179" s="10">
        <v>75</v>
      </c>
      <c r="F179" s="13">
        <v>3469.38775510204</v>
      </c>
    </row>
    <row r="180" ht="15.75" spans="1:6">
      <c r="A180" s="10">
        <v>100</v>
      </c>
      <c r="B180" s="13"/>
      <c r="C180" s="10">
        <v>100</v>
      </c>
      <c r="D180" s="13"/>
      <c r="E180" s="10">
        <v>100</v>
      </c>
      <c r="F180" s="13"/>
    </row>
    <row r="181" ht="15.75" spans="1:6">
      <c r="A181" s="10">
        <v>150</v>
      </c>
      <c r="B181" s="13">
        <v>250</v>
      </c>
      <c r="C181" s="10">
        <v>150</v>
      </c>
      <c r="D181" s="13">
        <v>1948.97959183673</v>
      </c>
      <c r="E181" s="10">
        <v>150</v>
      </c>
      <c r="F181" s="13">
        <v>25.5102040816327</v>
      </c>
    </row>
    <row r="182" ht="15.75" spans="1:6">
      <c r="A182" s="10">
        <v>200</v>
      </c>
      <c r="B182" s="13">
        <v>122.448979591837</v>
      </c>
      <c r="C182" s="10">
        <v>200</v>
      </c>
      <c r="D182" s="13">
        <v>443.877551020408</v>
      </c>
      <c r="E182" s="10">
        <v>200</v>
      </c>
      <c r="F182" s="13">
        <v>0</v>
      </c>
    </row>
    <row r="183" ht="15.75" spans="1:6">
      <c r="A183" s="10">
        <v>5</v>
      </c>
      <c r="B183" s="13">
        <v>1862.24489795918</v>
      </c>
      <c r="C183" s="10">
        <v>5</v>
      </c>
      <c r="D183" s="13">
        <v>2969.38775510204</v>
      </c>
      <c r="E183" s="10">
        <v>5</v>
      </c>
      <c r="F183" s="13">
        <v>71.4285714285714</v>
      </c>
    </row>
    <row r="184" ht="15.75" spans="1:6">
      <c r="A184" s="10">
        <v>25</v>
      </c>
      <c r="B184" s="13">
        <v>709.183673469388</v>
      </c>
      <c r="C184" s="10">
        <v>25</v>
      </c>
      <c r="D184" s="13">
        <v>3051.02040816327</v>
      </c>
      <c r="E184" s="10">
        <v>25</v>
      </c>
      <c r="F184" s="13">
        <v>25.5102040816327</v>
      </c>
    </row>
    <row r="185" ht="15.75" spans="1:6">
      <c r="A185" s="10">
        <v>50</v>
      </c>
      <c r="B185" s="13">
        <v>10081.6326530612</v>
      </c>
      <c r="C185" s="10">
        <v>50</v>
      </c>
      <c r="D185" s="13">
        <v>20311.2244897959</v>
      </c>
      <c r="E185" s="10">
        <v>50</v>
      </c>
      <c r="F185" s="13">
        <v>801.020408163265</v>
      </c>
    </row>
    <row r="186" ht="15.75" spans="1:6">
      <c r="A186" s="10">
        <v>75</v>
      </c>
      <c r="B186" s="13">
        <v>51.0204081632653</v>
      </c>
      <c r="C186" s="10">
        <v>75</v>
      </c>
      <c r="D186" s="13">
        <v>2311.22448979592</v>
      </c>
      <c r="E186" s="10">
        <v>75</v>
      </c>
      <c r="F186" s="13">
        <v>163.265306122449</v>
      </c>
    </row>
    <row r="187" ht="15.75" spans="1:6">
      <c r="A187" s="10">
        <v>100</v>
      </c>
      <c r="B187" s="13">
        <v>112.244897959184</v>
      </c>
      <c r="C187" s="10">
        <v>100</v>
      </c>
      <c r="D187" s="13">
        <v>1984.69387755102</v>
      </c>
      <c r="E187" s="10">
        <v>100</v>
      </c>
      <c r="F187" s="13">
        <v>20.4081632653061</v>
      </c>
    </row>
    <row r="188" ht="15.75" spans="1:6">
      <c r="A188" s="10">
        <v>150</v>
      </c>
      <c r="B188" s="13">
        <v>86.734693877551</v>
      </c>
      <c r="C188" s="10">
        <v>150</v>
      </c>
      <c r="D188" s="13">
        <v>857.142857142857</v>
      </c>
      <c r="E188" s="10">
        <v>150</v>
      </c>
      <c r="F188" s="13">
        <v>0</v>
      </c>
    </row>
    <row r="189" ht="15.75" spans="1:6">
      <c r="A189" s="10">
        <v>200</v>
      </c>
      <c r="B189" s="13">
        <v>2209.18367346939</v>
      </c>
      <c r="C189" s="10">
        <v>200</v>
      </c>
      <c r="D189" s="13">
        <v>3387.75510204082</v>
      </c>
      <c r="E189" s="10">
        <v>200</v>
      </c>
      <c r="F189" s="13">
        <v>81.6326530612245</v>
      </c>
    </row>
    <row r="190" ht="15.75" spans="1:6">
      <c r="A190" s="10">
        <v>5</v>
      </c>
      <c r="B190" s="13">
        <v>1775.51020408163</v>
      </c>
      <c r="C190" s="10">
        <v>5</v>
      </c>
      <c r="D190" s="13">
        <v>1673.4693877551</v>
      </c>
      <c r="E190" s="10">
        <v>5</v>
      </c>
      <c r="F190" s="13">
        <v>56.1224489795918</v>
      </c>
    </row>
    <row r="191" ht="15.75" spans="1:6">
      <c r="A191" s="10">
        <v>25</v>
      </c>
      <c r="B191" s="13"/>
      <c r="C191" s="10">
        <v>25</v>
      </c>
      <c r="D191" s="13"/>
      <c r="E191" s="10">
        <v>25</v>
      </c>
      <c r="F191" s="13"/>
    </row>
    <row r="192" ht="15.75" spans="1:6">
      <c r="A192" s="10">
        <v>75</v>
      </c>
      <c r="B192" s="13">
        <v>1622.44897959184</v>
      </c>
      <c r="C192" s="10">
        <v>75</v>
      </c>
      <c r="D192" s="13">
        <v>83030.612244898</v>
      </c>
      <c r="E192" s="10">
        <v>75</v>
      </c>
      <c r="F192" s="13">
        <v>11647.9591836735</v>
      </c>
    </row>
    <row r="193" ht="15.75" spans="1:6">
      <c r="A193" s="10">
        <v>100</v>
      </c>
      <c r="B193" s="13">
        <v>306.122448979592</v>
      </c>
      <c r="C193" s="10">
        <v>100</v>
      </c>
      <c r="D193" s="13">
        <v>3387.75510204082</v>
      </c>
      <c r="E193" s="10">
        <v>100</v>
      </c>
      <c r="F193" s="13">
        <v>76.530612244898</v>
      </c>
    </row>
    <row r="194" ht="15.75" spans="1:6">
      <c r="A194" s="10">
        <v>150</v>
      </c>
      <c r="B194" s="13">
        <v>117.34693877551</v>
      </c>
      <c r="C194" s="10">
        <v>150</v>
      </c>
      <c r="D194" s="13">
        <v>545.918367346939</v>
      </c>
      <c r="E194" s="10">
        <v>150</v>
      </c>
      <c r="F194" s="13">
        <v>10.2040816326531</v>
      </c>
    </row>
    <row r="195" ht="15.75" spans="1:6">
      <c r="A195" s="10">
        <v>5</v>
      </c>
      <c r="B195" s="13">
        <v>1469.38775510204</v>
      </c>
      <c r="C195" s="10">
        <v>5</v>
      </c>
      <c r="D195" s="13">
        <v>1964.28571428571</v>
      </c>
      <c r="E195" s="10">
        <v>5</v>
      </c>
      <c r="F195" s="13">
        <v>321.428571428571</v>
      </c>
    </row>
    <row r="196" ht="15.75" spans="1:6">
      <c r="A196" s="10">
        <v>25</v>
      </c>
      <c r="B196" s="13">
        <v>7454.08163265306</v>
      </c>
      <c r="C196" s="10">
        <v>25</v>
      </c>
      <c r="D196" s="13">
        <v>30530.612244898</v>
      </c>
      <c r="E196" s="10">
        <v>25</v>
      </c>
      <c r="F196" s="13">
        <v>1627.55102040816</v>
      </c>
    </row>
    <row r="197" ht="15.75" spans="1:6">
      <c r="A197" s="10">
        <v>50</v>
      </c>
      <c r="B197" s="13">
        <v>4744.89795918367</v>
      </c>
      <c r="C197" s="10">
        <v>50</v>
      </c>
      <c r="D197" s="13">
        <v>42086.7346938776</v>
      </c>
      <c r="E197" s="10">
        <v>50</v>
      </c>
      <c r="F197" s="13">
        <v>3836.73469387755</v>
      </c>
    </row>
    <row r="198" ht="15.75" spans="1:6">
      <c r="A198" s="10">
        <v>75</v>
      </c>
      <c r="B198" s="13">
        <v>30.6122448979592</v>
      </c>
      <c r="C198" s="10">
        <v>75</v>
      </c>
      <c r="D198" s="13">
        <v>3234.69387755102</v>
      </c>
      <c r="E198" s="10">
        <v>75</v>
      </c>
      <c r="F198" s="13">
        <v>20.4081632653061</v>
      </c>
    </row>
    <row r="199" ht="15.75" spans="1:6">
      <c r="A199" s="10">
        <v>100</v>
      </c>
      <c r="B199" s="13">
        <v>500</v>
      </c>
      <c r="C199" s="10">
        <v>100</v>
      </c>
      <c r="D199" s="13">
        <v>3750</v>
      </c>
      <c r="E199" s="10">
        <v>100</v>
      </c>
      <c r="F199" s="13">
        <v>290.816326530612</v>
      </c>
    </row>
    <row r="200" ht="15.75" spans="1:6">
      <c r="A200" s="10">
        <v>150</v>
      </c>
      <c r="B200" s="13">
        <v>255.102040816327</v>
      </c>
      <c r="C200" s="10">
        <v>150</v>
      </c>
      <c r="D200" s="13">
        <v>2448.97959183673</v>
      </c>
      <c r="E200" s="10">
        <v>150</v>
      </c>
      <c r="F200" s="13">
        <v>96.9387755102041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00"/>
  <sheetViews>
    <sheetView workbookViewId="0">
      <selection activeCell="B4" sqref="B4"/>
    </sheetView>
  </sheetViews>
  <sheetFormatPr defaultColWidth="9" defaultRowHeight="15"/>
  <cols>
    <col min="1" max="4" width="9" style="3"/>
  </cols>
  <sheetData>
    <row r="1" spans="1:4">
      <c r="A1" s="4" t="s">
        <v>305</v>
      </c>
      <c r="B1" s="12" t="s">
        <v>309</v>
      </c>
      <c r="C1" s="12" t="s">
        <v>310</v>
      </c>
      <c r="D1" s="12" t="s">
        <v>311</v>
      </c>
    </row>
    <row r="2" spans="1:4">
      <c r="A2" s="12" t="s">
        <v>312</v>
      </c>
      <c r="B2" s="12" t="s">
        <v>313</v>
      </c>
      <c r="C2" s="12" t="s">
        <v>313</v>
      </c>
      <c r="D2" s="12" t="s">
        <v>313</v>
      </c>
    </row>
    <row r="3" spans="1:4">
      <c r="A3" s="12"/>
      <c r="B3" s="12"/>
      <c r="C3" s="12"/>
      <c r="D3" s="12"/>
    </row>
    <row r="4" ht="15.75" spans="1:7">
      <c r="A4" s="10">
        <v>5</v>
      </c>
      <c r="B4" s="13">
        <v>2576.5306122449</v>
      </c>
      <c r="C4" s="13">
        <v>6163.26530612245</v>
      </c>
      <c r="D4" s="13">
        <v>1051.02040816327</v>
      </c>
      <c r="G4" t="s">
        <v>314</v>
      </c>
    </row>
    <row r="5" ht="15.75" spans="1:7">
      <c r="A5" s="10">
        <v>25</v>
      </c>
      <c r="B5" s="13">
        <v>4280.61224489796</v>
      </c>
      <c r="C5" s="13">
        <v>12846.9387755102</v>
      </c>
      <c r="D5" s="13">
        <v>1474.48979591837</v>
      </c>
      <c r="G5" t="s">
        <v>314</v>
      </c>
    </row>
    <row r="6" ht="15.75" spans="1:10">
      <c r="A6" s="10">
        <v>50</v>
      </c>
      <c r="B6" s="13">
        <v>20025.5102040816</v>
      </c>
      <c r="C6" s="13">
        <v>98775.5102040816</v>
      </c>
      <c r="D6" s="13">
        <v>6826.5306122449</v>
      </c>
      <c r="E6" s="12"/>
      <c r="F6" s="12"/>
      <c r="G6" s="12" t="s">
        <v>314</v>
      </c>
      <c r="H6" s="12"/>
      <c r="I6" s="12"/>
      <c r="J6" s="12"/>
    </row>
    <row r="7" ht="15.75" spans="1:4">
      <c r="A7" s="10">
        <v>75</v>
      </c>
      <c r="B7" s="13">
        <v>1321.42857142857</v>
      </c>
      <c r="C7" s="13">
        <v>106566.326530612</v>
      </c>
      <c r="D7" s="13">
        <v>4127.55102040816</v>
      </c>
    </row>
    <row r="8" ht="15.75" spans="1:4">
      <c r="A8" s="10">
        <v>100</v>
      </c>
      <c r="B8" s="13">
        <v>234.69387755102</v>
      </c>
      <c r="C8" s="13">
        <v>29831.6326530612</v>
      </c>
      <c r="D8" s="13">
        <v>785.714285714286</v>
      </c>
    </row>
    <row r="9" ht="15.75" spans="1:4">
      <c r="A9" s="10">
        <v>150</v>
      </c>
      <c r="B9" s="13">
        <v>362.244897959184</v>
      </c>
      <c r="C9" s="13">
        <v>2897.95918367347</v>
      </c>
      <c r="D9" s="13">
        <v>71.4285714285714</v>
      </c>
    </row>
    <row r="10" ht="15.75" spans="1:4">
      <c r="A10" s="10">
        <v>200</v>
      </c>
      <c r="B10" s="13">
        <v>341.836734693878</v>
      </c>
      <c r="C10" s="13">
        <v>1989.79591836735</v>
      </c>
      <c r="D10" s="13">
        <v>10.2040816326531</v>
      </c>
    </row>
    <row r="11" ht="15.75" spans="1:4">
      <c r="A11" s="10">
        <v>5</v>
      </c>
      <c r="B11" s="13">
        <v>2341.83673469388</v>
      </c>
      <c r="C11" s="13">
        <v>2209.18367346939</v>
      </c>
      <c r="D11" s="13">
        <v>673.469387755102</v>
      </c>
    </row>
    <row r="12" ht="15.75" spans="1:4">
      <c r="A12" s="10">
        <v>25</v>
      </c>
      <c r="B12" s="13">
        <v>1545.91836734694</v>
      </c>
      <c r="C12" s="13">
        <v>4683.67346938776</v>
      </c>
      <c r="D12" s="13">
        <v>816.326530612245</v>
      </c>
    </row>
    <row r="13" ht="15.75" spans="1:4">
      <c r="A13" s="10">
        <v>50</v>
      </c>
      <c r="B13" s="13">
        <v>1198.97959183673</v>
      </c>
      <c r="C13" s="13">
        <v>16408.1632653061</v>
      </c>
      <c r="D13" s="13">
        <v>994.897959183673</v>
      </c>
    </row>
    <row r="14" ht="15.75" spans="1:4">
      <c r="A14" s="10">
        <v>75</v>
      </c>
      <c r="B14" s="13">
        <v>1627.55102040816</v>
      </c>
      <c r="C14" s="13">
        <v>76382.6530612245</v>
      </c>
      <c r="D14" s="13">
        <v>3377.55102040816</v>
      </c>
    </row>
    <row r="15" ht="15.75" spans="1:4">
      <c r="A15" s="10">
        <v>100</v>
      </c>
      <c r="B15" s="13">
        <v>198.979591836735</v>
      </c>
      <c r="C15" s="13">
        <v>19377.5510204082</v>
      </c>
      <c r="D15" s="13">
        <v>642.857142857143</v>
      </c>
    </row>
    <row r="16" ht="15.75" spans="1:4">
      <c r="A16" s="10">
        <v>150</v>
      </c>
      <c r="B16" s="13">
        <v>132.65306122449</v>
      </c>
      <c r="C16" s="13">
        <v>1474.48979591837</v>
      </c>
      <c r="D16" s="13">
        <v>142.857142857143</v>
      </c>
    </row>
    <row r="17" ht="15.75" spans="1:4">
      <c r="A17" s="10">
        <v>200</v>
      </c>
      <c r="B17" s="13">
        <v>413.265306122449</v>
      </c>
      <c r="C17" s="13">
        <v>3260.20408163265</v>
      </c>
      <c r="D17" s="13">
        <v>5.10204081632653</v>
      </c>
    </row>
    <row r="18" ht="15.75" spans="1:4">
      <c r="A18" s="10">
        <v>5</v>
      </c>
      <c r="B18" s="13">
        <v>2505.10204081633</v>
      </c>
      <c r="C18" s="13">
        <v>37183.6734693878</v>
      </c>
      <c r="D18" s="13">
        <v>1831.63265306122</v>
      </c>
    </row>
    <row r="19" ht="15.75" spans="1:4">
      <c r="A19" s="10">
        <v>25</v>
      </c>
      <c r="B19" s="13">
        <v>2831.63265306122</v>
      </c>
      <c r="C19" s="13">
        <v>5397.95918367347</v>
      </c>
      <c r="D19" s="13">
        <v>1015.30612244898</v>
      </c>
    </row>
    <row r="20" ht="15.75" spans="1:4">
      <c r="A20" s="10">
        <v>50</v>
      </c>
      <c r="B20" s="13">
        <v>3413.26530612245</v>
      </c>
      <c r="C20" s="13">
        <v>40867.3469387755</v>
      </c>
      <c r="D20" s="13">
        <v>2204.08163265306</v>
      </c>
    </row>
    <row r="21" ht="15.75" spans="1:4">
      <c r="A21" s="10">
        <v>75</v>
      </c>
      <c r="B21" s="13">
        <v>785.714285714286</v>
      </c>
      <c r="C21" s="13">
        <v>88852.0408163265</v>
      </c>
      <c r="D21" s="13">
        <v>4163.26530612245</v>
      </c>
    </row>
    <row r="22" ht="15.75" spans="1:4">
      <c r="A22" s="10">
        <v>100</v>
      </c>
      <c r="B22" s="13">
        <v>525.510204081633</v>
      </c>
      <c r="C22" s="13">
        <v>22505.1020408163</v>
      </c>
      <c r="D22" s="13">
        <v>602.040816326531</v>
      </c>
    </row>
    <row r="23" ht="15.75" spans="1:4">
      <c r="A23" s="10">
        <v>150</v>
      </c>
      <c r="B23" s="13">
        <v>443.877551020408</v>
      </c>
      <c r="C23" s="13">
        <v>2428.57142857143</v>
      </c>
      <c r="D23" s="13">
        <v>71.4285714285714</v>
      </c>
    </row>
    <row r="24" ht="15.75" spans="1:4">
      <c r="A24" s="10">
        <v>200</v>
      </c>
      <c r="B24" s="13">
        <v>91.8367346938776</v>
      </c>
      <c r="C24" s="13">
        <v>1239.79591836735</v>
      </c>
      <c r="D24" s="13">
        <v>5.10204081632653</v>
      </c>
    </row>
    <row r="25" ht="15.75" spans="1:4">
      <c r="A25" s="10">
        <v>5</v>
      </c>
      <c r="B25" s="13">
        <v>4193.87755102041</v>
      </c>
      <c r="C25" s="13">
        <v>4443.87755102041</v>
      </c>
      <c r="D25" s="13">
        <v>698.979591836735</v>
      </c>
    </row>
    <row r="26" ht="15.75" spans="1:4">
      <c r="A26" s="10">
        <v>25</v>
      </c>
      <c r="B26" s="13">
        <v>484.69387755102</v>
      </c>
      <c r="C26" s="13">
        <v>2081.63265306122</v>
      </c>
      <c r="D26" s="13">
        <v>188.775510204082</v>
      </c>
    </row>
    <row r="27" ht="15.75" spans="1:4">
      <c r="A27" s="10">
        <v>50</v>
      </c>
      <c r="B27" s="13">
        <v>2076.5306122449</v>
      </c>
      <c r="C27" s="13">
        <v>20525.5102040816</v>
      </c>
      <c r="D27" s="13">
        <v>581.632653061224</v>
      </c>
    </row>
    <row r="28" ht="15.75" spans="1:4">
      <c r="A28" s="10">
        <v>75</v>
      </c>
      <c r="B28" s="13">
        <v>790.816326530612</v>
      </c>
      <c r="C28" s="13">
        <v>54392.8571428571</v>
      </c>
      <c r="D28" s="13">
        <v>3168.36734693878</v>
      </c>
    </row>
    <row r="29" ht="15.75" spans="1:4">
      <c r="A29" s="10">
        <v>100</v>
      </c>
      <c r="B29" s="13">
        <v>352.040816326531</v>
      </c>
      <c r="C29" s="13">
        <v>21576.5306122449</v>
      </c>
      <c r="D29" s="13">
        <v>974.489795918367</v>
      </c>
    </row>
    <row r="30" ht="15.75" spans="1:4">
      <c r="A30" s="10">
        <v>150</v>
      </c>
      <c r="B30" s="13">
        <v>158.163265306122</v>
      </c>
      <c r="C30" s="13">
        <v>3841.83673469388</v>
      </c>
      <c r="D30" s="13">
        <v>137.755102040816</v>
      </c>
    </row>
    <row r="31" ht="15.75" spans="1:4">
      <c r="A31" s="10">
        <v>200</v>
      </c>
      <c r="B31" s="13">
        <v>566.326530612245</v>
      </c>
      <c r="C31" s="13">
        <v>2341.83673469388</v>
      </c>
      <c r="D31" s="13">
        <v>20.4081632653061</v>
      </c>
    </row>
    <row r="32" ht="15.75" spans="1:4">
      <c r="A32" s="10">
        <v>5</v>
      </c>
      <c r="B32" s="13">
        <v>2112.24489795918</v>
      </c>
      <c r="C32" s="13">
        <v>2112.24489795918</v>
      </c>
      <c r="D32" s="13">
        <v>270.408163265306</v>
      </c>
    </row>
    <row r="33" ht="15.75" spans="1:4">
      <c r="A33" s="10">
        <v>25</v>
      </c>
      <c r="B33" s="13">
        <v>760.204081632653</v>
      </c>
      <c r="C33" s="13">
        <v>3653.0612244898</v>
      </c>
      <c r="D33" s="13">
        <v>91.8367346938776</v>
      </c>
    </row>
    <row r="34" ht="15.75" spans="1:4">
      <c r="A34" s="10">
        <v>50</v>
      </c>
      <c r="B34" s="13">
        <v>1234.69387755102</v>
      </c>
      <c r="C34" s="13">
        <v>46336.7346938776</v>
      </c>
      <c r="D34" s="13">
        <v>1821.42857142857</v>
      </c>
    </row>
    <row r="35" ht="15.75" spans="1:4">
      <c r="A35" s="10">
        <v>75</v>
      </c>
      <c r="B35" s="13">
        <v>66.3265306122449</v>
      </c>
      <c r="C35" s="13">
        <v>5887.75510204082</v>
      </c>
      <c r="D35" s="13">
        <v>244.897959183673</v>
      </c>
    </row>
    <row r="36" ht="15.75" spans="1:4">
      <c r="A36" s="10">
        <v>100</v>
      </c>
      <c r="B36" s="13">
        <v>556.122448979592</v>
      </c>
      <c r="C36" s="13">
        <v>20377.5510204082</v>
      </c>
      <c r="D36" s="13">
        <v>1224.48979591837</v>
      </c>
    </row>
    <row r="37" ht="15.75" spans="1:4">
      <c r="A37" s="10">
        <v>150</v>
      </c>
      <c r="B37" s="13">
        <v>153.061224489796</v>
      </c>
      <c r="C37" s="13">
        <v>4423.4693877551</v>
      </c>
      <c r="D37" s="13">
        <v>193.877551020408</v>
      </c>
    </row>
    <row r="38" ht="15.75" spans="1:4">
      <c r="A38" s="10">
        <v>200</v>
      </c>
      <c r="B38" s="13">
        <v>219.387755102041</v>
      </c>
      <c r="C38" s="13">
        <v>2183.67346938776</v>
      </c>
      <c r="D38" s="13">
        <v>25.5102040816327</v>
      </c>
    </row>
    <row r="39" ht="15.75" spans="1:4">
      <c r="A39" s="10">
        <v>5</v>
      </c>
      <c r="B39" s="13">
        <v>5265.30612244898</v>
      </c>
      <c r="C39" s="13">
        <v>9954.08163265306</v>
      </c>
      <c r="D39" s="13">
        <v>678.571428571429</v>
      </c>
    </row>
    <row r="40" ht="15.75" spans="1:4">
      <c r="A40" s="10">
        <v>25</v>
      </c>
      <c r="B40" s="13">
        <v>3183.67346938776</v>
      </c>
      <c r="C40" s="13">
        <v>5061.22448979592</v>
      </c>
      <c r="D40" s="13">
        <v>428.571428571429</v>
      </c>
    </row>
    <row r="41" ht="15.75" spans="1:4">
      <c r="A41" s="10">
        <v>50</v>
      </c>
      <c r="B41" s="13">
        <v>1647.95918367347</v>
      </c>
      <c r="C41" s="13">
        <v>21367.3469387755</v>
      </c>
      <c r="D41" s="13">
        <v>489.795918367347</v>
      </c>
    </row>
    <row r="42" ht="15.75" spans="1:4">
      <c r="A42" s="10">
        <v>75</v>
      </c>
      <c r="B42" s="13">
        <v>1545.91836734694</v>
      </c>
      <c r="C42" s="13">
        <v>56010.2040816326</v>
      </c>
      <c r="D42" s="13">
        <v>3964.28571428571</v>
      </c>
    </row>
    <row r="43" ht="15.75" spans="1:4">
      <c r="A43" s="10">
        <v>100</v>
      </c>
      <c r="B43" s="13">
        <v>556.122448979592</v>
      </c>
      <c r="C43" s="13">
        <v>18545.9183673469</v>
      </c>
      <c r="D43" s="13">
        <v>1056.12244897959</v>
      </c>
    </row>
    <row r="44" ht="15.75" spans="1:4">
      <c r="A44" s="10">
        <v>150</v>
      </c>
      <c r="B44" s="13">
        <v>362.244897959184</v>
      </c>
      <c r="C44" s="13">
        <v>2790.81632653061</v>
      </c>
      <c r="D44" s="13">
        <v>117.34693877551</v>
      </c>
    </row>
    <row r="45" ht="15.75" spans="1:4">
      <c r="A45" s="10">
        <v>200</v>
      </c>
      <c r="B45" s="13">
        <v>153.061224489796</v>
      </c>
      <c r="C45" s="13">
        <v>1612.24489795918</v>
      </c>
      <c r="D45" s="13">
        <v>5.10204081632653</v>
      </c>
    </row>
    <row r="46" ht="15.75" spans="1:4">
      <c r="A46" s="10">
        <v>5</v>
      </c>
      <c r="B46" s="13">
        <v>2061.22448979592</v>
      </c>
      <c r="C46" s="13">
        <v>1204.08163265306</v>
      </c>
      <c r="D46" s="13">
        <v>234.69387755102</v>
      </c>
    </row>
    <row r="47" ht="15.75" spans="1:4">
      <c r="A47" s="10">
        <v>25</v>
      </c>
      <c r="B47" s="13">
        <v>1107.14285714286</v>
      </c>
      <c r="C47" s="13">
        <v>3255.10204081633</v>
      </c>
      <c r="D47" s="13">
        <v>102.040816326531</v>
      </c>
    </row>
    <row r="48" ht="15.75" spans="1:4">
      <c r="A48" s="10">
        <v>50</v>
      </c>
      <c r="B48" s="13">
        <v>4852.04081632653</v>
      </c>
      <c r="C48" s="13">
        <v>39969.387755102</v>
      </c>
      <c r="D48" s="13">
        <v>826.530612244898</v>
      </c>
    </row>
    <row r="49" ht="15.75" spans="1:4">
      <c r="A49" s="10">
        <v>75</v>
      </c>
      <c r="B49" s="13">
        <v>2209.18367346939</v>
      </c>
      <c r="C49" s="13">
        <v>50336.7346938776</v>
      </c>
      <c r="D49" s="13">
        <v>3377.55102040816</v>
      </c>
    </row>
    <row r="50" ht="15.75" spans="1:4">
      <c r="A50" s="10">
        <v>100</v>
      </c>
      <c r="B50" s="13">
        <v>117.34693877551</v>
      </c>
      <c r="C50" s="13">
        <v>8790.81632653061</v>
      </c>
      <c r="D50" s="13">
        <v>290.816326530612</v>
      </c>
    </row>
    <row r="51" ht="15.75" spans="1:4">
      <c r="A51" s="10">
        <v>150</v>
      </c>
      <c r="B51" s="13">
        <v>81.6326530612245</v>
      </c>
      <c r="C51" s="13">
        <v>1122.44897959184</v>
      </c>
      <c r="D51" s="13">
        <v>10.2040816326531</v>
      </c>
    </row>
    <row r="52" ht="15.75" spans="1:4">
      <c r="A52" s="10">
        <v>200</v>
      </c>
      <c r="B52" s="13">
        <v>362.244897959184</v>
      </c>
      <c r="C52" s="13">
        <v>1255.10204081633</v>
      </c>
      <c r="D52" s="13">
        <v>10.2040816326531</v>
      </c>
    </row>
    <row r="53" ht="15.75" spans="1:4">
      <c r="A53" s="10">
        <v>5</v>
      </c>
      <c r="B53" s="13">
        <v>1841.83673469388</v>
      </c>
      <c r="C53" s="13">
        <v>3178.57142857143</v>
      </c>
      <c r="D53" s="13">
        <v>387.755102040816</v>
      </c>
    </row>
    <row r="54" ht="15.75" spans="1:4">
      <c r="A54" s="10">
        <v>25</v>
      </c>
      <c r="B54" s="13">
        <v>1423.4693877551</v>
      </c>
      <c r="C54" s="13">
        <v>3954.08163265306</v>
      </c>
      <c r="D54" s="13">
        <v>326.530612244898</v>
      </c>
    </row>
    <row r="55" ht="15.75" spans="1:4">
      <c r="A55" s="10">
        <v>50</v>
      </c>
      <c r="B55" s="13">
        <v>2974.48979591837</v>
      </c>
      <c r="C55" s="13">
        <v>26219.387755102</v>
      </c>
      <c r="D55" s="13">
        <v>1637.75510204082</v>
      </c>
    </row>
    <row r="56" ht="15.75" spans="1:4">
      <c r="A56" s="10">
        <v>75</v>
      </c>
      <c r="B56" s="13">
        <v>306.122448979592</v>
      </c>
      <c r="C56" s="13">
        <v>18892.8571428571</v>
      </c>
      <c r="D56" s="13">
        <v>1051.02040816327</v>
      </c>
    </row>
    <row r="57" ht="15.75" spans="1:4">
      <c r="A57" s="10">
        <v>100</v>
      </c>
      <c r="B57" s="13">
        <v>198.979591836735</v>
      </c>
      <c r="C57" s="13">
        <v>13448.9795918367</v>
      </c>
      <c r="D57" s="13">
        <v>270.408163265306</v>
      </c>
    </row>
    <row r="58" ht="15.75" spans="1:4">
      <c r="A58" s="10">
        <v>150</v>
      </c>
      <c r="B58" s="13">
        <v>377.551020408163</v>
      </c>
      <c r="C58" s="13">
        <v>4030.61224489796</v>
      </c>
      <c r="D58" s="13">
        <v>127.551020408163</v>
      </c>
    </row>
    <row r="59" ht="15.75" spans="1:4">
      <c r="A59" s="10">
        <v>200</v>
      </c>
      <c r="B59" s="13">
        <v>464.285714285714</v>
      </c>
      <c r="C59" s="13">
        <v>2265.30612244898</v>
      </c>
      <c r="D59" s="13">
        <v>0</v>
      </c>
    </row>
    <row r="60" ht="15.75" spans="1:4">
      <c r="A60" s="10">
        <v>5</v>
      </c>
      <c r="B60" s="13">
        <v>2285.71428571429</v>
      </c>
      <c r="C60" s="13">
        <v>4994.89795918367</v>
      </c>
      <c r="D60" s="13">
        <v>107.142857142857</v>
      </c>
    </row>
    <row r="61" ht="15.75" spans="1:4">
      <c r="A61" s="10">
        <v>25</v>
      </c>
      <c r="B61" s="13">
        <v>3627.55102040816</v>
      </c>
      <c r="C61" s="13">
        <v>6841.83673469388</v>
      </c>
      <c r="D61" s="13">
        <v>744.897959183673</v>
      </c>
    </row>
    <row r="62" ht="15.75" spans="1:4">
      <c r="A62" s="10">
        <v>50</v>
      </c>
      <c r="B62" s="13">
        <v>3760.20408163265</v>
      </c>
      <c r="C62" s="13">
        <v>78331.6326530612</v>
      </c>
      <c r="D62" s="13">
        <v>3923.4693877551</v>
      </c>
    </row>
    <row r="63" ht="15.75" spans="1:4">
      <c r="A63" s="10">
        <v>75</v>
      </c>
      <c r="B63" s="13">
        <v>479.591836734694</v>
      </c>
      <c r="C63" s="13">
        <v>54693.8775510204</v>
      </c>
      <c r="D63" s="13">
        <v>3346.9387755102</v>
      </c>
    </row>
    <row r="64" ht="15.75" spans="1:4">
      <c r="A64" s="10">
        <v>100</v>
      </c>
      <c r="B64" s="13">
        <v>137.755102040816</v>
      </c>
      <c r="C64" s="13">
        <v>9918.36734693878</v>
      </c>
      <c r="D64" s="13">
        <v>352.040816326531</v>
      </c>
    </row>
    <row r="65" ht="15.75" spans="1:4">
      <c r="A65" s="10">
        <v>150</v>
      </c>
      <c r="B65" s="13">
        <v>387.755102040816</v>
      </c>
      <c r="C65" s="13">
        <v>3765.30612244898</v>
      </c>
      <c r="D65" s="13">
        <v>137.755102040816</v>
      </c>
    </row>
    <row r="66" ht="15.75" spans="1:4">
      <c r="A66" s="10">
        <v>200</v>
      </c>
      <c r="B66" s="13">
        <v>642.857142857143</v>
      </c>
      <c r="C66" s="13">
        <v>2505.10204081633</v>
      </c>
      <c r="D66" s="13">
        <v>5.10204081632653</v>
      </c>
    </row>
    <row r="67" ht="15.75" spans="1:4">
      <c r="A67" s="10">
        <v>5</v>
      </c>
      <c r="B67" s="13">
        <v>2372.44897959184</v>
      </c>
      <c r="C67" s="13">
        <v>2056.12244897959</v>
      </c>
      <c r="D67" s="13">
        <v>168.367346938776</v>
      </c>
    </row>
    <row r="68" ht="15.75" spans="1:4">
      <c r="A68" s="10">
        <v>25</v>
      </c>
      <c r="B68" s="13">
        <v>2020.40816326531</v>
      </c>
      <c r="C68" s="13">
        <v>3586.73469387755</v>
      </c>
      <c r="D68" s="13">
        <v>219.387755102041</v>
      </c>
    </row>
    <row r="69" ht="15.75" spans="1:4">
      <c r="A69" s="10">
        <v>50</v>
      </c>
      <c r="B69" s="13">
        <v>3693.87755102041</v>
      </c>
      <c r="C69" s="13">
        <v>10729.5918367347</v>
      </c>
      <c r="D69" s="13">
        <v>510.204081632653</v>
      </c>
    </row>
    <row r="70" ht="15.75" spans="1:4">
      <c r="A70" s="10">
        <v>75</v>
      </c>
      <c r="B70" s="13">
        <v>571.428571428571</v>
      </c>
      <c r="C70" s="13">
        <v>36739.7959183674</v>
      </c>
      <c r="D70" s="13">
        <v>2040.81632653061</v>
      </c>
    </row>
    <row r="71" ht="15.75" spans="1:4">
      <c r="A71" s="10">
        <v>100</v>
      </c>
      <c r="B71" s="13">
        <v>1020.40816326531</v>
      </c>
      <c r="C71" s="13">
        <v>16117.3469387755</v>
      </c>
      <c r="D71" s="13">
        <v>918.367346938776</v>
      </c>
    </row>
    <row r="72" ht="15.75" spans="1:4">
      <c r="A72" s="10">
        <v>150</v>
      </c>
      <c r="B72" s="13">
        <v>561.224489795918</v>
      </c>
      <c r="C72" s="13">
        <v>3530.61224489796</v>
      </c>
      <c r="D72" s="13">
        <v>91.8367346938776</v>
      </c>
    </row>
    <row r="73" ht="15.75" spans="1:4">
      <c r="A73" s="10">
        <v>200</v>
      </c>
      <c r="B73" s="13">
        <v>775.510204081633</v>
      </c>
      <c r="C73" s="13">
        <v>2158.16326530612</v>
      </c>
      <c r="D73" s="13">
        <v>10.2040816326531</v>
      </c>
    </row>
    <row r="74" ht="15.75" spans="1:4">
      <c r="A74" s="10">
        <v>5</v>
      </c>
      <c r="B74" s="13"/>
      <c r="C74" s="13"/>
      <c r="D74" s="13"/>
    </row>
    <row r="75" ht="15.75" spans="1:4">
      <c r="A75" s="10">
        <v>25</v>
      </c>
      <c r="B75" s="13">
        <v>1790.81632653061</v>
      </c>
      <c r="C75" s="13">
        <v>7234.69387755102</v>
      </c>
      <c r="D75" s="13">
        <v>306.122448979592</v>
      </c>
    </row>
    <row r="76" ht="15.75" spans="1:4">
      <c r="A76" s="10">
        <v>50</v>
      </c>
      <c r="B76" s="13">
        <v>2306.12244897959</v>
      </c>
      <c r="C76" s="13">
        <v>18612.2448979592</v>
      </c>
      <c r="D76" s="13">
        <v>1469.38775510204</v>
      </c>
    </row>
    <row r="77" ht="15.75" spans="1:4">
      <c r="A77" s="10">
        <v>75</v>
      </c>
      <c r="B77" s="13">
        <v>71.4285714285714</v>
      </c>
      <c r="C77" s="13">
        <v>9882.65306122449</v>
      </c>
      <c r="D77" s="13">
        <v>15.3061224489796</v>
      </c>
    </row>
    <row r="78" ht="15.75" spans="1:4">
      <c r="A78" s="10">
        <v>100</v>
      </c>
      <c r="B78" s="13">
        <v>285.714285714286</v>
      </c>
      <c r="C78" s="13">
        <v>5112.24489795918</v>
      </c>
      <c r="D78" s="13">
        <v>183.673469387755</v>
      </c>
    </row>
    <row r="79" ht="15.75" spans="1:4">
      <c r="A79" s="10">
        <v>150</v>
      </c>
      <c r="B79" s="13">
        <v>362.244897959184</v>
      </c>
      <c r="C79" s="13">
        <v>1459.18367346939</v>
      </c>
      <c r="D79" s="13">
        <v>20.4081632653061</v>
      </c>
    </row>
    <row r="80" ht="15.75" spans="1:4">
      <c r="A80" s="10">
        <v>200</v>
      </c>
      <c r="B80" s="13">
        <v>1020.40816326531</v>
      </c>
      <c r="C80" s="13">
        <v>1510.20408163265</v>
      </c>
      <c r="D80" s="13">
        <v>15.3061224489796</v>
      </c>
    </row>
    <row r="81" ht="15.75" spans="1:4">
      <c r="A81" s="10">
        <v>5</v>
      </c>
      <c r="B81" s="13">
        <v>5204.08163265306</v>
      </c>
      <c r="C81" s="13">
        <v>7714.28571428571</v>
      </c>
      <c r="D81" s="13">
        <v>571.428571428571</v>
      </c>
    </row>
    <row r="82" ht="15.75" spans="1:4">
      <c r="A82" s="10">
        <v>25</v>
      </c>
      <c r="B82" s="13"/>
      <c r="C82" s="13"/>
      <c r="D82" s="13"/>
    </row>
    <row r="83" ht="15.75" spans="1:4">
      <c r="A83" s="10">
        <v>50</v>
      </c>
      <c r="B83" s="13">
        <v>1683.67346938776</v>
      </c>
      <c r="C83" s="13">
        <v>38520.4081632653</v>
      </c>
      <c r="D83" s="13">
        <v>3301.02040816327</v>
      </c>
    </row>
    <row r="84" ht="15.75" spans="1:4">
      <c r="A84" s="10">
        <v>75</v>
      </c>
      <c r="B84" s="13">
        <v>693.877551020408</v>
      </c>
      <c r="C84" s="13">
        <v>10698.9795918367</v>
      </c>
      <c r="D84" s="13">
        <v>698.979591836735</v>
      </c>
    </row>
    <row r="85" ht="15.75" spans="1:4">
      <c r="A85" s="10">
        <v>100</v>
      </c>
      <c r="B85" s="13">
        <v>581.632653061224</v>
      </c>
      <c r="C85" s="13">
        <v>6591.83673469388</v>
      </c>
      <c r="D85" s="13">
        <v>316.326530612245</v>
      </c>
    </row>
    <row r="86" ht="15.75" spans="1:4">
      <c r="A86" s="10">
        <v>150</v>
      </c>
      <c r="B86" s="13">
        <v>750</v>
      </c>
      <c r="C86" s="13">
        <v>3244.89795918367</v>
      </c>
      <c r="D86" s="13">
        <v>61.2244897959184</v>
      </c>
    </row>
    <row r="87" ht="15.75" spans="1:4">
      <c r="A87" s="10">
        <v>200</v>
      </c>
      <c r="B87" s="13">
        <v>239.795918367347</v>
      </c>
      <c r="C87" s="13">
        <v>1357.14285714286</v>
      </c>
      <c r="D87" s="13">
        <v>5.10204081632653</v>
      </c>
    </row>
    <row r="88" ht="15.75" spans="1:4">
      <c r="A88" s="10">
        <v>5</v>
      </c>
      <c r="B88" s="13">
        <v>3862.24489795918</v>
      </c>
      <c r="C88" s="13">
        <v>7515.30612244898</v>
      </c>
      <c r="D88" s="13">
        <v>612.244897959184</v>
      </c>
    </row>
    <row r="89" ht="15.75" spans="1:4">
      <c r="A89" s="10">
        <v>5</v>
      </c>
      <c r="B89" s="13">
        <v>3698.97959183673</v>
      </c>
      <c r="C89" s="13">
        <v>9234.69387755102</v>
      </c>
      <c r="D89" s="13">
        <v>163.265306122449</v>
      </c>
    </row>
    <row r="90" ht="15.75" spans="1:4">
      <c r="A90" s="10">
        <v>25</v>
      </c>
      <c r="B90" s="13">
        <v>1306.12244897959</v>
      </c>
      <c r="C90" s="13">
        <v>5540.81632653061</v>
      </c>
      <c r="D90" s="13">
        <v>204.081632653061</v>
      </c>
    </row>
    <row r="91" ht="15.75" spans="1:4">
      <c r="A91" s="10">
        <v>50</v>
      </c>
      <c r="B91" s="13">
        <v>1760.20408163265</v>
      </c>
      <c r="C91" s="13">
        <v>41117.3469387755</v>
      </c>
      <c r="D91" s="13">
        <v>326.530612244898</v>
      </c>
    </row>
    <row r="92" ht="15.75" spans="1:4">
      <c r="A92" s="10">
        <v>75</v>
      </c>
      <c r="B92" s="13">
        <v>1530.61224489796</v>
      </c>
      <c r="C92" s="13">
        <v>30510.2040816327</v>
      </c>
      <c r="D92" s="13">
        <v>1596.9387755102</v>
      </c>
    </row>
    <row r="93" ht="15.75" spans="1:4">
      <c r="A93" s="10">
        <v>100</v>
      </c>
      <c r="B93" s="13">
        <v>117.34693877551</v>
      </c>
      <c r="C93" s="13">
        <v>14586.7346938775</v>
      </c>
      <c r="D93" s="13">
        <v>668.367346938776</v>
      </c>
    </row>
    <row r="94" ht="15.75" spans="1:4">
      <c r="A94" s="10">
        <v>150</v>
      </c>
      <c r="B94" s="13">
        <v>25.5102040816327</v>
      </c>
      <c r="C94" s="13">
        <v>765.30612244898</v>
      </c>
      <c r="D94" s="13">
        <v>5.10204081632653</v>
      </c>
    </row>
    <row r="95" ht="15.75" spans="1:4">
      <c r="A95" s="10">
        <v>5</v>
      </c>
      <c r="B95" s="13">
        <v>1882.65306122449</v>
      </c>
      <c r="C95" s="13">
        <v>3357.14285714286</v>
      </c>
      <c r="D95" s="13">
        <v>637.755102040816</v>
      </c>
    </row>
    <row r="96" ht="15.75" spans="1:4">
      <c r="A96" s="10">
        <v>25</v>
      </c>
      <c r="B96" s="13">
        <v>1086.73469387755</v>
      </c>
      <c r="C96" s="13">
        <v>4836.73469387755</v>
      </c>
      <c r="D96" s="13">
        <v>295.918367346939</v>
      </c>
    </row>
    <row r="97" ht="15.75" spans="1:4">
      <c r="A97" s="10">
        <v>50</v>
      </c>
      <c r="B97" s="13">
        <v>8663.26530612245</v>
      </c>
      <c r="C97" s="13">
        <v>51433.6734693878</v>
      </c>
      <c r="D97" s="13">
        <v>2596.9387755102</v>
      </c>
    </row>
    <row r="98" ht="15.75" spans="1:4">
      <c r="A98" s="10">
        <v>75</v>
      </c>
      <c r="B98" s="13">
        <v>928.571428571429</v>
      </c>
      <c r="C98" s="13">
        <v>55357.1428571429</v>
      </c>
      <c r="D98" s="13">
        <v>4127.55102040816</v>
      </c>
    </row>
    <row r="99" ht="15.75" spans="1:4">
      <c r="A99" s="10">
        <v>100</v>
      </c>
      <c r="B99" s="13">
        <v>112.244897959184</v>
      </c>
      <c r="C99" s="13">
        <v>17311.2244897959</v>
      </c>
      <c r="D99" s="13">
        <v>612.244897959184</v>
      </c>
    </row>
    <row r="100" ht="15.75" spans="1:4">
      <c r="A100" s="10">
        <v>150</v>
      </c>
      <c r="B100" s="13">
        <v>510.204081632653</v>
      </c>
      <c r="C100" s="13">
        <v>1331.63265306122</v>
      </c>
      <c r="D100" s="13">
        <v>81.6326530612245</v>
      </c>
    </row>
    <row r="101" ht="15.75" spans="1:4">
      <c r="A101" s="10">
        <v>200</v>
      </c>
      <c r="B101" s="13">
        <v>86.734693877551</v>
      </c>
      <c r="C101" s="13">
        <v>607.142857142857</v>
      </c>
      <c r="D101" s="13">
        <v>10.2040816326531</v>
      </c>
    </row>
    <row r="102" ht="15.75" spans="1:4">
      <c r="A102" s="10">
        <v>5</v>
      </c>
      <c r="B102" s="13">
        <v>1525.51020408163</v>
      </c>
      <c r="C102" s="13">
        <v>2306.12244897959</v>
      </c>
      <c r="D102" s="13">
        <v>704.081632653061</v>
      </c>
    </row>
    <row r="103" ht="15.75" spans="1:4">
      <c r="A103" s="10">
        <v>25</v>
      </c>
      <c r="B103" s="13"/>
      <c r="C103" s="13"/>
      <c r="D103" s="13"/>
    </row>
    <row r="104" ht="15.75" spans="1:4">
      <c r="A104" s="10">
        <v>50</v>
      </c>
      <c r="B104" s="13">
        <v>3168.36734693878</v>
      </c>
      <c r="C104" s="13">
        <v>39142.8571428571</v>
      </c>
      <c r="D104" s="13">
        <v>653.061224489796</v>
      </c>
    </row>
    <row r="105" ht="15.75" spans="1:4">
      <c r="A105" s="10">
        <v>75</v>
      </c>
      <c r="B105" s="13">
        <v>714.285714285714</v>
      </c>
      <c r="C105" s="13">
        <v>30403.0612244898</v>
      </c>
      <c r="D105" s="13">
        <v>2239.79591836735</v>
      </c>
    </row>
    <row r="106" ht="15.75" spans="1:4">
      <c r="A106" s="10">
        <v>100</v>
      </c>
      <c r="B106" s="13">
        <v>428.571428571429</v>
      </c>
      <c r="C106" s="13">
        <v>23872.4489795918</v>
      </c>
      <c r="D106" s="13">
        <v>943.877551020408</v>
      </c>
    </row>
    <row r="107" ht="15.75" spans="1:4">
      <c r="A107" s="10">
        <v>150</v>
      </c>
      <c r="B107" s="13">
        <v>40.8163265306122</v>
      </c>
      <c r="C107" s="13">
        <v>612.244897959184</v>
      </c>
      <c r="D107" s="13">
        <v>10.2040816326531</v>
      </c>
    </row>
    <row r="108" ht="15.75" spans="1:4">
      <c r="A108" s="10">
        <v>200</v>
      </c>
      <c r="B108" s="13"/>
      <c r="C108" s="13"/>
      <c r="D108" s="13"/>
    </row>
    <row r="109" ht="15.75" spans="1:4">
      <c r="A109" s="10">
        <v>5</v>
      </c>
      <c r="B109" s="13">
        <v>2790.81632653061</v>
      </c>
      <c r="C109" s="13">
        <v>3464.28571428571</v>
      </c>
      <c r="D109" s="13">
        <v>500</v>
      </c>
    </row>
    <row r="110" ht="15.75" spans="1:4">
      <c r="A110" s="10">
        <v>25</v>
      </c>
      <c r="B110" s="13">
        <v>1234.69387755102</v>
      </c>
      <c r="C110" s="13">
        <v>4540.81632653061</v>
      </c>
      <c r="D110" s="13">
        <v>229.591836734694</v>
      </c>
    </row>
    <row r="111" ht="15.75" spans="1:4">
      <c r="A111" s="10">
        <v>50</v>
      </c>
      <c r="B111" s="13">
        <v>1790.81632653061</v>
      </c>
      <c r="C111" s="13">
        <v>9831.63265306122</v>
      </c>
      <c r="D111" s="13">
        <v>607.142857142857</v>
      </c>
    </row>
    <row r="112" ht="15.75" spans="1:4">
      <c r="A112" s="10">
        <v>75</v>
      </c>
      <c r="B112" s="13">
        <v>3076.5306122449</v>
      </c>
      <c r="C112" s="13">
        <v>78030.612244898</v>
      </c>
      <c r="D112" s="13">
        <v>3688.77551020408</v>
      </c>
    </row>
    <row r="113" ht="15.75" spans="1:4">
      <c r="A113" s="10">
        <v>100</v>
      </c>
      <c r="B113" s="13">
        <v>229.591836734694</v>
      </c>
      <c r="C113" s="13">
        <v>17168.3673469388</v>
      </c>
      <c r="D113" s="13">
        <v>1153.0612244898</v>
      </c>
    </row>
    <row r="114" ht="15.75" spans="1:4">
      <c r="A114" s="10">
        <v>150</v>
      </c>
      <c r="B114" s="13">
        <v>433.673469387755</v>
      </c>
      <c r="C114" s="13">
        <v>1418.36734693878</v>
      </c>
      <c r="D114" s="13">
        <v>25.5102040816327</v>
      </c>
    </row>
    <row r="115" ht="15.75" spans="1:4">
      <c r="A115" s="10">
        <v>200</v>
      </c>
      <c r="B115" s="13">
        <v>357.142857142857</v>
      </c>
      <c r="C115" s="13">
        <v>1693.87755102041</v>
      </c>
      <c r="D115" s="13">
        <v>10.2040816326531</v>
      </c>
    </row>
    <row r="116" ht="15.75" spans="1:4">
      <c r="A116" s="10">
        <v>5</v>
      </c>
      <c r="B116" s="13">
        <v>2117.34693877551</v>
      </c>
      <c r="C116" s="13">
        <v>9387.75510204082</v>
      </c>
      <c r="D116" s="13">
        <v>581.632653061224</v>
      </c>
    </row>
    <row r="117" ht="15.75" spans="1:4">
      <c r="A117" s="10">
        <v>25</v>
      </c>
      <c r="B117" s="13">
        <v>1469.38775510204</v>
      </c>
      <c r="C117" s="13">
        <v>6438.77551020408</v>
      </c>
      <c r="D117" s="13">
        <v>576.530612244898</v>
      </c>
    </row>
    <row r="118" ht="15.75" spans="1:4">
      <c r="A118" s="10">
        <v>50</v>
      </c>
      <c r="B118" s="13">
        <v>2841.83673469388</v>
      </c>
      <c r="C118" s="13">
        <v>46005.1020408163</v>
      </c>
      <c r="D118" s="13">
        <v>316.326530612245</v>
      </c>
    </row>
    <row r="119" ht="15.75" spans="1:4">
      <c r="A119" s="10">
        <v>75</v>
      </c>
      <c r="B119" s="13">
        <v>153.061224489796</v>
      </c>
      <c r="C119" s="13">
        <v>18005.1020408163</v>
      </c>
      <c r="D119" s="13">
        <v>867.34693877551</v>
      </c>
    </row>
    <row r="120" ht="15.75" spans="1:4">
      <c r="A120" s="10">
        <v>100</v>
      </c>
      <c r="B120" s="13">
        <v>872.448979591837</v>
      </c>
      <c r="C120" s="13">
        <v>11683.6734693878</v>
      </c>
      <c r="D120" s="13">
        <v>474.489795918367</v>
      </c>
    </row>
    <row r="121" ht="15.75" spans="1:4">
      <c r="A121" s="10">
        <v>150</v>
      </c>
      <c r="B121" s="13">
        <v>91.8367346938776</v>
      </c>
      <c r="C121" s="13">
        <v>1056.12244897959</v>
      </c>
      <c r="D121" s="13">
        <v>20.4081632653061</v>
      </c>
    </row>
    <row r="122" ht="15.75" spans="1:4">
      <c r="A122" s="10">
        <v>200</v>
      </c>
      <c r="B122" s="13">
        <v>872.448979591837</v>
      </c>
      <c r="C122" s="13">
        <v>2255.10204081633</v>
      </c>
      <c r="D122" s="13">
        <v>15.3061224489796</v>
      </c>
    </row>
    <row r="123" ht="15.75" spans="1:4">
      <c r="A123" s="10">
        <v>5</v>
      </c>
      <c r="B123" s="13">
        <v>3183.67346938776</v>
      </c>
      <c r="C123" s="13">
        <v>5341.83673469388</v>
      </c>
      <c r="D123" s="13">
        <v>260.204081632653</v>
      </c>
    </row>
    <row r="124" ht="15.75" spans="1:4">
      <c r="A124" s="10">
        <v>25</v>
      </c>
      <c r="B124" s="13">
        <v>2219.38775510204</v>
      </c>
      <c r="C124" s="13">
        <v>13290.8163265306</v>
      </c>
      <c r="D124" s="13">
        <v>387.755102040816</v>
      </c>
    </row>
    <row r="125" ht="15.75" spans="1:4">
      <c r="A125" s="10">
        <v>50</v>
      </c>
      <c r="B125" s="13">
        <v>2846.9387755102</v>
      </c>
      <c r="C125" s="13">
        <v>49484.693877551</v>
      </c>
      <c r="D125" s="13">
        <v>2362.24489795918</v>
      </c>
    </row>
    <row r="126" ht="15.75" spans="1:4">
      <c r="A126" s="10">
        <v>75</v>
      </c>
      <c r="B126" s="13">
        <v>576.530612244898</v>
      </c>
      <c r="C126" s="13">
        <v>29903.0612244898</v>
      </c>
      <c r="D126" s="13">
        <v>1933.67346938776</v>
      </c>
    </row>
    <row r="127" ht="15.75" spans="1:4">
      <c r="A127" s="10">
        <v>5</v>
      </c>
      <c r="B127" s="13">
        <v>122.448979591837</v>
      </c>
      <c r="C127" s="13">
        <v>566.326530612245</v>
      </c>
      <c r="D127" s="13">
        <v>5.10204081632653</v>
      </c>
    </row>
    <row r="128" ht="15.75" spans="1:4">
      <c r="A128" s="10">
        <v>25</v>
      </c>
      <c r="B128" s="13">
        <v>132.65306122449</v>
      </c>
      <c r="C128" s="13">
        <v>1647.95918367347</v>
      </c>
      <c r="D128" s="13">
        <v>30.6122448979592</v>
      </c>
    </row>
    <row r="129" ht="15.75" spans="1:4">
      <c r="A129" s="10">
        <v>50</v>
      </c>
      <c r="B129" s="13">
        <v>76.530612244898</v>
      </c>
      <c r="C129" s="13">
        <v>943.877551020408</v>
      </c>
      <c r="D129" s="13">
        <v>10.2040816326531</v>
      </c>
    </row>
    <row r="130" ht="15.75" spans="1:4">
      <c r="A130" s="10">
        <v>75</v>
      </c>
      <c r="B130" s="13">
        <v>295.918367346939</v>
      </c>
      <c r="C130" s="13">
        <v>806.122448979592</v>
      </c>
      <c r="D130" s="13">
        <v>0</v>
      </c>
    </row>
    <row r="131" ht="15.75" spans="1:4">
      <c r="A131" s="10">
        <v>100</v>
      </c>
      <c r="B131" s="13">
        <v>76.530612244898</v>
      </c>
      <c r="C131" s="13">
        <v>1102.04081632653</v>
      </c>
      <c r="D131" s="13">
        <v>35.7142857142857</v>
      </c>
    </row>
    <row r="132" ht="15.75" spans="1:4">
      <c r="A132" s="10">
        <v>150</v>
      </c>
      <c r="B132" s="13">
        <v>86.734693877551</v>
      </c>
      <c r="C132" s="13">
        <v>489.795918367347</v>
      </c>
      <c r="D132" s="13">
        <v>0</v>
      </c>
    </row>
    <row r="133" ht="15.75" spans="1:4">
      <c r="A133" s="10">
        <v>200</v>
      </c>
      <c r="B133" s="13">
        <v>132.65306122449</v>
      </c>
      <c r="C133" s="13">
        <v>826.530612244898</v>
      </c>
      <c r="D133" s="13">
        <v>10.2040816326531</v>
      </c>
    </row>
    <row r="134" ht="15.75" spans="1:4">
      <c r="A134" s="10">
        <v>5</v>
      </c>
      <c r="B134" s="13">
        <v>2897.95918367347</v>
      </c>
      <c r="C134" s="13">
        <v>5219.38775510204</v>
      </c>
      <c r="D134" s="13">
        <v>382.65306122449</v>
      </c>
    </row>
    <row r="135" ht="15.75" spans="1:4">
      <c r="A135" s="10">
        <v>25</v>
      </c>
      <c r="B135" s="13">
        <v>255.102040816327</v>
      </c>
      <c r="C135" s="13">
        <v>3627.55102040816</v>
      </c>
      <c r="D135" s="13">
        <v>20.4081632653061</v>
      </c>
    </row>
    <row r="136" ht="15.75" spans="1:4">
      <c r="A136" s="10">
        <v>50</v>
      </c>
      <c r="B136" s="13">
        <v>2045.91836734694</v>
      </c>
      <c r="C136" s="13">
        <v>23260.2040816327</v>
      </c>
      <c r="D136" s="13">
        <v>928.571428571429</v>
      </c>
    </row>
    <row r="137" ht="15.75" spans="1:4">
      <c r="A137" s="10">
        <v>75</v>
      </c>
      <c r="B137" s="13">
        <v>591.836734693878</v>
      </c>
      <c r="C137" s="13">
        <v>20857.1428571429</v>
      </c>
      <c r="D137" s="13">
        <v>1535.71428571429</v>
      </c>
    </row>
    <row r="138" ht="15.75" spans="1:4">
      <c r="A138" s="10">
        <v>100</v>
      </c>
      <c r="B138" s="13">
        <v>1066.32653061224</v>
      </c>
      <c r="C138" s="13">
        <v>18607.1428571429</v>
      </c>
      <c r="D138" s="13">
        <v>668.367346938776</v>
      </c>
    </row>
    <row r="139" ht="15.75" spans="1:4">
      <c r="A139" s="10">
        <v>150</v>
      </c>
      <c r="B139" s="13">
        <v>658.163265306122</v>
      </c>
      <c r="C139" s="13">
        <v>2627.55102040816</v>
      </c>
      <c r="D139" s="13">
        <v>81.6326530612245</v>
      </c>
    </row>
    <row r="140" ht="15.75" spans="1:4">
      <c r="A140" s="10">
        <v>200</v>
      </c>
      <c r="B140" s="13">
        <v>30.6122448979592</v>
      </c>
      <c r="C140" s="13">
        <v>948.979591836735</v>
      </c>
      <c r="D140" s="13">
        <v>0</v>
      </c>
    </row>
    <row r="141" ht="15.75" spans="1:4">
      <c r="A141" s="10">
        <v>5</v>
      </c>
      <c r="B141" s="13">
        <v>14688.7755102041</v>
      </c>
      <c r="C141" s="13">
        <v>6658.16326530612</v>
      </c>
      <c r="D141" s="13">
        <v>1448.97959183673</v>
      </c>
    </row>
    <row r="142" ht="15.75" spans="1:4">
      <c r="A142" s="10">
        <v>25</v>
      </c>
      <c r="B142" s="13">
        <v>5561.22448979592</v>
      </c>
      <c r="C142" s="13">
        <v>5739.79591836735</v>
      </c>
      <c r="D142" s="13">
        <v>1571.42857142857</v>
      </c>
    </row>
    <row r="143" ht="15.75" spans="1:4">
      <c r="A143" s="10">
        <v>50</v>
      </c>
      <c r="B143" s="13">
        <v>954.081632653061</v>
      </c>
      <c r="C143" s="13">
        <v>10045.9183673469</v>
      </c>
      <c r="D143" s="13">
        <v>1372.44897959184</v>
      </c>
    </row>
    <row r="144" ht="15.75" spans="1:4">
      <c r="A144" s="10">
        <v>75</v>
      </c>
      <c r="B144" s="13">
        <v>382.65306122449</v>
      </c>
      <c r="C144" s="13">
        <v>15984.693877551</v>
      </c>
      <c r="D144" s="13">
        <v>1000</v>
      </c>
    </row>
    <row r="145" ht="15.75" spans="1:4">
      <c r="A145" s="10">
        <v>100</v>
      </c>
      <c r="B145" s="13">
        <v>127.551020408163</v>
      </c>
      <c r="C145" s="13">
        <v>1464.28571428571</v>
      </c>
      <c r="D145" s="13">
        <v>30.6122448979592</v>
      </c>
    </row>
    <row r="146" ht="15.75" spans="1:4">
      <c r="A146" s="10">
        <v>150</v>
      </c>
      <c r="B146" s="13">
        <v>372.448979591837</v>
      </c>
      <c r="C146" s="13">
        <v>1494.89795918367</v>
      </c>
      <c r="D146" s="13">
        <v>56.1224489795918</v>
      </c>
    </row>
    <row r="147" ht="15.75" spans="1:4">
      <c r="A147" s="10">
        <v>200</v>
      </c>
      <c r="B147" s="13">
        <v>1357.14285714286</v>
      </c>
      <c r="C147" s="13">
        <v>2658.16326530612</v>
      </c>
      <c r="D147" s="13">
        <v>66.3265306122449</v>
      </c>
    </row>
    <row r="148" ht="15.75" spans="1:4">
      <c r="A148" s="10">
        <v>5</v>
      </c>
      <c r="B148" s="13">
        <v>11586.7346938775</v>
      </c>
      <c r="C148" s="13">
        <v>6801.02040816327</v>
      </c>
      <c r="D148" s="13">
        <v>1341.83673469388</v>
      </c>
    </row>
    <row r="149" ht="15.75" spans="1:4">
      <c r="A149" s="10">
        <v>25</v>
      </c>
      <c r="B149" s="13">
        <v>6581.63265306123</v>
      </c>
      <c r="C149" s="13">
        <v>5515.30612244898</v>
      </c>
      <c r="D149" s="13">
        <v>2107.14285714286</v>
      </c>
    </row>
    <row r="150" ht="15.75" spans="1:4">
      <c r="A150" s="10">
        <v>50</v>
      </c>
      <c r="B150" s="13">
        <v>9709.18367346939</v>
      </c>
      <c r="C150" s="13">
        <v>99132.6530612245</v>
      </c>
      <c r="D150" s="13">
        <v>11387.7551020408</v>
      </c>
    </row>
    <row r="151" ht="15.75" spans="1:4">
      <c r="A151" s="10">
        <v>5</v>
      </c>
      <c r="B151" s="13"/>
      <c r="C151" s="13"/>
      <c r="D151" s="13"/>
    </row>
    <row r="152" ht="15.75" spans="1:4">
      <c r="A152" s="10">
        <v>25</v>
      </c>
      <c r="B152" s="13">
        <v>1780.61224489796</v>
      </c>
      <c r="C152" s="13">
        <v>1846.9387755102</v>
      </c>
      <c r="D152" s="13">
        <v>341.836734693878</v>
      </c>
    </row>
    <row r="153" ht="15.75" spans="1:4">
      <c r="A153" s="10">
        <v>50</v>
      </c>
      <c r="B153" s="13">
        <v>132.65306122449</v>
      </c>
      <c r="C153" s="13">
        <v>5627.55102040816</v>
      </c>
      <c r="D153" s="13">
        <v>336.734693877551</v>
      </c>
    </row>
    <row r="154" ht="15.75" spans="1:4">
      <c r="A154" s="10">
        <v>75</v>
      </c>
      <c r="B154" s="13">
        <v>795.918367346939</v>
      </c>
      <c r="C154" s="13">
        <v>3622.44897959184</v>
      </c>
      <c r="D154" s="13">
        <v>20.4081632653061</v>
      </c>
    </row>
    <row r="155" ht="15.75" spans="1:4">
      <c r="A155" s="10">
        <v>100</v>
      </c>
      <c r="B155" s="13">
        <v>938.775510204082</v>
      </c>
      <c r="C155" s="13">
        <v>2658.16326530612</v>
      </c>
      <c r="D155" s="13">
        <v>280.612244897959</v>
      </c>
    </row>
    <row r="156" ht="15.75" spans="1:4">
      <c r="A156" s="10">
        <v>150</v>
      </c>
      <c r="B156" s="13">
        <v>1091.83673469388</v>
      </c>
      <c r="C156" s="13">
        <v>35147.9591836735</v>
      </c>
      <c r="D156" s="13">
        <v>1168.36734693878</v>
      </c>
    </row>
    <row r="157" ht="15.75" spans="1:4">
      <c r="A157" s="10">
        <v>200</v>
      </c>
      <c r="B157" s="13">
        <v>668.367346938776</v>
      </c>
      <c r="C157" s="13">
        <v>2974.48979591837</v>
      </c>
      <c r="D157" s="13">
        <v>280.612244897959</v>
      </c>
    </row>
    <row r="158" ht="15.75" spans="1:4">
      <c r="A158" s="10">
        <v>5</v>
      </c>
      <c r="B158" s="13">
        <v>13658.1632653061</v>
      </c>
      <c r="C158" s="13">
        <v>8821.42857142857</v>
      </c>
      <c r="D158" s="13">
        <v>1974.48979591837</v>
      </c>
    </row>
    <row r="159" ht="15.75" spans="1:4">
      <c r="A159" s="10">
        <v>25</v>
      </c>
      <c r="B159" s="13">
        <v>5994.89795918367</v>
      </c>
      <c r="C159" s="13">
        <v>5642.85714285714</v>
      </c>
      <c r="D159" s="13">
        <v>1198.97959183673</v>
      </c>
    </row>
    <row r="160" ht="15.75" spans="1:4">
      <c r="A160" s="10">
        <v>50</v>
      </c>
      <c r="B160" s="13">
        <v>12688.7755102041</v>
      </c>
      <c r="C160" s="13">
        <v>83387.7551020408</v>
      </c>
      <c r="D160" s="13">
        <v>9540.81632653061</v>
      </c>
    </row>
    <row r="161" ht="15.75" spans="1:4">
      <c r="A161" s="10">
        <v>75</v>
      </c>
      <c r="B161" s="13">
        <v>2311.22448979592</v>
      </c>
      <c r="C161" s="13">
        <v>90306.1224489796</v>
      </c>
      <c r="D161" s="13">
        <v>12428.5714285714</v>
      </c>
    </row>
    <row r="162" ht="15.75" spans="1:4">
      <c r="A162" s="10">
        <v>100</v>
      </c>
      <c r="B162" s="13">
        <v>66.3265306122449</v>
      </c>
      <c r="C162" s="13">
        <v>1795.91836734694</v>
      </c>
      <c r="D162" s="13">
        <v>15.3061224489796</v>
      </c>
    </row>
    <row r="163" ht="15.75" spans="1:4">
      <c r="A163" s="10">
        <v>150</v>
      </c>
      <c r="B163" s="13">
        <v>71.4285714285714</v>
      </c>
      <c r="C163" s="13">
        <v>403.061224489796</v>
      </c>
      <c r="D163" s="13">
        <v>5.10204081632653</v>
      </c>
    </row>
    <row r="164" ht="15.75" spans="1:4">
      <c r="A164" s="10">
        <v>200</v>
      </c>
      <c r="B164" s="13">
        <v>1632.65306122449</v>
      </c>
      <c r="C164" s="13">
        <v>2265.30612244898</v>
      </c>
      <c r="D164" s="13">
        <v>5.10204081632653</v>
      </c>
    </row>
    <row r="165" ht="15.75" spans="1:4">
      <c r="A165" s="3">
        <v>5</v>
      </c>
      <c r="B165" s="13">
        <v>11204.0816326531</v>
      </c>
      <c r="C165" s="13">
        <v>13525.5102040816</v>
      </c>
      <c r="D165" s="13">
        <v>2137.75510204082</v>
      </c>
    </row>
    <row r="166" ht="15.75" spans="1:4">
      <c r="A166" s="3">
        <v>25</v>
      </c>
      <c r="B166" s="13">
        <v>1142.85714285714</v>
      </c>
      <c r="C166" s="13">
        <v>4000</v>
      </c>
      <c r="D166" s="13">
        <v>122.448979591837</v>
      </c>
    </row>
    <row r="167" ht="15.75" spans="1:4">
      <c r="A167" s="3">
        <v>75</v>
      </c>
      <c r="B167" s="13">
        <v>2127.55102040816</v>
      </c>
      <c r="C167" s="13">
        <v>77000</v>
      </c>
      <c r="D167" s="13">
        <v>8204.08163265306</v>
      </c>
    </row>
    <row r="168" ht="15.75" spans="1:4">
      <c r="A168" s="3">
        <v>150</v>
      </c>
      <c r="B168" s="13">
        <v>989.795918367347</v>
      </c>
      <c r="C168" s="13">
        <v>3683.67346938776</v>
      </c>
      <c r="D168" s="13">
        <v>15.3061224489796</v>
      </c>
    </row>
    <row r="169" ht="15.75" spans="1:4">
      <c r="A169" s="10">
        <v>5</v>
      </c>
      <c r="B169" s="13">
        <v>15831.6326530612</v>
      </c>
      <c r="C169" s="13">
        <v>28413.2653061224</v>
      </c>
      <c r="D169" s="13">
        <v>1015.30612244898</v>
      </c>
    </row>
    <row r="170" ht="15.75" spans="1:4">
      <c r="A170" s="10">
        <v>25</v>
      </c>
      <c r="B170" s="13">
        <v>7015.30612244898</v>
      </c>
      <c r="C170" s="13">
        <v>8556.12244897959</v>
      </c>
      <c r="D170" s="13">
        <v>979.591836734694</v>
      </c>
    </row>
    <row r="171" ht="15.75" spans="1:4">
      <c r="A171" s="10">
        <v>50</v>
      </c>
      <c r="B171" s="13">
        <v>91.8367346938776</v>
      </c>
      <c r="C171" s="13">
        <v>3081.63265306122</v>
      </c>
      <c r="D171" s="13">
        <v>15.3061224489796</v>
      </c>
    </row>
    <row r="172" ht="15.75" spans="1:4">
      <c r="A172" s="10">
        <v>75</v>
      </c>
      <c r="B172" s="13">
        <v>35.7142857142857</v>
      </c>
      <c r="C172" s="13">
        <v>8438.77551020408</v>
      </c>
      <c r="D172" s="13">
        <v>173.469387755102</v>
      </c>
    </row>
    <row r="173" ht="15.75" spans="1:4">
      <c r="A173" s="10">
        <v>100</v>
      </c>
      <c r="B173" s="13">
        <v>994.897959183673</v>
      </c>
      <c r="C173" s="13">
        <v>11693.8775510204</v>
      </c>
      <c r="D173" s="13">
        <v>357.142857142857</v>
      </c>
    </row>
    <row r="174" ht="15.75" spans="1:4">
      <c r="A174" s="10">
        <v>150</v>
      </c>
      <c r="B174" s="13">
        <v>2219.38775510204</v>
      </c>
      <c r="C174" s="13">
        <v>4168.36734693877</v>
      </c>
      <c r="D174" s="13">
        <v>25.5102040816327</v>
      </c>
    </row>
    <row r="175" ht="15.75" spans="1:4">
      <c r="A175" s="10">
        <v>200</v>
      </c>
      <c r="B175" s="13">
        <v>1750</v>
      </c>
      <c r="C175" s="13">
        <v>2275.51020408163</v>
      </c>
      <c r="D175" s="13">
        <v>15.3061224489796</v>
      </c>
    </row>
    <row r="176" ht="15.75" spans="1:4">
      <c r="A176" s="10">
        <v>5</v>
      </c>
      <c r="B176" s="13">
        <v>20010.2040816327</v>
      </c>
      <c r="C176" s="13">
        <v>8229.59183673469</v>
      </c>
      <c r="D176" s="13">
        <v>831.632653061224</v>
      </c>
    </row>
    <row r="177" ht="15.75" spans="1:4">
      <c r="A177" s="10">
        <v>25</v>
      </c>
      <c r="B177" s="13">
        <v>6688.77551020408</v>
      </c>
      <c r="C177" s="13">
        <v>17362.2448979592</v>
      </c>
      <c r="D177" s="13">
        <v>892.857142857143</v>
      </c>
    </row>
    <row r="178" ht="15.75" spans="1:4">
      <c r="A178" s="10">
        <v>50</v>
      </c>
      <c r="B178" s="13">
        <v>224.489795918367</v>
      </c>
      <c r="C178" s="13">
        <v>8306.12244897959</v>
      </c>
      <c r="D178" s="13">
        <v>117.34693877551</v>
      </c>
    </row>
    <row r="179" ht="15.75" spans="1:4">
      <c r="A179" s="10">
        <v>75</v>
      </c>
      <c r="B179" s="13">
        <v>2790.81632653061</v>
      </c>
      <c r="C179" s="13">
        <v>41336.7346938776</v>
      </c>
      <c r="D179" s="13">
        <v>3469.38775510204</v>
      </c>
    </row>
    <row r="180" ht="15.75" spans="1:4">
      <c r="A180" s="10">
        <v>100</v>
      </c>
      <c r="B180" s="13"/>
      <c r="C180" s="13"/>
      <c r="D180" s="13"/>
    </row>
    <row r="181" ht="15.75" spans="1:4">
      <c r="A181" s="10">
        <v>150</v>
      </c>
      <c r="B181" s="13">
        <v>250</v>
      </c>
      <c r="C181" s="13">
        <v>1948.97959183673</v>
      </c>
      <c r="D181" s="13">
        <v>25.5102040816327</v>
      </c>
    </row>
    <row r="182" ht="15.75" spans="1:4">
      <c r="A182" s="10">
        <v>200</v>
      </c>
      <c r="B182" s="13">
        <v>122.448979591837</v>
      </c>
      <c r="C182" s="13">
        <v>443.877551020408</v>
      </c>
      <c r="D182" s="13">
        <v>0</v>
      </c>
    </row>
    <row r="183" ht="15.75" spans="1:4">
      <c r="A183" s="10">
        <v>5</v>
      </c>
      <c r="B183" s="13">
        <v>1862.24489795918</v>
      </c>
      <c r="C183" s="13">
        <v>2969.38775510204</v>
      </c>
      <c r="D183" s="13">
        <v>71.4285714285714</v>
      </c>
    </row>
    <row r="184" ht="15.75" spans="1:4">
      <c r="A184" s="10">
        <v>25</v>
      </c>
      <c r="B184" s="13">
        <v>709.183673469388</v>
      </c>
      <c r="C184" s="13">
        <v>3051.02040816327</v>
      </c>
      <c r="D184" s="13">
        <v>25.5102040816327</v>
      </c>
    </row>
    <row r="185" ht="15.75" spans="1:4">
      <c r="A185" s="10">
        <v>50</v>
      </c>
      <c r="B185" s="13">
        <v>10081.6326530612</v>
      </c>
      <c r="C185" s="13">
        <v>20311.2244897959</v>
      </c>
      <c r="D185" s="13">
        <v>801.020408163265</v>
      </c>
    </row>
    <row r="186" ht="15.75" spans="1:4">
      <c r="A186" s="10">
        <v>75</v>
      </c>
      <c r="B186" s="13">
        <v>51.0204081632653</v>
      </c>
      <c r="C186" s="13">
        <v>2311.22448979592</v>
      </c>
      <c r="D186" s="13">
        <v>163.265306122449</v>
      </c>
    </row>
    <row r="187" ht="15.75" spans="1:4">
      <c r="A187" s="10">
        <v>100</v>
      </c>
      <c r="B187" s="13">
        <v>112.244897959184</v>
      </c>
      <c r="C187" s="13">
        <v>1984.69387755102</v>
      </c>
      <c r="D187" s="13">
        <v>20.4081632653061</v>
      </c>
    </row>
    <row r="188" ht="15.75" spans="1:4">
      <c r="A188" s="10">
        <v>150</v>
      </c>
      <c r="B188" s="13">
        <v>86.734693877551</v>
      </c>
      <c r="C188" s="13">
        <v>857.142857142857</v>
      </c>
      <c r="D188" s="13">
        <v>0</v>
      </c>
    </row>
    <row r="189" ht="15.75" spans="1:4">
      <c r="A189" s="10">
        <v>200</v>
      </c>
      <c r="B189" s="13">
        <v>2209.18367346939</v>
      </c>
      <c r="C189" s="13">
        <v>3387.75510204082</v>
      </c>
      <c r="D189" s="13">
        <v>81.6326530612245</v>
      </c>
    </row>
    <row r="190" ht="15.75" spans="1:4">
      <c r="A190" s="10">
        <v>5</v>
      </c>
      <c r="B190" s="13">
        <v>1775.51020408163</v>
      </c>
      <c r="C190" s="13">
        <v>1673.4693877551</v>
      </c>
      <c r="D190" s="13">
        <v>56.1224489795918</v>
      </c>
    </row>
    <row r="191" ht="15.75" spans="1:4">
      <c r="A191" s="10">
        <v>25</v>
      </c>
      <c r="B191" s="13"/>
      <c r="C191" s="13"/>
      <c r="D191" s="13"/>
    </row>
    <row r="192" ht="15.75" spans="1:4">
      <c r="A192" s="10">
        <v>75</v>
      </c>
      <c r="B192" s="13">
        <v>1622.44897959184</v>
      </c>
      <c r="C192" s="13">
        <v>83030.612244898</v>
      </c>
      <c r="D192" s="13">
        <v>11647.9591836735</v>
      </c>
    </row>
    <row r="193" ht="15.75" spans="1:4">
      <c r="A193" s="10">
        <v>100</v>
      </c>
      <c r="B193" s="13">
        <v>306.122448979592</v>
      </c>
      <c r="C193" s="13">
        <v>3387.75510204082</v>
      </c>
      <c r="D193" s="13">
        <v>76.530612244898</v>
      </c>
    </row>
    <row r="194" ht="15.75" spans="1:4">
      <c r="A194" s="10">
        <v>150</v>
      </c>
      <c r="B194" s="13">
        <v>117.34693877551</v>
      </c>
      <c r="C194" s="13">
        <v>545.918367346939</v>
      </c>
      <c r="D194" s="13">
        <v>10.2040816326531</v>
      </c>
    </row>
    <row r="195" ht="15.75" spans="1:4">
      <c r="A195" s="10">
        <v>5</v>
      </c>
      <c r="B195" s="13">
        <v>1469.38775510204</v>
      </c>
      <c r="C195" s="13">
        <v>1964.28571428571</v>
      </c>
      <c r="D195" s="13">
        <v>321.428571428571</v>
      </c>
    </row>
    <row r="196" ht="15.75" spans="1:4">
      <c r="A196" s="10">
        <v>25</v>
      </c>
      <c r="B196" s="13">
        <v>7454.08163265306</v>
      </c>
      <c r="C196" s="13">
        <v>30530.612244898</v>
      </c>
      <c r="D196" s="13">
        <v>1627.55102040816</v>
      </c>
    </row>
    <row r="197" ht="15.75" spans="1:4">
      <c r="A197" s="10">
        <v>50</v>
      </c>
      <c r="B197" s="13">
        <v>4744.89795918367</v>
      </c>
      <c r="C197" s="13">
        <v>42086.7346938776</v>
      </c>
      <c r="D197" s="13">
        <v>3836.73469387755</v>
      </c>
    </row>
    <row r="198" ht="15.75" spans="1:4">
      <c r="A198" s="10">
        <v>75</v>
      </c>
      <c r="B198" s="13">
        <v>30.6122448979592</v>
      </c>
      <c r="C198" s="13">
        <v>3234.69387755102</v>
      </c>
      <c r="D198" s="13">
        <v>20.4081632653061</v>
      </c>
    </row>
    <row r="199" ht="15.75" spans="1:4">
      <c r="A199" s="10">
        <v>100</v>
      </c>
      <c r="B199" s="13">
        <v>500</v>
      </c>
      <c r="C199" s="13">
        <v>3750</v>
      </c>
      <c r="D199" s="13">
        <v>290.816326530612</v>
      </c>
    </row>
    <row r="200" ht="15.75" spans="1:4">
      <c r="A200" s="10">
        <v>150</v>
      </c>
      <c r="B200" s="13">
        <v>255.102040816327</v>
      </c>
      <c r="C200" s="13">
        <v>2448.97959183673</v>
      </c>
      <c r="D200" s="13">
        <v>96.9387755102041</v>
      </c>
    </row>
  </sheetData>
  <pageMargins left="0.699305555555556" right="0.699305555555556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2"/>
  <sheetViews>
    <sheetView workbookViewId="0">
      <selection activeCell="M2" sqref="M2"/>
    </sheetView>
  </sheetViews>
  <sheetFormatPr defaultColWidth="9" defaultRowHeight="13.5"/>
  <sheetData>
    <row r="1" ht="15.75" spans="1:16">
      <c r="A1" s="4" t="s">
        <v>260</v>
      </c>
      <c r="B1" s="4" t="s">
        <v>261</v>
      </c>
      <c r="C1" s="4" t="s">
        <v>262</v>
      </c>
      <c r="D1" s="4" t="s">
        <v>263</v>
      </c>
      <c r="E1" s="4" t="s">
        <v>264</v>
      </c>
      <c r="F1" s="4" t="s">
        <v>265</v>
      </c>
      <c r="G1" s="4" t="s">
        <v>307</v>
      </c>
      <c r="H1" s="4" t="s">
        <v>267</v>
      </c>
      <c r="I1" s="4" t="s">
        <v>305</v>
      </c>
      <c r="J1" s="4" t="s">
        <v>267</v>
      </c>
      <c r="K1" s="1" t="s">
        <v>1</v>
      </c>
      <c r="L1" s="4" t="s">
        <v>267</v>
      </c>
      <c r="M1" s="1" t="s">
        <v>2</v>
      </c>
      <c r="N1" s="4" t="s">
        <v>267</v>
      </c>
      <c r="O1" s="1" t="s">
        <v>3</v>
      </c>
      <c r="P1" s="4" t="s">
        <v>267</v>
      </c>
    </row>
    <row r="2" ht="15.75" spans="1:16">
      <c r="A2" s="5" t="s">
        <v>308</v>
      </c>
      <c r="B2" s="5" t="s">
        <v>273</v>
      </c>
      <c r="C2" s="6" t="s">
        <v>274</v>
      </c>
      <c r="D2" s="7">
        <v>40707.8125</v>
      </c>
      <c r="E2" s="8">
        <v>96.09739</v>
      </c>
      <c r="F2" s="8">
        <v>-5.49753333333333</v>
      </c>
      <c r="G2" s="9">
        <v>5203</v>
      </c>
      <c r="H2" s="3">
        <v>1</v>
      </c>
      <c r="I2" s="10">
        <v>5</v>
      </c>
      <c r="J2" s="3">
        <v>1</v>
      </c>
      <c r="K2" s="11">
        <v>0.886168890633176</v>
      </c>
      <c r="L2" s="3">
        <v>1</v>
      </c>
      <c r="M2" s="11">
        <v>1.84754297488226</v>
      </c>
      <c r="N2" s="3">
        <v>1</v>
      </c>
      <c r="O2" s="11">
        <v>3.77815934065934</v>
      </c>
      <c r="P2" s="3">
        <v>1</v>
      </c>
    </row>
    <row r="3" s="3" customFormat="1" ht="15.75" spans="1:16">
      <c r="A3" s="5"/>
      <c r="B3" s="5" t="s">
        <v>275</v>
      </c>
      <c r="C3" s="6" t="s">
        <v>274</v>
      </c>
      <c r="D3" s="7">
        <v>40707</v>
      </c>
      <c r="E3" s="8">
        <v>95.535</v>
      </c>
      <c r="F3" s="8">
        <v>-4.49783333333333</v>
      </c>
      <c r="G3" s="9">
        <v>4945</v>
      </c>
      <c r="H3" s="3">
        <v>1</v>
      </c>
      <c r="I3" s="10">
        <v>5</v>
      </c>
      <c r="J3" s="3">
        <v>1</v>
      </c>
      <c r="K3" s="11">
        <v>0.196526687598116</v>
      </c>
      <c r="L3" s="3">
        <v>1</v>
      </c>
      <c r="M3" s="11">
        <v>0.904841182626897</v>
      </c>
      <c r="N3" s="3">
        <v>1</v>
      </c>
      <c r="O3" s="11">
        <v>1.78543956043956</v>
      </c>
      <c r="P3" s="3">
        <v>1</v>
      </c>
    </row>
    <row r="4" s="3" customFormat="1" ht="15.75" spans="1:16">
      <c r="A4" s="5"/>
      <c r="B4" s="5" t="s">
        <v>276</v>
      </c>
      <c r="C4" s="6" t="s">
        <v>274</v>
      </c>
      <c r="D4" s="7">
        <v>40707</v>
      </c>
      <c r="E4" s="8">
        <v>94.9292333333333</v>
      </c>
      <c r="F4" s="8">
        <v>-3.49746666666667</v>
      </c>
      <c r="G4" s="9">
        <v>4895</v>
      </c>
      <c r="H4" s="3">
        <v>1</v>
      </c>
      <c r="I4" s="10">
        <v>5</v>
      </c>
      <c r="J4" s="3">
        <v>1</v>
      </c>
      <c r="K4" s="11">
        <v>0.3050431711146</v>
      </c>
      <c r="L4" s="3">
        <v>1</v>
      </c>
      <c r="M4" s="11">
        <v>1.28630736525379</v>
      </c>
      <c r="N4" s="3">
        <v>1</v>
      </c>
      <c r="O4" s="11">
        <v>2.44052197802198</v>
      </c>
      <c r="P4" s="3">
        <v>1</v>
      </c>
    </row>
    <row r="5" s="3" customFormat="1" ht="15.75" spans="1:16">
      <c r="A5" s="5"/>
      <c r="B5" s="5" t="s">
        <v>277</v>
      </c>
      <c r="C5" s="6" t="s">
        <v>274</v>
      </c>
      <c r="D5" s="7">
        <v>40707</v>
      </c>
      <c r="E5" s="8">
        <v>94.33327</v>
      </c>
      <c r="F5" s="8">
        <v>-2.50003333333333</v>
      </c>
      <c r="G5" s="9">
        <v>4734</v>
      </c>
      <c r="H5" s="3">
        <v>1</v>
      </c>
      <c r="I5" s="10">
        <v>5</v>
      </c>
      <c r="J5" s="3">
        <v>1</v>
      </c>
      <c r="K5" s="11">
        <v>0.204866562009419</v>
      </c>
      <c r="L5" s="3">
        <v>1</v>
      </c>
      <c r="M5" s="11">
        <v>0.821905612244898</v>
      </c>
      <c r="N5" s="3">
        <v>1</v>
      </c>
      <c r="O5" s="11">
        <v>1.60384615384615</v>
      </c>
      <c r="P5" s="3">
        <v>1</v>
      </c>
    </row>
    <row r="6" s="3" customFormat="1" ht="15.75" spans="1:16">
      <c r="A6" s="5"/>
      <c r="B6" s="5" t="s">
        <v>278</v>
      </c>
      <c r="C6" s="6" t="s">
        <v>274</v>
      </c>
      <c r="D6" s="7">
        <v>40707</v>
      </c>
      <c r="E6" s="8">
        <v>93.2660333333333</v>
      </c>
      <c r="F6" s="8">
        <v>-0.498633333333</v>
      </c>
      <c r="G6" s="9">
        <v>4587</v>
      </c>
      <c r="H6" s="3">
        <v>1</v>
      </c>
      <c r="I6" s="10">
        <v>5</v>
      </c>
      <c r="J6" s="3">
        <v>1</v>
      </c>
      <c r="K6" s="11">
        <v>0.134288330716902</v>
      </c>
      <c r="L6" s="3">
        <v>1</v>
      </c>
      <c r="M6" s="11">
        <v>0.665585426478284</v>
      </c>
      <c r="N6" s="3">
        <v>1</v>
      </c>
      <c r="O6" s="11">
        <v>1.21346153846154</v>
      </c>
      <c r="P6" s="3">
        <v>1</v>
      </c>
    </row>
    <row r="7" s="3" customFormat="1" ht="15.75" spans="1:16">
      <c r="A7" s="5"/>
      <c r="B7" s="5" t="s">
        <v>279</v>
      </c>
      <c r="C7" s="6" t="s">
        <v>274</v>
      </c>
      <c r="D7" s="7">
        <v>40707</v>
      </c>
      <c r="E7" s="8">
        <v>92.2304833333333</v>
      </c>
      <c r="F7" s="8">
        <v>1.50273333333333</v>
      </c>
      <c r="G7" s="9">
        <v>4307</v>
      </c>
      <c r="H7" s="3">
        <v>1</v>
      </c>
      <c r="I7" s="10">
        <v>5</v>
      </c>
      <c r="J7" s="3">
        <v>1</v>
      </c>
      <c r="K7" s="11">
        <v>0.316571821036107</v>
      </c>
      <c r="L7" s="3">
        <v>1</v>
      </c>
      <c r="M7" s="11">
        <v>0.821683738880167</v>
      </c>
      <c r="N7" s="3">
        <v>1</v>
      </c>
      <c r="O7" s="11">
        <v>1.86717032967033</v>
      </c>
      <c r="P7" s="3">
        <v>1</v>
      </c>
    </row>
    <row r="8" s="3" customFormat="1" ht="15.75" spans="1:16">
      <c r="A8" s="5"/>
      <c r="B8" s="5" t="s">
        <v>280</v>
      </c>
      <c r="C8" s="6" t="s">
        <v>274</v>
      </c>
      <c r="D8" s="7">
        <v>40707</v>
      </c>
      <c r="E8" s="8">
        <v>91.0343333333333</v>
      </c>
      <c r="F8" s="8">
        <v>3.50033333333333</v>
      </c>
      <c r="G8" s="9">
        <v>3638</v>
      </c>
      <c r="H8" s="3">
        <v>1</v>
      </c>
      <c r="I8" s="10">
        <v>5</v>
      </c>
      <c r="J8" s="3">
        <v>1</v>
      </c>
      <c r="K8" s="11">
        <v>0.307169021454736</v>
      </c>
      <c r="L8" s="3">
        <v>1</v>
      </c>
      <c r="M8" s="11">
        <v>0.750178113553114</v>
      </c>
      <c r="N8" s="3">
        <v>1</v>
      </c>
      <c r="O8" s="11">
        <v>1.30755494505494</v>
      </c>
      <c r="P8" s="3">
        <v>1</v>
      </c>
    </row>
    <row r="9" s="3" customFormat="1" ht="15.75" spans="1:16">
      <c r="A9" s="5"/>
      <c r="B9" s="5" t="s">
        <v>281</v>
      </c>
      <c r="C9" s="6" t="s">
        <v>274</v>
      </c>
      <c r="D9" s="7">
        <v>40707</v>
      </c>
      <c r="E9" s="8">
        <v>90.0005666666667</v>
      </c>
      <c r="F9" s="8">
        <v>0.000283333333333333</v>
      </c>
      <c r="G9" s="9">
        <v>4109</v>
      </c>
      <c r="H9" s="3">
        <v>1</v>
      </c>
      <c r="I9" s="10">
        <v>5</v>
      </c>
      <c r="J9" s="3">
        <v>1</v>
      </c>
      <c r="K9" s="11">
        <v>0.21847200418629</v>
      </c>
      <c r="L9" s="3">
        <v>1</v>
      </c>
      <c r="M9" s="11">
        <v>0.546595434327577</v>
      </c>
      <c r="N9" s="3">
        <v>1</v>
      </c>
      <c r="O9" s="11">
        <v>1.02266483516484</v>
      </c>
      <c r="P9" s="3">
        <v>1</v>
      </c>
    </row>
    <row r="10" s="3" customFormat="1" ht="15.75" spans="1:16">
      <c r="A10" s="5"/>
      <c r="B10" s="5" t="s">
        <v>282</v>
      </c>
      <c r="C10" s="6" t="s">
        <v>274</v>
      </c>
      <c r="D10" s="7">
        <v>40707</v>
      </c>
      <c r="E10" s="8">
        <v>87.999</v>
      </c>
      <c r="F10" s="8">
        <v>0.00221666666666667</v>
      </c>
      <c r="G10" s="9">
        <v>4509</v>
      </c>
      <c r="H10" s="3">
        <v>1</v>
      </c>
      <c r="I10" s="10">
        <v>5</v>
      </c>
      <c r="J10" s="3">
        <v>1</v>
      </c>
      <c r="K10" s="11">
        <v>0.321919152276295</v>
      </c>
      <c r="L10" s="3">
        <v>1</v>
      </c>
      <c r="M10" s="11">
        <v>1.12859007064364</v>
      </c>
      <c r="N10" s="3">
        <v>1</v>
      </c>
      <c r="O10" s="11">
        <v>2.36717032967033</v>
      </c>
      <c r="P10" s="3">
        <v>1</v>
      </c>
    </row>
    <row r="11" s="3" customFormat="1" ht="15.75" spans="1:16">
      <c r="A11" s="5"/>
      <c r="B11" s="5" t="s">
        <v>283</v>
      </c>
      <c r="C11" s="6" t="s">
        <v>274</v>
      </c>
      <c r="D11" s="7">
        <v>40707</v>
      </c>
      <c r="E11" s="8">
        <v>86.0069166666667</v>
      </c>
      <c r="F11" s="8">
        <v>0.00276666666666667</v>
      </c>
      <c r="G11" s="9">
        <v>4514</v>
      </c>
      <c r="H11" s="3">
        <v>1</v>
      </c>
      <c r="I11" s="10">
        <v>5</v>
      </c>
      <c r="J11" s="3">
        <v>1</v>
      </c>
      <c r="K11" s="11">
        <v>0.335295656724228</v>
      </c>
      <c r="L11" s="3">
        <v>1</v>
      </c>
      <c r="M11" s="11">
        <v>0.576988618524333</v>
      </c>
      <c r="N11" s="3">
        <v>1</v>
      </c>
      <c r="O11" s="11">
        <v>1.18118131868132</v>
      </c>
      <c r="P11" s="3">
        <v>1</v>
      </c>
    </row>
    <row r="12" s="3" customFormat="1" ht="15.75" spans="1:16">
      <c r="A12" s="5"/>
      <c r="B12" s="5" t="s">
        <v>284</v>
      </c>
      <c r="C12" s="6" t="s">
        <v>274</v>
      </c>
      <c r="D12" s="7">
        <v>40707</v>
      </c>
      <c r="E12" s="8">
        <v>84.0009833333333</v>
      </c>
      <c r="F12" s="8">
        <v>0.0041</v>
      </c>
      <c r="G12" s="9">
        <v>4543</v>
      </c>
      <c r="H12" s="3">
        <v>1</v>
      </c>
      <c r="I12" s="10">
        <v>5</v>
      </c>
      <c r="J12" s="3">
        <v>1</v>
      </c>
      <c r="K12" s="11">
        <v>0.194515306122449</v>
      </c>
      <c r="L12" s="3">
        <v>1</v>
      </c>
      <c r="M12" s="11">
        <v>0.33472667638484</v>
      </c>
      <c r="N12" s="3">
        <v>1</v>
      </c>
      <c r="O12" s="11">
        <v>0.590816326530612</v>
      </c>
      <c r="P12" s="3">
        <v>1</v>
      </c>
    </row>
    <row r="13" s="3" customFormat="1" ht="15.75" spans="1:16">
      <c r="A13" s="5"/>
      <c r="B13" s="5" t="s">
        <v>285</v>
      </c>
      <c r="C13" s="6" t="s">
        <v>274</v>
      </c>
      <c r="D13" s="7">
        <v>40707</v>
      </c>
      <c r="E13" s="8">
        <v>82.0003166666667</v>
      </c>
      <c r="F13" s="8">
        <v>-0.000266666667</v>
      </c>
      <c r="G13" s="9">
        <v>4593</v>
      </c>
      <c r="H13" s="3">
        <v>1</v>
      </c>
      <c r="I13" s="10">
        <v>5</v>
      </c>
      <c r="J13" s="3">
        <v>1</v>
      </c>
      <c r="K13" s="11">
        <v>0.331632653061224</v>
      </c>
      <c r="L13" s="3">
        <v>1</v>
      </c>
      <c r="M13" s="11">
        <v>0.606816718995291</v>
      </c>
      <c r="N13" s="3">
        <v>1</v>
      </c>
      <c r="O13" s="11">
        <v>1.73296703296703</v>
      </c>
      <c r="P13" s="3">
        <v>1</v>
      </c>
    </row>
    <row r="14" s="3" customFormat="1" ht="15.75" spans="2:16">
      <c r="B14" s="5" t="s">
        <v>286</v>
      </c>
      <c r="C14" s="6" t="s">
        <v>274</v>
      </c>
      <c r="D14" s="7">
        <v>40707</v>
      </c>
      <c r="E14" s="8">
        <v>80.9921333333333</v>
      </c>
      <c r="F14" s="8">
        <v>-1</v>
      </c>
      <c r="G14" s="9">
        <v>3930</v>
      </c>
      <c r="H14" s="3">
        <v>1</v>
      </c>
      <c r="I14" s="10">
        <v>5</v>
      </c>
      <c r="J14" s="3">
        <v>1</v>
      </c>
      <c r="K14" s="11">
        <v>0.965561224489796</v>
      </c>
      <c r="L14" s="3">
        <v>1</v>
      </c>
      <c r="M14" s="11">
        <v>0.398311224489796</v>
      </c>
      <c r="N14" s="3">
        <v>1</v>
      </c>
      <c r="O14" s="11">
        <v>1.28571428571429</v>
      </c>
      <c r="P14" s="3">
        <v>1</v>
      </c>
    </row>
    <row r="15" s="3" customFormat="1" ht="15.75" spans="2:16">
      <c r="B15" s="5" t="s">
        <v>287</v>
      </c>
      <c r="C15" s="6" t="s">
        <v>274</v>
      </c>
      <c r="D15" s="7">
        <v>40707</v>
      </c>
      <c r="E15" s="8">
        <v>80.9965666666667</v>
      </c>
      <c r="F15" s="8">
        <v>-1.99863333333333</v>
      </c>
      <c r="G15" s="9">
        <v>4827</v>
      </c>
      <c r="H15" s="3">
        <v>1</v>
      </c>
      <c r="I15" s="10">
        <v>5</v>
      </c>
      <c r="J15" s="3">
        <v>1</v>
      </c>
      <c r="K15" s="11">
        <v>0.264976249120338</v>
      </c>
      <c r="L15" s="3">
        <v>1</v>
      </c>
      <c r="M15" s="11">
        <v>0.94078263546798</v>
      </c>
      <c r="N15" s="3">
        <v>1</v>
      </c>
      <c r="O15" s="11">
        <v>1.15141625615764</v>
      </c>
      <c r="P15" s="3">
        <v>1</v>
      </c>
    </row>
    <row r="16" s="3" customFormat="1" ht="15.75" spans="2:16">
      <c r="B16" s="5" t="s">
        <v>288</v>
      </c>
      <c r="C16" s="6" t="s">
        <v>274</v>
      </c>
      <c r="D16" s="7">
        <v>40707</v>
      </c>
      <c r="E16" s="8">
        <v>80.0006833333333</v>
      </c>
      <c r="F16" s="8">
        <v>-5.49983333333333</v>
      </c>
      <c r="G16" s="9">
        <v>5142</v>
      </c>
      <c r="H16" s="3">
        <v>1</v>
      </c>
      <c r="I16" s="10">
        <v>5</v>
      </c>
      <c r="J16" s="3">
        <v>1</v>
      </c>
      <c r="K16" s="11">
        <v>0.403797095761382</v>
      </c>
      <c r="L16" s="3">
        <v>1</v>
      </c>
      <c r="M16" s="11">
        <v>0.962996271585557</v>
      </c>
      <c r="N16" s="3">
        <v>1</v>
      </c>
      <c r="O16" s="11">
        <v>2.24478021978022</v>
      </c>
      <c r="P16" s="3">
        <v>1</v>
      </c>
    </row>
    <row r="17" s="3" customFormat="1" ht="15.75" spans="2:16">
      <c r="B17" s="5" t="s">
        <v>289</v>
      </c>
      <c r="C17" s="6" t="s">
        <v>274</v>
      </c>
      <c r="D17" s="7">
        <v>40707</v>
      </c>
      <c r="E17" s="8">
        <v>80.0020833333333</v>
      </c>
      <c r="F17" s="8">
        <v>-4.49916666666667</v>
      </c>
      <c r="G17" s="9">
        <v>4707</v>
      </c>
      <c r="H17" s="3">
        <v>1</v>
      </c>
      <c r="I17" s="10">
        <v>5</v>
      </c>
      <c r="J17" s="3">
        <v>1</v>
      </c>
      <c r="K17" s="11">
        <v>0.310630717804363</v>
      </c>
      <c r="L17" s="3">
        <v>1</v>
      </c>
      <c r="M17" s="11">
        <v>1.13035740675581</v>
      </c>
      <c r="N17" s="3">
        <v>1</v>
      </c>
      <c r="O17" s="11">
        <v>1.88774630541872</v>
      </c>
      <c r="P17" s="3">
        <v>1</v>
      </c>
    </row>
    <row r="18" s="3" customFormat="1" ht="15.75" spans="2:16">
      <c r="B18" s="5" t="s">
        <v>290</v>
      </c>
      <c r="C18" s="6" t="s">
        <v>274</v>
      </c>
      <c r="D18" s="7">
        <v>40707</v>
      </c>
      <c r="E18" s="8">
        <v>79.9984866666667</v>
      </c>
      <c r="F18" s="8">
        <v>-3.50134833333333</v>
      </c>
      <c r="G18" s="9">
        <v>4989</v>
      </c>
      <c r="H18" s="3">
        <v>1</v>
      </c>
      <c r="I18" s="10">
        <v>5</v>
      </c>
      <c r="J18" s="3">
        <v>1</v>
      </c>
      <c r="K18" s="11">
        <v>0.277685112506541</v>
      </c>
      <c r="L18" s="3">
        <v>1</v>
      </c>
      <c r="M18" s="11">
        <v>0.839967490842491</v>
      </c>
      <c r="N18" s="3">
        <v>1</v>
      </c>
      <c r="O18" s="11">
        <v>1.74821428571429</v>
      </c>
      <c r="P18" s="3">
        <v>1</v>
      </c>
    </row>
    <row r="19" s="3" customFormat="1" ht="15.75" spans="2:16">
      <c r="B19" s="5" t="s">
        <v>291</v>
      </c>
      <c r="C19" s="6" t="s">
        <v>274</v>
      </c>
      <c r="D19" s="7">
        <v>40707</v>
      </c>
      <c r="E19" s="8">
        <v>79.9959383333333</v>
      </c>
      <c r="F19" s="8">
        <v>-1.502015</v>
      </c>
      <c r="G19" s="9">
        <v>4841</v>
      </c>
      <c r="H19" s="3">
        <v>1</v>
      </c>
      <c r="I19" s="10">
        <v>5</v>
      </c>
      <c r="J19" s="3">
        <v>1</v>
      </c>
      <c r="K19" s="11">
        <v>0.24131671899529</v>
      </c>
      <c r="L19" s="3">
        <v>1</v>
      </c>
      <c r="M19" s="11">
        <v>0.648591313448456</v>
      </c>
      <c r="N19" s="3">
        <v>1</v>
      </c>
      <c r="O19" s="11">
        <v>0.727747252747253</v>
      </c>
      <c r="P19" s="3">
        <v>1</v>
      </c>
    </row>
    <row r="20" s="3" customFormat="1" ht="15.75" spans="2:16">
      <c r="B20" s="5" t="s">
        <v>292</v>
      </c>
      <c r="C20" s="6" t="s">
        <v>274</v>
      </c>
      <c r="D20" s="7">
        <v>40707</v>
      </c>
      <c r="E20" s="8">
        <v>79.9972333333333</v>
      </c>
      <c r="F20" s="8">
        <v>-0.497875</v>
      </c>
      <c r="G20" s="9">
        <v>4692</v>
      </c>
      <c r="H20" s="3">
        <v>1</v>
      </c>
      <c r="I20" s="10">
        <v>5</v>
      </c>
      <c r="J20" s="3">
        <v>1</v>
      </c>
      <c r="K20" s="11">
        <v>0.571975218658892</v>
      </c>
      <c r="L20" s="3">
        <v>1</v>
      </c>
      <c r="M20" s="11">
        <v>1.48654956268222</v>
      </c>
      <c r="N20" s="3">
        <v>1</v>
      </c>
      <c r="O20" s="11">
        <v>2.83660714285714</v>
      </c>
      <c r="P20" s="3">
        <v>1</v>
      </c>
    </row>
    <row r="21" s="3" customFormat="1" ht="15.75" spans="2:16">
      <c r="B21" s="5" t="s">
        <v>293</v>
      </c>
      <c r="C21" s="6" t="s">
        <v>274</v>
      </c>
      <c r="D21" s="7">
        <v>40707</v>
      </c>
      <c r="E21" s="8">
        <v>79.9983683333333</v>
      </c>
      <c r="F21" s="8">
        <v>1.01208333333333</v>
      </c>
      <c r="G21" s="9">
        <v>4600</v>
      </c>
      <c r="H21" s="3">
        <v>1</v>
      </c>
      <c r="I21" s="10">
        <v>5</v>
      </c>
      <c r="J21" s="3">
        <v>1</v>
      </c>
      <c r="K21" s="11">
        <v>0.0308248299319728</v>
      </c>
      <c r="L21" s="3">
        <v>1</v>
      </c>
      <c r="M21" s="11">
        <v>0.0470128859236002</v>
      </c>
      <c r="N21" s="3">
        <v>1</v>
      </c>
      <c r="O21" s="11">
        <v>0.0278846153846154</v>
      </c>
      <c r="P21" s="3">
        <v>1</v>
      </c>
    </row>
    <row r="22" s="3" customFormat="1" ht="15.75" spans="2:16">
      <c r="B22" s="5" t="s">
        <v>294</v>
      </c>
      <c r="C22" s="6" t="s">
        <v>274</v>
      </c>
      <c r="D22" s="7">
        <v>40707</v>
      </c>
      <c r="E22" s="8">
        <v>80.004935</v>
      </c>
      <c r="F22" s="8">
        <v>1.99951666666667</v>
      </c>
      <c r="G22" s="9">
        <v>3808</v>
      </c>
      <c r="H22" s="3">
        <v>1</v>
      </c>
      <c r="I22" s="10">
        <v>5</v>
      </c>
      <c r="J22" s="3">
        <v>1</v>
      </c>
      <c r="K22" s="11">
        <v>0.223492281527996</v>
      </c>
      <c r="L22" s="3">
        <v>1</v>
      </c>
      <c r="M22" s="11">
        <v>0.567947278911565</v>
      </c>
      <c r="N22" s="3">
        <v>1</v>
      </c>
      <c r="O22" s="11">
        <v>1.02348901098901</v>
      </c>
      <c r="P22" s="3">
        <v>1</v>
      </c>
    </row>
    <row r="23" s="3" customFormat="1" ht="15.75" spans="2:16">
      <c r="B23" s="5" t="s">
        <v>295</v>
      </c>
      <c r="C23" s="6" t="s">
        <v>274</v>
      </c>
      <c r="D23" s="7">
        <v>40707</v>
      </c>
      <c r="E23" s="8">
        <v>79.5477233333333</v>
      </c>
      <c r="F23" s="8">
        <v>6.842205</v>
      </c>
      <c r="G23" s="9">
        <v>1114</v>
      </c>
      <c r="H23" s="3">
        <v>1</v>
      </c>
      <c r="I23" s="10">
        <v>5</v>
      </c>
      <c r="J23" s="3">
        <v>1</v>
      </c>
      <c r="K23" s="11">
        <v>0.465086996336996</v>
      </c>
      <c r="L23" s="3">
        <v>1</v>
      </c>
      <c r="M23" s="11">
        <v>0.283373888016745</v>
      </c>
      <c r="N23" s="3">
        <v>1</v>
      </c>
      <c r="O23" s="11">
        <v>1.23598901098901</v>
      </c>
      <c r="P23" s="3">
        <v>1</v>
      </c>
    </row>
    <row r="24" s="3" customFormat="1" ht="15.75" spans="2:16">
      <c r="B24" s="5" t="s">
        <v>296</v>
      </c>
      <c r="C24" s="6" t="s">
        <v>274</v>
      </c>
      <c r="D24" s="7">
        <v>40707</v>
      </c>
      <c r="E24" s="8">
        <v>79.9753183333333</v>
      </c>
      <c r="F24" s="8">
        <v>5.97931333333333</v>
      </c>
      <c r="G24" s="9">
        <v>52</v>
      </c>
      <c r="H24" s="3">
        <v>1</v>
      </c>
      <c r="I24" s="10">
        <v>5</v>
      </c>
      <c r="J24" s="3">
        <v>1</v>
      </c>
      <c r="K24" s="11">
        <v>2.140660430839</v>
      </c>
      <c r="L24" s="3">
        <v>1</v>
      </c>
      <c r="M24" s="11">
        <v>1.68570946712018</v>
      </c>
      <c r="N24" s="3">
        <v>1</v>
      </c>
      <c r="O24" s="11">
        <v>9.48154761904762</v>
      </c>
      <c r="P24" s="3">
        <v>1</v>
      </c>
    </row>
    <row r="25" s="3" customFormat="1" ht="15.75" spans="2:16">
      <c r="B25" s="5" t="s">
        <v>297</v>
      </c>
      <c r="C25" s="6" t="s">
        <v>274</v>
      </c>
      <c r="D25" s="7">
        <v>40707</v>
      </c>
      <c r="E25" s="8">
        <v>81.085685</v>
      </c>
      <c r="F25" s="8">
        <v>5.541645</v>
      </c>
      <c r="G25" s="9">
        <v>3631</v>
      </c>
      <c r="H25" s="3">
        <v>1</v>
      </c>
      <c r="I25" s="10">
        <v>5</v>
      </c>
      <c r="J25" s="3">
        <v>1</v>
      </c>
      <c r="K25" s="11">
        <v>0.217110058309038</v>
      </c>
      <c r="L25" s="3">
        <v>1</v>
      </c>
      <c r="M25" s="11">
        <v>0.661978498542274</v>
      </c>
      <c r="N25" s="3">
        <v>1</v>
      </c>
      <c r="O25" s="11">
        <v>1.06989795918367</v>
      </c>
      <c r="P25" s="3">
        <v>1</v>
      </c>
    </row>
    <row r="26" s="3" customFormat="1" ht="15.75" spans="2:16">
      <c r="B26" s="5" t="s">
        <v>298</v>
      </c>
      <c r="C26" s="6" t="s">
        <v>274</v>
      </c>
      <c r="D26" s="7">
        <v>40707</v>
      </c>
      <c r="E26" s="8">
        <v>85.4953716666667</v>
      </c>
      <c r="F26" s="8">
        <v>5.99570666666667</v>
      </c>
      <c r="G26" s="9">
        <v>3935</v>
      </c>
      <c r="H26" s="3">
        <v>1</v>
      </c>
      <c r="I26" s="10">
        <v>5</v>
      </c>
      <c r="J26" s="3">
        <v>1</v>
      </c>
      <c r="K26" s="11">
        <v>0.888899790685505</v>
      </c>
      <c r="L26" s="3">
        <v>1</v>
      </c>
      <c r="M26" s="11">
        <v>1.27788657770801</v>
      </c>
      <c r="N26" s="3">
        <v>1</v>
      </c>
      <c r="O26" s="11">
        <v>6.4282967032967</v>
      </c>
      <c r="P26" s="3">
        <v>1</v>
      </c>
    </row>
    <row r="27" s="3" customFormat="1" ht="15.75" spans="2:16">
      <c r="B27" s="5" t="s">
        <v>299</v>
      </c>
      <c r="C27" s="6" t="s">
        <v>274</v>
      </c>
      <c r="D27" s="7">
        <v>40707</v>
      </c>
      <c r="E27" s="8">
        <v>86.4987</v>
      </c>
      <c r="F27" s="8">
        <v>5.99854333333333</v>
      </c>
      <c r="G27" s="9">
        <v>3949</v>
      </c>
      <c r="H27" s="3">
        <v>1</v>
      </c>
      <c r="I27" s="3">
        <v>5</v>
      </c>
      <c r="J27" s="3">
        <v>1</v>
      </c>
      <c r="K27" s="11">
        <v>0.55539672765658</v>
      </c>
      <c r="L27" s="3">
        <v>1</v>
      </c>
      <c r="M27" s="11">
        <v>1.9101539408867</v>
      </c>
      <c r="N27" s="3">
        <v>1</v>
      </c>
      <c r="O27" s="11">
        <v>7.8060960591133</v>
      </c>
      <c r="P27" s="3">
        <v>1</v>
      </c>
    </row>
    <row r="28" s="3" customFormat="1" ht="15.75" spans="2:16">
      <c r="B28" s="5" t="s">
        <v>300</v>
      </c>
      <c r="C28" s="6" t="s">
        <v>274</v>
      </c>
      <c r="D28" s="7">
        <v>40707</v>
      </c>
      <c r="E28" s="8">
        <v>87.4995766666667</v>
      </c>
      <c r="F28" s="8">
        <v>5.99926666666667</v>
      </c>
      <c r="G28" s="9">
        <v>3912</v>
      </c>
      <c r="H28" s="3">
        <v>1</v>
      </c>
      <c r="I28" s="10">
        <v>5</v>
      </c>
      <c r="J28" s="3">
        <v>1</v>
      </c>
      <c r="K28" s="11">
        <v>0.655612244897959</v>
      </c>
      <c r="L28" s="3">
        <v>1</v>
      </c>
      <c r="M28" s="11">
        <v>0.399125915750916</v>
      </c>
      <c r="N28" s="3">
        <v>1</v>
      </c>
      <c r="O28" s="11">
        <v>0.559615384615385</v>
      </c>
      <c r="P28" s="3">
        <v>1</v>
      </c>
    </row>
    <row r="29" s="3" customFormat="1" ht="15.75" spans="2:16">
      <c r="B29" s="5" t="s">
        <v>301</v>
      </c>
      <c r="C29" s="6" t="s">
        <v>274</v>
      </c>
      <c r="D29" s="7">
        <v>40707</v>
      </c>
      <c r="E29" s="8">
        <v>88.498395</v>
      </c>
      <c r="F29" s="8">
        <v>6.00056166666667</v>
      </c>
      <c r="G29" s="9">
        <v>3882</v>
      </c>
      <c r="H29" s="3">
        <v>1</v>
      </c>
      <c r="I29" s="10">
        <v>5</v>
      </c>
      <c r="J29" s="3">
        <v>1</v>
      </c>
      <c r="K29" s="11">
        <v>0.659536891679749</v>
      </c>
      <c r="L29" s="3">
        <v>1</v>
      </c>
      <c r="M29" s="11">
        <v>0.782862833594976</v>
      </c>
      <c r="N29" s="3">
        <v>1</v>
      </c>
      <c r="O29" s="11">
        <v>2.2228021978022</v>
      </c>
      <c r="P29" s="3">
        <v>1</v>
      </c>
    </row>
    <row r="30" s="3" customFormat="1" ht="15.75" spans="2:16">
      <c r="B30" s="5" t="s">
        <v>302</v>
      </c>
      <c r="C30" s="6" t="s">
        <v>274</v>
      </c>
      <c r="D30" s="7">
        <v>40707</v>
      </c>
      <c r="E30" s="8">
        <v>89.4986733333333</v>
      </c>
      <c r="F30" s="8">
        <v>5.99713666666667</v>
      </c>
      <c r="G30" s="9">
        <v>3239</v>
      </c>
      <c r="H30" s="3">
        <v>1</v>
      </c>
      <c r="I30" s="10">
        <v>5</v>
      </c>
      <c r="J30" s="3">
        <v>1</v>
      </c>
      <c r="K30" s="11">
        <v>0.450860151753009</v>
      </c>
      <c r="L30" s="3">
        <v>1</v>
      </c>
      <c r="M30" s="11">
        <v>0.235341771323914</v>
      </c>
      <c r="N30" s="3">
        <v>1</v>
      </c>
      <c r="O30" s="11">
        <v>0.303708791208791</v>
      </c>
      <c r="P30" s="3">
        <v>1</v>
      </c>
    </row>
    <row r="31" s="3" customFormat="1" ht="15.75" spans="2:16">
      <c r="B31" s="5" t="s">
        <v>303</v>
      </c>
      <c r="C31" s="6" t="s">
        <v>274</v>
      </c>
      <c r="D31" s="7">
        <v>40707</v>
      </c>
      <c r="E31" s="8">
        <v>89.89917</v>
      </c>
      <c r="F31" s="8">
        <v>5.41784333333333</v>
      </c>
      <c r="G31" s="9">
        <v>2929</v>
      </c>
      <c r="H31" s="3">
        <v>1</v>
      </c>
      <c r="I31" s="10">
        <v>5</v>
      </c>
      <c r="J31" s="3">
        <v>1</v>
      </c>
      <c r="K31" s="11">
        <v>0.827454257565095</v>
      </c>
      <c r="L31" s="3">
        <v>1</v>
      </c>
      <c r="M31" s="11">
        <v>2.82218472906404</v>
      </c>
      <c r="N31" s="3">
        <v>1</v>
      </c>
      <c r="O31" s="11">
        <v>7.19815270935961</v>
      </c>
      <c r="P31" s="3">
        <v>1</v>
      </c>
    </row>
    <row r="32" s="3" customFormat="1" ht="15.75" spans="2:16">
      <c r="B32" s="5" t="s">
        <v>304</v>
      </c>
      <c r="C32" s="6" t="s">
        <v>274</v>
      </c>
      <c r="D32" s="7">
        <v>40707</v>
      </c>
      <c r="E32" s="8">
        <v>90.47785</v>
      </c>
      <c r="F32" s="8">
        <v>5.00036166666667</v>
      </c>
      <c r="G32" s="9">
        <v>3283</v>
      </c>
      <c r="H32" s="3">
        <v>1</v>
      </c>
      <c r="I32" s="10">
        <v>5</v>
      </c>
      <c r="J32" s="3">
        <v>1</v>
      </c>
      <c r="K32" s="11">
        <v>0.563665552427868</v>
      </c>
      <c r="L32" s="3">
        <v>1</v>
      </c>
      <c r="M32" s="11">
        <v>0.746191326530612</v>
      </c>
      <c r="N32" s="3">
        <v>1</v>
      </c>
      <c r="O32" s="11">
        <v>2.16650246305419</v>
      </c>
      <c r="P32" s="3">
        <v>1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8"/>
  <sheetViews>
    <sheetView workbookViewId="0">
      <selection activeCell="E7" sqref="E7"/>
    </sheetView>
  </sheetViews>
  <sheetFormatPr defaultColWidth="9" defaultRowHeight="13.5" outlineLevelRow="7"/>
  <sheetData>
    <row r="1" ht="15.75" spans="2:4">
      <c r="B1" s="1" t="s">
        <v>1</v>
      </c>
      <c r="C1" s="1" t="s">
        <v>2</v>
      </c>
      <c r="D1" s="1" t="s">
        <v>3</v>
      </c>
    </row>
    <row r="2" spans="1:4">
      <c r="A2" s="2" t="s">
        <v>315</v>
      </c>
      <c r="B2" s="2">
        <v>0.657346516666538</v>
      </c>
      <c r="C2" s="2">
        <v>1.16767815640845</v>
      </c>
      <c r="D2" s="2">
        <v>3.81216775835002</v>
      </c>
    </row>
    <row r="3" spans="1:4">
      <c r="A3" s="2" t="s">
        <v>316</v>
      </c>
      <c r="B3" s="2">
        <v>0.365584383199619</v>
      </c>
      <c r="C3" s="2">
        <v>0.780279563345274</v>
      </c>
      <c r="D3" s="2">
        <v>1.43706659719591</v>
      </c>
    </row>
    <row r="4" spans="1:4">
      <c r="A4" s="2" t="s">
        <v>274</v>
      </c>
      <c r="B4" s="2">
        <v>0.38420744327951</v>
      </c>
      <c r="C4" s="2">
        <v>0.718020466565747</v>
      </c>
      <c r="D4" s="2">
        <v>1.52882285125589</v>
      </c>
    </row>
    <row r="5" spans="1:9">
      <c r="A5" s="2" t="s">
        <v>317</v>
      </c>
      <c r="B5" s="2">
        <v>0.419261444630903</v>
      </c>
      <c r="C5" s="2">
        <v>1.0901762240838</v>
      </c>
      <c r="D5" s="2">
        <v>2.36645178097764</v>
      </c>
      <c r="G5" s="2"/>
      <c r="H5" s="2"/>
      <c r="I5" s="2"/>
    </row>
    <row r="6" spans="7:9">
      <c r="G6" s="2"/>
      <c r="H6" s="2"/>
      <c r="I6" s="2"/>
    </row>
    <row r="7" spans="7:9">
      <c r="G7" s="2"/>
      <c r="H7" s="2"/>
      <c r="I7" s="2"/>
    </row>
    <row r="8" spans="7:9">
      <c r="G8" s="2"/>
      <c r="H8" s="2"/>
      <c r="I8" s="2"/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pico原始数据196ul</vt:lpstr>
      <vt:lpstr>单位ml</vt:lpstr>
      <vt:lpstr>ODV+200M</vt:lpstr>
      <vt:lpstr>水柱积分-平面分布</vt:lpstr>
      <vt:lpstr>ODV-水柱积分</vt:lpstr>
      <vt:lpstr>ORIGIN 拟合曲线</vt:lpstr>
      <vt:lpstr>ORIGIN 拟合曲线 三线</vt:lpstr>
      <vt:lpstr>biomass</vt:lpstr>
      <vt:lpstr>origin 断面分布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Metu</cp:lastModifiedBy>
  <dcterms:created xsi:type="dcterms:W3CDTF">2015-11-26T02:28:00Z</dcterms:created>
  <dcterms:modified xsi:type="dcterms:W3CDTF">2018-09-16T06:50:40Z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