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Starting Time</t>
        </is>
      </c>
      <c r="B1" s="1" t="inlineStr">
        <is>
          <t>Ending Time</t>
        </is>
      </c>
      <c r="C1" s="1" t="inlineStr">
        <is>
          <t>Duration (s)</t>
        </is>
      </c>
      <c r="D1" s="1" t="inlineStr">
        <is>
          <t>File Path</t>
        </is>
      </c>
      <c r="E1" s="1" t="inlineStr">
        <is>
          <t>Hyperlink</t>
        </is>
      </c>
    </row>
    <row r="2">
      <c r="A2" t="n">
        <v>0</v>
      </c>
      <c r="B2" t="n">
        <v>92.32798185941043</v>
      </c>
      <c r="C2" t="n">
        <v>92.32798185941043</v>
      </c>
      <c r="D2" t="inlineStr">
        <is>
          <t>journal_tsm-110219_0.mp3</t>
        </is>
      </c>
      <c r="E2">
        <f>HYPERLINK("mp3s/journal_tsm-110219_0.mp3")</f>
        <v/>
      </c>
    </row>
    <row r="3">
      <c r="A3" t="n">
        <v>92.32798185941043</v>
      </c>
      <c r="B3" t="n">
        <v>187.9089795918367</v>
      </c>
      <c r="C3" t="n">
        <v>95.5809977324263</v>
      </c>
      <c r="D3" t="inlineStr">
        <is>
          <t>journal_tsm-110219_1.mp3</t>
        </is>
      </c>
      <c r="E3">
        <f>HYPERLINK("mp3s/journal_tsm-110219_1.mp3")</f>
        <v/>
      </c>
    </row>
    <row r="4">
      <c r="A4" t="n">
        <v>187.9089795918367</v>
      </c>
      <c r="B4" t="n">
        <v>263.0439682539683</v>
      </c>
      <c r="C4" t="n">
        <v>75.13498866213152</v>
      </c>
      <c r="D4" t="inlineStr">
        <is>
          <t>journal_tsm-110219_2.mp3</t>
        </is>
      </c>
      <c r="E4">
        <f>HYPERLINK("mp3s/journal_tsm-110219_2.mp3")</f>
        <v/>
      </c>
    </row>
    <row r="5">
      <c r="A5" t="n">
        <v>263.0439682539683</v>
      </c>
      <c r="B5" t="n">
        <v>288.2389795918368</v>
      </c>
      <c r="C5" t="n">
        <v>25.19501133786848</v>
      </c>
      <c r="D5" t="inlineStr">
        <is>
          <t>journal_tsm-110219_3.mp3</t>
        </is>
      </c>
      <c r="E5">
        <f>HYPERLINK("mp3s/journal_tsm-110219_3.mp3")</f>
        <v/>
      </c>
    </row>
    <row r="6">
      <c r="A6" t="n">
        <v>288.2389795918368</v>
      </c>
      <c r="B6" t="n">
        <v>520.6569614512472</v>
      </c>
      <c r="C6" t="n">
        <v>232.4179818594104</v>
      </c>
      <c r="D6" t="inlineStr">
        <is>
          <t>journal_tsm-110219_4.mp3</t>
        </is>
      </c>
      <c r="E6">
        <f>HYPERLINK("mp3s/journal_tsm-110219_4.mp3")</f>
        <v/>
      </c>
    </row>
    <row r="7">
      <c r="A7" t="n">
        <v>520.6569614512472</v>
      </c>
      <c r="B7" t="n">
        <v>607.3999546485261</v>
      </c>
      <c r="C7" t="n">
        <v>86.74299319727891</v>
      </c>
      <c r="D7" t="inlineStr">
        <is>
          <t>journal_tsm-110219_5.mp3</t>
        </is>
      </c>
      <c r="E7">
        <f>HYPERLINK("mp3s/journal_tsm-110219_5.mp3")</f>
        <v/>
      </c>
    </row>
    <row r="8">
      <c r="A8" t="n">
        <v>0</v>
      </c>
      <c r="B8" t="n">
        <v>74.78</v>
      </c>
      <c r="C8" t="n">
        <v>74.78</v>
      </c>
      <c r="D8" t="inlineStr">
        <is>
          <t>journal_tms-04012022_0.mp3</t>
        </is>
      </c>
      <c r="E8">
        <f>HYPERLINK("mp3s/journal_tms-04012022_0.mp3")</f>
        <v/>
      </c>
    </row>
    <row r="9">
      <c r="A9" t="n">
        <v>74.78</v>
      </c>
      <c r="B9" t="n">
        <v>79.61900226757369</v>
      </c>
      <c r="C9" t="n">
        <v>4.839002267573696</v>
      </c>
      <c r="D9" t="inlineStr">
        <is>
          <t>journal_tms-04012022_1.mp3</t>
        </is>
      </c>
      <c r="E9">
        <f>HYPERLINK("mp3s/journal_tms-04012022_1.mp3")</f>
        <v/>
      </c>
    </row>
    <row r="10">
      <c r="A10" t="n">
        <v>79.61900226757369</v>
      </c>
      <c r="B10" t="n">
        <v>92.10201814058956</v>
      </c>
      <c r="C10" t="n">
        <v>12.48301587301587</v>
      </c>
      <c r="D10" t="inlineStr">
        <is>
          <t>journal_tms-04012022_2.mp3</t>
        </is>
      </c>
      <c r="E10">
        <f>HYPERLINK("mp3s/journal_tms-04012022_2.mp3")</f>
        <v/>
      </c>
    </row>
    <row r="11">
      <c r="A11" t="n">
        <v>92.10201814058956</v>
      </c>
      <c r="B11" t="n">
        <v>102.1940136054422</v>
      </c>
      <c r="C11" t="n">
        <v>10.09199546485261</v>
      </c>
      <c r="D11" t="inlineStr">
        <is>
          <t>journal_tms-04012022_3.mp3</t>
        </is>
      </c>
      <c r="E11">
        <f>HYPERLINK("mp3s/journal_tms-04012022_3.mp3")</f>
        <v/>
      </c>
    </row>
    <row r="12">
      <c r="A12" t="n">
        <v>102.1940136054422</v>
      </c>
      <c r="B12" t="n">
        <v>104.930022675737</v>
      </c>
      <c r="C12" t="n">
        <v>2.736009070294785</v>
      </c>
      <c r="D12" t="inlineStr">
        <is>
          <t>journal_tms-04012022_4.mp3</t>
        </is>
      </c>
      <c r="E12">
        <f>HYPERLINK("mp3s/journal_tms-04012022_4.mp3")</f>
        <v/>
      </c>
    </row>
    <row r="13">
      <c r="A13" t="n">
        <v>104.930022675737</v>
      </c>
      <c r="B13" t="n">
        <v>125.690022675737</v>
      </c>
      <c r="C13" t="n">
        <v>20.76</v>
      </c>
      <c r="D13" t="inlineStr">
        <is>
          <t>journal_tms-04012022_5.mp3</t>
        </is>
      </c>
      <c r="E13">
        <f>HYPERLINK("mp3s/journal_tms-04012022_5.mp3")</f>
        <v/>
      </c>
    </row>
    <row r="14">
      <c r="A14" t="n">
        <v>125.690022675737</v>
      </c>
      <c r="B14" t="n">
        <v>126.990022675737</v>
      </c>
      <c r="C14" t="n">
        <v>1.3</v>
      </c>
      <c r="D14" t="inlineStr">
        <is>
          <t>journal_tms-04012022_6.mp3</t>
        </is>
      </c>
      <c r="E14">
        <f>HYPERLINK("mp3s/journal_tms-04012022_6.mp3")</f>
        <v/>
      </c>
    </row>
    <row r="15">
      <c r="A15" t="n">
        <v>126.990022675737</v>
      </c>
      <c r="B15" t="n">
        <v>129.1560090702948</v>
      </c>
      <c r="C15" t="n">
        <v>2.165986394557823</v>
      </c>
      <c r="D15" t="inlineStr">
        <is>
          <t>journal_tms-04012022_7.mp3</t>
        </is>
      </c>
      <c r="E15">
        <f>HYPERLINK("mp3s/journal_tms-04012022_7.mp3")</f>
        <v/>
      </c>
    </row>
    <row r="16">
      <c r="A16" t="n">
        <v>129.1560090702948</v>
      </c>
      <c r="B16" t="n">
        <v>134.66</v>
      </c>
      <c r="C16" t="n">
        <v>5.503990929705216</v>
      </c>
      <c r="D16" t="inlineStr">
        <is>
          <t>journal_tms-04012022_8.mp3</t>
        </is>
      </c>
      <c r="E16">
        <f>HYPERLINK("mp3s/journal_tms-04012022_8.mp3")</f>
        <v/>
      </c>
    </row>
    <row r="17">
      <c r="A17" t="n">
        <v>134.66</v>
      </c>
      <c r="B17" t="n">
        <v>150.72</v>
      </c>
      <c r="C17" t="n">
        <v>16.06</v>
      </c>
      <c r="D17" t="inlineStr">
        <is>
          <t>journal_tms-04012022_9.mp3</t>
        </is>
      </c>
      <c r="E17">
        <f>HYPERLINK("mp3s/journal_tms-04012022_9.mp3")</f>
        <v/>
      </c>
    </row>
    <row r="18">
      <c r="A18" t="n">
        <v>150.72</v>
      </c>
      <c r="B18" t="n">
        <v>155.1619954648526</v>
      </c>
      <c r="C18" t="n">
        <v>4.441995464852607</v>
      </c>
      <c r="D18" t="inlineStr">
        <is>
          <t>journal_tms-04012022_10.mp3</t>
        </is>
      </c>
      <c r="E18">
        <f>HYPERLINK("mp3s/journal_tms-04012022_10.mp3")</f>
        <v/>
      </c>
    </row>
    <row r="19">
      <c r="A19" t="n">
        <v>155.1619954648526</v>
      </c>
      <c r="B19" t="n">
        <v>160.5270068027211</v>
      </c>
      <c r="C19" t="n">
        <v>5.365011337868481</v>
      </c>
      <c r="D19" t="inlineStr">
        <is>
          <t>journal_tms-04012022_11.mp3</t>
        </is>
      </c>
      <c r="E19">
        <f>HYPERLINK("mp3s/journal_tms-04012022_11.mp3")</f>
        <v/>
      </c>
    </row>
    <row r="20">
      <c r="A20" t="n">
        <v>160.5270068027211</v>
      </c>
      <c r="B20" t="n">
        <v>169.2170068027211</v>
      </c>
      <c r="C20" t="n">
        <v>8.69</v>
      </c>
      <c r="D20" t="inlineStr">
        <is>
          <t>journal_tms-04012022_12.mp3</t>
        </is>
      </c>
      <c r="E20">
        <f>HYPERLINK("mp3s/journal_tms-04012022_12.mp3")</f>
        <v/>
      </c>
    </row>
    <row r="21">
      <c r="A21" t="n">
        <v>169.2170068027211</v>
      </c>
      <c r="B21" t="n">
        <v>176.3109977324263</v>
      </c>
      <c r="C21" t="n">
        <v>7.093990929705216</v>
      </c>
      <c r="D21" t="inlineStr">
        <is>
          <t>journal_tms-04012022_13.mp3</t>
        </is>
      </c>
      <c r="E21">
        <f>HYPERLINK("mp3s/journal_tms-04012022_13.mp3")</f>
        <v/>
      </c>
    </row>
    <row r="22">
      <c r="A22" t="n">
        <v>176.3109977324263</v>
      </c>
      <c r="B22" t="n">
        <v>198.5309977324263</v>
      </c>
      <c r="C22" t="n">
        <v>22.22</v>
      </c>
      <c r="D22" t="inlineStr">
        <is>
          <t>journal_tms-04012022_14.mp3</t>
        </is>
      </c>
      <c r="E22">
        <f>HYPERLINK("mp3s/journal_tms-04012022_14.mp3")</f>
        <v/>
      </c>
    </row>
    <row r="23">
      <c r="A23" t="n">
        <v>198.5309977324263</v>
      </c>
      <c r="B23" t="n">
        <v>246.19</v>
      </c>
      <c r="C23" t="n">
        <v>47.6590022675737</v>
      </c>
      <c r="D23" t="inlineStr">
        <is>
          <t>journal_tms-04012022_15.mp3</t>
        </is>
      </c>
      <c r="E23">
        <f>HYPERLINK("mp3s/journal_tms-04012022_15.mp3")</f>
        <v/>
      </c>
    </row>
    <row r="24">
      <c r="A24" t="n">
        <v>246.19</v>
      </c>
      <c r="B24" t="n">
        <v>252.9850113378685</v>
      </c>
      <c r="C24" t="n">
        <v>6.79501133786848</v>
      </c>
      <c r="D24" t="inlineStr">
        <is>
          <t>journal_tms-04012022_16.mp3</t>
        </is>
      </c>
      <c r="E24">
        <f>HYPERLINK("mp3s/journal_tms-04012022_16.mp3")</f>
        <v/>
      </c>
    </row>
    <row r="25">
      <c r="A25" t="n">
        <v>252.9850113378685</v>
      </c>
      <c r="B25" t="n">
        <v>256.6750113378685</v>
      </c>
      <c r="C25" t="n">
        <v>3.69</v>
      </c>
      <c r="D25" t="inlineStr">
        <is>
          <t>journal_tms-04012022_17.mp3</t>
        </is>
      </c>
      <c r="E25">
        <f>HYPERLINK("mp3s/journal_tms-04012022_17.mp3")</f>
        <v/>
      </c>
    </row>
    <row r="26">
      <c r="A26" t="n">
        <v>256.6750113378685</v>
      </c>
      <c r="B26" t="n">
        <v>268.9640136054422</v>
      </c>
      <c r="C26" t="n">
        <v>12.2890022675737</v>
      </c>
      <c r="D26" t="inlineStr">
        <is>
          <t>journal_tms-04012022_18.mp3</t>
        </is>
      </c>
      <c r="E26">
        <f>HYPERLINK("mp3s/journal_tms-04012022_18.mp3")</f>
        <v/>
      </c>
    </row>
    <row r="27">
      <c r="A27" t="n">
        <v>268.9640136054422</v>
      </c>
      <c r="B27" t="n">
        <v>274.402993197279</v>
      </c>
      <c r="C27" t="n">
        <v>5.438979591836735</v>
      </c>
      <c r="D27" t="inlineStr">
        <is>
          <t>journal_tms-04012022_19.mp3</t>
        </is>
      </c>
      <c r="E27">
        <f>HYPERLINK("mp3s/journal_tms-04012022_19.mp3")</f>
        <v/>
      </c>
    </row>
    <row r="28">
      <c r="A28" t="n">
        <v>274.402993197279</v>
      </c>
      <c r="B28" t="n">
        <v>286.8690022675738</v>
      </c>
      <c r="C28" t="n">
        <v>12.46600907029478</v>
      </c>
      <c r="D28" t="inlineStr">
        <is>
          <t>journal_tms-04012022_20.mp3</t>
        </is>
      </c>
      <c r="E28">
        <f>HYPERLINK("mp3s/journal_tms-04012022_20.mp3")</f>
        <v/>
      </c>
    </row>
    <row r="29">
      <c r="A29" t="n">
        <v>286.8690022675738</v>
      </c>
      <c r="B29" t="n">
        <v>299.9250113378686</v>
      </c>
      <c r="C29" t="n">
        <v>13.05600907029478</v>
      </c>
      <c r="D29" t="inlineStr">
        <is>
          <t>journal_tms-04012022_21.mp3</t>
        </is>
      </c>
      <c r="E29">
        <f>HYPERLINK("mp3s/journal_tms-04012022_21.mp3")</f>
        <v/>
      </c>
    </row>
    <row r="30">
      <c r="A30" t="n">
        <v>299.9250113378686</v>
      </c>
      <c r="B30" t="n">
        <v>303.2350113378686</v>
      </c>
      <c r="C30" t="n">
        <v>3.31</v>
      </c>
      <c r="D30" t="inlineStr">
        <is>
          <t>journal_tms-04012022_22.mp3</t>
        </is>
      </c>
      <c r="E30">
        <f>HYPERLINK("mp3s/journal_tms-04012022_22.mp3")</f>
        <v/>
      </c>
    </row>
    <row r="31">
      <c r="A31" t="n">
        <v>303.2350113378686</v>
      </c>
      <c r="B31" t="n">
        <v>303.9760090702949</v>
      </c>
      <c r="C31" t="n">
        <v>0.7409977324263038</v>
      </c>
      <c r="D31" t="inlineStr">
        <is>
          <t>journal_tms-04012022_23.mp3</t>
        </is>
      </c>
      <c r="E31">
        <f>HYPERLINK("mp3s/journal_tms-04012022_23.mp3")</f>
        <v/>
      </c>
    </row>
    <row r="32">
      <c r="A32" t="n">
        <v>303.9760090702949</v>
      </c>
      <c r="B32" t="n">
        <v>307.9570068027212</v>
      </c>
      <c r="C32" t="n">
        <v>3.980997732426304</v>
      </c>
      <c r="D32" t="inlineStr">
        <is>
          <t>journal_tms-04012022_24.mp3</t>
        </is>
      </c>
      <c r="E32">
        <f>HYPERLINK("mp3s/journal_tms-04012022_24.mp3")</f>
        <v/>
      </c>
    </row>
    <row r="33">
      <c r="A33" t="n">
        <v>307.9570068027212</v>
      </c>
      <c r="B33" t="n">
        <v>318.7819954648527</v>
      </c>
      <c r="C33" t="n">
        <v>10.82498866213152</v>
      </c>
      <c r="D33" t="inlineStr">
        <is>
          <t>journal_tms-04012022_25.mp3</t>
        </is>
      </c>
      <c r="E33">
        <f>HYPERLINK("mp3s/journal_tms-04012022_25.mp3")</f>
        <v/>
      </c>
    </row>
    <row r="34">
      <c r="A34" t="n">
        <v>318.7819954648527</v>
      </c>
      <c r="B34" t="n">
        <v>322.6069841269843</v>
      </c>
      <c r="C34" t="n">
        <v>3.824988662131519</v>
      </c>
      <c r="D34" t="inlineStr">
        <is>
          <t>journal_tms-04012022_26.mp3</t>
        </is>
      </c>
      <c r="E34">
        <f>HYPERLINK("mp3s/journal_tms-04012022_26.mp3")</f>
        <v/>
      </c>
    </row>
    <row r="35">
      <c r="A35" t="n">
        <v>322.6069841269843</v>
      </c>
      <c r="B35" t="n">
        <v>326.2669841269843</v>
      </c>
      <c r="C35" t="n">
        <v>3.66</v>
      </c>
      <c r="D35" t="inlineStr">
        <is>
          <t>journal_tms-04012022_27.mp3</t>
        </is>
      </c>
      <c r="E35">
        <f>HYPERLINK("mp3s/journal_tms-04012022_27.mp3")</f>
        <v/>
      </c>
    </row>
    <row r="36">
      <c r="A36" t="n">
        <v>326.2669841269843</v>
      </c>
      <c r="B36" t="n">
        <v>328.9809977324265</v>
      </c>
      <c r="C36" t="n">
        <v>2.714013605442177</v>
      </c>
      <c r="D36" t="inlineStr">
        <is>
          <t>journal_tms-04012022_28.mp3</t>
        </is>
      </c>
      <c r="E36">
        <f>HYPERLINK("mp3s/journal_tms-04012022_28.mp3")</f>
        <v/>
      </c>
    </row>
    <row r="37">
      <c r="A37" t="n">
        <v>328.9809977324265</v>
      </c>
      <c r="B37" t="n">
        <v>334.6780045351476</v>
      </c>
      <c r="C37" t="n">
        <v>5.697006802721089</v>
      </c>
      <c r="D37" t="inlineStr">
        <is>
          <t>journal_tms-04012022_29.mp3</t>
        </is>
      </c>
      <c r="E37">
        <f>HYPERLINK("mp3s/journal_tms-04012022_29.mp3")</f>
        <v/>
      </c>
    </row>
    <row r="38">
      <c r="A38" t="n">
        <v>334.6780045351476</v>
      </c>
      <c r="B38" t="n">
        <v>338.5250113378686</v>
      </c>
      <c r="C38" t="n">
        <v>3.847006802721089</v>
      </c>
      <c r="D38" t="inlineStr">
        <is>
          <t>journal_tms-04012022_30.mp3</t>
        </is>
      </c>
      <c r="E38">
        <f>HYPERLINK("mp3s/journal_tms-04012022_30.mp3")</f>
        <v/>
      </c>
    </row>
    <row r="39">
      <c r="A39" t="n">
        <v>338.5250113378686</v>
      </c>
      <c r="B39" t="n">
        <v>340.0150113378687</v>
      </c>
      <c r="C39" t="n">
        <v>1.49</v>
      </c>
      <c r="D39" t="inlineStr">
        <is>
          <t>journal_tms-04012022_31.mp3</t>
        </is>
      </c>
      <c r="E39">
        <f>HYPERLINK("mp3s/journal_tms-04012022_31.mp3")</f>
        <v/>
      </c>
    </row>
    <row r="40">
      <c r="A40" t="n">
        <v>340.0150113378687</v>
      </c>
      <c r="B40" t="n">
        <v>344.8820181405898</v>
      </c>
      <c r="C40" t="n">
        <v>4.867006802721089</v>
      </c>
      <c r="D40" t="inlineStr">
        <is>
          <t>journal_tms-04012022_32.mp3</t>
        </is>
      </c>
      <c r="E40">
        <f>HYPERLINK("mp3s/journal_tms-04012022_32.mp3")</f>
        <v/>
      </c>
    </row>
    <row r="41">
      <c r="A41" t="n">
        <v>344.8820181405898</v>
      </c>
      <c r="B41" t="n">
        <v>350.8220181405898</v>
      </c>
      <c r="C41" t="n">
        <v>5.94</v>
      </c>
      <c r="D41" t="inlineStr">
        <is>
          <t>journal_tms-04012022_33.mp3</t>
        </is>
      </c>
      <c r="E41">
        <f>HYPERLINK("mp3s/journal_tms-04012022_33.mp3")</f>
        <v/>
      </c>
    </row>
    <row r="42">
      <c r="A42" t="n">
        <v>350.8220181405898</v>
      </c>
      <c r="B42" t="n">
        <v>354.1440136054424</v>
      </c>
      <c r="C42" t="n">
        <v>3.321995464852608</v>
      </c>
      <c r="D42" t="inlineStr">
        <is>
          <t>journal_tms-04012022_34.mp3</t>
        </is>
      </c>
      <c r="E42">
        <f>HYPERLINK("mp3s/journal_tms-04012022_34.mp3")</f>
        <v/>
      </c>
    </row>
    <row r="43">
      <c r="A43" t="n">
        <v>354.1440136054424</v>
      </c>
      <c r="B43" t="n">
        <v>360.9360317460319</v>
      </c>
      <c r="C43" t="n">
        <v>6.792018140589569</v>
      </c>
      <c r="D43" t="inlineStr">
        <is>
          <t>journal_tms-04012022_35.mp3</t>
        </is>
      </c>
      <c r="E43">
        <f>HYPERLINK("mp3s/journal_tms-04012022_35.mp3")</f>
        <v/>
      </c>
    </row>
    <row r="44">
      <c r="A44" t="n">
        <v>360.9360317460319</v>
      </c>
      <c r="B44" t="n">
        <v>364.723038548753</v>
      </c>
      <c r="C44" t="n">
        <v>3.787006802721089</v>
      </c>
      <c r="D44" t="inlineStr">
        <is>
          <t>journal_tms-04012022_36.mp3</t>
        </is>
      </c>
      <c r="E44">
        <f>HYPERLINK("mp3s/journal_tms-04012022_36.mp3")</f>
        <v/>
      </c>
    </row>
    <row r="45">
      <c r="A45" t="n">
        <v>364.723038548753</v>
      </c>
      <c r="B45" t="n">
        <v>370.5920181405897</v>
      </c>
      <c r="C45" t="n">
        <v>5.868979591836735</v>
      </c>
      <c r="D45" t="inlineStr">
        <is>
          <t>journal_tms-04012022_37.mp3</t>
        </is>
      </c>
      <c r="E45">
        <f>HYPERLINK("mp3s/journal_tms-04012022_37.mp3")</f>
        <v/>
      </c>
    </row>
    <row r="46">
      <c r="A46" t="n">
        <v>370.5920181405897</v>
      </c>
      <c r="B46" t="n">
        <v>375.8440136054423</v>
      </c>
      <c r="C46" t="n">
        <v>5.251995464852608</v>
      </c>
      <c r="D46" t="inlineStr">
        <is>
          <t>journal_tms-04012022_38.mp3</t>
        </is>
      </c>
      <c r="E46">
        <f>HYPERLINK("mp3s/journal_tms-04012022_38.mp3")</f>
        <v/>
      </c>
    </row>
    <row r="47">
      <c r="A47" t="n">
        <v>375.8440136054423</v>
      </c>
      <c r="B47" t="n">
        <v>378.293015873016</v>
      </c>
      <c r="C47" t="n">
        <v>2.449002267573696</v>
      </c>
      <c r="D47" t="inlineStr">
        <is>
          <t>journal_tms-04012022_39.mp3</t>
        </is>
      </c>
      <c r="E47">
        <f>HYPERLINK("mp3s/journal_tms-04012022_39.mp3")</f>
        <v/>
      </c>
    </row>
    <row r="48">
      <c r="A48" t="n">
        <v>378.293015873016</v>
      </c>
      <c r="B48" t="n">
        <v>382.7720181405898</v>
      </c>
      <c r="C48" t="n">
        <v>4.479002267573696</v>
      </c>
      <c r="D48" t="inlineStr">
        <is>
          <t>journal_tms-04012022_40.mp3</t>
        </is>
      </c>
      <c r="E48">
        <f>HYPERLINK("mp3s/journal_tms-04012022_40.mp3")</f>
        <v/>
      </c>
    </row>
    <row r="49">
      <c r="A49" t="n">
        <v>382.7720181405898</v>
      </c>
      <c r="B49" t="n">
        <v>394.3930158730161</v>
      </c>
      <c r="C49" t="n">
        <v>11.6209977324263</v>
      </c>
      <c r="D49" t="inlineStr">
        <is>
          <t>journal_tms-04012022_41.mp3</t>
        </is>
      </c>
      <c r="E49">
        <f>HYPERLINK("mp3s/journal_tms-04012022_41.mp3")</f>
        <v/>
      </c>
    </row>
    <row r="50">
      <c r="A50" t="n">
        <v>394.3930158730161</v>
      </c>
      <c r="B50" t="n">
        <v>396.0440136054423</v>
      </c>
      <c r="C50" t="n">
        <v>1.650997732426304</v>
      </c>
      <c r="D50" t="inlineStr">
        <is>
          <t>journal_tms-04012022_42.mp3</t>
        </is>
      </c>
      <c r="E50">
        <f>HYPERLINK("mp3s/journal_tms-04012022_42.mp3")</f>
        <v/>
      </c>
    </row>
    <row r="51">
      <c r="A51" t="n">
        <v>396.0440136054423</v>
      </c>
      <c r="B51" t="n">
        <v>397.6190249433108</v>
      </c>
      <c r="C51" t="n">
        <v>1.575011337868481</v>
      </c>
      <c r="D51" t="inlineStr">
        <is>
          <t>journal_tms-04012022_43.mp3</t>
        </is>
      </c>
      <c r="E51">
        <f>HYPERLINK("mp3s/journal_tms-04012022_43.mp3")</f>
        <v/>
      </c>
    </row>
    <row r="52">
      <c r="A52" t="n">
        <v>397.6190249433108</v>
      </c>
      <c r="B52" t="n">
        <v>463.233015873016</v>
      </c>
      <c r="C52" t="n">
        <v>65.61399092970521</v>
      </c>
      <c r="D52" t="inlineStr">
        <is>
          <t>journal_tms-04012022_44.mp3</t>
        </is>
      </c>
      <c r="E52">
        <f>HYPERLINK("mp3s/journal_tms-04012022_44.mp3")</f>
        <v/>
      </c>
    </row>
    <row r="53">
      <c r="A53" t="n">
        <v>463.233015873016</v>
      </c>
      <c r="B53" t="n">
        <v>463.803015873016</v>
      </c>
      <c r="C53" t="n">
        <v>0.57</v>
      </c>
      <c r="D53" t="inlineStr">
        <is>
          <t>journal_tms-04012022_45.mp3</t>
        </is>
      </c>
      <c r="E53">
        <f>HYPERLINK("mp3s/journal_tms-04012022_45.mp3")</f>
        <v/>
      </c>
    </row>
    <row r="54">
      <c r="A54" t="n">
        <v>463.803015873016</v>
      </c>
      <c r="B54" t="n">
        <v>465.0960090702949</v>
      </c>
      <c r="C54" t="n">
        <v>1.292993197278911</v>
      </c>
      <c r="D54" t="inlineStr">
        <is>
          <t>journal_tms-04012022_46.mp3</t>
        </is>
      </c>
      <c r="E54">
        <f>HYPERLINK("mp3s/journal_tms-04012022_46.mp3")</f>
        <v/>
      </c>
    </row>
    <row r="55">
      <c r="A55" t="n">
        <v>465.0960090702949</v>
      </c>
      <c r="B55" t="n">
        <v>466.0650113378686</v>
      </c>
      <c r="C55" t="n">
        <v>0.9690022675736961</v>
      </c>
      <c r="D55" t="inlineStr">
        <is>
          <t>journal_tms-04012022_47.mp3</t>
        </is>
      </c>
      <c r="E55">
        <f>HYPERLINK("mp3s/journal_tms-04012022_47.mp3")</f>
        <v/>
      </c>
    </row>
    <row r="56">
      <c r="A56" t="n">
        <v>466.0650113378686</v>
      </c>
      <c r="B56" t="n">
        <v>475.1370294784582</v>
      </c>
      <c r="C56" t="n">
        <v>9.072018140589568</v>
      </c>
      <c r="D56" t="inlineStr">
        <is>
          <t>journal_tms-04012022_48.mp3</t>
        </is>
      </c>
      <c r="E56">
        <f>HYPERLINK("mp3s/journal_tms-04012022_48.mp3")</f>
        <v/>
      </c>
    </row>
    <row r="57">
      <c r="A57" t="n">
        <v>475.1370294784582</v>
      </c>
      <c r="B57" t="n">
        <v>479.1260317460319</v>
      </c>
      <c r="C57" t="n">
        <v>3.989002267573696</v>
      </c>
      <c r="D57" t="inlineStr">
        <is>
          <t>journal_tms-04012022_49.mp3</t>
        </is>
      </c>
      <c r="E57">
        <f>HYPERLINK("mp3s/journal_tms-04012022_49.mp3")</f>
        <v/>
      </c>
    </row>
    <row r="58">
      <c r="A58" t="n">
        <v>479.1260317460319</v>
      </c>
      <c r="B58" t="n">
        <v>482.353038548753</v>
      </c>
      <c r="C58" t="n">
        <v>3.227006802721089</v>
      </c>
      <c r="D58" t="inlineStr">
        <is>
          <t>journal_tms-04012022_50.mp3</t>
        </is>
      </c>
      <c r="E58">
        <f>HYPERLINK("mp3s/journal_tms-04012022_50.mp3")</f>
        <v/>
      </c>
    </row>
    <row r="59">
      <c r="A59" t="n">
        <v>482.353038548753</v>
      </c>
      <c r="B59" t="n">
        <v>486.7940362811793</v>
      </c>
      <c r="C59" t="n">
        <v>4.440997732426304</v>
      </c>
      <c r="D59" t="inlineStr">
        <is>
          <t>journal_tms-04012022_51.mp3</t>
        </is>
      </c>
      <c r="E59">
        <f>HYPERLINK("mp3s/journal_tms-04012022_51.mp3")</f>
        <v/>
      </c>
    </row>
    <row r="60">
      <c r="A60" t="n">
        <v>486.7940362811793</v>
      </c>
      <c r="B60" t="n">
        <v>499.9580498866214</v>
      </c>
      <c r="C60" t="n">
        <v>13.16401360544218</v>
      </c>
      <c r="D60" t="inlineStr">
        <is>
          <t>journal_tms-04012022_52.mp3</t>
        </is>
      </c>
      <c r="E60">
        <f>HYPERLINK("mp3s/journal_tms-04012022_52.mp3")</f>
        <v/>
      </c>
    </row>
    <row r="61">
      <c r="A61" t="n">
        <v>499.9580498866214</v>
      </c>
      <c r="B61" t="n">
        <v>503.0730612244899</v>
      </c>
      <c r="C61" t="n">
        <v>3.115011337868481</v>
      </c>
      <c r="D61" t="inlineStr">
        <is>
          <t>journal_tms-04012022_53.mp3</t>
        </is>
      </c>
      <c r="E61">
        <f>HYPERLINK("mp3s/journal_tms-04012022_53.mp3")</f>
        <v/>
      </c>
    </row>
    <row r="62">
      <c r="A62" t="n">
        <v>503.0730612244899</v>
      </c>
      <c r="B62" t="n">
        <v>508.4630612244899</v>
      </c>
      <c r="C62" t="n">
        <v>5.39</v>
      </c>
      <c r="D62" t="inlineStr">
        <is>
          <t>journal_tms-04012022_54.mp3</t>
        </is>
      </c>
      <c r="E62">
        <f>HYPERLINK("mp3s/journal_tms-04012022_54.mp3")</f>
        <v/>
      </c>
    </row>
    <row r="63">
      <c r="A63" t="n">
        <v>508.4630612244899</v>
      </c>
      <c r="B63" t="n">
        <v>515.9580498866214</v>
      </c>
      <c r="C63" t="n">
        <v>7.49498866213152</v>
      </c>
      <c r="D63" t="inlineStr">
        <is>
          <t>journal_tms-04012022_55.mp3</t>
        </is>
      </c>
      <c r="E63">
        <f>HYPERLINK("mp3s/journal_tms-04012022_55.mp3")</f>
        <v/>
      </c>
    </row>
    <row r="64">
      <c r="A64" t="n">
        <v>515.9580498866214</v>
      </c>
      <c r="B64" t="n">
        <v>520.7290476190477</v>
      </c>
      <c r="C64" t="n">
        <v>4.770997732426304</v>
      </c>
      <c r="D64" t="inlineStr">
        <is>
          <t>journal_tms-04012022_56.mp3</t>
        </is>
      </c>
      <c r="E64">
        <f>HYPERLINK("mp3s/journal_tms-04012022_56.mp3")</f>
        <v/>
      </c>
    </row>
    <row r="65">
      <c r="A65" t="n">
        <v>520.7290476190477</v>
      </c>
      <c r="B65" t="n">
        <v>529.8550340136055</v>
      </c>
      <c r="C65" t="n">
        <v>9.125986394557824</v>
      </c>
      <c r="D65" t="inlineStr">
        <is>
          <t>journal_tms-04012022_57.mp3</t>
        </is>
      </c>
      <c r="E65">
        <f>HYPERLINK("mp3s/journal_tms-04012022_57.mp3")</f>
        <v/>
      </c>
    </row>
    <row r="66">
      <c r="A66" t="n">
        <v>529.8550340136055</v>
      </c>
      <c r="B66" t="n">
        <v>534.8080272108845</v>
      </c>
      <c r="C66" t="n">
        <v>4.952993197278912</v>
      </c>
      <c r="D66" t="inlineStr">
        <is>
          <t>journal_tms-04012022_58.mp3</t>
        </is>
      </c>
      <c r="E66">
        <f>HYPERLINK("mp3s/journal_tms-04012022_58.mp3")</f>
        <v/>
      </c>
    </row>
    <row r="67">
      <c r="A67" t="n">
        <v>534.8080272108845</v>
      </c>
      <c r="B67" t="n">
        <v>560.3390249433107</v>
      </c>
      <c r="C67" t="n">
        <v>25.5309977324263</v>
      </c>
      <c r="D67" t="inlineStr">
        <is>
          <t>journal_tms-04012022_59.mp3</t>
        </is>
      </c>
      <c r="E67">
        <f>HYPERLINK("mp3s/journal_tms-04012022_59.mp3")</f>
        <v/>
      </c>
    </row>
    <row r="68">
      <c r="A68" t="n">
        <v>560.3390249433107</v>
      </c>
      <c r="B68" t="n">
        <v>576.7490249433107</v>
      </c>
      <c r="C68" t="n">
        <v>16.41</v>
      </c>
      <c r="D68" t="inlineStr">
        <is>
          <t>journal_tms-04012022_60.mp3</t>
        </is>
      </c>
      <c r="E68">
        <f>HYPERLINK("mp3s/journal_tms-04012022_60.mp3")</f>
        <v/>
      </c>
    </row>
    <row r="69">
      <c r="A69" t="n">
        <v>576.7490249433107</v>
      </c>
      <c r="B69" t="n">
        <v>579.4740136054422</v>
      </c>
      <c r="C69" t="n">
        <v>2.724988662131519</v>
      </c>
      <c r="D69" t="inlineStr">
        <is>
          <t>journal_tms-04012022_61.mp3</t>
        </is>
      </c>
      <c r="E69">
        <f>HYPERLINK("mp3s/journal_tms-04012022_61.mp3")</f>
        <v/>
      </c>
    </row>
    <row r="70">
      <c r="A70" t="n">
        <v>579.4740136054422</v>
      </c>
      <c r="B70" t="n">
        <v>583.9810204081633</v>
      </c>
      <c r="C70" t="n">
        <v>4.507006802721088</v>
      </c>
      <c r="D70" t="inlineStr">
        <is>
          <t>journal_tms-04012022_62.mp3</t>
        </is>
      </c>
      <c r="E70">
        <f>HYPERLINK("mp3s/journal_tms-04012022_62.mp3")</f>
        <v/>
      </c>
    </row>
    <row r="71">
      <c r="A71" t="n">
        <v>583.9810204081633</v>
      </c>
      <c r="B71" t="n">
        <v>586.0330158730159</v>
      </c>
      <c r="C71" t="n">
        <v>2.051995464852608</v>
      </c>
      <c r="D71" t="inlineStr">
        <is>
          <t>journal_tms-04012022_63.mp3</t>
        </is>
      </c>
      <c r="E71">
        <f>HYPERLINK("mp3s/journal_tms-04012022_63.mp3")</f>
        <v/>
      </c>
    </row>
    <row r="72">
      <c r="A72" t="n">
        <v>586.0330158730159</v>
      </c>
      <c r="B72" t="n">
        <v>595.4680272108843</v>
      </c>
      <c r="C72" t="n">
        <v>9.435011337868481</v>
      </c>
      <c r="D72" t="inlineStr">
        <is>
          <t>journal_tms-04012022_64.mp3</t>
        </is>
      </c>
      <c r="E72">
        <f>HYPERLINK("mp3s/journal_tms-04012022_64.mp3")</f>
        <v/>
      </c>
    </row>
    <row r="73">
      <c r="A73" t="n">
        <v>595.4680272108843</v>
      </c>
      <c r="B73" t="n">
        <v>599.9600226757369</v>
      </c>
      <c r="C73" t="n">
        <v>4.491995464852608</v>
      </c>
      <c r="D73" t="inlineStr">
        <is>
          <t>journal_tms-04012022_65.mp3</t>
        </is>
      </c>
      <c r="E73">
        <f>HYPERLINK("mp3s/journal_tms-04012022_65.mp3")</f>
        <v/>
      </c>
    </row>
    <row r="74">
      <c r="A74" t="n">
        <v>599.9600226757369</v>
      </c>
      <c r="B74" t="n">
        <v>601.0130385487528</v>
      </c>
      <c r="C74" t="n">
        <v>1.053015873015873</v>
      </c>
      <c r="D74" t="inlineStr">
        <is>
          <t>journal_tms-04012022_66.mp3</t>
        </is>
      </c>
      <c r="E74">
        <f>HYPERLINK("mp3s/journal_tms-04012022_66.mp3")</f>
        <v/>
      </c>
    </row>
    <row r="75">
      <c r="A75" t="n">
        <v>601.0130385487528</v>
      </c>
      <c r="B75" t="n">
        <v>608.4270521541949</v>
      </c>
      <c r="C75" t="n">
        <v>7.414013605442177</v>
      </c>
      <c r="D75" t="inlineStr">
        <is>
          <t>journal_tms-04012022_67.mp3</t>
        </is>
      </c>
      <c r="E75">
        <f>HYPERLINK("mp3s/journal_tms-04012022_67.mp3")</f>
        <v/>
      </c>
    </row>
    <row r="76">
      <c r="A76" t="n">
        <v>608.4270521541949</v>
      </c>
      <c r="B76" t="n">
        <v>609.9590476190475</v>
      </c>
      <c r="C76" t="n">
        <v>1.531995464852608</v>
      </c>
      <c r="D76" t="inlineStr">
        <is>
          <t>journal_tms-04012022_68.mp3</t>
        </is>
      </c>
      <c r="E76">
        <f>HYPERLINK("mp3s/journal_tms-04012022_68.mp3")</f>
        <v/>
      </c>
    </row>
    <row r="77">
      <c r="A77" t="n">
        <v>609.9590476190475</v>
      </c>
      <c r="B77" t="n">
        <v>611.9510430839001</v>
      </c>
      <c r="C77" t="n">
        <v>1.991995464852608</v>
      </c>
      <c r="D77" t="inlineStr">
        <is>
          <t>journal_tms-04012022_69.mp3</t>
        </is>
      </c>
      <c r="E77">
        <f>HYPERLINK("mp3s/journal_tms-04012022_69.mp3")</f>
        <v/>
      </c>
    </row>
    <row r="78">
      <c r="A78" t="n">
        <v>611.9510430839001</v>
      </c>
      <c r="B78" t="n">
        <v>719.6220408163264</v>
      </c>
      <c r="C78" t="n">
        <v>107.6709977324263</v>
      </c>
      <c r="D78" t="inlineStr">
        <is>
          <t>journal_tms-04012022_70.mp3</t>
        </is>
      </c>
      <c r="E78">
        <f>HYPERLINK("mp3s/journal_tms-04012022_70.mp3")</f>
        <v/>
      </c>
    </row>
    <row r="79">
      <c r="A79" t="n">
        <v>719.6220408163264</v>
      </c>
      <c r="B79" t="n">
        <v>724.1030385487527</v>
      </c>
      <c r="C79" t="n">
        <v>4.480997732426304</v>
      </c>
      <c r="D79" t="inlineStr">
        <is>
          <t>journal_tms-04012022_71.mp3</t>
        </is>
      </c>
      <c r="E79">
        <f>HYPERLINK("mp3s/journal_tms-04012022_71.mp3")</f>
        <v/>
      </c>
    </row>
    <row r="80">
      <c r="A80" t="n">
        <v>724.1030385487527</v>
      </c>
      <c r="B80" t="n">
        <v>728.2100453514738</v>
      </c>
      <c r="C80" t="n">
        <v>4.107006802721089</v>
      </c>
      <c r="D80" t="inlineStr">
        <is>
          <t>journal_tms-04012022_72.mp3</t>
        </is>
      </c>
      <c r="E80">
        <f>HYPERLINK("mp3s/journal_tms-04012022_72.mp3")</f>
        <v/>
      </c>
    </row>
    <row r="81">
      <c r="A81" t="n">
        <v>728.2100453514738</v>
      </c>
      <c r="B81" t="n">
        <v>729.3800453514738</v>
      </c>
      <c r="C81" t="n">
        <v>1.17</v>
      </c>
      <c r="D81" t="inlineStr">
        <is>
          <t>journal_tms-04012022_73.mp3</t>
        </is>
      </c>
      <c r="E81">
        <f>HYPERLINK("mp3s/journal_tms-04012022_73.mp3")</f>
        <v/>
      </c>
    </row>
    <row r="82">
      <c r="A82" t="n">
        <v>729.3800453514738</v>
      </c>
      <c r="B82" t="n">
        <v>738.0030612244897</v>
      </c>
      <c r="C82" t="n">
        <v>8.623015873015873</v>
      </c>
      <c r="D82" t="inlineStr">
        <is>
          <t>journal_tms-04012022_74.mp3</t>
        </is>
      </c>
      <c r="E82">
        <f>HYPERLINK("mp3s/journal_tms-04012022_74.mp3")</f>
        <v/>
      </c>
    </row>
    <row r="83">
      <c r="A83" t="n">
        <v>738.0030612244897</v>
      </c>
      <c r="B83" t="n">
        <v>739.9120634920633</v>
      </c>
      <c r="C83" t="n">
        <v>1.909002267573696</v>
      </c>
      <c r="D83" t="inlineStr">
        <is>
          <t>journal_tms-04012022_75.mp3</t>
        </is>
      </c>
      <c r="E83">
        <f>HYPERLINK("mp3s/journal_tms-04012022_75.mp3")</f>
        <v/>
      </c>
    </row>
    <row r="84">
      <c r="A84" t="n">
        <v>739.9120634920633</v>
      </c>
      <c r="B84" t="n">
        <v>743.7600680272108</v>
      </c>
      <c r="C84" t="n">
        <v>3.848004535147392</v>
      </c>
      <c r="D84" t="inlineStr">
        <is>
          <t>journal_tms-04012022_76.mp3</t>
        </is>
      </c>
      <c r="E84">
        <f>HYPERLINK("mp3s/journal_tms-04012022_76.mp3")</f>
        <v/>
      </c>
    </row>
    <row r="85">
      <c r="A85" t="n">
        <v>743.7600680272108</v>
      </c>
      <c r="B85" t="n">
        <v>751.8450793650793</v>
      </c>
      <c r="C85" t="n">
        <v>8.085011337868481</v>
      </c>
      <c r="D85" t="inlineStr">
        <is>
          <t>journal_tms-04012022_77.mp3</t>
        </is>
      </c>
      <c r="E85">
        <f>HYPERLINK("mp3s/journal_tms-04012022_77.mp3")</f>
        <v/>
      </c>
    </row>
    <row r="86">
      <c r="A86" t="n">
        <v>751.8450793650793</v>
      </c>
      <c r="B86" t="n">
        <v>766.4580725623582</v>
      </c>
      <c r="C86" t="n">
        <v>14.61299319727891</v>
      </c>
      <c r="D86" t="inlineStr">
        <is>
          <t>journal_tms-04012022_78.mp3</t>
        </is>
      </c>
      <c r="E86">
        <f>HYPERLINK("mp3s/journal_tms-04012022_78.mp3")</f>
        <v/>
      </c>
    </row>
    <row r="87">
      <c r="A87" t="n">
        <v>766.4580725623582</v>
      </c>
      <c r="B87" t="n">
        <v>768.2910657596371</v>
      </c>
      <c r="C87" t="n">
        <v>1.832993197278912</v>
      </c>
      <c r="D87" t="inlineStr">
        <is>
          <t>journal_tms-04012022_79.mp3</t>
        </is>
      </c>
      <c r="E87">
        <f>HYPERLINK("mp3s/journal_tms-04012022_79.mp3")</f>
        <v/>
      </c>
    </row>
    <row r="88">
      <c r="A88" t="n">
        <v>768.2910657596371</v>
      </c>
      <c r="B88" t="n">
        <v>776.9430612244897</v>
      </c>
      <c r="C88" t="n">
        <v>8.651995464852607</v>
      </c>
      <c r="D88" t="inlineStr">
        <is>
          <t>journal_tms-04012022_80.mp3</t>
        </is>
      </c>
      <c r="E88">
        <f>HYPERLINK("mp3s/journal_tms-04012022_80.mp3")</f>
        <v/>
      </c>
    </row>
    <row r="89">
      <c r="A89" t="n">
        <v>776.9430612244897</v>
      </c>
      <c r="B89" t="n">
        <v>789.104058956916</v>
      </c>
      <c r="C89" t="n">
        <v>12.1609977324263</v>
      </c>
      <c r="D89" t="inlineStr">
        <is>
          <t>journal_tms-04012022_81.mp3</t>
        </is>
      </c>
      <c r="E89">
        <f>HYPERLINK("mp3s/journal_tms-04012022_81.mp3")</f>
        <v/>
      </c>
    </row>
    <row r="90">
      <c r="A90" t="n">
        <v>789.104058956916</v>
      </c>
      <c r="B90" t="n">
        <v>790.4050566893422</v>
      </c>
      <c r="C90" t="n">
        <v>1.300997732426304</v>
      </c>
      <c r="D90" t="inlineStr">
        <is>
          <t>journal_tms-04012022_82.mp3</t>
        </is>
      </c>
      <c r="E90">
        <f>HYPERLINK("mp3s/journal_tms-04012022_82.mp3")</f>
        <v/>
      </c>
    </row>
    <row r="91">
      <c r="A91" t="n">
        <v>790.4050566893422</v>
      </c>
      <c r="B91" t="n">
        <v>797.1650566893422</v>
      </c>
      <c r="C91" t="n">
        <v>6.76</v>
      </c>
      <c r="D91" t="inlineStr">
        <is>
          <t>journal_tms-04012022_83.mp3</t>
        </is>
      </c>
      <c r="E91">
        <f>HYPERLINK("mp3s/journal_tms-04012022_83.mp3")</f>
        <v/>
      </c>
    </row>
    <row r="92">
      <c r="A92" t="n">
        <v>797.1650566893422</v>
      </c>
      <c r="B92" t="n">
        <v>799.7410430839001</v>
      </c>
      <c r="C92" t="n">
        <v>2.575986394557823</v>
      </c>
      <c r="D92" t="inlineStr">
        <is>
          <t>journal_tms-04012022_84.mp3</t>
        </is>
      </c>
      <c r="E92">
        <f>HYPERLINK("mp3s/journal_tms-04012022_84.mp3")</f>
        <v/>
      </c>
    </row>
    <row r="93">
      <c r="A93" t="n">
        <v>799.7410430839001</v>
      </c>
      <c r="B93" t="n">
        <v>803.6520408163263</v>
      </c>
      <c r="C93" t="n">
        <v>3.910997732426304</v>
      </c>
      <c r="D93" t="inlineStr">
        <is>
          <t>journal_tms-04012022_85.mp3</t>
        </is>
      </c>
      <c r="E93">
        <f>HYPERLINK("mp3s/journal_tms-04012022_85.mp3")</f>
        <v/>
      </c>
    </row>
    <row r="94">
      <c r="A94" t="n">
        <v>803.6520408163263</v>
      </c>
      <c r="B94" t="n">
        <v>808.3370521541948</v>
      </c>
      <c r="C94" t="n">
        <v>4.685011337868481</v>
      </c>
      <c r="D94" t="inlineStr">
        <is>
          <t>journal_tms-04012022_86.mp3</t>
        </is>
      </c>
      <c r="E94">
        <f>HYPERLINK("mp3s/journal_tms-04012022_86.mp3")</f>
        <v/>
      </c>
    </row>
    <row r="95">
      <c r="A95" t="n">
        <v>808.3370521541948</v>
      </c>
      <c r="B95" t="n">
        <v>814.7820634920632</v>
      </c>
      <c r="C95" t="n">
        <v>6.445011337868481</v>
      </c>
      <c r="D95" t="inlineStr">
        <is>
          <t>journal_tms-04012022_87.mp3</t>
        </is>
      </c>
      <c r="E95">
        <f>HYPERLINK("mp3s/journal_tms-04012022_87.mp3")</f>
        <v/>
      </c>
    </row>
    <row r="96">
      <c r="A96" t="n">
        <v>814.7820634920632</v>
      </c>
      <c r="B96" t="n">
        <v>815.958072562358</v>
      </c>
      <c r="C96" t="n">
        <v>1.176009070294785</v>
      </c>
      <c r="D96" t="inlineStr">
        <is>
          <t>journal_tms-04012022_88.mp3</t>
        </is>
      </c>
      <c r="E96">
        <f>HYPERLINK("mp3s/journal_tms-04012022_88.mp3")</f>
        <v/>
      </c>
    </row>
    <row r="97">
      <c r="A97" t="n">
        <v>815.958072562358</v>
      </c>
      <c r="B97" t="n">
        <v>820.0420634920632</v>
      </c>
      <c r="C97" t="n">
        <v>4.083990929705215</v>
      </c>
      <c r="D97" t="inlineStr">
        <is>
          <t>journal_tms-04012022_89.mp3</t>
        </is>
      </c>
      <c r="E97">
        <f>HYPERLINK("mp3s/journal_tms-04012022_89.mp3")</f>
        <v/>
      </c>
    </row>
    <row r="98">
      <c r="A98" t="n">
        <v>820.0420634920632</v>
      </c>
      <c r="B98" t="n">
        <v>829.5440589569158</v>
      </c>
      <c r="C98" t="n">
        <v>9.501995464852607</v>
      </c>
      <c r="D98" t="inlineStr">
        <is>
          <t>journal_tms-04012022_90.mp3</t>
        </is>
      </c>
      <c r="E98">
        <f>HYPERLINK("mp3s/journal_tms-04012022_90.mp3")</f>
        <v/>
      </c>
    </row>
    <row r="99">
      <c r="A99" t="n">
        <v>829.5440589569158</v>
      </c>
      <c r="B99" t="n">
        <v>851.7220634920632</v>
      </c>
      <c r="C99" t="n">
        <v>22.17800453514739</v>
      </c>
      <c r="D99" t="inlineStr">
        <is>
          <t>journal_tms-04012022_91.mp3</t>
        </is>
      </c>
      <c r="E99">
        <f>HYPERLINK("mp3s/journal_tms-04012022_91.mp3")</f>
        <v/>
      </c>
    </row>
    <row r="100">
      <c r="A100" t="n">
        <v>851.7220634920632</v>
      </c>
      <c r="B100" t="n">
        <v>890.7870748299316</v>
      </c>
      <c r="C100" t="n">
        <v>39.06501133786848</v>
      </c>
      <c r="D100" t="inlineStr">
        <is>
          <t>journal_tms-04012022_92.mp3</t>
        </is>
      </c>
      <c r="E100">
        <f>HYPERLINK("mp3s/journal_tms-04012022_92.mp3")</f>
        <v/>
      </c>
    </row>
    <row r="101">
      <c r="A101" t="n">
        <v>890.7870748299316</v>
      </c>
      <c r="B101" t="n">
        <v>898.935079365079</v>
      </c>
      <c r="C101" t="n">
        <v>8.148004535147392</v>
      </c>
      <c r="D101" t="inlineStr">
        <is>
          <t>journal_tms-04012022_93.mp3</t>
        </is>
      </c>
      <c r="E101">
        <f>HYPERLINK("mp3s/journal_tms-04012022_93.mp3")</f>
        <v/>
      </c>
    </row>
    <row r="102">
      <c r="A102" t="n">
        <v>0</v>
      </c>
      <c r="B102" t="n">
        <v>112.105</v>
      </c>
      <c r="C102" t="n">
        <v>112.105</v>
      </c>
      <c r="D102" t="inlineStr">
        <is>
          <t>journal_tss-270217_0.mp3</t>
        </is>
      </c>
      <c r="E102">
        <f>HYPERLINK("mp3s/journal_tss-270217_0.mp3")</f>
        <v/>
      </c>
    </row>
    <row r="103">
      <c r="A103" t="n">
        <v>112.105</v>
      </c>
      <c r="B103" t="n">
        <v>125.848</v>
      </c>
      <c r="C103" t="n">
        <v>13.743</v>
      </c>
      <c r="D103" t="inlineStr">
        <is>
          <t>journal_tss-270217_1.mp3</t>
        </is>
      </c>
      <c r="E103">
        <f>HYPERLINK("mp3s/journal_tss-270217_1.mp3")</f>
        <v/>
      </c>
    </row>
    <row r="104">
      <c r="A104" t="n">
        <v>125.848</v>
      </c>
      <c r="B104" t="n">
        <v>134.755</v>
      </c>
      <c r="C104" t="n">
        <v>8.907</v>
      </c>
      <c r="D104" t="inlineStr">
        <is>
          <t>journal_tss-270217_2.mp3</t>
        </is>
      </c>
      <c r="E104">
        <f>HYPERLINK("mp3s/journal_tss-270217_2.mp3")</f>
        <v/>
      </c>
    </row>
    <row r="105">
      <c r="A105" t="n">
        <v>134.755</v>
      </c>
      <c r="B105" t="n">
        <v>137.344</v>
      </c>
      <c r="C105" t="n">
        <v>2.589</v>
      </c>
      <c r="D105" t="inlineStr">
        <is>
          <t>journal_tss-270217_3.mp3</t>
        </is>
      </c>
      <c r="E105">
        <f>HYPERLINK("mp3s/journal_tss-270217_3.mp3")</f>
        <v/>
      </c>
    </row>
    <row r="106">
      <c r="A106" t="n">
        <v>137.344</v>
      </c>
      <c r="B106" t="n">
        <v>141.756</v>
      </c>
      <c r="C106" t="n">
        <v>4.412</v>
      </c>
      <c r="D106" t="inlineStr">
        <is>
          <t>journal_tss-270217_4.mp3</t>
        </is>
      </c>
      <c r="E106">
        <f>HYPERLINK("mp3s/journal_tss-270217_4.mp3")</f>
        <v/>
      </c>
    </row>
    <row r="107">
      <c r="A107" t="n">
        <v>141.756</v>
      </c>
      <c r="B107" t="n">
        <v>143.582</v>
      </c>
      <c r="C107" t="n">
        <v>1.826</v>
      </c>
      <c r="D107" t="inlineStr">
        <is>
          <t>journal_tss-270217_5.mp3</t>
        </is>
      </c>
      <c r="E107">
        <f>HYPERLINK("mp3s/journal_tss-270217_5.mp3")</f>
        <v/>
      </c>
    </row>
    <row r="108">
      <c r="A108" t="n">
        <v>143.582</v>
      </c>
      <c r="B108" t="n">
        <v>168.667</v>
      </c>
      <c r="C108" t="n">
        <v>25.085</v>
      </c>
      <c r="D108" t="inlineStr">
        <is>
          <t>journal_tss-270217_6.mp3</t>
        </is>
      </c>
      <c r="E108">
        <f>HYPERLINK("mp3s/journal_tss-270217_6.mp3")</f>
        <v/>
      </c>
    </row>
    <row r="109">
      <c r="A109" t="n">
        <v>168.667</v>
      </c>
      <c r="B109" t="n">
        <v>170.361</v>
      </c>
      <c r="C109" t="n">
        <v>1.694</v>
      </c>
      <c r="D109" t="inlineStr">
        <is>
          <t>journal_tss-270217_7.mp3</t>
        </is>
      </c>
      <c r="E109">
        <f>HYPERLINK("mp3s/journal_tss-270217_7.mp3")</f>
        <v/>
      </c>
    </row>
    <row r="110">
      <c r="A110" t="n">
        <v>170.361</v>
      </c>
      <c r="B110" t="n">
        <v>185.035</v>
      </c>
      <c r="C110" t="n">
        <v>14.674</v>
      </c>
      <c r="D110" t="inlineStr">
        <is>
          <t>journal_tss-270217_8.mp3</t>
        </is>
      </c>
      <c r="E110">
        <f>HYPERLINK("mp3s/journal_tss-270217_8.mp3")</f>
        <v/>
      </c>
    </row>
    <row r="111">
      <c r="A111" t="n">
        <v>185.035</v>
      </c>
      <c r="B111" t="n">
        <v>188.302</v>
      </c>
      <c r="C111" t="n">
        <v>3.267</v>
      </c>
      <c r="D111" t="inlineStr">
        <is>
          <t>journal_tss-270217_9.mp3</t>
        </is>
      </c>
      <c r="E111">
        <f>HYPERLINK("mp3s/journal_tss-270217_9.mp3")</f>
        <v/>
      </c>
    </row>
    <row r="112">
      <c r="A112" t="n">
        <v>188.302</v>
      </c>
      <c r="B112" t="n">
        <v>240.024</v>
      </c>
      <c r="C112" t="n">
        <v>51.722</v>
      </c>
      <c r="D112" t="inlineStr">
        <is>
          <t>journal_tss-270217_10.mp3</t>
        </is>
      </c>
      <c r="E112">
        <f>HYPERLINK("mp3s/journal_tss-270217_10.mp3")</f>
        <v/>
      </c>
    </row>
    <row r="113">
      <c r="A113" t="n">
        <v>240.024</v>
      </c>
      <c r="B113" t="n">
        <v>243.897</v>
      </c>
      <c r="C113" t="n">
        <v>3.873</v>
      </c>
      <c r="D113" t="inlineStr">
        <is>
          <t>journal_tss-270217_11.mp3</t>
        </is>
      </c>
      <c r="E113">
        <f>HYPERLINK("mp3s/journal_tss-270217_11.mp3")</f>
        <v/>
      </c>
    </row>
    <row r="114">
      <c r="A114" t="n">
        <v>243.897</v>
      </c>
      <c r="B114" t="n">
        <v>245.458</v>
      </c>
      <c r="C114" t="n">
        <v>1.561</v>
      </c>
      <c r="D114" t="inlineStr">
        <is>
          <t>journal_tss-270217_12.mp3</t>
        </is>
      </c>
      <c r="E114">
        <f>HYPERLINK("mp3s/journal_tss-270217_12.mp3")</f>
        <v/>
      </c>
    </row>
    <row r="115">
      <c r="A115" t="n">
        <v>245.458</v>
      </c>
      <c r="B115" t="n">
        <v>263.048</v>
      </c>
      <c r="C115" t="n">
        <v>17.59</v>
      </c>
      <c r="D115" t="inlineStr">
        <is>
          <t>journal_tss-270217_13.mp3</t>
        </is>
      </c>
      <c r="E115">
        <f>HYPERLINK("mp3s/journal_tss-270217_13.mp3")</f>
        <v/>
      </c>
    </row>
    <row r="116">
      <c r="A116" t="n">
        <v>263.048</v>
      </c>
      <c r="B116" t="n">
        <v>327.823</v>
      </c>
      <c r="C116" t="n">
        <v>64.77500000000001</v>
      </c>
      <c r="D116" t="inlineStr">
        <is>
          <t>journal_tss-270217_14.mp3</t>
        </is>
      </c>
      <c r="E116">
        <f>HYPERLINK("mp3s/journal_tss-270217_14.mp3")</f>
        <v/>
      </c>
    </row>
    <row r="117">
      <c r="A117" t="n">
        <v>327.823</v>
      </c>
      <c r="B117" t="n">
        <v>353.394</v>
      </c>
      <c r="C117" t="n">
        <v>25.571</v>
      </c>
      <c r="D117" t="inlineStr">
        <is>
          <t>journal_tss-270217_15.mp3</t>
        </is>
      </c>
      <c r="E117">
        <f>HYPERLINK("mp3s/journal_tss-270217_15.mp3")</f>
        <v/>
      </c>
    </row>
    <row r="118">
      <c r="A118" t="n">
        <v>353.394</v>
      </c>
      <c r="B118" t="n">
        <v>361.287</v>
      </c>
      <c r="C118" t="n">
        <v>7.893</v>
      </c>
      <c r="D118" t="inlineStr">
        <is>
          <t>journal_tss-270217_16.mp3</t>
        </is>
      </c>
      <c r="E118">
        <f>HYPERLINK("mp3s/journal_tss-270217_16.mp3")</f>
        <v/>
      </c>
    </row>
    <row r="119">
      <c r="A119" t="n">
        <v>361.287</v>
      </c>
      <c r="B119" t="n">
        <v>432.092</v>
      </c>
      <c r="C119" t="n">
        <v>70.80500000000001</v>
      </c>
      <c r="D119" t="inlineStr">
        <is>
          <t>journal_tss-270217_17.mp3</t>
        </is>
      </c>
      <c r="E119">
        <f>HYPERLINK("mp3s/journal_tss-270217_17.mp3")</f>
        <v/>
      </c>
    </row>
    <row r="120">
      <c r="A120" t="n">
        <v>432.092</v>
      </c>
      <c r="B120" t="n">
        <v>435.591</v>
      </c>
      <c r="C120" t="n">
        <v>3.499</v>
      </c>
      <c r="D120" t="inlineStr">
        <is>
          <t>journal_tss-270217_18.mp3</t>
        </is>
      </c>
      <c r="E120">
        <f>HYPERLINK("mp3s/journal_tss-270217_18.mp3")</f>
        <v/>
      </c>
    </row>
    <row r="121">
      <c r="A121" t="n">
        <v>435.591</v>
      </c>
      <c r="B121" t="n">
        <v>443.197</v>
      </c>
      <c r="C121" t="n">
        <v>7.606</v>
      </c>
      <c r="D121" t="inlineStr">
        <is>
          <t>journal_tss-270217_19.mp3</t>
        </is>
      </c>
      <c r="E121">
        <f>HYPERLINK("mp3s/journal_tss-270217_19.mp3")</f>
        <v/>
      </c>
    </row>
    <row r="122">
      <c r="A122" t="n">
        <v>443.197</v>
      </c>
      <c r="B122" t="n">
        <v>453.296</v>
      </c>
      <c r="C122" t="n">
        <v>10.099</v>
      </c>
      <c r="D122" t="inlineStr">
        <is>
          <t>journal_tss-270217_20.mp3</t>
        </is>
      </c>
      <c r="E122">
        <f>HYPERLINK("mp3s/journal_tss-270217_20.mp3")</f>
        <v/>
      </c>
    </row>
    <row r="123">
      <c r="A123" t="n">
        <v>453.296</v>
      </c>
      <c r="B123" t="n">
        <v>479.741</v>
      </c>
      <c r="C123" t="n">
        <v>26.445</v>
      </c>
      <c r="D123" t="inlineStr">
        <is>
          <t>journal_tss-270217_21.mp3</t>
        </is>
      </c>
      <c r="E123">
        <f>HYPERLINK("mp3s/journal_tss-270217_21.mp3")</f>
        <v/>
      </c>
    </row>
    <row r="124">
      <c r="A124" t="n">
        <v>479.741</v>
      </c>
      <c r="B124" t="n">
        <v>593.861</v>
      </c>
      <c r="C124" t="n">
        <v>114.12</v>
      </c>
      <c r="D124" t="inlineStr">
        <is>
          <t>journal_tss-270217_22.mp3</t>
        </is>
      </c>
      <c r="E124">
        <f>HYPERLINK("mp3s/journal_tss-270217_22.mp3")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2023-03-14T16:12:01Z</dcterms:created>
  <dcterms:modified xsi:type="dcterms:W3CDTF">2023-03-14T16:12:01Z</dcterms:modified>
</cp:coreProperties>
</file>