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activeTab="7"/>
  </bookViews>
  <sheets>
    <sheet name="JANUARY22" sheetId="1" r:id="rId1"/>
    <sheet name="FEBRUARY22" sheetId="2" r:id="rId2"/>
    <sheet name="MARCH22" sheetId="3" r:id="rId3"/>
    <sheet name="APRIL22" sheetId="4" r:id="rId4"/>
    <sheet name="PIZZAS" sheetId="5" r:id="rId5"/>
    <sheet name="Sheet2" sheetId="6" r:id="rId6"/>
    <sheet name="2022 Report" sheetId="7" r:id="rId7"/>
    <sheet name="EXPENSES" sheetId="8" r:id="rId8"/>
  </sheets>
  <externalReferences>
    <externalReference r:id="rId9"/>
  </externalReferences>
  <definedNames>
    <definedName name="_xlnm._FilterDatabase" localSheetId="3" hidden="1">APRIL22!$Q$1:$R$657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2" hidden="1">MARCH22!$Q$1:$R$474</definedName>
    <definedName name="_xlnm._FilterDatabase" localSheetId="4" hidden="1">PIZZAS!$A$1:$D$230</definedName>
  </definedNames>
  <calcPr calcId="125725" calcOnSave="0"/>
</workbook>
</file>

<file path=xl/calcChain.xml><?xml version="1.0" encoding="utf-8"?>
<calcChain xmlns="http://schemas.openxmlformats.org/spreadsheetml/2006/main">
  <c r="B5" i="8"/>
  <c r="B4"/>
  <c r="B3"/>
  <c r="B2"/>
  <c r="G2" i="7"/>
  <c r="F2"/>
  <c r="C2"/>
  <c r="B2"/>
  <c r="A2"/>
  <c r="D224" i="5" l="1"/>
  <c r="D205"/>
  <c r="D186"/>
  <c r="D167"/>
  <c r="D148"/>
  <c r="D129"/>
  <c r="D110"/>
  <c r="D91"/>
  <c r="D72"/>
  <c r="D53"/>
  <c r="D34"/>
  <c r="D15"/>
  <c r="D226"/>
  <c r="D207"/>
  <c r="D188"/>
  <c r="D169"/>
  <c r="D150"/>
  <c r="D131"/>
  <c r="D112"/>
  <c r="D93"/>
  <c r="D74"/>
  <c r="D55"/>
  <c r="D36"/>
  <c r="D17"/>
  <c r="D229"/>
  <c r="D210"/>
  <c r="D191"/>
  <c r="D172"/>
  <c r="D153"/>
  <c r="D134"/>
  <c r="D115"/>
  <c r="D96"/>
  <c r="D77"/>
  <c r="D58"/>
  <c r="D39"/>
  <c r="D20"/>
  <c r="D228"/>
  <c r="D209"/>
  <c r="D190"/>
  <c r="D171"/>
  <c r="D152"/>
  <c r="D133"/>
  <c r="D114"/>
  <c r="D95"/>
  <c r="D76"/>
  <c r="D57"/>
  <c r="D38"/>
  <c r="D19"/>
  <c r="D221"/>
  <c r="D202"/>
  <c r="D183"/>
  <c r="D164"/>
  <c r="D145"/>
  <c r="D126"/>
  <c r="D107"/>
  <c r="D88"/>
  <c r="D69"/>
  <c r="D50"/>
  <c r="D31"/>
  <c r="D12"/>
  <c r="D220"/>
  <c r="D201"/>
  <c r="D182"/>
  <c r="D163"/>
  <c r="D144"/>
  <c r="D125"/>
  <c r="D106"/>
  <c r="D87"/>
  <c r="D68"/>
  <c r="D49"/>
  <c r="D30"/>
  <c r="D11"/>
  <c r="D223"/>
  <c r="D204"/>
  <c r="D185"/>
  <c r="D166"/>
  <c r="D147"/>
  <c r="D128"/>
  <c r="D109"/>
  <c r="D90"/>
  <c r="D71"/>
  <c r="D52"/>
  <c r="D33"/>
  <c r="D14"/>
  <c r="D219"/>
  <c r="D200"/>
  <c r="D181"/>
  <c r="D162"/>
  <c r="D143"/>
  <c r="D124"/>
  <c r="D105"/>
  <c r="D86"/>
  <c r="D67"/>
  <c r="D48"/>
  <c r="D29"/>
  <c r="D10"/>
  <c r="D218"/>
  <c r="D199"/>
  <c r="D180"/>
  <c r="D161"/>
  <c r="D142"/>
  <c r="D123"/>
  <c r="D104"/>
  <c r="D85"/>
  <c r="D66"/>
  <c r="D47"/>
  <c r="D28"/>
  <c r="D9"/>
  <c r="D217"/>
  <c r="D198"/>
  <c r="D179"/>
  <c r="D160"/>
  <c r="D141"/>
  <c r="D122"/>
  <c r="D103"/>
  <c r="D84"/>
  <c r="D65"/>
  <c r="D46"/>
  <c r="D27"/>
  <c r="D8"/>
  <c r="D216"/>
  <c r="D197"/>
  <c r="D178"/>
  <c r="D159"/>
  <c r="D140"/>
  <c r="D121"/>
  <c r="D102"/>
  <c r="D83"/>
  <c r="D64"/>
  <c r="D45"/>
  <c r="D26"/>
  <c r="D7"/>
  <c r="D215"/>
  <c r="D196"/>
  <c r="D177"/>
  <c r="D158"/>
  <c r="D139"/>
  <c r="D120"/>
  <c r="D101"/>
  <c r="D82"/>
  <c r="D63"/>
  <c r="D44"/>
  <c r="D25"/>
  <c r="D6"/>
  <c r="D214"/>
  <c r="D195"/>
  <c r="D176"/>
  <c r="D157"/>
  <c r="D138"/>
  <c r="D119"/>
  <c r="D100"/>
  <c r="D81"/>
  <c r="D62"/>
  <c r="D43"/>
  <c r="D24"/>
  <c r="D5"/>
  <c r="D213"/>
  <c r="D194"/>
  <c r="D175"/>
  <c r="D156"/>
  <c r="D137"/>
  <c r="D118"/>
  <c r="D99"/>
  <c r="D80"/>
  <c r="D61"/>
  <c r="D42"/>
  <c r="D23"/>
  <c r="D4"/>
  <c r="D212"/>
  <c r="D193"/>
  <c r="D174"/>
  <c r="D155"/>
  <c r="D136"/>
  <c r="D117"/>
  <c r="D98"/>
  <c r="D79"/>
  <c r="D60"/>
  <c r="D41"/>
  <c r="D22"/>
  <c r="D211"/>
  <c r="D192"/>
  <c r="D173"/>
  <c r="D154"/>
  <c r="D135"/>
  <c r="D116"/>
  <c r="D97"/>
  <c r="D78"/>
  <c r="D59"/>
  <c r="D40"/>
  <c r="D21"/>
  <c r="D222"/>
  <c r="D203"/>
  <c r="D184"/>
  <c r="D165"/>
  <c r="D146"/>
  <c r="D127"/>
  <c r="D108"/>
  <c r="D89"/>
  <c r="D70"/>
  <c r="D51"/>
  <c r="D32"/>
  <c r="D13"/>
  <c r="D225"/>
  <c r="D206"/>
  <c r="D187"/>
  <c r="D168"/>
  <c r="D149"/>
  <c r="D130"/>
  <c r="D111"/>
  <c r="D92"/>
  <c r="D73"/>
  <c r="D54"/>
  <c r="D35"/>
  <c r="D3"/>
  <c r="D2"/>
  <c r="D16"/>
  <c r="F2" i="3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<sst xmlns="http://schemas.openxmlformats.org/spreadsheetml/2006/main" count="3059" uniqueCount="205">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</sst>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Century Gothic"/>
      <charset val="1"/>
    </font>
    <font>
      <sz val="1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15" fillId="0" borderId="0" xfId="10" applyFont="1" applyFill="1" applyBorder="1" applyAlignment="1" applyProtection="1"/>
    <xf numFmtId="0" fontId="0" fillId="0" borderId="0" xfId="0"/>
    <xf numFmtId="0" fontId="0" fillId="0" borderId="0" xfId="0"/>
    <xf numFmtId="44" fontId="0" fillId="0" borderId="0" xfId="1" applyFont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2" fillId="0" borderId="0" xfId="7" applyFont="1" applyFill="1" applyBorder="1" applyAlignment="1" applyProtection="1"/>
    <xf numFmtId="0" fontId="10" fillId="0" borderId="4" xfId="7" applyFont="1" applyFill="1" applyBorder="1" applyAlignment="1" applyProtection="1">
      <alignment horizontal="center"/>
    </xf>
    <xf numFmtId="0" fontId="12" fillId="0" borderId="0" xfId="7" applyFont="1" applyFill="1" applyBorder="1" applyAlignment="1" applyProtection="1"/>
    <xf numFmtId="44" fontId="0" fillId="0" borderId="0" xfId="0" applyNumberFormat="1"/>
  </cellXfs>
  <cellStyles count="12"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3" xfId="8"/>
    <cellStyle name="Normal 3 2" xfId="9"/>
    <cellStyle name="Normal 3 3" xfId="11"/>
    <cellStyle name="Note" xfId="6" builtinId="1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/>
      <sheetData sheetId="1"/>
      <sheetData sheetId="2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opLeftCell="AB1" zoomScale="85" zoomScaleNormal="85" workbookViewId="0">
      <selection activeCell="AQ2" sqref="AQ2:AQ19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G1" zoomScale="85" zoomScaleNormal="85" workbookViewId="0">
      <selection activeCell="AR2" sqref="AR2:AR19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AH1" zoomScale="85" zoomScaleNormal="85" workbookViewId="0">
      <selection activeCell="AR2" sqref="AR2:AR20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AI1" workbookViewId="0">
      <selection activeCell="AS2" sqref="AS2:AS20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0"/>
  <sheetViews>
    <sheetView zoomScale="85" zoomScaleNormal="85" workbookViewId="0">
      <selection activeCell="C4" sqref="C4"/>
    </sheetView>
  </sheetViews>
  <sheetFormatPr defaultRowHeight="15"/>
  <cols>
    <col min="1" max="1" width="35.42578125" bestFit="1" customWidth="1"/>
    <col min="2" max="2" width="12.140625" bestFit="1" customWidth="1"/>
    <col min="3" max="3" width="9.7109375" customWidth="1"/>
    <col min="4" max="4" width="9.140625" style="96"/>
  </cols>
  <sheetData>
    <row r="1" spans="1:4">
      <c r="A1" s="95" t="s">
        <v>6</v>
      </c>
      <c r="B1" s="95" t="s">
        <v>8</v>
      </c>
      <c r="C1" s="95" t="s">
        <v>68</v>
      </c>
      <c r="D1" s="96" t="s">
        <v>189</v>
      </c>
    </row>
    <row r="2" spans="1:4" ht="15" customHeight="1">
      <c r="A2" s="93" t="s">
        <v>23</v>
      </c>
      <c r="B2" s="99">
        <v>0</v>
      </c>
      <c r="C2">
        <v>13</v>
      </c>
      <c r="D2" s="96">
        <f>SUM(20*B2)</f>
        <v>0</v>
      </c>
    </row>
    <row r="3" spans="1:4" ht="15" customHeight="1">
      <c r="A3" s="93" t="s">
        <v>24</v>
      </c>
      <c r="B3" s="99">
        <v>0</v>
      </c>
      <c r="C3">
        <v>13</v>
      </c>
      <c r="D3" s="96">
        <f>SUM(15*B3)</f>
        <v>0</v>
      </c>
    </row>
    <row r="4" spans="1:4" ht="15" customHeight="1">
      <c r="A4" s="93" t="s">
        <v>25</v>
      </c>
      <c r="B4" s="99">
        <v>0</v>
      </c>
      <c r="C4">
        <v>13</v>
      </c>
      <c r="D4" s="96">
        <f t="shared" ref="D4:D10" si="0">SUM(20*B4)</f>
        <v>0</v>
      </c>
    </row>
    <row r="5" spans="1:4">
      <c r="A5" s="93" t="s">
        <v>26</v>
      </c>
      <c r="B5" s="99">
        <v>0</v>
      </c>
      <c r="C5">
        <v>13</v>
      </c>
      <c r="D5" s="96">
        <f t="shared" si="0"/>
        <v>0</v>
      </c>
    </row>
    <row r="6" spans="1:4" ht="15" customHeight="1">
      <c r="A6" s="93" t="s">
        <v>27</v>
      </c>
      <c r="B6" s="99">
        <v>0</v>
      </c>
      <c r="C6">
        <v>13</v>
      </c>
      <c r="D6" s="96">
        <f t="shared" si="0"/>
        <v>0</v>
      </c>
    </row>
    <row r="7" spans="1:4" ht="15" customHeight="1">
      <c r="A7" s="93" t="s">
        <v>28</v>
      </c>
      <c r="B7" s="99">
        <v>0</v>
      </c>
      <c r="C7">
        <v>13</v>
      </c>
      <c r="D7" s="96">
        <f t="shared" si="0"/>
        <v>0</v>
      </c>
    </row>
    <row r="8" spans="1:4" ht="15" customHeight="1">
      <c r="A8" s="93" t="s">
        <v>29</v>
      </c>
      <c r="B8" s="99">
        <v>0</v>
      </c>
      <c r="C8">
        <v>13</v>
      </c>
      <c r="D8" s="96">
        <f t="shared" si="0"/>
        <v>0</v>
      </c>
    </row>
    <row r="9" spans="1:4" ht="15" customHeight="1">
      <c r="A9" s="93" t="s">
        <v>30</v>
      </c>
      <c r="B9" s="99">
        <v>0</v>
      </c>
      <c r="C9">
        <v>13</v>
      </c>
      <c r="D9" s="96">
        <f t="shared" si="0"/>
        <v>0</v>
      </c>
    </row>
    <row r="10" spans="1:4" ht="15" customHeight="1">
      <c r="A10" s="93" t="s">
        <v>31</v>
      </c>
      <c r="B10" s="99">
        <v>0</v>
      </c>
      <c r="C10">
        <v>13</v>
      </c>
      <c r="D10" s="96">
        <f t="shared" si="0"/>
        <v>0</v>
      </c>
    </row>
    <row r="11" spans="1:4" ht="15" customHeight="1">
      <c r="A11" s="93" t="s">
        <v>32</v>
      </c>
      <c r="B11" s="99">
        <v>1</v>
      </c>
      <c r="C11">
        <v>13</v>
      </c>
      <c r="D11" s="96">
        <f>SUM(25*B11)</f>
        <v>25</v>
      </c>
    </row>
    <row r="12" spans="1:4" ht="15" customHeight="1">
      <c r="A12" s="93" t="s">
        <v>33</v>
      </c>
      <c r="B12" s="99">
        <v>0</v>
      </c>
      <c r="C12">
        <v>13</v>
      </c>
      <c r="D12" s="96">
        <f>SUM(20*B12)</f>
        <v>0</v>
      </c>
    </row>
    <row r="13" spans="1:4" ht="15" customHeight="1">
      <c r="A13" s="93" t="s">
        <v>156</v>
      </c>
      <c r="B13" s="99">
        <v>0</v>
      </c>
      <c r="C13">
        <v>13</v>
      </c>
      <c r="D13" s="96">
        <f>SUM(25*B13)</f>
        <v>0</v>
      </c>
    </row>
    <row r="14" spans="1:4" ht="15" customHeight="1">
      <c r="A14" s="93" t="s">
        <v>190</v>
      </c>
      <c r="B14" s="99">
        <v>0</v>
      </c>
      <c r="C14">
        <v>13</v>
      </c>
      <c r="D14" s="96">
        <f>SUM(25*B14)</f>
        <v>0</v>
      </c>
    </row>
    <row r="15" spans="1:4" ht="15" customHeight="1">
      <c r="A15" s="93" t="s">
        <v>140</v>
      </c>
      <c r="B15" s="99">
        <v>0</v>
      </c>
      <c r="C15">
        <v>13</v>
      </c>
      <c r="D15" s="96">
        <f>SUM(21*B15)</f>
        <v>0</v>
      </c>
    </row>
    <row r="16" spans="1:4" ht="15" customHeight="1">
      <c r="A16" s="93" t="s">
        <v>161</v>
      </c>
      <c r="B16" s="99">
        <v>0</v>
      </c>
      <c r="C16">
        <v>13</v>
      </c>
      <c r="D16" s="96">
        <f>SUM(22*B16)</f>
        <v>0</v>
      </c>
    </row>
    <row r="17" spans="1:4" ht="15" customHeight="1">
      <c r="A17" s="93" t="s">
        <v>42</v>
      </c>
      <c r="B17" s="99">
        <v>0</v>
      </c>
      <c r="C17">
        <v>13</v>
      </c>
      <c r="D17" s="96">
        <f>SUM(20*B17)</f>
        <v>0</v>
      </c>
    </row>
    <row r="18" spans="1:4" ht="15" customHeight="1">
      <c r="A18" s="93" t="s">
        <v>48</v>
      </c>
      <c r="B18" s="99">
        <v>1</v>
      </c>
      <c r="C18">
        <v>13</v>
      </c>
    </row>
    <row r="19" spans="1:4" ht="15" customHeight="1">
      <c r="A19" s="93" t="s">
        <v>34</v>
      </c>
      <c r="B19" s="99">
        <v>0</v>
      </c>
      <c r="C19">
        <v>13</v>
      </c>
      <c r="D19" s="96">
        <f>SUM(30*B19)</f>
        <v>0</v>
      </c>
    </row>
    <row r="20" spans="1:4" ht="15" customHeight="1">
      <c r="A20" s="93" t="s">
        <v>160</v>
      </c>
      <c r="B20" s="99">
        <v>0</v>
      </c>
      <c r="C20">
        <v>13</v>
      </c>
      <c r="D20" s="96">
        <f>SUM(20*B20)</f>
        <v>0</v>
      </c>
    </row>
    <row r="21" spans="1:4" ht="15" customHeight="1">
      <c r="A21" s="93" t="s">
        <v>23</v>
      </c>
      <c r="B21" s="100">
        <v>0</v>
      </c>
      <c r="C21" s="94">
        <v>14</v>
      </c>
      <c r="D21" s="96">
        <f>SUM(20*B21)</f>
        <v>0</v>
      </c>
    </row>
    <row r="22" spans="1:4" ht="15" customHeight="1">
      <c r="A22" s="93" t="s">
        <v>24</v>
      </c>
      <c r="B22" s="100">
        <v>2</v>
      </c>
      <c r="C22" s="94">
        <v>14</v>
      </c>
      <c r="D22" s="96">
        <f>SUM(15*B22)</f>
        <v>30</v>
      </c>
    </row>
    <row r="23" spans="1:4" ht="15" customHeight="1">
      <c r="A23" s="93" t="s">
        <v>25</v>
      </c>
      <c r="B23" s="100">
        <v>2</v>
      </c>
      <c r="C23" s="94">
        <v>14</v>
      </c>
      <c r="D23" s="96">
        <f t="shared" ref="D23:D29" si="1">SUM(20*B23)</f>
        <v>40</v>
      </c>
    </row>
    <row r="24" spans="1:4">
      <c r="A24" s="93" t="s">
        <v>26</v>
      </c>
      <c r="B24" s="100">
        <v>1</v>
      </c>
      <c r="C24" s="94">
        <v>14</v>
      </c>
      <c r="D24" s="96">
        <f t="shared" si="1"/>
        <v>20</v>
      </c>
    </row>
    <row r="25" spans="1:4" ht="15" customHeight="1">
      <c r="A25" s="93" t="s">
        <v>27</v>
      </c>
      <c r="B25" s="100">
        <v>0</v>
      </c>
      <c r="C25" s="94">
        <v>14</v>
      </c>
      <c r="D25" s="96">
        <f t="shared" si="1"/>
        <v>0</v>
      </c>
    </row>
    <row r="26" spans="1:4" ht="15" customHeight="1">
      <c r="A26" s="93" t="s">
        <v>28</v>
      </c>
      <c r="B26" s="100">
        <v>0</v>
      </c>
      <c r="C26" s="94">
        <v>14</v>
      </c>
      <c r="D26" s="96">
        <f t="shared" si="1"/>
        <v>0</v>
      </c>
    </row>
    <row r="27" spans="1:4" ht="15" customHeight="1">
      <c r="A27" s="93" t="s">
        <v>29</v>
      </c>
      <c r="B27" s="100">
        <v>2</v>
      </c>
      <c r="C27" s="94">
        <v>14</v>
      </c>
      <c r="D27" s="96">
        <f t="shared" si="1"/>
        <v>40</v>
      </c>
    </row>
    <row r="28" spans="1:4" ht="15" customHeight="1">
      <c r="A28" s="93" t="s">
        <v>30</v>
      </c>
      <c r="B28" s="100">
        <v>0</v>
      </c>
      <c r="C28" s="94">
        <v>14</v>
      </c>
      <c r="D28" s="96">
        <f t="shared" si="1"/>
        <v>0</v>
      </c>
    </row>
    <row r="29" spans="1:4" ht="15" customHeight="1">
      <c r="A29" s="93" t="s">
        <v>31</v>
      </c>
      <c r="B29" s="100">
        <v>0</v>
      </c>
      <c r="C29" s="94">
        <v>14</v>
      </c>
      <c r="D29" s="96">
        <f t="shared" si="1"/>
        <v>0</v>
      </c>
    </row>
    <row r="30" spans="1:4" ht="15" customHeight="1">
      <c r="A30" s="93" t="s">
        <v>32</v>
      </c>
      <c r="B30" s="100">
        <v>0</v>
      </c>
      <c r="C30" s="94">
        <v>14</v>
      </c>
      <c r="D30" s="96">
        <f>SUM(25*B30)</f>
        <v>0</v>
      </c>
    </row>
    <row r="31" spans="1:4" ht="15" customHeight="1">
      <c r="A31" s="93" t="s">
        <v>33</v>
      </c>
      <c r="B31" s="100">
        <v>0</v>
      </c>
      <c r="C31" s="94">
        <v>14</v>
      </c>
      <c r="D31" s="96">
        <f>SUM(20*B31)</f>
        <v>0</v>
      </c>
    </row>
    <row r="32" spans="1:4" ht="15" customHeight="1">
      <c r="A32" s="93" t="s">
        <v>156</v>
      </c>
      <c r="B32" s="100">
        <v>0</v>
      </c>
      <c r="C32" s="94">
        <v>14</v>
      </c>
      <c r="D32" s="96">
        <f>SUM(25*B32)</f>
        <v>0</v>
      </c>
    </row>
    <row r="33" spans="1:4" ht="15" customHeight="1">
      <c r="A33" s="93" t="s">
        <v>190</v>
      </c>
      <c r="B33" s="100">
        <v>0</v>
      </c>
      <c r="C33" s="94">
        <v>14</v>
      </c>
      <c r="D33" s="96">
        <f>SUM(25*B33)</f>
        <v>0</v>
      </c>
    </row>
    <row r="34" spans="1:4" ht="15" customHeight="1">
      <c r="A34" s="93" t="s">
        <v>140</v>
      </c>
      <c r="B34" s="100">
        <v>0</v>
      </c>
      <c r="C34" s="94">
        <v>14</v>
      </c>
      <c r="D34" s="96">
        <f>SUM(21*B34)</f>
        <v>0</v>
      </c>
    </row>
    <row r="35" spans="1:4" ht="15" customHeight="1">
      <c r="A35" s="93" t="s">
        <v>161</v>
      </c>
      <c r="B35" s="100">
        <v>0</v>
      </c>
      <c r="C35" s="94">
        <v>14</v>
      </c>
      <c r="D35" s="96">
        <f>SUM(22*B35)</f>
        <v>0</v>
      </c>
    </row>
    <row r="36" spans="1:4" ht="15" customHeight="1">
      <c r="A36" s="93" t="s">
        <v>42</v>
      </c>
      <c r="B36" s="100">
        <v>1</v>
      </c>
      <c r="C36" s="94">
        <v>14</v>
      </c>
      <c r="D36" s="96">
        <f>SUM(20*B36)</f>
        <v>20</v>
      </c>
    </row>
    <row r="37" spans="1:4" ht="15" customHeight="1">
      <c r="A37" s="93" t="s">
        <v>48</v>
      </c>
      <c r="B37" s="100">
        <v>9</v>
      </c>
      <c r="C37" s="94">
        <v>14</v>
      </c>
    </row>
    <row r="38" spans="1:4" ht="15" customHeight="1">
      <c r="A38" s="93" t="s">
        <v>34</v>
      </c>
      <c r="B38" s="100">
        <v>0</v>
      </c>
      <c r="C38" s="94">
        <v>14</v>
      </c>
      <c r="D38" s="96">
        <f>SUM(30*B38)</f>
        <v>0</v>
      </c>
    </row>
    <row r="39" spans="1:4" ht="15" customHeight="1">
      <c r="A39" s="93" t="s">
        <v>160</v>
      </c>
      <c r="B39" s="100">
        <v>0</v>
      </c>
      <c r="C39" s="94">
        <v>14</v>
      </c>
      <c r="D39" s="96">
        <f>SUM(20*B39)</f>
        <v>0</v>
      </c>
    </row>
    <row r="40" spans="1:4" ht="15" customHeight="1">
      <c r="A40" s="93" t="s">
        <v>23</v>
      </c>
      <c r="B40" s="101">
        <v>0</v>
      </c>
      <c r="C40">
        <v>15</v>
      </c>
      <c r="D40" s="96">
        <f>SUM(20*B40)</f>
        <v>0</v>
      </c>
    </row>
    <row r="41" spans="1:4" ht="15" customHeight="1">
      <c r="A41" s="93" t="s">
        <v>24</v>
      </c>
      <c r="B41" s="101">
        <v>2</v>
      </c>
      <c r="C41">
        <v>15</v>
      </c>
      <c r="D41" s="96">
        <f>SUM(15*B41)</f>
        <v>30</v>
      </c>
    </row>
    <row r="42" spans="1:4" ht="15" customHeight="1">
      <c r="A42" s="93" t="s">
        <v>25</v>
      </c>
      <c r="B42" s="101">
        <v>0</v>
      </c>
      <c r="C42">
        <v>15</v>
      </c>
      <c r="D42" s="96">
        <f t="shared" ref="D42:D48" si="2">SUM(20*B42)</f>
        <v>0</v>
      </c>
    </row>
    <row r="43" spans="1:4">
      <c r="A43" s="93" t="s">
        <v>26</v>
      </c>
      <c r="B43" s="101">
        <v>1</v>
      </c>
      <c r="C43">
        <v>15</v>
      </c>
      <c r="D43" s="96">
        <f t="shared" si="2"/>
        <v>20</v>
      </c>
    </row>
    <row r="44" spans="1:4" ht="15" customHeight="1">
      <c r="A44" s="93" t="s">
        <v>27</v>
      </c>
      <c r="B44" s="101">
        <v>0</v>
      </c>
      <c r="C44">
        <v>15</v>
      </c>
      <c r="D44" s="96">
        <f t="shared" si="2"/>
        <v>0</v>
      </c>
    </row>
    <row r="45" spans="1:4" ht="15" customHeight="1">
      <c r="A45" s="93" t="s">
        <v>28</v>
      </c>
      <c r="B45" s="101">
        <v>0</v>
      </c>
      <c r="C45">
        <v>15</v>
      </c>
      <c r="D45" s="96">
        <f t="shared" si="2"/>
        <v>0</v>
      </c>
    </row>
    <row r="46" spans="1:4" ht="15" customHeight="1">
      <c r="A46" s="93" t="s">
        <v>29</v>
      </c>
      <c r="B46" s="101">
        <v>2</v>
      </c>
      <c r="C46">
        <v>15</v>
      </c>
      <c r="D46" s="96">
        <f t="shared" si="2"/>
        <v>40</v>
      </c>
    </row>
    <row r="47" spans="1:4" ht="15" customHeight="1">
      <c r="A47" s="93" t="s">
        <v>30</v>
      </c>
      <c r="B47" s="101">
        <v>0</v>
      </c>
      <c r="C47">
        <v>15</v>
      </c>
      <c r="D47" s="96">
        <f t="shared" si="2"/>
        <v>0</v>
      </c>
    </row>
    <row r="48" spans="1:4" ht="15" customHeight="1">
      <c r="A48" s="93" t="s">
        <v>31</v>
      </c>
      <c r="B48" s="101">
        <v>0</v>
      </c>
      <c r="C48">
        <v>15</v>
      </c>
      <c r="D48" s="96">
        <f t="shared" si="2"/>
        <v>0</v>
      </c>
    </row>
    <row r="49" spans="1:4" ht="15" customHeight="1">
      <c r="A49" s="93" t="s">
        <v>32</v>
      </c>
      <c r="B49" s="101">
        <v>2</v>
      </c>
      <c r="C49">
        <v>15</v>
      </c>
      <c r="D49" s="96">
        <f>SUM(25*B49)</f>
        <v>50</v>
      </c>
    </row>
    <row r="50" spans="1:4" ht="15" customHeight="1">
      <c r="A50" s="93" t="s">
        <v>33</v>
      </c>
      <c r="B50" s="101">
        <v>0</v>
      </c>
      <c r="C50">
        <v>15</v>
      </c>
      <c r="D50" s="96">
        <f>SUM(20*B50)</f>
        <v>0</v>
      </c>
    </row>
    <row r="51" spans="1:4" ht="15" customHeight="1">
      <c r="A51" s="93" t="s">
        <v>156</v>
      </c>
      <c r="B51" s="101">
        <v>0</v>
      </c>
      <c r="C51">
        <v>15</v>
      </c>
      <c r="D51" s="96">
        <f>SUM(25*B51)</f>
        <v>0</v>
      </c>
    </row>
    <row r="52" spans="1:4" ht="15" customHeight="1">
      <c r="A52" s="93" t="s">
        <v>190</v>
      </c>
      <c r="B52" s="101">
        <v>0</v>
      </c>
      <c r="C52">
        <v>15</v>
      </c>
      <c r="D52" s="96">
        <f>SUM(25*B52)</f>
        <v>0</v>
      </c>
    </row>
    <row r="53" spans="1:4" ht="15" customHeight="1">
      <c r="A53" s="93" t="s">
        <v>140</v>
      </c>
      <c r="B53" s="101">
        <v>0</v>
      </c>
      <c r="C53">
        <v>15</v>
      </c>
      <c r="D53" s="96">
        <f>SUM(21*B53)</f>
        <v>0</v>
      </c>
    </row>
    <row r="54" spans="1:4" ht="15" customHeight="1">
      <c r="A54" s="93" t="s">
        <v>161</v>
      </c>
      <c r="B54" s="101">
        <v>0</v>
      </c>
      <c r="C54">
        <v>15</v>
      </c>
      <c r="D54" s="96">
        <f>SUM(22*B54)</f>
        <v>0</v>
      </c>
    </row>
    <row r="55" spans="1:4" ht="15" customHeight="1">
      <c r="A55" s="93" t="s">
        <v>42</v>
      </c>
      <c r="B55" s="101">
        <v>1</v>
      </c>
      <c r="C55">
        <v>15</v>
      </c>
      <c r="D55" s="96">
        <f>SUM(20*B55)</f>
        <v>20</v>
      </c>
    </row>
    <row r="56" spans="1:4" ht="15" customHeight="1">
      <c r="A56" s="93" t="s">
        <v>48</v>
      </c>
      <c r="B56" s="101">
        <v>19</v>
      </c>
      <c r="C56">
        <v>15</v>
      </c>
    </row>
    <row r="57" spans="1:4" ht="15" customHeight="1">
      <c r="A57" s="93" t="s">
        <v>34</v>
      </c>
      <c r="B57" s="101">
        <v>0</v>
      </c>
      <c r="C57">
        <v>15</v>
      </c>
      <c r="D57" s="96">
        <f>SUM(30*B57)</f>
        <v>0</v>
      </c>
    </row>
    <row r="58" spans="1:4" ht="15" customHeight="1">
      <c r="A58" s="93" t="s">
        <v>160</v>
      </c>
      <c r="B58" s="101">
        <v>0</v>
      </c>
      <c r="C58">
        <v>15</v>
      </c>
      <c r="D58" s="96">
        <f>SUM(20*B58)</f>
        <v>0</v>
      </c>
    </row>
    <row r="59" spans="1:4" ht="15" customHeight="1">
      <c r="A59" s="93" t="s">
        <v>23</v>
      </c>
      <c r="B59" s="102">
        <v>0</v>
      </c>
      <c r="C59" s="94">
        <v>16</v>
      </c>
      <c r="D59" s="96">
        <f>SUM(20*B59)</f>
        <v>0</v>
      </c>
    </row>
    <row r="60" spans="1:4" ht="15" customHeight="1">
      <c r="A60" s="93" t="s">
        <v>24</v>
      </c>
      <c r="B60" s="102">
        <v>3</v>
      </c>
      <c r="C60" s="94">
        <v>16</v>
      </c>
      <c r="D60" s="96">
        <f>SUM(15*B60)</f>
        <v>45</v>
      </c>
    </row>
    <row r="61" spans="1:4" ht="15" customHeight="1">
      <c r="A61" s="93" t="s">
        <v>25</v>
      </c>
      <c r="B61" s="102">
        <v>1</v>
      </c>
      <c r="C61" s="94">
        <v>16</v>
      </c>
      <c r="D61" s="96">
        <f t="shared" ref="D61:D67" si="3">SUM(20*B61)</f>
        <v>20</v>
      </c>
    </row>
    <row r="62" spans="1:4">
      <c r="A62" s="93" t="s">
        <v>26</v>
      </c>
      <c r="B62" s="102">
        <v>1</v>
      </c>
      <c r="C62" s="94">
        <v>16</v>
      </c>
      <c r="D62" s="96">
        <f t="shared" si="3"/>
        <v>20</v>
      </c>
    </row>
    <row r="63" spans="1:4" ht="15" customHeight="1">
      <c r="A63" s="93" t="s">
        <v>27</v>
      </c>
      <c r="B63" s="102">
        <v>0</v>
      </c>
      <c r="C63" s="94">
        <v>16</v>
      </c>
      <c r="D63" s="96">
        <f t="shared" si="3"/>
        <v>0</v>
      </c>
    </row>
    <row r="64" spans="1:4" ht="15" customHeight="1">
      <c r="A64" s="93" t="s">
        <v>28</v>
      </c>
      <c r="B64" s="102">
        <v>0</v>
      </c>
      <c r="C64" s="94">
        <v>16</v>
      </c>
      <c r="D64" s="96">
        <f t="shared" si="3"/>
        <v>0</v>
      </c>
    </row>
    <row r="65" spans="1:4" ht="15" customHeight="1">
      <c r="A65" s="93" t="s">
        <v>29</v>
      </c>
      <c r="B65" s="102">
        <v>5</v>
      </c>
      <c r="C65" s="94">
        <v>16</v>
      </c>
      <c r="D65" s="96">
        <f t="shared" si="3"/>
        <v>100</v>
      </c>
    </row>
    <row r="66" spans="1:4" ht="15" customHeight="1">
      <c r="A66" s="93" t="s">
        <v>30</v>
      </c>
      <c r="B66" s="102">
        <v>0</v>
      </c>
      <c r="C66" s="94">
        <v>16</v>
      </c>
      <c r="D66" s="96">
        <f t="shared" si="3"/>
        <v>0</v>
      </c>
    </row>
    <row r="67" spans="1:4" ht="15" customHeight="1">
      <c r="A67" s="93" t="s">
        <v>31</v>
      </c>
      <c r="B67" s="102">
        <v>0</v>
      </c>
      <c r="C67" s="94">
        <v>16</v>
      </c>
      <c r="D67" s="96">
        <f t="shared" si="3"/>
        <v>0</v>
      </c>
    </row>
    <row r="68" spans="1:4" ht="15" customHeight="1">
      <c r="A68" s="93" t="s">
        <v>32</v>
      </c>
      <c r="B68" s="102">
        <v>4</v>
      </c>
      <c r="C68" s="94">
        <v>16</v>
      </c>
      <c r="D68" s="96">
        <f>SUM(25*B68)</f>
        <v>100</v>
      </c>
    </row>
    <row r="69" spans="1:4" ht="15" customHeight="1">
      <c r="A69" s="93" t="s">
        <v>33</v>
      </c>
      <c r="B69" s="102">
        <v>0</v>
      </c>
      <c r="C69" s="94">
        <v>16</v>
      </c>
      <c r="D69" s="96">
        <f>SUM(20*B69)</f>
        <v>0</v>
      </c>
    </row>
    <row r="70" spans="1:4" ht="15" customHeight="1">
      <c r="A70" s="93" t="s">
        <v>156</v>
      </c>
      <c r="B70" s="102">
        <v>0</v>
      </c>
      <c r="C70" s="94">
        <v>16</v>
      </c>
      <c r="D70" s="96">
        <f>SUM(25*B70)</f>
        <v>0</v>
      </c>
    </row>
    <row r="71" spans="1:4" ht="15" customHeight="1">
      <c r="A71" s="93" t="s">
        <v>190</v>
      </c>
      <c r="B71" s="102">
        <v>0</v>
      </c>
      <c r="C71" s="94">
        <v>16</v>
      </c>
      <c r="D71" s="96">
        <f>SUM(25*B71)</f>
        <v>0</v>
      </c>
    </row>
    <row r="72" spans="1:4" ht="15" customHeight="1">
      <c r="A72" s="93" t="s">
        <v>140</v>
      </c>
      <c r="B72" s="102">
        <v>0</v>
      </c>
      <c r="C72" s="94">
        <v>16</v>
      </c>
      <c r="D72" s="96">
        <f>SUM(21*B72)</f>
        <v>0</v>
      </c>
    </row>
    <row r="73" spans="1:4" ht="15" customHeight="1">
      <c r="A73" s="93" t="s">
        <v>161</v>
      </c>
      <c r="B73" s="102">
        <v>0</v>
      </c>
      <c r="C73" s="94">
        <v>16</v>
      </c>
      <c r="D73" s="96">
        <f>SUM(22*B73)</f>
        <v>0</v>
      </c>
    </row>
    <row r="74" spans="1:4" ht="15" customHeight="1">
      <c r="A74" s="93" t="s">
        <v>42</v>
      </c>
      <c r="B74" s="102">
        <v>1</v>
      </c>
      <c r="C74" s="94">
        <v>16</v>
      </c>
      <c r="D74" s="96">
        <f>SUM(20*B74)</f>
        <v>20</v>
      </c>
    </row>
    <row r="75" spans="1:4" ht="15" customHeight="1">
      <c r="A75" s="93" t="s">
        <v>48</v>
      </c>
      <c r="B75" s="102">
        <v>20</v>
      </c>
      <c r="C75" s="94">
        <v>16</v>
      </c>
    </row>
    <row r="76" spans="1:4" ht="15" customHeight="1">
      <c r="A76" s="93" t="s">
        <v>34</v>
      </c>
      <c r="B76" s="102">
        <v>0</v>
      </c>
      <c r="C76" s="94">
        <v>16</v>
      </c>
      <c r="D76" s="96">
        <f>SUM(30*B76)</f>
        <v>0</v>
      </c>
    </row>
    <row r="77" spans="1:4" ht="15" customHeight="1">
      <c r="A77" s="93" t="s">
        <v>160</v>
      </c>
      <c r="B77" s="102">
        <v>0</v>
      </c>
      <c r="C77" s="94">
        <v>16</v>
      </c>
      <c r="D77" s="96">
        <f>SUM(20*B77)</f>
        <v>0</v>
      </c>
    </row>
    <row r="78" spans="1:4" ht="15" customHeight="1">
      <c r="A78" s="93" t="s">
        <v>23</v>
      </c>
      <c r="B78" s="103">
        <v>0</v>
      </c>
      <c r="C78" s="94">
        <v>17</v>
      </c>
      <c r="D78" s="96">
        <f>SUM(20*B78)</f>
        <v>0</v>
      </c>
    </row>
    <row r="79" spans="1:4" ht="15" customHeight="1">
      <c r="A79" s="93" t="s">
        <v>24</v>
      </c>
      <c r="B79" s="103">
        <v>2</v>
      </c>
      <c r="C79" s="94">
        <v>17</v>
      </c>
      <c r="D79" s="96">
        <f>SUM(15*B79)</f>
        <v>30</v>
      </c>
    </row>
    <row r="80" spans="1:4" ht="15" customHeight="1">
      <c r="A80" s="93" t="s">
        <v>25</v>
      </c>
      <c r="B80" s="103">
        <v>0</v>
      </c>
      <c r="C80" s="94">
        <v>17</v>
      </c>
      <c r="D80" s="96">
        <f t="shared" ref="D80:D86" si="4">SUM(20*B80)</f>
        <v>0</v>
      </c>
    </row>
    <row r="81" spans="1:4">
      <c r="A81" s="93" t="s">
        <v>26</v>
      </c>
      <c r="B81" s="103">
        <v>2</v>
      </c>
      <c r="C81" s="94">
        <v>17</v>
      </c>
      <c r="D81" s="96">
        <f t="shared" si="4"/>
        <v>40</v>
      </c>
    </row>
    <row r="82" spans="1:4" ht="15" customHeight="1">
      <c r="A82" s="93" t="s">
        <v>27</v>
      </c>
      <c r="B82" s="103">
        <v>1</v>
      </c>
      <c r="C82" s="94">
        <v>17</v>
      </c>
      <c r="D82" s="96">
        <f t="shared" si="4"/>
        <v>20</v>
      </c>
    </row>
    <row r="83" spans="1:4" ht="15" customHeight="1">
      <c r="A83" s="93" t="s">
        <v>28</v>
      </c>
      <c r="B83" s="103">
        <v>0</v>
      </c>
      <c r="C83" s="94">
        <v>17</v>
      </c>
      <c r="D83" s="96">
        <f t="shared" si="4"/>
        <v>0</v>
      </c>
    </row>
    <row r="84" spans="1:4" ht="15" customHeight="1">
      <c r="A84" s="93" t="s">
        <v>29</v>
      </c>
      <c r="B84" s="103">
        <v>8</v>
      </c>
      <c r="C84" s="94">
        <v>17</v>
      </c>
      <c r="D84" s="96">
        <f t="shared" si="4"/>
        <v>160</v>
      </c>
    </row>
    <row r="85" spans="1:4" ht="15" customHeight="1">
      <c r="A85" s="93" t="s">
        <v>30</v>
      </c>
      <c r="B85" s="103">
        <v>0</v>
      </c>
      <c r="C85" s="94">
        <v>17</v>
      </c>
      <c r="D85" s="96">
        <f t="shared" si="4"/>
        <v>0</v>
      </c>
    </row>
    <row r="86" spans="1:4" ht="15" customHeight="1">
      <c r="A86" s="93" t="s">
        <v>31</v>
      </c>
      <c r="B86" s="103">
        <v>0</v>
      </c>
      <c r="C86" s="94">
        <v>17</v>
      </c>
      <c r="D86" s="96">
        <f t="shared" si="4"/>
        <v>0</v>
      </c>
    </row>
    <row r="87" spans="1:4" ht="15" customHeight="1">
      <c r="A87" s="93" t="s">
        <v>32</v>
      </c>
      <c r="B87" s="103">
        <v>2</v>
      </c>
      <c r="C87" s="94">
        <v>17</v>
      </c>
      <c r="D87" s="96">
        <f>SUM(25*B87)</f>
        <v>50</v>
      </c>
    </row>
    <row r="88" spans="1:4" ht="15" customHeight="1">
      <c r="A88" s="93" t="s">
        <v>33</v>
      </c>
      <c r="B88" s="103">
        <v>1</v>
      </c>
      <c r="C88" s="94">
        <v>17</v>
      </c>
      <c r="D88" s="96">
        <f>SUM(20*B88)</f>
        <v>20</v>
      </c>
    </row>
    <row r="89" spans="1:4" ht="15" customHeight="1">
      <c r="A89" s="93" t="s">
        <v>156</v>
      </c>
      <c r="B89" s="103">
        <v>0</v>
      </c>
      <c r="C89" s="94">
        <v>17</v>
      </c>
      <c r="D89" s="96">
        <f>SUM(25*B89)</f>
        <v>0</v>
      </c>
    </row>
    <row r="90" spans="1:4" ht="15" customHeight="1">
      <c r="A90" s="93" t="s">
        <v>190</v>
      </c>
      <c r="B90" s="103">
        <v>1</v>
      </c>
      <c r="C90" s="94">
        <v>17</v>
      </c>
      <c r="D90" s="96">
        <f>SUM(25*B90)</f>
        <v>25</v>
      </c>
    </row>
    <row r="91" spans="1:4" ht="15" customHeight="1">
      <c r="A91" s="93" t="s">
        <v>140</v>
      </c>
      <c r="B91" s="103">
        <v>0</v>
      </c>
      <c r="C91" s="94">
        <v>17</v>
      </c>
      <c r="D91" s="96">
        <f>SUM(21*B91)</f>
        <v>0</v>
      </c>
    </row>
    <row r="92" spans="1:4" ht="15" customHeight="1">
      <c r="A92" s="93" t="s">
        <v>161</v>
      </c>
      <c r="B92" s="103">
        <v>0</v>
      </c>
      <c r="C92" s="94">
        <v>17</v>
      </c>
      <c r="D92" s="96">
        <f>SUM(22*B92)</f>
        <v>0</v>
      </c>
    </row>
    <row r="93" spans="1:4" ht="15" customHeight="1">
      <c r="A93" s="93" t="s">
        <v>42</v>
      </c>
      <c r="B93" s="103">
        <v>0</v>
      </c>
      <c r="C93" s="94">
        <v>17</v>
      </c>
      <c r="D93" s="96">
        <f>SUM(20*B93)</f>
        <v>0</v>
      </c>
    </row>
    <row r="94" spans="1:4" ht="15" customHeight="1">
      <c r="A94" s="93" t="s">
        <v>48</v>
      </c>
      <c r="B94" s="103">
        <v>53</v>
      </c>
      <c r="C94" s="94">
        <v>17</v>
      </c>
    </row>
    <row r="95" spans="1:4" ht="15" customHeight="1">
      <c r="A95" s="93" t="s">
        <v>34</v>
      </c>
      <c r="B95" s="103">
        <v>0</v>
      </c>
      <c r="C95" s="94">
        <v>17</v>
      </c>
      <c r="D95" s="96">
        <f>SUM(30*B95)</f>
        <v>0</v>
      </c>
    </row>
    <row r="96" spans="1:4" ht="15" customHeight="1">
      <c r="A96" s="93" t="s">
        <v>160</v>
      </c>
      <c r="B96" s="103">
        <v>0</v>
      </c>
      <c r="C96" s="94">
        <v>17</v>
      </c>
      <c r="D96" s="96">
        <f>SUM(20*B96)</f>
        <v>0</v>
      </c>
    </row>
    <row r="97" spans="1:4" ht="15" customHeight="1">
      <c r="A97" s="93" t="s">
        <v>23</v>
      </c>
      <c r="B97" s="104">
        <v>0</v>
      </c>
      <c r="C97" s="94">
        <v>18</v>
      </c>
      <c r="D97" s="96">
        <f>SUM(20*B97)</f>
        <v>0</v>
      </c>
    </row>
    <row r="98" spans="1:4" ht="15" customHeight="1">
      <c r="A98" s="93" t="s">
        <v>24</v>
      </c>
      <c r="B98" s="104">
        <v>5</v>
      </c>
      <c r="C98" s="94">
        <v>18</v>
      </c>
      <c r="D98" s="96">
        <f>SUM(15*B98)</f>
        <v>75</v>
      </c>
    </row>
    <row r="99" spans="1:4" ht="15" customHeight="1">
      <c r="A99" s="93" t="s">
        <v>25</v>
      </c>
      <c r="B99" s="104">
        <v>1</v>
      </c>
      <c r="C99" s="94">
        <v>18</v>
      </c>
      <c r="D99" s="96">
        <f t="shared" ref="D99:D105" si="5">SUM(20*B99)</f>
        <v>20</v>
      </c>
    </row>
    <row r="100" spans="1:4">
      <c r="A100" s="93" t="s">
        <v>26</v>
      </c>
      <c r="B100" s="104">
        <v>1</v>
      </c>
      <c r="C100" s="94">
        <v>18</v>
      </c>
      <c r="D100" s="96">
        <f t="shared" si="5"/>
        <v>20</v>
      </c>
    </row>
    <row r="101" spans="1:4" ht="15" customHeight="1">
      <c r="A101" s="93" t="s">
        <v>27</v>
      </c>
      <c r="B101" s="104">
        <v>3</v>
      </c>
      <c r="C101" s="94">
        <v>18</v>
      </c>
      <c r="D101" s="96">
        <f t="shared" si="5"/>
        <v>60</v>
      </c>
    </row>
    <row r="102" spans="1:4" ht="15" customHeight="1">
      <c r="A102" s="93" t="s">
        <v>28</v>
      </c>
      <c r="B102" s="104">
        <v>0</v>
      </c>
      <c r="C102" s="94">
        <v>18</v>
      </c>
      <c r="D102" s="96">
        <f t="shared" si="5"/>
        <v>0</v>
      </c>
    </row>
    <row r="103" spans="1:4" ht="15" customHeight="1">
      <c r="A103" s="93" t="s">
        <v>29</v>
      </c>
      <c r="B103" s="104">
        <v>19</v>
      </c>
      <c r="C103" s="94">
        <v>18</v>
      </c>
      <c r="D103" s="96">
        <f t="shared" si="5"/>
        <v>380</v>
      </c>
    </row>
    <row r="104" spans="1:4" ht="15" customHeight="1">
      <c r="A104" s="93" t="s">
        <v>30</v>
      </c>
      <c r="B104" s="104">
        <v>0</v>
      </c>
      <c r="C104" s="94">
        <v>18</v>
      </c>
      <c r="D104" s="96">
        <f t="shared" si="5"/>
        <v>0</v>
      </c>
    </row>
    <row r="105" spans="1:4" ht="15" customHeight="1">
      <c r="A105" s="93" t="s">
        <v>31</v>
      </c>
      <c r="B105" s="104">
        <v>1</v>
      </c>
      <c r="C105" s="94">
        <v>18</v>
      </c>
      <c r="D105" s="96">
        <f t="shared" si="5"/>
        <v>20</v>
      </c>
    </row>
    <row r="106" spans="1:4" ht="15" customHeight="1">
      <c r="A106" s="93" t="s">
        <v>32</v>
      </c>
      <c r="B106" s="104">
        <v>1</v>
      </c>
      <c r="C106" s="94">
        <v>18</v>
      </c>
      <c r="D106" s="96">
        <f>SUM(25*B106)</f>
        <v>25</v>
      </c>
    </row>
    <row r="107" spans="1:4" ht="15" customHeight="1">
      <c r="A107" s="93" t="s">
        <v>33</v>
      </c>
      <c r="B107" s="104">
        <v>0</v>
      </c>
      <c r="C107" s="94">
        <v>18</v>
      </c>
      <c r="D107" s="96">
        <f>SUM(20*B107)</f>
        <v>0</v>
      </c>
    </row>
    <row r="108" spans="1:4" ht="15" customHeight="1">
      <c r="A108" s="93" t="s">
        <v>156</v>
      </c>
      <c r="B108" s="104">
        <v>0</v>
      </c>
      <c r="C108" s="94">
        <v>18</v>
      </c>
      <c r="D108" s="96">
        <f>SUM(25*B108)</f>
        <v>0</v>
      </c>
    </row>
    <row r="109" spans="1:4" ht="15" customHeight="1">
      <c r="A109" s="93" t="s">
        <v>190</v>
      </c>
      <c r="B109" s="104">
        <v>0</v>
      </c>
      <c r="C109" s="94">
        <v>18</v>
      </c>
      <c r="D109" s="96">
        <f>SUM(25*B109)</f>
        <v>0</v>
      </c>
    </row>
    <row r="110" spans="1:4" ht="15" customHeight="1">
      <c r="A110" s="93" t="s">
        <v>140</v>
      </c>
      <c r="B110" s="104">
        <v>0</v>
      </c>
      <c r="C110" s="94">
        <v>18</v>
      </c>
      <c r="D110" s="96">
        <f>SUM(21*B110)</f>
        <v>0</v>
      </c>
    </row>
    <row r="111" spans="1:4" ht="15" customHeight="1">
      <c r="A111" s="93" t="s">
        <v>161</v>
      </c>
      <c r="B111" s="104">
        <v>0</v>
      </c>
      <c r="C111" s="94">
        <v>18</v>
      </c>
      <c r="D111" s="96">
        <f>SUM(22*B111)</f>
        <v>0</v>
      </c>
    </row>
    <row r="112" spans="1:4" ht="15" customHeight="1">
      <c r="A112" s="93" t="s">
        <v>42</v>
      </c>
      <c r="B112" s="104">
        <v>2</v>
      </c>
      <c r="C112" s="94">
        <v>18</v>
      </c>
      <c r="D112" s="96">
        <f>SUM(20*B112)</f>
        <v>40</v>
      </c>
    </row>
    <row r="113" spans="1:4" ht="15" customHeight="1">
      <c r="A113" s="93" t="s">
        <v>48</v>
      </c>
      <c r="B113" s="104">
        <v>71</v>
      </c>
      <c r="C113" s="94">
        <v>18</v>
      </c>
    </row>
    <row r="114" spans="1:4" ht="15" customHeight="1">
      <c r="A114" s="93" t="s">
        <v>34</v>
      </c>
      <c r="B114" s="104">
        <v>1</v>
      </c>
      <c r="C114" s="94">
        <v>18</v>
      </c>
      <c r="D114" s="96">
        <f>SUM(30*B114)</f>
        <v>30</v>
      </c>
    </row>
    <row r="115" spans="1:4" ht="15" customHeight="1">
      <c r="A115" s="93" t="s">
        <v>160</v>
      </c>
      <c r="B115" s="104">
        <v>0</v>
      </c>
      <c r="C115" s="94">
        <v>18</v>
      </c>
      <c r="D115" s="96">
        <f>SUM(20*B115)</f>
        <v>0</v>
      </c>
    </row>
    <row r="116" spans="1:4" ht="15" customHeight="1">
      <c r="A116" s="93" t="s">
        <v>23</v>
      </c>
      <c r="B116" s="105">
        <v>0</v>
      </c>
      <c r="C116" s="94">
        <v>19</v>
      </c>
      <c r="D116" s="96">
        <f>SUM(20*B116)</f>
        <v>0</v>
      </c>
    </row>
    <row r="117" spans="1:4" ht="15" customHeight="1">
      <c r="A117" s="93" t="s">
        <v>24</v>
      </c>
      <c r="B117" s="105">
        <v>6</v>
      </c>
      <c r="C117" s="94">
        <v>19</v>
      </c>
      <c r="D117" s="96">
        <f>SUM(15*B117)</f>
        <v>90</v>
      </c>
    </row>
    <row r="118" spans="1:4" ht="15" customHeight="1">
      <c r="A118" s="93" t="s">
        <v>25</v>
      </c>
      <c r="B118" s="105">
        <v>7</v>
      </c>
      <c r="C118" s="94">
        <v>19</v>
      </c>
      <c r="D118" s="96">
        <f t="shared" ref="D118:D124" si="6">SUM(20*B118)</f>
        <v>140</v>
      </c>
    </row>
    <row r="119" spans="1:4">
      <c r="A119" s="93" t="s">
        <v>26</v>
      </c>
      <c r="B119" s="105">
        <v>3</v>
      </c>
      <c r="C119" s="94">
        <v>19</v>
      </c>
      <c r="D119" s="96">
        <f t="shared" si="6"/>
        <v>60</v>
      </c>
    </row>
    <row r="120" spans="1:4" ht="15" customHeight="1">
      <c r="A120" s="93" t="s">
        <v>27</v>
      </c>
      <c r="B120" s="105">
        <v>7</v>
      </c>
      <c r="C120" s="94">
        <v>19</v>
      </c>
      <c r="D120" s="96">
        <f t="shared" si="6"/>
        <v>140</v>
      </c>
    </row>
    <row r="121" spans="1:4" ht="15" customHeight="1">
      <c r="A121" s="93" t="s">
        <v>28</v>
      </c>
      <c r="B121" s="105">
        <v>1</v>
      </c>
      <c r="C121" s="94">
        <v>19</v>
      </c>
      <c r="D121" s="96">
        <f t="shared" si="6"/>
        <v>20</v>
      </c>
    </row>
    <row r="122" spans="1:4" ht="15" customHeight="1">
      <c r="A122" s="93" t="s">
        <v>29</v>
      </c>
      <c r="B122" s="105">
        <v>28</v>
      </c>
      <c r="C122" s="94">
        <v>19</v>
      </c>
      <c r="D122" s="96">
        <f t="shared" si="6"/>
        <v>560</v>
      </c>
    </row>
    <row r="123" spans="1:4" ht="15" customHeight="1">
      <c r="A123" s="93" t="s">
        <v>30</v>
      </c>
      <c r="B123" s="105">
        <v>0</v>
      </c>
      <c r="C123" s="94">
        <v>19</v>
      </c>
      <c r="D123" s="96">
        <f t="shared" si="6"/>
        <v>0</v>
      </c>
    </row>
    <row r="124" spans="1:4" ht="15" customHeight="1">
      <c r="A124" s="93" t="s">
        <v>31</v>
      </c>
      <c r="B124" s="105">
        <v>0</v>
      </c>
      <c r="C124" s="94">
        <v>19</v>
      </c>
      <c r="D124" s="96">
        <f t="shared" si="6"/>
        <v>0</v>
      </c>
    </row>
    <row r="125" spans="1:4" ht="15" customHeight="1">
      <c r="A125" s="93" t="s">
        <v>32</v>
      </c>
      <c r="B125" s="105">
        <v>11</v>
      </c>
      <c r="C125" s="94">
        <v>19</v>
      </c>
      <c r="D125" s="96">
        <f>SUM(25*B125)</f>
        <v>275</v>
      </c>
    </row>
    <row r="126" spans="1:4" ht="15" customHeight="1">
      <c r="A126" s="93" t="s">
        <v>33</v>
      </c>
      <c r="B126" s="105">
        <v>1</v>
      </c>
      <c r="C126" s="94">
        <v>19</v>
      </c>
      <c r="D126" s="96">
        <f>SUM(20*B126)</f>
        <v>20</v>
      </c>
    </row>
    <row r="127" spans="1:4" ht="15" customHeight="1">
      <c r="A127" s="93" t="s">
        <v>156</v>
      </c>
      <c r="B127" s="105">
        <v>0</v>
      </c>
      <c r="C127" s="94">
        <v>19</v>
      </c>
      <c r="D127" s="96">
        <f>SUM(25*B127)</f>
        <v>0</v>
      </c>
    </row>
    <row r="128" spans="1:4" ht="15" customHeight="1">
      <c r="A128" s="93" t="s">
        <v>190</v>
      </c>
      <c r="B128" s="105">
        <v>4</v>
      </c>
      <c r="C128" s="94">
        <v>19</v>
      </c>
      <c r="D128" s="96">
        <f>SUM(25*B128)</f>
        <v>100</v>
      </c>
    </row>
    <row r="129" spans="1:4" ht="15" customHeight="1">
      <c r="A129" s="93" t="s">
        <v>140</v>
      </c>
      <c r="B129" s="105">
        <v>1</v>
      </c>
      <c r="C129" s="94">
        <v>19</v>
      </c>
      <c r="D129" s="96">
        <f>SUM(21*B129)</f>
        <v>21</v>
      </c>
    </row>
    <row r="130" spans="1:4" ht="15" customHeight="1">
      <c r="A130" s="93" t="s">
        <v>161</v>
      </c>
      <c r="B130" s="105">
        <v>0</v>
      </c>
      <c r="C130" s="94">
        <v>19</v>
      </c>
      <c r="D130" s="96">
        <f>SUM(22*B130)</f>
        <v>0</v>
      </c>
    </row>
    <row r="131" spans="1:4" ht="15" customHeight="1">
      <c r="A131" s="93" t="s">
        <v>42</v>
      </c>
      <c r="B131" s="105">
        <v>4</v>
      </c>
      <c r="C131" s="94">
        <v>19</v>
      </c>
      <c r="D131" s="96">
        <f>SUM(20*B131)</f>
        <v>80</v>
      </c>
    </row>
    <row r="132" spans="1:4" ht="15" customHeight="1">
      <c r="A132" s="93" t="s">
        <v>48</v>
      </c>
      <c r="B132" s="105">
        <v>102</v>
      </c>
      <c r="C132" s="94">
        <v>19</v>
      </c>
    </row>
    <row r="133" spans="1:4" ht="15" customHeight="1">
      <c r="A133" s="93" t="s">
        <v>34</v>
      </c>
      <c r="B133" s="105">
        <v>0</v>
      </c>
      <c r="C133" s="94">
        <v>19</v>
      </c>
      <c r="D133" s="96">
        <f>SUM(30*B133)</f>
        <v>0</v>
      </c>
    </row>
    <row r="134" spans="1:4" ht="15" customHeight="1">
      <c r="A134" s="93" t="s">
        <v>160</v>
      </c>
      <c r="B134" s="105">
        <v>2</v>
      </c>
      <c r="C134" s="94">
        <v>19</v>
      </c>
      <c r="D134" s="96">
        <f>SUM(20*B134)</f>
        <v>40</v>
      </c>
    </row>
    <row r="135" spans="1:4" ht="15" customHeight="1">
      <c r="A135" s="93" t="s">
        <v>23</v>
      </c>
      <c r="B135" s="106">
        <v>3</v>
      </c>
      <c r="C135" s="94">
        <v>20</v>
      </c>
      <c r="D135" s="96">
        <f>SUM(20*B135)</f>
        <v>60</v>
      </c>
    </row>
    <row r="136" spans="1:4" ht="15" customHeight="1">
      <c r="A136" s="93" t="s">
        <v>24</v>
      </c>
      <c r="B136" s="106">
        <v>7</v>
      </c>
      <c r="C136" s="94">
        <v>20</v>
      </c>
      <c r="D136" s="96">
        <f>SUM(15*B136)</f>
        <v>105</v>
      </c>
    </row>
    <row r="137" spans="1:4" ht="15" customHeight="1">
      <c r="A137" s="93" t="s">
        <v>25</v>
      </c>
      <c r="B137" s="106">
        <v>10</v>
      </c>
      <c r="C137" s="94">
        <v>20</v>
      </c>
      <c r="D137" s="96">
        <f t="shared" ref="D137:D143" si="7">SUM(20*B137)</f>
        <v>200</v>
      </c>
    </row>
    <row r="138" spans="1:4">
      <c r="A138" s="93" t="s">
        <v>26</v>
      </c>
      <c r="B138" s="106">
        <v>5</v>
      </c>
      <c r="C138" s="94">
        <v>20</v>
      </c>
      <c r="D138" s="96">
        <f t="shared" si="7"/>
        <v>100</v>
      </c>
    </row>
    <row r="139" spans="1:4" ht="15" customHeight="1">
      <c r="A139" s="93" t="s">
        <v>27</v>
      </c>
      <c r="B139" s="106">
        <v>9</v>
      </c>
      <c r="C139" s="94">
        <v>20</v>
      </c>
      <c r="D139" s="96">
        <f t="shared" si="7"/>
        <v>180</v>
      </c>
    </row>
    <row r="140" spans="1:4" ht="15" customHeight="1">
      <c r="A140" s="93" t="s">
        <v>28</v>
      </c>
      <c r="B140" s="106">
        <v>2</v>
      </c>
      <c r="C140" s="94">
        <v>20</v>
      </c>
      <c r="D140" s="96">
        <f t="shared" si="7"/>
        <v>40</v>
      </c>
    </row>
    <row r="141" spans="1:4" ht="15" customHeight="1">
      <c r="A141" s="93" t="s">
        <v>29</v>
      </c>
      <c r="B141" s="106">
        <v>28</v>
      </c>
      <c r="C141" s="94">
        <v>20</v>
      </c>
      <c r="D141" s="96">
        <f t="shared" si="7"/>
        <v>560</v>
      </c>
    </row>
    <row r="142" spans="1:4" ht="15" customHeight="1">
      <c r="A142" s="93" t="s">
        <v>30</v>
      </c>
      <c r="B142" s="106">
        <v>2</v>
      </c>
      <c r="C142" s="94">
        <v>20</v>
      </c>
      <c r="D142" s="96">
        <f t="shared" si="7"/>
        <v>40</v>
      </c>
    </row>
    <row r="143" spans="1:4" ht="15" customHeight="1">
      <c r="A143" s="93" t="s">
        <v>31</v>
      </c>
      <c r="B143" s="106">
        <v>0</v>
      </c>
      <c r="C143" s="94">
        <v>20</v>
      </c>
      <c r="D143" s="96">
        <f t="shared" si="7"/>
        <v>0</v>
      </c>
    </row>
    <row r="144" spans="1:4" ht="15" customHeight="1">
      <c r="A144" s="93" t="s">
        <v>32</v>
      </c>
      <c r="B144" s="106">
        <v>14</v>
      </c>
      <c r="C144" s="94">
        <v>20</v>
      </c>
      <c r="D144" s="96">
        <f>SUM(25*B144)</f>
        <v>350</v>
      </c>
    </row>
    <row r="145" spans="1:4" ht="15" customHeight="1">
      <c r="A145" s="93" t="s">
        <v>33</v>
      </c>
      <c r="B145" s="106">
        <v>3</v>
      </c>
      <c r="C145" s="94">
        <v>20</v>
      </c>
      <c r="D145" s="96">
        <f>SUM(20*B145)</f>
        <v>60</v>
      </c>
    </row>
    <row r="146" spans="1:4" ht="15" customHeight="1">
      <c r="A146" s="93" t="s">
        <v>156</v>
      </c>
      <c r="B146" s="106">
        <v>1</v>
      </c>
      <c r="C146" s="94">
        <v>20</v>
      </c>
      <c r="D146" s="96">
        <f>SUM(25*B146)</f>
        <v>25</v>
      </c>
    </row>
    <row r="147" spans="1:4" ht="15" customHeight="1">
      <c r="A147" s="93" t="s">
        <v>190</v>
      </c>
      <c r="B147" s="106">
        <v>1</v>
      </c>
      <c r="C147" s="94">
        <v>20</v>
      </c>
      <c r="D147" s="96">
        <f>SUM(25*B147)</f>
        <v>25</v>
      </c>
    </row>
    <row r="148" spans="1:4" ht="15" customHeight="1">
      <c r="A148" s="93" t="s">
        <v>140</v>
      </c>
      <c r="B148" s="106">
        <v>2</v>
      </c>
      <c r="C148" s="94">
        <v>20</v>
      </c>
      <c r="D148" s="96">
        <f>SUM(21*B148)</f>
        <v>42</v>
      </c>
    </row>
    <row r="149" spans="1:4" ht="15" customHeight="1">
      <c r="A149" s="93" t="s">
        <v>161</v>
      </c>
      <c r="B149" s="106">
        <v>0</v>
      </c>
      <c r="C149" s="94">
        <v>20</v>
      </c>
      <c r="D149" s="96">
        <f>SUM(22*B149)</f>
        <v>0</v>
      </c>
    </row>
    <row r="150" spans="1:4" ht="15" customHeight="1">
      <c r="A150" s="93" t="s">
        <v>42</v>
      </c>
      <c r="B150" s="106">
        <v>0</v>
      </c>
      <c r="C150" s="94">
        <v>20</v>
      </c>
      <c r="D150" s="96">
        <f>SUM(20*B150)</f>
        <v>0</v>
      </c>
    </row>
    <row r="151" spans="1:4" ht="15" customHeight="1">
      <c r="A151" s="93" t="s">
        <v>48</v>
      </c>
      <c r="B151" s="106">
        <v>163</v>
      </c>
      <c r="C151" s="94">
        <v>20</v>
      </c>
    </row>
    <row r="152" spans="1:4" ht="15" customHeight="1">
      <c r="A152" s="93" t="s">
        <v>34</v>
      </c>
      <c r="B152" s="106">
        <v>1</v>
      </c>
      <c r="C152" s="94">
        <v>20</v>
      </c>
      <c r="D152" s="96">
        <f>SUM(30*B152)</f>
        <v>30</v>
      </c>
    </row>
    <row r="153" spans="1:4" ht="15" customHeight="1">
      <c r="A153" s="93" t="s">
        <v>160</v>
      </c>
      <c r="B153" s="106">
        <v>0</v>
      </c>
      <c r="C153" s="94">
        <v>20</v>
      </c>
      <c r="D153" s="96">
        <f>SUM(20*B153)</f>
        <v>0</v>
      </c>
    </row>
    <row r="154" spans="1:4" ht="15" customHeight="1">
      <c r="A154" s="93" t="s">
        <v>23</v>
      </c>
      <c r="B154" s="107">
        <v>0</v>
      </c>
      <c r="C154" s="94">
        <v>21</v>
      </c>
      <c r="D154" s="96">
        <f>SUM(20*B154)</f>
        <v>0</v>
      </c>
    </row>
    <row r="155" spans="1:4" ht="15" customHeight="1">
      <c r="A155" s="93" t="s">
        <v>24</v>
      </c>
      <c r="B155" s="107">
        <v>9</v>
      </c>
      <c r="C155" s="94">
        <v>21</v>
      </c>
      <c r="D155" s="96">
        <f>SUM(15*B155)</f>
        <v>135</v>
      </c>
    </row>
    <row r="156" spans="1:4" ht="15" customHeight="1">
      <c r="A156" s="93" t="s">
        <v>25</v>
      </c>
      <c r="B156" s="107">
        <v>17</v>
      </c>
      <c r="C156" s="94">
        <v>21</v>
      </c>
      <c r="D156" s="96">
        <f t="shared" ref="D156:D162" si="8">SUM(20*B156)</f>
        <v>340</v>
      </c>
    </row>
    <row r="157" spans="1:4">
      <c r="A157" s="93" t="s">
        <v>26</v>
      </c>
      <c r="B157" s="107">
        <v>3</v>
      </c>
      <c r="C157" s="94">
        <v>21</v>
      </c>
      <c r="D157" s="96">
        <f t="shared" si="8"/>
        <v>60</v>
      </c>
    </row>
    <row r="158" spans="1:4" ht="15" customHeight="1">
      <c r="A158" s="93" t="s">
        <v>27</v>
      </c>
      <c r="B158" s="107">
        <v>3</v>
      </c>
      <c r="C158" s="94">
        <v>21</v>
      </c>
      <c r="D158" s="96">
        <f t="shared" si="8"/>
        <v>60</v>
      </c>
    </row>
    <row r="159" spans="1:4" ht="15" customHeight="1">
      <c r="A159" s="93" t="s">
        <v>28</v>
      </c>
      <c r="B159" s="107">
        <v>3</v>
      </c>
      <c r="C159" s="94">
        <v>21</v>
      </c>
      <c r="D159" s="96">
        <f t="shared" si="8"/>
        <v>60</v>
      </c>
    </row>
    <row r="160" spans="1:4" ht="15" customHeight="1">
      <c r="A160" s="93" t="s">
        <v>29</v>
      </c>
      <c r="B160" s="107">
        <v>38</v>
      </c>
      <c r="C160" s="94">
        <v>21</v>
      </c>
      <c r="D160" s="96">
        <f t="shared" si="8"/>
        <v>760</v>
      </c>
    </row>
    <row r="161" spans="1:4" ht="15" customHeight="1">
      <c r="A161" s="93" t="s">
        <v>30</v>
      </c>
      <c r="B161" s="107">
        <v>0</v>
      </c>
      <c r="C161" s="94">
        <v>21</v>
      </c>
      <c r="D161" s="96">
        <f t="shared" si="8"/>
        <v>0</v>
      </c>
    </row>
    <row r="162" spans="1:4" ht="15" customHeight="1">
      <c r="A162" s="93" t="s">
        <v>31</v>
      </c>
      <c r="B162" s="107">
        <v>4</v>
      </c>
      <c r="C162" s="94">
        <v>21</v>
      </c>
      <c r="D162" s="96">
        <f t="shared" si="8"/>
        <v>80</v>
      </c>
    </row>
    <row r="163" spans="1:4" ht="15" customHeight="1">
      <c r="A163" s="93" t="s">
        <v>32</v>
      </c>
      <c r="B163" s="107">
        <v>14</v>
      </c>
      <c r="C163" s="94">
        <v>21</v>
      </c>
      <c r="D163" s="96">
        <f>SUM(25*B163)</f>
        <v>350</v>
      </c>
    </row>
    <row r="164" spans="1:4" ht="15" customHeight="1">
      <c r="A164" s="93" t="s">
        <v>33</v>
      </c>
      <c r="B164" s="107">
        <v>2</v>
      </c>
      <c r="C164" s="94">
        <v>21</v>
      </c>
      <c r="D164" s="96">
        <f>SUM(20*B164)</f>
        <v>40</v>
      </c>
    </row>
    <row r="165" spans="1:4" ht="15" customHeight="1">
      <c r="A165" s="93" t="s">
        <v>156</v>
      </c>
      <c r="B165" s="107">
        <v>1</v>
      </c>
      <c r="C165" s="94">
        <v>21</v>
      </c>
      <c r="D165" s="96">
        <f>SUM(25*B165)</f>
        <v>25</v>
      </c>
    </row>
    <row r="166" spans="1:4" ht="15" customHeight="1">
      <c r="A166" s="93" t="s">
        <v>190</v>
      </c>
      <c r="B166" s="107">
        <v>4</v>
      </c>
      <c r="C166" s="94">
        <v>21</v>
      </c>
      <c r="D166" s="96">
        <f>SUM(25*B166)</f>
        <v>100</v>
      </c>
    </row>
    <row r="167" spans="1:4" ht="15" customHeight="1">
      <c r="A167" s="93" t="s">
        <v>140</v>
      </c>
      <c r="B167" s="107">
        <v>0</v>
      </c>
      <c r="C167" s="94">
        <v>21</v>
      </c>
      <c r="D167" s="96">
        <f>SUM(21*B167)</f>
        <v>0</v>
      </c>
    </row>
    <row r="168" spans="1:4" ht="15" customHeight="1">
      <c r="A168" s="93" t="s">
        <v>161</v>
      </c>
      <c r="B168" s="107">
        <v>1</v>
      </c>
      <c r="C168" s="94">
        <v>21</v>
      </c>
      <c r="D168" s="96">
        <f>SUM(22*B168)</f>
        <v>22</v>
      </c>
    </row>
    <row r="169" spans="1:4" ht="15" customHeight="1">
      <c r="A169" s="93" t="s">
        <v>42</v>
      </c>
      <c r="B169" s="107">
        <v>4</v>
      </c>
      <c r="C169" s="94">
        <v>21</v>
      </c>
      <c r="D169" s="96">
        <f>SUM(20*B169)</f>
        <v>80</v>
      </c>
    </row>
    <row r="170" spans="1:4" ht="15" customHeight="1">
      <c r="A170" s="93" t="s">
        <v>48</v>
      </c>
      <c r="B170" s="107">
        <v>179</v>
      </c>
      <c r="C170" s="94">
        <v>21</v>
      </c>
    </row>
    <row r="171" spans="1:4" ht="15" customHeight="1">
      <c r="A171" s="93" t="s">
        <v>34</v>
      </c>
      <c r="B171" s="107">
        <v>1</v>
      </c>
      <c r="C171" s="94">
        <v>21</v>
      </c>
      <c r="D171" s="96">
        <f>SUM(30*B171)</f>
        <v>30</v>
      </c>
    </row>
    <row r="172" spans="1:4" ht="15" customHeight="1">
      <c r="A172" s="93" t="s">
        <v>160</v>
      </c>
      <c r="B172" s="108">
        <v>1</v>
      </c>
      <c r="C172" s="94">
        <v>21</v>
      </c>
      <c r="D172" s="96">
        <f>SUM(20*B172)</f>
        <v>20</v>
      </c>
    </row>
    <row r="173" spans="1:4" ht="15" customHeight="1">
      <c r="A173" s="93" t="s">
        <v>23</v>
      </c>
      <c r="B173" s="108">
        <v>0</v>
      </c>
      <c r="C173" s="94">
        <v>22</v>
      </c>
      <c r="D173" s="96">
        <f>SUM(20*B173)</f>
        <v>0</v>
      </c>
    </row>
    <row r="174" spans="1:4" ht="15" customHeight="1">
      <c r="A174" s="93" t="s">
        <v>24</v>
      </c>
      <c r="B174" s="108">
        <v>5</v>
      </c>
      <c r="C174" s="94">
        <v>22</v>
      </c>
      <c r="D174" s="96">
        <f>SUM(15*B174)</f>
        <v>75</v>
      </c>
    </row>
    <row r="175" spans="1:4" ht="15" customHeight="1">
      <c r="A175" s="93" t="s">
        <v>25</v>
      </c>
      <c r="B175" s="108">
        <v>5</v>
      </c>
      <c r="C175" s="94">
        <v>22</v>
      </c>
      <c r="D175" s="96">
        <f t="shared" ref="D175:D181" si="9">SUM(20*B175)</f>
        <v>100</v>
      </c>
    </row>
    <row r="176" spans="1:4">
      <c r="A176" s="93" t="s">
        <v>26</v>
      </c>
      <c r="B176" s="108">
        <v>4</v>
      </c>
      <c r="C176" s="94">
        <v>22</v>
      </c>
      <c r="D176" s="96">
        <f t="shared" si="9"/>
        <v>80</v>
      </c>
    </row>
    <row r="177" spans="1:4" ht="15" customHeight="1">
      <c r="A177" s="93" t="s">
        <v>27</v>
      </c>
      <c r="B177" s="108">
        <v>5</v>
      </c>
      <c r="C177" s="94">
        <v>22</v>
      </c>
      <c r="D177" s="96">
        <f t="shared" si="9"/>
        <v>100</v>
      </c>
    </row>
    <row r="178" spans="1:4" ht="15" customHeight="1">
      <c r="A178" s="93" t="s">
        <v>28</v>
      </c>
      <c r="B178" s="108">
        <v>0</v>
      </c>
      <c r="C178" s="94">
        <v>22</v>
      </c>
      <c r="D178" s="96">
        <f t="shared" si="9"/>
        <v>0</v>
      </c>
    </row>
    <row r="179" spans="1:4" ht="15" customHeight="1">
      <c r="A179" s="93" t="s">
        <v>29</v>
      </c>
      <c r="B179" s="108">
        <v>20</v>
      </c>
      <c r="C179" s="94">
        <v>22</v>
      </c>
      <c r="D179" s="96">
        <f t="shared" si="9"/>
        <v>400</v>
      </c>
    </row>
    <row r="180" spans="1:4" ht="15" customHeight="1">
      <c r="A180" s="93" t="s">
        <v>30</v>
      </c>
      <c r="B180" s="108">
        <v>0</v>
      </c>
      <c r="C180" s="94">
        <v>22</v>
      </c>
      <c r="D180" s="96">
        <f t="shared" si="9"/>
        <v>0</v>
      </c>
    </row>
    <row r="181" spans="1:4" ht="15" customHeight="1">
      <c r="A181" s="93" t="s">
        <v>31</v>
      </c>
      <c r="B181" s="108">
        <v>0</v>
      </c>
      <c r="C181" s="94">
        <v>22</v>
      </c>
      <c r="D181" s="96">
        <f t="shared" si="9"/>
        <v>0</v>
      </c>
    </row>
    <row r="182" spans="1:4" ht="15" customHeight="1">
      <c r="A182" s="93" t="s">
        <v>32</v>
      </c>
      <c r="B182" s="108">
        <v>19</v>
      </c>
      <c r="C182" s="94">
        <v>22</v>
      </c>
      <c r="D182" s="96">
        <f>SUM(25*B182)</f>
        <v>475</v>
      </c>
    </row>
    <row r="183" spans="1:4" ht="15" customHeight="1">
      <c r="A183" s="93" t="s">
        <v>33</v>
      </c>
      <c r="B183" s="108">
        <v>1</v>
      </c>
      <c r="C183" s="94">
        <v>22</v>
      </c>
      <c r="D183" s="96">
        <f>SUM(20*B183)</f>
        <v>20</v>
      </c>
    </row>
    <row r="184" spans="1:4" ht="15" customHeight="1">
      <c r="A184" s="93" t="s">
        <v>156</v>
      </c>
      <c r="B184" s="108">
        <v>2</v>
      </c>
      <c r="C184" s="94">
        <v>22</v>
      </c>
      <c r="D184" s="96">
        <f>SUM(25*B184)</f>
        <v>50</v>
      </c>
    </row>
    <row r="185" spans="1:4" ht="15" customHeight="1">
      <c r="A185" s="93" t="s">
        <v>190</v>
      </c>
      <c r="B185" s="108">
        <v>3</v>
      </c>
      <c r="C185" s="94">
        <v>22</v>
      </c>
      <c r="D185" s="96">
        <f>SUM(25*B185)</f>
        <v>75</v>
      </c>
    </row>
    <row r="186" spans="1:4" ht="15" customHeight="1">
      <c r="A186" s="93" t="s">
        <v>140</v>
      </c>
      <c r="B186" s="108">
        <v>1</v>
      </c>
      <c r="C186" s="94">
        <v>22</v>
      </c>
      <c r="D186" s="96">
        <f>SUM(21*B186)</f>
        <v>21</v>
      </c>
    </row>
    <row r="187" spans="1:4" ht="15" customHeight="1">
      <c r="A187" s="93" t="s">
        <v>161</v>
      </c>
      <c r="B187" s="108">
        <v>0</v>
      </c>
      <c r="C187" s="94">
        <v>22</v>
      </c>
      <c r="D187" s="96">
        <f>SUM(22*B187)</f>
        <v>0</v>
      </c>
    </row>
    <row r="188" spans="1:4" ht="15" customHeight="1">
      <c r="A188" s="93" t="s">
        <v>42</v>
      </c>
      <c r="B188" s="108">
        <v>2</v>
      </c>
      <c r="C188" s="94">
        <v>22</v>
      </c>
      <c r="D188" s="96">
        <f>SUM(20*B188)</f>
        <v>40</v>
      </c>
    </row>
    <row r="189" spans="1:4" ht="15" customHeight="1">
      <c r="A189" s="93" t="s">
        <v>48</v>
      </c>
      <c r="B189" s="108">
        <v>121</v>
      </c>
      <c r="C189" s="94">
        <v>22</v>
      </c>
    </row>
    <row r="190" spans="1:4" ht="15" customHeight="1">
      <c r="A190" s="93" t="s">
        <v>34</v>
      </c>
      <c r="B190" s="108">
        <v>0</v>
      </c>
      <c r="C190" s="94">
        <v>22</v>
      </c>
      <c r="D190" s="96">
        <f>SUM(30*B190)</f>
        <v>0</v>
      </c>
    </row>
    <row r="191" spans="1:4" ht="15" customHeight="1">
      <c r="A191" s="93" t="s">
        <v>160</v>
      </c>
      <c r="B191" s="97">
        <v>1</v>
      </c>
      <c r="C191" s="94">
        <v>22</v>
      </c>
      <c r="D191" s="96">
        <f>SUM(20*B191)</f>
        <v>20</v>
      </c>
    </row>
    <row r="192" spans="1:4" ht="15" customHeight="1">
      <c r="A192" s="93" t="s">
        <v>23</v>
      </c>
      <c r="B192" s="109">
        <v>0</v>
      </c>
      <c r="C192" s="94">
        <v>23</v>
      </c>
      <c r="D192" s="96">
        <f>SUM(20*B192)</f>
        <v>0</v>
      </c>
    </row>
    <row r="193" spans="1:4" ht="15" customHeight="1">
      <c r="A193" s="93" t="s">
        <v>24</v>
      </c>
      <c r="B193" s="109">
        <v>1</v>
      </c>
      <c r="C193" s="94">
        <v>23</v>
      </c>
      <c r="D193" s="96">
        <f>SUM(15*B193)</f>
        <v>15</v>
      </c>
    </row>
    <row r="194" spans="1:4" ht="15" customHeight="1">
      <c r="A194" s="93" t="s">
        <v>25</v>
      </c>
      <c r="B194" s="109">
        <v>3</v>
      </c>
      <c r="C194" s="94">
        <v>23</v>
      </c>
      <c r="D194" s="96">
        <f t="shared" ref="D194:D200" si="10">SUM(20*B194)</f>
        <v>60</v>
      </c>
    </row>
    <row r="195" spans="1:4">
      <c r="A195" s="93" t="s">
        <v>26</v>
      </c>
      <c r="B195" s="109">
        <v>1</v>
      </c>
      <c r="C195" s="94">
        <v>23</v>
      </c>
      <c r="D195" s="96">
        <f t="shared" si="10"/>
        <v>20</v>
      </c>
    </row>
    <row r="196" spans="1:4" ht="15" customHeight="1">
      <c r="A196" s="93" t="s">
        <v>27</v>
      </c>
      <c r="B196" s="109">
        <v>2</v>
      </c>
      <c r="C196" s="94">
        <v>23</v>
      </c>
      <c r="D196" s="96">
        <f t="shared" si="10"/>
        <v>40</v>
      </c>
    </row>
    <row r="197" spans="1:4" ht="15" customHeight="1">
      <c r="A197" s="93" t="s">
        <v>28</v>
      </c>
      <c r="B197" s="109">
        <v>1</v>
      </c>
      <c r="C197" s="94">
        <v>23</v>
      </c>
      <c r="D197" s="96">
        <f t="shared" si="10"/>
        <v>20</v>
      </c>
    </row>
    <row r="198" spans="1:4" ht="15" customHeight="1">
      <c r="A198" s="93" t="s">
        <v>29</v>
      </c>
      <c r="B198" s="109">
        <v>9</v>
      </c>
      <c r="C198" s="94">
        <v>23</v>
      </c>
      <c r="D198" s="96">
        <f t="shared" si="10"/>
        <v>180</v>
      </c>
    </row>
    <row r="199" spans="1:4" ht="15" customHeight="1">
      <c r="A199" s="93" t="s">
        <v>30</v>
      </c>
      <c r="B199" s="109">
        <v>0</v>
      </c>
      <c r="C199" s="94">
        <v>23</v>
      </c>
      <c r="D199" s="96">
        <f t="shared" si="10"/>
        <v>0</v>
      </c>
    </row>
    <row r="200" spans="1:4" ht="15" customHeight="1">
      <c r="A200" s="93" t="s">
        <v>31</v>
      </c>
      <c r="B200" s="109">
        <v>0</v>
      </c>
      <c r="C200" s="94">
        <v>23</v>
      </c>
      <c r="D200" s="96">
        <f t="shared" si="10"/>
        <v>0</v>
      </c>
    </row>
    <row r="201" spans="1:4" ht="15" customHeight="1">
      <c r="A201" s="93" t="s">
        <v>32</v>
      </c>
      <c r="B201" s="109">
        <v>7</v>
      </c>
      <c r="C201" s="94">
        <v>23</v>
      </c>
      <c r="D201" s="96">
        <f>SUM(25*B201)</f>
        <v>175</v>
      </c>
    </row>
    <row r="202" spans="1:4" ht="15" customHeight="1">
      <c r="A202" s="93" t="s">
        <v>33</v>
      </c>
      <c r="B202" s="109">
        <v>1</v>
      </c>
      <c r="C202" s="94">
        <v>23</v>
      </c>
      <c r="D202" s="96">
        <f>SUM(20*B202)</f>
        <v>20</v>
      </c>
    </row>
    <row r="203" spans="1:4" ht="15" customHeight="1">
      <c r="A203" s="93" t="s">
        <v>156</v>
      </c>
      <c r="B203" s="109">
        <v>0</v>
      </c>
      <c r="C203" s="94">
        <v>23</v>
      </c>
      <c r="D203" s="96">
        <f>SUM(25*B203)</f>
        <v>0</v>
      </c>
    </row>
    <row r="204" spans="1:4" ht="15" customHeight="1">
      <c r="A204" s="93" t="s">
        <v>190</v>
      </c>
      <c r="B204" s="109">
        <v>0</v>
      </c>
      <c r="C204" s="94">
        <v>23</v>
      </c>
      <c r="D204" s="96">
        <f>SUM(25*B204)</f>
        <v>0</v>
      </c>
    </row>
    <row r="205" spans="1:4" ht="15" customHeight="1">
      <c r="A205" s="93" t="s">
        <v>140</v>
      </c>
      <c r="B205" s="109">
        <v>1</v>
      </c>
      <c r="C205" s="94">
        <v>23</v>
      </c>
      <c r="D205" s="96">
        <f>SUM(21*B205)</f>
        <v>21</v>
      </c>
    </row>
    <row r="206" spans="1:4" ht="15" customHeight="1">
      <c r="A206" s="93" t="s">
        <v>161</v>
      </c>
      <c r="B206" s="109">
        <v>0</v>
      </c>
      <c r="C206" s="94">
        <v>23</v>
      </c>
      <c r="D206" s="96">
        <f>SUM(22*B206)</f>
        <v>0</v>
      </c>
    </row>
    <row r="207" spans="1:4" ht="15" customHeight="1">
      <c r="A207" s="93" t="s">
        <v>42</v>
      </c>
      <c r="B207" s="109">
        <v>2</v>
      </c>
      <c r="C207" s="94">
        <v>23</v>
      </c>
      <c r="D207" s="96">
        <f>SUM(20*B207)</f>
        <v>40</v>
      </c>
    </row>
    <row r="208" spans="1:4" ht="15" customHeight="1">
      <c r="A208" s="93" t="s">
        <v>48</v>
      </c>
      <c r="B208" s="109">
        <v>43</v>
      </c>
      <c r="C208" s="94">
        <v>23</v>
      </c>
    </row>
    <row r="209" spans="1:4" ht="15" customHeight="1">
      <c r="A209" s="93" t="s">
        <v>34</v>
      </c>
      <c r="B209" s="109">
        <v>0</v>
      </c>
      <c r="C209" s="94">
        <v>23</v>
      </c>
      <c r="D209" s="96">
        <f>SUM(30*B209)</f>
        <v>0</v>
      </c>
    </row>
    <row r="210" spans="1:4" ht="15" customHeight="1">
      <c r="A210" s="93" t="s">
        <v>160</v>
      </c>
      <c r="B210" s="109">
        <v>0</v>
      </c>
      <c r="C210" s="94">
        <v>23</v>
      </c>
      <c r="D210" s="96">
        <f>SUM(20*B210)</f>
        <v>0</v>
      </c>
    </row>
    <row r="211" spans="1:4" ht="15" customHeight="1">
      <c r="A211" s="93" t="s">
        <v>23</v>
      </c>
      <c r="B211" s="110">
        <v>0</v>
      </c>
      <c r="C211" s="94">
        <v>24</v>
      </c>
      <c r="D211" s="96">
        <f>SUM(20*B211)</f>
        <v>0</v>
      </c>
    </row>
    <row r="212" spans="1:4" ht="15" customHeight="1">
      <c r="A212" s="93" t="s">
        <v>24</v>
      </c>
      <c r="B212" s="110">
        <v>0</v>
      </c>
      <c r="C212" s="94">
        <v>24</v>
      </c>
      <c r="D212" s="96">
        <f>SUM(15*B212)</f>
        <v>0</v>
      </c>
    </row>
    <row r="213" spans="1:4" ht="15" customHeight="1">
      <c r="A213" s="93" t="s">
        <v>25</v>
      </c>
      <c r="B213" s="110">
        <v>0</v>
      </c>
      <c r="C213" s="94">
        <v>24</v>
      </c>
      <c r="D213" s="96">
        <f t="shared" ref="D213:D219" si="11">SUM(20*B213)</f>
        <v>0</v>
      </c>
    </row>
    <row r="214" spans="1:4">
      <c r="A214" s="93" t="s">
        <v>26</v>
      </c>
      <c r="B214" s="110">
        <v>0</v>
      </c>
      <c r="C214" s="94">
        <v>24</v>
      </c>
      <c r="D214" s="96">
        <f t="shared" si="11"/>
        <v>0</v>
      </c>
    </row>
    <row r="215" spans="1:4" ht="15" customHeight="1">
      <c r="A215" s="93" t="s">
        <v>27</v>
      </c>
      <c r="B215" s="110">
        <v>0</v>
      </c>
      <c r="C215" s="94">
        <v>24</v>
      </c>
      <c r="D215" s="96">
        <f t="shared" si="11"/>
        <v>0</v>
      </c>
    </row>
    <row r="216" spans="1:4" ht="15" customHeight="1">
      <c r="A216" s="93" t="s">
        <v>28</v>
      </c>
      <c r="B216" s="110">
        <v>0</v>
      </c>
      <c r="C216" s="94">
        <v>24</v>
      </c>
      <c r="D216" s="96">
        <f t="shared" si="11"/>
        <v>0</v>
      </c>
    </row>
    <row r="217" spans="1:4" ht="15" customHeight="1">
      <c r="A217" s="93" t="s">
        <v>29</v>
      </c>
      <c r="B217" s="110">
        <v>0</v>
      </c>
      <c r="C217" s="94">
        <v>24</v>
      </c>
      <c r="D217" s="96">
        <f t="shared" si="11"/>
        <v>0</v>
      </c>
    </row>
    <row r="218" spans="1:4" ht="15" customHeight="1">
      <c r="A218" s="93" t="s">
        <v>30</v>
      </c>
      <c r="B218" s="110">
        <v>0</v>
      </c>
      <c r="C218" s="94">
        <v>24</v>
      </c>
      <c r="D218" s="96">
        <f t="shared" si="11"/>
        <v>0</v>
      </c>
    </row>
    <row r="219" spans="1:4" ht="15" customHeight="1">
      <c r="A219" s="93" t="s">
        <v>31</v>
      </c>
      <c r="B219" s="110">
        <v>0</v>
      </c>
      <c r="C219" s="94">
        <v>24</v>
      </c>
      <c r="D219" s="96">
        <f t="shared" si="11"/>
        <v>0</v>
      </c>
    </row>
    <row r="220" spans="1:4" ht="15" customHeight="1">
      <c r="A220" s="93" t="s">
        <v>32</v>
      </c>
      <c r="B220" s="110">
        <v>1</v>
      </c>
      <c r="C220" s="94">
        <v>24</v>
      </c>
      <c r="D220" s="96">
        <f>SUM(25*B220)</f>
        <v>25</v>
      </c>
    </row>
    <row r="221" spans="1:4" ht="15" customHeight="1">
      <c r="A221" s="93" t="s">
        <v>33</v>
      </c>
      <c r="B221" s="110">
        <v>0</v>
      </c>
      <c r="C221" s="94">
        <v>24</v>
      </c>
      <c r="D221" s="96">
        <f>SUM(20*B221)</f>
        <v>0</v>
      </c>
    </row>
    <row r="222" spans="1:4" ht="15" customHeight="1">
      <c r="A222" s="93" t="s">
        <v>156</v>
      </c>
      <c r="B222" s="110">
        <v>0</v>
      </c>
      <c r="C222" s="94">
        <v>24</v>
      </c>
      <c r="D222" s="96">
        <f>SUM(25*B222)</f>
        <v>0</v>
      </c>
    </row>
    <row r="223" spans="1:4" ht="15" customHeight="1">
      <c r="A223" s="93" t="s">
        <v>190</v>
      </c>
      <c r="B223" s="110">
        <v>0</v>
      </c>
      <c r="C223" s="94">
        <v>24</v>
      </c>
      <c r="D223" s="96">
        <f>SUM(25*B223)</f>
        <v>0</v>
      </c>
    </row>
    <row r="224" spans="1:4" ht="15" customHeight="1">
      <c r="A224" s="93" t="s">
        <v>140</v>
      </c>
      <c r="B224" s="110">
        <v>0</v>
      </c>
      <c r="C224" s="94">
        <v>24</v>
      </c>
      <c r="D224" s="96">
        <f>SUM(21*B224)</f>
        <v>0</v>
      </c>
    </row>
    <row r="225" spans="1:4" ht="15" customHeight="1">
      <c r="A225" s="93" t="s">
        <v>161</v>
      </c>
      <c r="B225" s="110">
        <v>1</v>
      </c>
      <c r="C225" s="94">
        <v>24</v>
      </c>
      <c r="D225" s="96">
        <f>SUM(22*B225)</f>
        <v>22</v>
      </c>
    </row>
    <row r="226" spans="1:4" ht="15" customHeight="1">
      <c r="A226" s="93" t="s">
        <v>42</v>
      </c>
      <c r="B226" s="110">
        <v>0</v>
      </c>
      <c r="C226" s="94">
        <v>24</v>
      </c>
      <c r="D226" s="96">
        <f>SUM(20*B226)</f>
        <v>0</v>
      </c>
    </row>
    <row r="227" spans="1:4" ht="15" customHeight="1">
      <c r="A227" s="93" t="s">
        <v>48</v>
      </c>
      <c r="B227" s="110">
        <v>2</v>
      </c>
      <c r="C227" s="94">
        <v>24</v>
      </c>
    </row>
    <row r="228" spans="1:4" ht="15" customHeight="1">
      <c r="A228" s="93" t="s">
        <v>34</v>
      </c>
      <c r="B228" s="110">
        <v>0</v>
      </c>
      <c r="C228" s="94">
        <v>24</v>
      </c>
      <c r="D228" s="96">
        <f>SUM(30*B228)</f>
        <v>0</v>
      </c>
    </row>
    <row r="229" spans="1:4" ht="15" customHeight="1">
      <c r="A229" s="93" t="s">
        <v>160</v>
      </c>
      <c r="B229" s="110">
        <v>0</v>
      </c>
      <c r="C229" s="94">
        <v>24</v>
      </c>
      <c r="D229" s="96">
        <f>SUM(20*B229)</f>
        <v>0</v>
      </c>
    </row>
    <row r="230" spans="1:4" ht="15" customHeight="1">
      <c r="B230" s="98">
        <v>0</v>
      </c>
    </row>
  </sheetData>
  <autoFilter ref="A1:D230">
    <filterColumn colId="0"/>
  </autoFilter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1"/>
  <sheetViews>
    <sheetView topLeftCell="A13" workbookViewId="0">
      <selection activeCell="C24" sqref="C24:C39"/>
    </sheetView>
  </sheetViews>
  <sheetFormatPr defaultRowHeight="15"/>
  <cols>
    <col min="1" max="1" width="35.42578125" bestFit="1" customWidth="1"/>
  </cols>
  <sheetData>
    <row r="1" spans="1:14" ht="15.75" thickBot="1">
      <c r="A1" s="111" t="s">
        <v>6</v>
      </c>
      <c r="B1" s="111" t="s">
        <v>7</v>
      </c>
      <c r="C1" s="111" t="s">
        <v>81</v>
      </c>
      <c r="D1" s="111" t="s">
        <v>82</v>
      </c>
      <c r="E1" s="111" t="s">
        <v>83</v>
      </c>
      <c r="F1" s="111" t="s">
        <v>84</v>
      </c>
      <c r="G1" s="111" t="s">
        <v>85</v>
      </c>
      <c r="H1" s="111" t="s">
        <v>86</v>
      </c>
      <c r="I1" s="111" t="s">
        <v>87</v>
      </c>
      <c r="J1" s="111" t="s">
        <v>88</v>
      </c>
      <c r="K1" s="111" t="s">
        <v>89</v>
      </c>
      <c r="L1" s="111" t="s">
        <v>90</v>
      </c>
      <c r="M1" s="111" t="s">
        <v>91</v>
      </c>
      <c r="N1" s="111" t="s">
        <v>92</v>
      </c>
    </row>
    <row r="2" spans="1:14">
      <c r="A2" s="112" t="s">
        <v>23</v>
      </c>
      <c r="B2" s="112">
        <v>3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3</v>
      </c>
      <c r="K2" s="112">
        <v>0</v>
      </c>
      <c r="L2" s="112">
        <v>0</v>
      </c>
      <c r="M2" s="112">
        <v>0</v>
      </c>
      <c r="N2" s="112">
        <v>0</v>
      </c>
    </row>
    <row r="3" spans="1:14">
      <c r="A3" s="112" t="s">
        <v>24</v>
      </c>
      <c r="B3" s="112">
        <v>42</v>
      </c>
      <c r="C3" s="112">
        <v>0</v>
      </c>
      <c r="D3" s="112">
        <v>2</v>
      </c>
      <c r="E3" s="112">
        <v>2</v>
      </c>
      <c r="F3" s="112">
        <v>3</v>
      </c>
      <c r="G3" s="112">
        <v>2</v>
      </c>
      <c r="H3" s="112">
        <v>5</v>
      </c>
      <c r="I3" s="112">
        <v>6</v>
      </c>
      <c r="J3" s="112">
        <v>7</v>
      </c>
      <c r="K3" s="112">
        <v>9</v>
      </c>
      <c r="L3" s="112">
        <v>5</v>
      </c>
      <c r="M3" s="112">
        <v>1</v>
      </c>
      <c r="N3" s="112">
        <v>0</v>
      </c>
    </row>
    <row r="4" spans="1:14">
      <c r="A4" s="112" t="s">
        <v>25</v>
      </c>
      <c r="B4" s="112">
        <v>46</v>
      </c>
      <c r="C4" s="112">
        <v>0</v>
      </c>
      <c r="D4" s="112">
        <v>2</v>
      </c>
      <c r="E4" s="112">
        <v>0</v>
      </c>
      <c r="F4" s="112">
        <v>1</v>
      </c>
      <c r="G4" s="112">
        <v>0</v>
      </c>
      <c r="H4" s="112">
        <v>1</v>
      </c>
      <c r="I4" s="112">
        <v>7</v>
      </c>
      <c r="J4" s="112">
        <v>10</v>
      </c>
      <c r="K4" s="112">
        <v>17</v>
      </c>
      <c r="L4" s="112">
        <v>5</v>
      </c>
      <c r="M4" s="112">
        <v>3</v>
      </c>
      <c r="N4" s="112">
        <v>0</v>
      </c>
    </row>
    <row r="5" spans="1:14">
      <c r="A5" s="112" t="s">
        <v>26</v>
      </c>
      <c r="B5" s="112">
        <v>22</v>
      </c>
      <c r="C5" s="112">
        <v>0</v>
      </c>
      <c r="D5" s="112">
        <v>1</v>
      </c>
      <c r="E5" s="112">
        <v>1</v>
      </c>
      <c r="F5" s="112">
        <v>1</v>
      </c>
      <c r="G5" s="112">
        <v>2</v>
      </c>
      <c r="H5" s="112">
        <v>1</v>
      </c>
      <c r="I5" s="112">
        <v>3</v>
      </c>
      <c r="J5" s="112">
        <v>5</v>
      </c>
      <c r="K5" s="112">
        <v>3</v>
      </c>
      <c r="L5" s="112">
        <v>4</v>
      </c>
      <c r="M5" s="112">
        <v>1</v>
      </c>
      <c r="N5" s="112">
        <v>0</v>
      </c>
    </row>
    <row r="6" spans="1:14">
      <c r="A6" s="112" t="s">
        <v>27</v>
      </c>
      <c r="B6" s="112">
        <v>30</v>
      </c>
      <c r="C6" s="112">
        <v>0</v>
      </c>
      <c r="D6" s="112">
        <v>0</v>
      </c>
      <c r="E6" s="112">
        <v>0</v>
      </c>
      <c r="F6" s="112">
        <v>0</v>
      </c>
      <c r="G6" s="112">
        <v>1</v>
      </c>
      <c r="H6" s="112">
        <v>3</v>
      </c>
      <c r="I6" s="112">
        <v>7</v>
      </c>
      <c r="J6" s="112">
        <v>9</v>
      </c>
      <c r="K6" s="112">
        <v>3</v>
      </c>
      <c r="L6" s="112">
        <v>5</v>
      </c>
      <c r="M6" s="112">
        <v>2</v>
      </c>
      <c r="N6" s="112">
        <v>0</v>
      </c>
    </row>
    <row r="7" spans="1:14">
      <c r="A7" s="112" t="s">
        <v>28</v>
      </c>
      <c r="B7" s="112">
        <v>7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1</v>
      </c>
      <c r="J7" s="112">
        <v>2</v>
      </c>
      <c r="K7" s="112">
        <v>3</v>
      </c>
      <c r="L7" s="112">
        <v>0</v>
      </c>
      <c r="M7" s="112">
        <v>1</v>
      </c>
      <c r="N7" s="112">
        <v>0</v>
      </c>
    </row>
    <row r="8" spans="1:14">
      <c r="A8" s="112" t="s">
        <v>29</v>
      </c>
      <c r="B8" s="112">
        <v>159</v>
      </c>
      <c r="C8" s="112">
        <v>0</v>
      </c>
      <c r="D8" s="112">
        <v>2</v>
      </c>
      <c r="E8" s="112">
        <v>2</v>
      </c>
      <c r="F8" s="112">
        <v>5</v>
      </c>
      <c r="G8" s="112">
        <v>8</v>
      </c>
      <c r="H8" s="112">
        <v>19</v>
      </c>
      <c r="I8" s="112">
        <v>28</v>
      </c>
      <c r="J8" s="112">
        <v>28</v>
      </c>
      <c r="K8" s="112">
        <v>38</v>
      </c>
      <c r="L8" s="112">
        <v>20</v>
      </c>
      <c r="M8" s="112">
        <v>9</v>
      </c>
      <c r="N8" s="112">
        <v>0</v>
      </c>
    </row>
    <row r="9" spans="1:14">
      <c r="A9" s="112" t="s">
        <v>30</v>
      </c>
      <c r="B9" s="112">
        <v>2</v>
      </c>
      <c r="C9" s="112">
        <v>0</v>
      </c>
      <c r="D9" s="112">
        <v>0</v>
      </c>
      <c r="E9" s="112">
        <v>0</v>
      </c>
      <c r="F9" s="112">
        <v>0</v>
      </c>
      <c r="G9" s="112">
        <v>0</v>
      </c>
      <c r="H9" s="112">
        <v>0</v>
      </c>
      <c r="I9" s="112">
        <v>0</v>
      </c>
      <c r="J9" s="112">
        <v>2</v>
      </c>
      <c r="K9" s="112">
        <v>0</v>
      </c>
      <c r="L9" s="112">
        <v>0</v>
      </c>
      <c r="M9" s="112">
        <v>0</v>
      </c>
      <c r="N9" s="112">
        <v>0</v>
      </c>
    </row>
    <row r="10" spans="1:14">
      <c r="A10" s="112" t="s">
        <v>31</v>
      </c>
      <c r="B10" s="112">
        <v>5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112">
        <v>1</v>
      </c>
      <c r="I10" s="112">
        <v>0</v>
      </c>
      <c r="J10" s="112">
        <v>0</v>
      </c>
      <c r="K10" s="112">
        <v>4</v>
      </c>
      <c r="L10" s="112">
        <v>0</v>
      </c>
      <c r="M10" s="112">
        <v>0</v>
      </c>
      <c r="N10" s="112">
        <v>0</v>
      </c>
    </row>
    <row r="11" spans="1:14">
      <c r="A11" s="112" t="s">
        <v>32</v>
      </c>
      <c r="B11" s="112">
        <v>76</v>
      </c>
      <c r="C11" s="112">
        <v>1</v>
      </c>
      <c r="D11" s="112">
        <v>0</v>
      </c>
      <c r="E11" s="112">
        <v>2</v>
      </c>
      <c r="F11" s="112">
        <v>4</v>
      </c>
      <c r="G11" s="112">
        <v>2</v>
      </c>
      <c r="H11" s="112">
        <v>1</v>
      </c>
      <c r="I11" s="112">
        <v>11</v>
      </c>
      <c r="J11" s="112">
        <v>14</v>
      </c>
      <c r="K11" s="112">
        <v>14</v>
      </c>
      <c r="L11" s="112">
        <v>19</v>
      </c>
      <c r="M11" s="112">
        <v>7</v>
      </c>
      <c r="N11" s="112">
        <v>1</v>
      </c>
    </row>
    <row r="12" spans="1:14">
      <c r="A12" s="112" t="s">
        <v>33</v>
      </c>
      <c r="B12" s="112">
        <v>9</v>
      </c>
      <c r="C12" s="112">
        <v>0</v>
      </c>
      <c r="D12" s="112">
        <v>0</v>
      </c>
      <c r="E12" s="112">
        <v>0</v>
      </c>
      <c r="F12" s="112">
        <v>0</v>
      </c>
      <c r="G12" s="112">
        <v>1</v>
      </c>
      <c r="H12" s="112">
        <v>0</v>
      </c>
      <c r="I12" s="112">
        <v>1</v>
      </c>
      <c r="J12" s="112">
        <v>3</v>
      </c>
      <c r="K12" s="112">
        <v>2</v>
      </c>
      <c r="L12" s="112">
        <v>1</v>
      </c>
      <c r="M12" s="112">
        <v>1</v>
      </c>
      <c r="N12" s="112">
        <v>0</v>
      </c>
    </row>
    <row r="13" spans="1:14">
      <c r="A13" s="112" t="s">
        <v>156</v>
      </c>
      <c r="B13" s="112">
        <v>4</v>
      </c>
      <c r="C13" s="112">
        <v>0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1</v>
      </c>
      <c r="K13" s="112">
        <v>1</v>
      </c>
      <c r="L13" s="112">
        <v>2</v>
      </c>
      <c r="M13" s="112">
        <v>0</v>
      </c>
      <c r="N13" s="112">
        <v>0</v>
      </c>
    </row>
    <row r="14" spans="1:14">
      <c r="A14" s="112" t="s">
        <v>190</v>
      </c>
      <c r="B14" s="112">
        <v>13</v>
      </c>
      <c r="C14" s="112">
        <v>0</v>
      </c>
      <c r="D14" s="112">
        <v>0</v>
      </c>
      <c r="E14" s="112">
        <v>0</v>
      </c>
      <c r="F14" s="112">
        <v>0</v>
      </c>
      <c r="G14" s="112">
        <v>1</v>
      </c>
      <c r="H14" s="112">
        <v>0</v>
      </c>
      <c r="I14" s="112">
        <v>4</v>
      </c>
      <c r="J14" s="112">
        <v>1</v>
      </c>
      <c r="K14" s="112">
        <v>4</v>
      </c>
      <c r="L14" s="112">
        <v>3</v>
      </c>
      <c r="M14" s="112">
        <v>0</v>
      </c>
      <c r="N14" s="112">
        <v>0</v>
      </c>
    </row>
    <row r="15" spans="1:14">
      <c r="A15" s="112" t="s">
        <v>140</v>
      </c>
      <c r="B15" s="112">
        <v>5</v>
      </c>
      <c r="C15" s="112">
        <v>0</v>
      </c>
      <c r="D15" s="112">
        <v>0</v>
      </c>
      <c r="E15" s="112">
        <v>0</v>
      </c>
      <c r="F15" s="112">
        <v>0</v>
      </c>
      <c r="G15" s="112">
        <v>0</v>
      </c>
      <c r="H15" s="112">
        <v>0</v>
      </c>
      <c r="I15" s="112">
        <v>1</v>
      </c>
      <c r="J15" s="112">
        <v>2</v>
      </c>
      <c r="K15" s="112">
        <v>0</v>
      </c>
      <c r="L15" s="112">
        <v>1</v>
      </c>
      <c r="M15" s="112">
        <v>1</v>
      </c>
      <c r="N15" s="112">
        <v>0</v>
      </c>
    </row>
    <row r="16" spans="1:14">
      <c r="A16" s="112" t="s">
        <v>161</v>
      </c>
      <c r="B16" s="112">
        <v>2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1</v>
      </c>
      <c r="L16" s="112">
        <v>0</v>
      </c>
      <c r="M16" s="112">
        <v>0</v>
      </c>
      <c r="N16" s="112">
        <v>1</v>
      </c>
    </row>
    <row r="17" spans="1:14">
      <c r="A17" s="112" t="s">
        <v>42</v>
      </c>
      <c r="B17" s="112">
        <v>17</v>
      </c>
      <c r="C17" s="112">
        <v>0</v>
      </c>
      <c r="D17" s="112">
        <v>1</v>
      </c>
      <c r="E17" s="112">
        <v>1</v>
      </c>
      <c r="F17" s="112">
        <v>1</v>
      </c>
      <c r="G17" s="112">
        <v>0</v>
      </c>
      <c r="H17" s="112">
        <v>2</v>
      </c>
      <c r="I17" s="112">
        <v>4</v>
      </c>
      <c r="J17" s="112">
        <v>0</v>
      </c>
      <c r="K17" s="112">
        <v>4</v>
      </c>
      <c r="L17" s="112">
        <v>2</v>
      </c>
      <c r="M17" s="112">
        <v>2</v>
      </c>
      <c r="N17" s="112">
        <v>0</v>
      </c>
    </row>
    <row r="18" spans="1:14">
      <c r="A18" s="112" t="s">
        <v>48</v>
      </c>
      <c r="B18" s="112">
        <v>783</v>
      </c>
      <c r="C18" s="112">
        <v>1</v>
      </c>
      <c r="D18" s="112">
        <v>9</v>
      </c>
      <c r="E18" s="112">
        <v>19</v>
      </c>
      <c r="F18" s="112">
        <v>20</v>
      </c>
      <c r="G18" s="112">
        <v>53</v>
      </c>
      <c r="H18" s="112">
        <v>71</v>
      </c>
      <c r="I18" s="112">
        <v>102</v>
      </c>
      <c r="J18" s="112">
        <v>163</v>
      </c>
      <c r="K18" s="112">
        <v>179</v>
      </c>
      <c r="L18" s="112">
        <v>121</v>
      </c>
      <c r="M18" s="112">
        <v>43</v>
      </c>
      <c r="N18" s="112">
        <v>2</v>
      </c>
    </row>
    <row r="19" spans="1:14">
      <c r="A19" s="112" t="s">
        <v>34</v>
      </c>
      <c r="B19" s="112">
        <v>3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1</v>
      </c>
      <c r="I19" s="112">
        <v>0</v>
      </c>
      <c r="J19" s="112">
        <v>1</v>
      </c>
      <c r="K19" s="112">
        <v>1</v>
      </c>
      <c r="L19" s="112">
        <v>0</v>
      </c>
      <c r="M19" s="112">
        <v>0</v>
      </c>
      <c r="N19" s="112">
        <v>0</v>
      </c>
    </row>
    <row r="20" spans="1:14">
      <c r="A20" s="112" t="s">
        <v>160</v>
      </c>
      <c r="B20" s="112">
        <v>4</v>
      </c>
      <c r="C20" s="112">
        <v>0</v>
      </c>
      <c r="D20" s="112">
        <v>0</v>
      </c>
      <c r="E20" s="112">
        <v>0</v>
      </c>
      <c r="F20" s="112">
        <v>0</v>
      </c>
      <c r="G20" s="112">
        <v>0</v>
      </c>
      <c r="H20" s="112">
        <v>0</v>
      </c>
      <c r="I20" s="112">
        <v>2</v>
      </c>
      <c r="J20" s="112">
        <v>0</v>
      </c>
      <c r="K20" s="112">
        <v>1</v>
      </c>
      <c r="L20" s="112">
        <v>1</v>
      </c>
      <c r="M20" s="112">
        <v>0</v>
      </c>
      <c r="N20" s="112">
        <v>0</v>
      </c>
    </row>
    <row r="23" spans="1:14" ht="15.75" thickBot="1">
      <c r="A23" s="111" t="s">
        <v>6</v>
      </c>
      <c r="B23" s="111" t="s">
        <v>7</v>
      </c>
      <c r="C23" s="111" t="s">
        <v>81</v>
      </c>
      <c r="D23" s="111" t="s">
        <v>82</v>
      </c>
      <c r="E23" s="111" t="s">
        <v>83</v>
      </c>
      <c r="F23" s="111" t="s">
        <v>84</v>
      </c>
      <c r="G23" s="111" t="s">
        <v>85</v>
      </c>
      <c r="H23" s="111" t="s">
        <v>86</v>
      </c>
      <c r="I23" s="111" t="s">
        <v>87</v>
      </c>
      <c r="J23" s="111" t="s">
        <v>88</v>
      </c>
      <c r="K23" s="111" t="s">
        <v>89</v>
      </c>
      <c r="L23" s="111" t="s">
        <v>90</v>
      </c>
      <c r="M23" s="111" t="s">
        <v>91</v>
      </c>
      <c r="N23" s="111" t="s">
        <v>92</v>
      </c>
    </row>
    <row r="24" spans="1:14">
      <c r="A24" s="112" t="s">
        <v>60</v>
      </c>
      <c r="B24" s="112">
        <v>895</v>
      </c>
      <c r="C24" s="112">
        <v>6</v>
      </c>
      <c r="D24" s="112">
        <v>33</v>
      </c>
      <c r="E24" s="112">
        <v>31</v>
      </c>
      <c r="F24" s="112">
        <v>40</v>
      </c>
      <c r="G24" s="112">
        <v>70</v>
      </c>
      <c r="H24" s="112">
        <v>103</v>
      </c>
      <c r="I24" s="112">
        <v>155</v>
      </c>
      <c r="J24" s="112">
        <v>185</v>
      </c>
      <c r="K24" s="112">
        <v>136</v>
      </c>
      <c r="L24" s="112">
        <v>93</v>
      </c>
      <c r="M24" s="112">
        <v>42</v>
      </c>
      <c r="N24" s="112">
        <v>1</v>
      </c>
    </row>
    <row r="25" spans="1:14">
      <c r="A25" s="112" t="s">
        <v>56</v>
      </c>
      <c r="B25" s="112">
        <v>78</v>
      </c>
      <c r="C25" s="112">
        <v>0</v>
      </c>
      <c r="D25" s="112">
        <v>2</v>
      </c>
      <c r="E25" s="112">
        <v>0</v>
      </c>
      <c r="F25" s="112">
        <v>1</v>
      </c>
      <c r="G25" s="112">
        <v>6</v>
      </c>
      <c r="H25" s="112">
        <v>12</v>
      </c>
      <c r="I25" s="112">
        <v>12</v>
      </c>
      <c r="J25" s="112">
        <v>22</v>
      </c>
      <c r="K25" s="112">
        <v>14</v>
      </c>
      <c r="L25" s="112">
        <v>6</v>
      </c>
      <c r="M25" s="112">
        <v>3</v>
      </c>
      <c r="N25" s="112">
        <v>0</v>
      </c>
    </row>
    <row r="26" spans="1:14">
      <c r="A26" s="112" t="s">
        <v>57</v>
      </c>
      <c r="B26" s="112">
        <v>444</v>
      </c>
      <c r="C26" s="112">
        <v>1</v>
      </c>
      <c r="D26" s="112">
        <v>20</v>
      </c>
      <c r="E26" s="112">
        <v>18</v>
      </c>
      <c r="F26" s="112">
        <v>15</v>
      </c>
      <c r="G26" s="112">
        <v>41</v>
      </c>
      <c r="H26" s="112">
        <v>53</v>
      </c>
      <c r="I26" s="112">
        <v>82</v>
      </c>
      <c r="J26" s="112">
        <v>73</v>
      </c>
      <c r="K26" s="112">
        <v>69</v>
      </c>
      <c r="L26" s="112">
        <v>55</v>
      </c>
      <c r="M26" s="112">
        <v>15</v>
      </c>
      <c r="N26" s="112">
        <v>2</v>
      </c>
    </row>
    <row r="27" spans="1:14">
      <c r="A27" s="112" t="s">
        <v>58</v>
      </c>
      <c r="B27" s="112">
        <v>14</v>
      </c>
      <c r="C27" s="112">
        <v>0</v>
      </c>
      <c r="D27" s="112">
        <v>0</v>
      </c>
      <c r="E27" s="112">
        <v>0</v>
      </c>
      <c r="F27" s="112">
        <v>2</v>
      </c>
      <c r="G27" s="112">
        <v>6</v>
      </c>
      <c r="H27" s="112">
        <v>1</v>
      </c>
      <c r="I27" s="112">
        <v>1</v>
      </c>
      <c r="J27" s="112">
        <v>1</v>
      </c>
      <c r="K27" s="112">
        <v>2</v>
      </c>
      <c r="L27" s="112">
        <v>1</v>
      </c>
      <c r="M27" s="112">
        <v>0</v>
      </c>
      <c r="N27" s="112">
        <v>0</v>
      </c>
    </row>
    <row r="28" spans="1:14">
      <c r="A28" s="112" t="s">
        <v>144</v>
      </c>
      <c r="B28" s="112">
        <v>3</v>
      </c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1</v>
      </c>
      <c r="K28" s="112">
        <v>0</v>
      </c>
      <c r="L28" s="112">
        <v>2</v>
      </c>
      <c r="M28" s="112">
        <v>0</v>
      </c>
      <c r="N28" s="112">
        <v>0</v>
      </c>
    </row>
    <row r="29" spans="1:14">
      <c r="A29" s="112" t="s">
        <v>55</v>
      </c>
      <c r="B29" s="112">
        <v>323</v>
      </c>
      <c r="C29" s="112">
        <v>0</v>
      </c>
      <c r="D29" s="112">
        <v>8</v>
      </c>
      <c r="E29" s="112">
        <v>8</v>
      </c>
      <c r="F29" s="112">
        <v>15</v>
      </c>
      <c r="G29" s="112">
        <v>28</v>
      </c>
      <c r="H29" s="112">
        <v>38</v>
      </c>
      <c r="I29" s="112">
        <v>64</v>
      </c>
      <c r="J29" s="112">
        <v>54</v>
      </c>
      <c r="K29" s="112">
        <v>67</v>
      </c>
      <c r="L29" s="112">
        <v>29</v>
      </c>
      <c r="M29" s="112">
        <v>12</v>
      </c>
      <c r="N29" s="112">
        <v>0</v>
      </c>
    </row>
    <row r="30" spans="1:14">
      <c r="A30" s="112" t="s">
        <v>164</v>
      </c>
      <c r="B30" s="112">
        <v>3</v>
      </c>
      <c r="C30" s="112">
        <v>0</v>
      </c>
      <c r="D30" s="112">
        <v>0</v>
      </c>
      <c r="E30" s="112">
        <v>0</v>
      </c>
      <c r="F30" s="112">
        <v>0</v>
      </c>
      <c r="G30" s="112">
        <v>0</v>
      </c>
      <c r="H30" s="112">
        <v>2</v>
      </c>
      <c r="I30" s="112">
        <v>0</v>
      </c>
      <c r="J30" s="112">
        <v>0</v>
      </c>
      <c r="K30" s="112">
        <v>0</v>
      </c>
      <c r="L30" s="112">
        <v>1</v>
      </c>
      <c r="M30" s="112">
        <v>0</v>
      </c>
      <c r="N30" s="112">
        <v>0</v>
      </c>
    </row>
    <row r="31" spans="1:14">
      <c r="A31" s="112" t="s">
        <v>59</v>
      </c>
      <c r="B31" s="112">
        <v>291</v>
      </c>
      <c r="C31" s="112">
        <v>0</v>
      </c>
      <c r="D31" s="112">
        <v>13</v>
      </c>
      <c r="E31" s="112">
        <v>23</v>
      </c>
      <c r="F31" s="112">
        <v>16</v>
      </c>
      <c r="G31" s="112">
        <v>20</v>
      </c>
      <c r="H31" s="112">
        <v>36</v>
      </c>
      <c r="I31" s="112">
        <v>51</v>
      </c>
      <c r="J31" s="112">
        <v>39</v>
      </c>
      <c r="K31" s="112">
        <v>45</v>
      </c>
      <c r="L31" s="112">
        <v>39</v>
      </c>
      <c r="M31" s="112">
        <v>9</v>
      </c>
      <c r="N31" s="112">
        <v>0</v>
      </c>
    </row>
    <row r="32" spans="1:14">
      <c r="A32" s="112" t="s">
        <v>53</v>
      </c>
      <c r="B32" s="112">
        <v>3</v>
      </c>
      <c r="C32" s="112">
        <v>0</v>
      </c>
      <c r="D32" s="112">
        <v>0</v>
      </c>
      <c r="E32" s="112">
        <v>0</v>
      </c>
      <c r="F32" s="112">
        <v>0</v>
      </c>
      <c r="G32" s="112">
        <v>0</v>
      </c>
      <c r="H32" s="112">
        <v>0</v>
      </c>
      <c r="I32" s="112">
        <v>2</v>
      </c>
      <c r="J32" s="112">
        <v>0</v>
      </c>
      <c r="K32" s="112">
        <v>0</v>
      </c>
      <c r="L32" s="112">
        <v>1</v>
      </c>
      <c r="M32" s="112">
        <v>0</v>
      </c>
      <c r="N32" s="112">
        <v>0</v>
      </c>
    </row>
    <row r="33" spans="1:14">
      <c r="A33" s="112" t="s">
        <v>133</v>
      </c>
      <c r="B33" s="112">
        <v>162</v>
      </c>
      <c r="C33" s="112">
        <v>1</v>
      </c>
      <c r="D33" s="112">
        <v>4</v>
      </c>
      <c r="E33" s="112">
        <v>4</v>
      </c>
      <c r="F33" s="112">
        <v>8</v>
      </c>
      <c r="G33" s="112">
        <v>23</v>
      </c>
      <c r="H33" s="112">
        <v>18</v>
      </c>
      <c r="I33" s="112">
        <v>28</v>
      </c>
      <c r="J33" s="112">
        <v>19</v>
      </c>
      <c r="K33" s="112">
        <v>24</v>
      </c>
      <c r="L33" s="112">
        <v>23</v>
      </c>
      <c r="M33" s="112">
        <v>10</v>
      </c>
      <c r="N33" s="112">
        <v>0</v>
      </c>
    </row>
    <row r="34" spans="1:14">
      <c r="A34" s="112" t="s">
        <v>191</v>
      </c>
      <c r="B34" s="112">
        <v>8</v>
      </c>
      <c r="C34" s="112">
        <v>0</v>
      </c>
      <c r="D34" s="112">
        <v>0</v>
      </c>
      <c r="E34" s="112">
        <v>0</v>
      </c>
      <c r="F34" s="112">
        <v>1</v>
      </c>
      <c r="G34" s="112">
        <v>0</v>
      </c>
      <c r="H34" s="112">
        <v>0</v>
      </c>
      <c r="I34" s="112">
        <v>2</v>
      </c>
      <c r="J34" s="112">
        <v>3</v>
      </c>
      <c r="K34" s="112">
        <v>0</v>
      </c>
      <c r="L34" s="112">
        <v>1</v>
      </c>
      <c r="M34" s="112">
        <v>1</v>
      </c>
      <c r="N34" s="112">
        <v>0</v>
      </c>
    </row>
    <row r="35" spans="1:14">
      <c r="A35" s="112" t="s">
        <v>54</v>
      </c>
      <c r="B35" s="112">
        <v>130</v>
      </c>
      <c r="C35" s="112">
        <v>4</v>
      </c>
      <c r="D35" s="112">
        <v>1</v>
      </c>
      <c r="E35" s="112">
        <v>7</v>
      </c>
      <c r="F35" s="112">
        <v>4</v>
      </c>
      <c r="G35" s="112">
        <v>6</v>
      </c>
      <c r="H35" s="112">
        <v>12</v>
      </c>
      <c r="I35" s="112">
        <v>21</v>
      </c>
      <c r="J35" s="112">
        <v>27</v>
      </c>
      <c r="K35" s="112">
        <v>23</v>
      </c>
      <c r="L35" s="112">
        <v>20</v>
      </c>
      <c r="M35" s="112">
        <v>5</v>
      </c>
      <c r="N35" s="112">
        <v>0</v>
      </c>
    </row>
    <row r="36" spans="1:14">
      <c r="A36" s="112" t="s">
        <v>61</v>
      </c>
      <c r="B36" s="112">
        <v>7</v>
      </c>
      <c r="C36" s="112">
        <v>0</v>
      </c>
      <c r="D36" s="112">
        <v>0</v>
      </c>
      <c r="E36" s="112">
        <v>0</v>
      </c>
      <c r="F36" s="112">
        <v>0</v>
      </c>
      <c r="G36" s="112">
        <v>2</v>
      </c>
      <c r="H36" s="112">
        <v>0</v>
      </c>
      <c r="I36" s="112">
        <v>2</v>
      </c>
      <c r="J36" s="112">
        <v>0</v>
      </c>
      <c r="K36" s="112">
        <v>1</v>
      </c>
      <c r="L36" s="112">
        <v>1</v>
      </c>
      <c r="M36" s="112">
        <v>1</v>
      </c>
      <c r="N36" s="112">
        <v>0</v>
      </c>
    </row>
    <row r="37" spans="1:14">
      <c r="A37" s="112" t="s">
        <v>153</v>
      </c>
      <c r="B37" s="112">
        <v>3</v>
      </c>
      <c r="C37" s="112">
        <v>0</v>
      </c>
      <c r="D37" s="112">
        <v>2</v>
      </c>
      <c r="E37" s="112">
        <v>0</v>
      </c>
      <c r="F37" s="112">
        <v>0</v>
      </c>
      <c r="G37" s="112">
        <v>0</v>
      </c>
      <c r="H37" s="112">
        <v>0</v>
      </c>
      <c r="I37" s="112">
        <v>0</v>
      </c>
      <c r="J37" s="112">
        <v>0</v>
      </c>
      <c r="K37" s="112">
        <v>0</v>
      </c>
      <c r="L37" s="112">
        <v>1</v>
      </c>
      <c r="M37" s="112">
        <v>0</v>
      </c>
      <c r="N37" s="112">
        <v>0</v>
      </c>
    </row>
    <row r="38" spans="1:14">
      <c r="A38" s="112" t="s">
        <v>163</v>
      </c>
      <c r="B38" s="112">
        <v>3</v>
      </c>
      <c r="C38" s="112">
        <v>0</v>
      </c>
      <c r="D38" s="112">
        <v>0</v>
      </c>
      <c r="E38" s="112">
        <v>0</v>
      </c>
      <c r="F38" s="112">
        <v>0</v>
      </c>
      <c r="G38" s="112">
        <v>0</v>
      </c>
      <c r="H38" s="112">
        <v>0</v>
      </c>
      <c r="I38" s="112">
        <v>0</v>
      </c>
      <c r="J38" s="112">
        <v>3</v>
      </c>
      <c r="K38" s="112">
        <v>0</v>
      </c>
      <c r="L38" s="112">
        <v>0</v>
      </c>
      <c r="M38" s="112">
        <v>0</v>
      </c>
      <c r="N38" s="112">
        <v>0</v>
      </c>
    </row>
    <row r="39" spans="1:14">
      <c r="A39" s="112" t="s">
        <v>192</v>
      </c>
      <c r="B39" s="112">
        <v>1</v>
      </c>
      <c r="C39" s="112">
        <v>0</v>
      </c>
      <c r="D39" s="112">
        <v>0</v>
      </c>
      <c r="E39" s="112">
        <v>0</v>
      </c>
      <c r="F39" s="112">
        <v>0</v>
      </c>
      <c r="G39" s="112">
        <v>0</v>
      </c>
      <c r="H39" s="112">
        <v>0</v>
      </c>
      <c r="I39" s="112">
        <v>1</v>
      </c>
      <c r="J39" s="112">
        <v>0</v>
      </c>
      <c r="K39" s="112">
        <v>0</v>
      </c>
      <c r="L39" s="112">
        <v>0</v>
      </c>
      <c r="M39" s="112">
        <v>0</v>
      </c>
      <c r="N39" s="112">
        <v>0</v>
      </c>
    </row>
    <row r="43" spans="1:14" ht="15.75" thickBot="1">
      <c r="A43" s="111" t="s">
        <v>6</v>
      </c>
      <c r="B43" s="111" t="s">
        <v>7</v>
      </c>
      <c r="C43" s="111" t="s">
        <v>81</v>
      </c>
      <c r="D43" s="111" t="s">
        <v>82</v>
      </c>
      <c r="E43" s="111" t="s">
        <v>83</v>
      </c>
      <c r="F43" s="111" t="s">
        <v>84</v>
      </c>
      <c r="G43" s="111" t="s">
        <v>85</v>
      </c>
      <c r="H43" s="111" t="s">
        <v>86</v>
      </c>
      <c r="I43" s="111" t="s">
        <v>87</v>
      </c>
      <c r="J43" s="111" t="s">
        <v>88</v>
      </c>
      <c r="K43" s="111" t="s">
        <v>89</v>
      </c>
      <c r="L43" s="111" t="s">
        <v>90</v>
      </c>
      <c r="M43" s="111" t="s">
        <v>91</v>
      </c>
      <c r="N43" s="111" t="s">
        <v>92</v>
      </c>
    </row>
    <row r="44" spans="1:14">
      <c r="A44" s="112" t="s">
        <v>12</v>
      </c>
      <c r="B44" s="112">
        <v>92</v>
      </c>
      <c r="C44" s="112">
        <v>0</v>
      </c>
      <c r="D44" s="112">
        <v>3</v>
      </c>
      <c r="E44" s="112">
        <v>6</v>
      </c>
      <c r="F44" s="112">
        <v>1</v>
      </c>
      <c r="G44" s="112">
        <v>7</v>
      </c>
      <c r="H44" s="112">
        <v>4</v>
      </c>
      <c r="I44" s="112">
        <v>8</v>
      </c>
      <c r="J44" s="112">
        <v>24</v>
      </c>
      <c r="K44" s="112">
        <v>17</v>
      </c>
      <c r="L44" s="112">
        <v>16</v>
      </c>
      <c r="M44" s="112">
        <v>6</v>
      </c>
      <c r="N44" s="112">
        <v>0</v>
      </c>
    </row>
    <row r="45" spans="1:14">
      <c r="A45" s="112" t="s">
        <v>65</v>
      </c>
      <c r="B45" s="112">
        <v>147</v>
      </c>
      <c r="C45" s="112">
        <v>0</v>
      </c>
      <c r="D45" s="112">
        <v>4</v>
      </c>
      <c r="E45" s="112">
        <v>2</v>
      </c>
      <c r="F45" s="112">
        <v>1</v>
      </c>
      <c r="G45" s="112">
        <v>13</v>
      </c>
      <c r="H45" s="112">
        <v>16</v>
      </c>
      <c r="I45" s="112">
        <v>14</v>
      </c>
      <c r="J45" s="112">
        <v>24</v>
      </c>
      <c r="K45" s="112">
        <v>29</v>
      </c>
      <c r="L45" s="112">
        <v>41</v>
      </c>
      <c r="M45" s="112">
        <v>3</v>
      </c>
      <c r="N45" s="112">
        <v>0</v>
      </c>
    </row>
    <row r="46" spans="1:14">
      <c r="A46" s="112" t="s">
        <v>35</v>
      </c>
      <c r="B46" s="112">
        <v>12</v>
      </c>
      <c r="C46" s="112">
        <v>0</v>
      </c>
      <c r="D46" s="112">
        <v>1</v>
      </c>
      <c r="E46" s="112">
        <v>1</v>
      </c>
      <c r="F46" s="112">
        <v>2</v>
      </c>
      <c r="G46" s="112">
        <v>0</v>
      </c>
      <c r="H46" s="112">
        <v>1</v>
      </c>
      <c r="I46" s="112">
        <v>1</v>
      </c>
      <c r="J46" s="112">
        <v>2</v>
      </c>
      <c r="K46" s="112">
        <v>1</v>
      </c>
      <c r="L46" s="112">
        <v>2</v>
      </c>
      <c r="M46" s="112">
        <v>1</v>
      </c>
      <c r="N46" s="112">
        <v>0</v>
      </c>
    </row>
    <row r="47" spans="1:14">
      <c r="A47" s="112" t="s">
        <v>162</v>
      </c>
      <c r="B47" s="112">
        <v>2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1</v>
      </c>
      <c r="L47" s="112">
        <v>0</v>
      </c>
      <c r="M47" s="112">
        <v>1</v>
      </c>
      <c r="N47" s="112">
        <v>0</v>
      </c>
    </row>
    <row r="48" spans="1:14">
      <c r="A48" s="112" t="s">
        <v>49</v>
      </c>
      <c r="B48" s="112">
        <v>15</v>
      </c>
      <c r="C48" s="112">
        <v>0</v>
      </c>
      <c r="D48" s="112">
        <v>0</v>
      </c>
      <c r="E48" s="112">
        <v>0</v>
      </c>
      <c r="F48" s="112">
        <v>1</v>
      </c>
      <c r="G48" s="112">
        <v>0</v>
      </c>
      <c r="H48" s="112">
        <v>1</v>
      </c>
      <c r="I48" s="112">
        <v>3</v>
      </c>
      <c r="J48" s="112">
        <v>1</v>
      </c>
      <c r="K48" s="112">
        <v>7</v>
      </c>
      <c r="L48" s="112">
        <v>1</v>
      </c>
      <c r="M48" s="112">
        <v>1</v>
      </c>
      <c r="N48" s="112">
        <v>0</v>
      </c>
    </row>
    <row r="49" spans="1:14">
      <c r="A49" s="112" t="s">
        <v>22</v>
      </c>
      <c r="B49" s="112">
        <v>33</v>
      </c>
      <c r="C49" s="112">
        <v>0</v>
      </c>
      <c r="D49" s="112">
        <v>1</v>
      </c>
      <c r="E49" s="112">
        <v>0</v>
      </c>
      <c r="F49" s="112">
        <v>4</v>
      </c>
      <c r="G49" s="112">
        <v>2</v>
      </c>
      <c r="H49" s="112">
        <v>6</v>
      </c>
      <c r="I49" s="112">
        <v>8</v>
      </c>
      <c r="J49" s="112">
        <v>9</v>
      </c>
      <c r="K49" s="112">
        <v>2</v>
      </c>
      <c r="L49" s="112">
        <v>1</v>
      </c>
      <c r="M49" s="112">
        <v>0</v>
      </c>
      <c r="N49" s="112">
        <v>0</v>
      </c>
    </row>
    <row r="50" spans="1:14">
      <c r="A50" s="112" t="s">
        <v>44</v>
      </c>
      <c r="B50" s="112">
        <v>15</v>
      </c>
      <c r="C50" s="112">
        <v>0</v>
      </c>
      <c r="D50" s="112">
        <v>0</v>
      </c>
      <c r="E50" s="112">
        <v>0</v>
      </c>
      <c r="F50" s="112">
        <v>2</v>
      </c>
      <c r="G50" s="112">
        <v>0</v>
      </c>
      <c r="H50" s="112">
        <v>1</v>
      </c>
      <c r="I50" s="112">
        <v>1</v>
      </c>
      <c r="J50" s="112">
        <v>4</v>
      </c>
      <c r="K50" s="112">
        <v>3</v>
      </c>
      <c r="L50" s="112">
        <v>0</v>
      </c>
      <c r="M50" s="112">
        <v>4</v>
      </c>
      <c r="N50" s="112">
        <v>0</v>
      </c>
    </row>
    <row r="51" spans="1:14">
      <c r="A51" s="112" t="s">
        <v>142</v>
      </c>
      <c r="B51" s="112">
        <v>6</v>
      </c>
      <c r="C51" s="112">
        <v>0</v>
      </c>
      <c r="D51" s="112">
        <v>0</v>
      </c>
      <c r="E51" s="112">
        <v>0</v>
      </c>
      <c r="F51" s="112">
        <v>0</v>
      </c>
      <c r="G51" s="112">
        <v>0</v>
      </c>
      <c r="H51" s="112">
        <v>1</v>
      </c>
      <c r="I51" s="112">
        <v>1</v>
      </c>
      <c r="J51" s="112">
        <v>2</v>
      </c>
      <c r="K51" s="112">
        <v>2</v>
      </c>
      <c r="L51" s="112">
        <v>0</v>
      </c>
      <c r="M51" s="112">
        <v>0</v>
      </c>
      <c r="N51" s="112">
        <v>0</v>
      </c>
    </row>
    <row r="52" spans="1:14">
      <c r="A52" s="112" t="s">
        <v>145</v>
      </c>
      <c r="B52" s="112">
        <v>7</v>
      </c>
      <c r="C52" s="112">
        <v>0</v>
      </c>
      <c r="D52" s="112">
        <v>0</v>
      </c>
      <c r="E52" s="112">
        <v>0</v>
      </c>
      <c r="F52" s="112">
        <v>0</v>
      </c>
      <c r="G52" s="112">
        <v>1</v>
      </c>
      <c r="H52" s="112">
        <v>0</v>
      </c>
      <c r="I52" s="112">
        <v>1</v>
      </c>
      <c r="J52" s="112">
        <v>0</v>
      </c>
      <c r="K52" s="112">
        <v>5</v>
      </c>
      <c r="L52" s="112">
        <v>0</v>
      </c>
      <c r="M52" s="112">
        <v>0</v>
      </c>
      <c r="N52" s="112">
        <v>0</v>
      </c>
    </row>
    <row r="53" spans="1:14">
      <c r="A53" s="112" t="s">
        <v>43</v>
      </c>
      <c r="B53" s="112">
        <v>217</v>
      </c>
      <c r="C53" s="112">
        <v>0</v>
      </c>
      <c r="D53" s="112">
        <v>8</v>
      </c>
      <c r="E53" s="112">
        <v>3</v>
      </c>
      <c r="F53" s="112">
        <v>5</v>
      </c>
      <c r="G53" s="112">
        <v>13</v>
      </c>
      <c r="H53" s="112">
        <v>20</v>
      </c>
      <c r="I53" s="112">
        <v>26</v>
      </c>
      <c r="J53" s="112">
        <v>53</v>
      </c>
      <c r="K53" s="112">
        <v>49</v>
      </c>
      <c r="L53" s="112">
        <v>35</v>
      </c>
      <c r="M53" s="112">
        <v>4</v>
      </c>
      <c r="N53" s="112">
        <v>1</v>
      </c>
    </row>
    <row r="54" spans="1:14">
      <c r="A54" s="112" t="s">
        <v>50</v>
      </c>
      <c r="B54" s="112">
        <v>9</v>
      </c>
      <c r="C54" s="112">
        <v>0</v>
      </c>
      <c r="D54" s="112">
        <v>0</v>
      </c>
      <c r="E54" s="112">
        <v>0</v>
      </c>
      <c r="F54" s="112">
        <v>0</v>
      </c>
      <c r="G54" s="112">
        <v>1</v>
      </c>
      <c r="H54" s="112">
        <v>0</v>
      </c>
      <c r="I54" s="112">
        <v>1</v>
      </c>
      <c r="J54" s="112">
        <v>3</v>
      </c>
      <c r="K54" s="112">
        <v>3</v>
      </c>
      <c r="L54" s="112">
        <v>1</v>
      </c>
      <c r="M54" s="112">
        <v>0</v>
      </c>
      <c r="N54" s="112">
        <v>0</v>
      </c>
    </row>
    <row r="55" spans="1:14">
      <c r="A55" s="112" t="s">
        <v>141</v>
      </c>
      <c r="B55" s="112">
        <v>2</v>
      </c>
      <c r="C55" s="112">
        <v>0</v>
      </c>
      <c r="D55" s="112">
        <v>0</v>
      </c>
      <c r="E55" s="112">
        <v>0</v>
      </c>
      <c r="F55" s="112">
        <v>1</v>
      </c>
      <c r="G55" s="112">
        <v>0</v>
      </c>
      <c r="H55" s="112">
        <v>0</v>
      </c>
      <c r="I55" s="112">
        <v>1</v>
      </c>
      <c r="J55" s="112">
        <v>0</v>
      </c>
      <c r="K55" s="112">
        <v>0</v>
      </c>
      <c r="L55" s="112">
        <v>0</v>
      </c>
      <c r="M55" s="112">
        <v>0</v>
      </c>
      <c r="N55" s="112">
        <v>0</v>
      </c>
    </row>
    <row r="56" spans="1:14">
      <c r="A56" s="112" t="s">
        <v>134</v>
      </c>
      <c r="B56" s="112">
        <v>65</v>
      </c>
      <c r="C56" s="112">
        <v>0</v>
      </c>
      <c r="D56" s="112">
        <v>0</v>
      </c>
      <c r="E56" s="112">
        <v>0</v>
      </c>
      <c r="F56" s="112">
        <v>2</v>
      </c>
      <c r="G56" s="112">
        <v>2</v>
      </c>
      <c r="H56" s="112">
        <v>4</v>
      </c>
      <c r="I56" s="112">
        <v>9</v>
      </c>
      <c r="J56" s="112">
        <v>10</v>
      </c>
      <c r="K56" s="112">
        <v>21</v>
      </c>
      <c r="L56" s="112">
        <v>12</v>
      </c>
      <c r="M56" s="112">
        <v>5</v>
      </c>
      <c r="N56" s="112">
        <v>0</v>
      </c>
    </row>
    <row r="57" spans="1:14">
      <c r="A57" s="112" t="s">
        <v>151</v>
      </c>
      <c r="B57" s="112">
        <v>221</v>
      </c>
      <c r="C57" s="112">
        <v>2</v>
      </c>
      <c r="D57" s="112">
        <v>5</v>
      </c>
      <c r="E57" s="112">
        <v>6</v>
      </c>
      <c r="F57" s="112">
        <v>28</v>
      </c>
      <c r="G57" s="112">
        <v>12</v>
      </c>
      <c r="H57" s="112">
        <v>35</v>
      </c>
      <c r="I57" s="112">
        <v>14</v>
      </c>
      <c r="J57" s="112">
        <v>57</v>
      </c>
      <c r="K57" s="112">
        <v>39</v>
      </c>
      <c r="L57" s="112">
        <v>16</v>
      </c>
      <c r="M57" s="112">
        <v>7</v>
      </c>
      <c r="N57" s="112">
        <v>0</v>
      </c>
    </row>
    <row r="58" spans="1:14">
      <c r="A58" s="112" t="s">
        <v>148</v>
      </c>
      <c r="B58" s="112">
        <v>164</v>
      </c>
      <c r="C58" s="112">
        <v>0</v>
      </c>
      <c r="D58" s="112">
        <v>5</v>
      </c>
      <c r="E58" s="112">
        <v>11</v>
      </c>
      <c r="F58" s="112">
        <v>18</v>
      </c>
      <c r="G58" s="112">
        <v>18</v>
      </c>
      <c r="H58" s="112">
        <v>39</v>
      </c>
      <c r="I58" s="112">
        <v>18</v>
      </c>
      <c r="J58" s="112">
        <v>18</v>
      </c>
      <c r="K58" s="112">
        <v>26</v>
      </c>
      <c r="L58" s="112">
        <v>7</v>
      </c>
      <c r="M58" s="112">
        <v>4</v>
      </c>
      <c r="N58" s="112">
        <v>0</v>
      </c>
    </row>
    <row r="59" spans="1:14">
      <c r="A59" s="112" t="s">
        <v>159</v>
      </c>
      <c r="B59" s="112">
        <v>12</v>
      </c>
      <c r="C59" s="112">
        <v>0</v>
      </c>
      <c r="D59" s="112">
        <v>0</v>
      </c>
      <c r="E59" s="112">
        <v>3</v>
      </c>
      <c r="F59" s="112">
        <v>0</v>
      </c>
      <c r="G59" s="112">
        <v>0</v>
      </c>
      <c r="H59" s="112">
        <v>4</v>
      </c>
      <c r="I59" s="112">
        <v>1</v>
      </c>
      <c r="J59" s="112">
        <v>0</v>
      </c>
      <c r="K59" s="112">
        <v>0</v>
      </c>
      <c r="L59" s="112">
        <v>4</v>
      </c>
      <c r="M59" s="112">
        <v>0</v>
      </c>
      <c r="N59" s="112">
        <v>0</v>
      </c>
    </row>
    <row r="60" spans="1:14">
      <c r="A60" s="112" t="s">
        <v>193</v>
      </c>
      <c r="B60" s="112">
        <v>1</v>
      </c>
      <c r="C60" s="112">
        <v>0</v>
      </c>
      <c r="D60" s="112">
        <v>0</v>
      </c>
      <c r="E60" s="112">
        <v>0</v>
      </c>
      <c r="F60" s="112">
        <v>0</v>
      </c>
      <c r="G60" s="112">
        <v>0</v>
      </c>
      <c r="H60" s="112">
        <v>0</v>
      </c>
      <c r="I60" s="112">
        <v>1</v>
      </c>
      <c r="J60" s="112">
        <v>0</v>
      </c>
      <c r="K60" s="112">
        <v>0</v>
      </c>
      <c r="L60" s="112">
        <v>0</v>
      </c>
      <c r="M60" s="112">
        <v>0</v>
      </c>
      <c r="N60" s="112">
        <v>0</v>
      </c>
    </row>
    <row r="65" spans="1:14" ht="15.75" thickBot="1">
      <c r="A65" s="111" t="s">
        <v>6</v>
      </c>
      <c r="B65" s="111" t="s">
        <v>7</v>
      </c>
      <c r="C65" s="111" t="s">
        <v>81</v>
      </c>
      <c r="D65" s="111" t="s">
        <v>82</v>
      </c>
      <c r="E65" s="111" t="s">
        <v>83</v>
      </c>
      <c r="F65" s="111" t="s">
        <v>84</v>
      </c>
      <c r="G65" s="111" t="s">
        <v>85</v>
      </c>
      <c r="H65" s="111" t="s">
        <v>86</v>
      </c>
      <c r="I65" s="111" t="s">
        <v>87</v>
      </c>
      <c r="J65" s="111" t="s">
        <v>88</v>
      </c>
      <c r="K65" s="111" t="s">
        <v>89</v>
      </c>
      <c r="L65" s="111" t="s">
        <v>90</v>
      </c>
      <c r="M65" s="111" t="s">
        <v>91</v>
      </c>
      <c r="N65" s="111" t="s">
        <v>92</v>
      </c>
    </row>
    <row r="66" spans="1:14">
      <c r="A66" s="112" t="s">
        <v>20</v>
      </c>
      <c r="B66" s="112">
        <v>273</v>
      </c>
      <c r="C66" s="112">
        <v>0</v>
      </c>
      <c r="D66" s="112">
        <v>0</v>
      </c>
      <c r="E66" s="112">
        <v>2</v>
      </c>
      <c r="F66" s="112">
        <v>4</v>
      </c>
      <c r="G66" s="112">
        <v>11</v>
      </c>
      <c r="H66" s="112">
        <v>15</v>
      </c>
      <c r="I66" s="112">
        <v>17</v>
      </c>
      <c r="J66" s="112">
        <v>23</v>
      </c>
      <c r="K66" s="112">
        <v>60</v>
      </c>
      <c r="L66" s="112">
        <v>98</v>
      </c>
      <c r="M66" s="112">
        <v>43</v>
      </c>
      <c r="N66" s="112">
        <v>0</v>
      </c>
    </row>
    <row r="67" spans="1:14">
      <c r="A67" s="112" t="s">
        <v>51</v>
      </c>
      <c r="B67" s="112">
        <v>403</v>
      </c>
      <c r="C67" s="112">
        <v>1</v>
      </c>
      <c r="D67" s="112">
        <v>1</v>
      </c>
      <c r="E67" s="112">
        <v>6</v>
      </c>
      <c r="F67" s="112">
        <v>9</v>
      </c>
      <c r="G67" s="112">
        <v>15</v>
      </c>
      <c r="H67" s="112">
        <v>27</v>
      </c>
      <c r="I67" s="112">
        <v>52</v>
      </c>
      <c r="J67" s="112">
        <v>90</v>
      </c>
      <c r="K67" s="112">
        <v>90</v>
      </c>
      <c r="L67" s="112">
        <v>85</v>
      </c>
      <c r="M67" s="112">
        <v>27</v>
      </c>
      <c r="N67" s="112">
        <v>0</v>
      </c>
    </row>
    <row r="68" spans="1:14">
      <c r="A68" s="112" t="s">
        <v>147</v>
      </c>
      <c r="B68" s="112">
        <v>25</v>
      </c>
      <c r="C68" s="112">
        <v>0</v>
      </c>
      <c r="D68" s="112">
        <v>0</v>
      </c>
      <c r="E68" s="112">
        <v>0</v>
      </c>
      <c r="F68" s="112">
        <v>0</v>
      </c>
      <c r="G68" s="112">
        <v>0</v>
      </c>
      <c r="H68" s="112">
        <v>1</v>
      </c>
      <c r="I68" s="112">
        <v>0</v>
      </c>
      <c r="J68" s="112">
        <v>4</v>
      </c>
      <c r="K68" s="112">
        <v>11</v>
      </c>
      <c r="L68" s="112">
        <v>7</v>
      </c>
      <c r="M68" s="112">
        <v>2</v>
      </c>
      <c r="N68" s="112">
        <v>0</v>
      </c>
    </row>
    <row r="69" spans="1:14">
      <c r="A69" s="112" t="s">
        <v>155</v>
      </c>
      <c r="B69" s="112">
        <v>3</v>
      </c>
      <c r="C69" s="112">
        <v>0</v>
      </c>
      <c r="D69" s="112">
        <v>0</v>
      </c>
      <c r="E69" s="112">
        <v>0</v>
      </c>
      <c r="F69" s="112">
        <v>0</v>
      </c>
      <c r="G69" s="112">
        <v>0</v>
      </c>
      <c r="H69" s="112">
        <v>0</v>
      </c>
      <c r="I69" s="112">
        <v>0</v>
      </c>
      <c r="J69" s="112">
        <v>0</v>
      </c>
      <c r="K69" s="112">
        <v>0</v>
      </c>
      <c r="L69" s="112">
        <v>3</v>
      </c>
      <c r="M69" s="112">
        <v>0</v>
      </c>
      <c r="N69" s="112">
        <v>0</v>
      </c>
    </row>
    <row r="70" spans="1:14">
      <c r="A70" s="112" t="s">
        <v>40</v>
      </c>
      <c r="B70" s="112">
        <v>50</v>
      </c>
      <c r="C70" s="112">
        <v>0</v>
      </c>
      <c r="D70" s="112">
        <v>1</v>
      </c>
      <c r="E70" s="112">
        <v>1</v>
      </c>
      <c r="F70" s="112">
        <v>0</v>
      </c>
      <c r="G70" s="112">
        <v>5</v>
      </c>
      <c r="H70" s="112">
        <v>2</v>
      </c>
      <c r="I70" s="112">
        <v>2</v>
      </c>
      <c r="J70" s="112">
        <v>9</v>
      </c>
      <c r="K70" s="112">
        <v>14</v>
      </c>
      <c r="L70" s="112">
        <v>13</v>
      </c>
      <c r="M70" s="112">
        <v>2</v>
      </c>
      <c r="N70" s="112">
        <v>1</v>
      </c>
    </row>
    <row r="71" spans="1:14">
      <c r="A71" s="112" t="s">
        <v>157</v>
      </c>
      <c r="B71" s="112">
        <v>1</v>
      </c>
      <c r="C71" s="112">
        <v>0</v>
      </c>
      <c r="D71" s="112">
        <v>0</v>
      </c>
      <c r="E71" s="112">
        <v>0</v>
      </c>
      <c r="F71" s="112">
        <v>0</v>
      </c>
      <c r="G71" s="112">
        <v>0</v>
      </c>
      <c r="H71" s="112">
        <v>0</v>
      </c>
      <c r="I71" s="112">
        <v>0</v>
      </c>
      <c r="J71" s="112">
        <v>1</v>
      </c>
      <c r="K71" s="112">
        <v>0</v>
      </c>
      <c r="L71" s="112">
        <v>0</v>
      </c>
      <c r="M71" s="112">
        <v>0</v>
      </c>
      <c r="N71" s="112">
        <v>0</v>
      </c>
    </row>
    <row r="72" spans="1:14">
      <c r="A72" s="112" t="s">
        <v>152</v>
      </c>
      <c r="B72" s="112">
        <v>2</v>
      </c>
      <c r="C72" s="112">
        <v>0</v>
      </c>
      <c r="D72" s="112">
        <v>0</v>
      </c>
      <c r="E72" s="112">
        <v>0</v>
      </c>
      <c r="F72" s="112">
        <v>0</v>
      </c>
      <c r="G72" s="112">
        <v>0</v>
      </c>
      <c r="H72" s="112">
        <v>0</v>
      </c>
      <c r="I72" s="112">
        <v>0</v>
      </c>
      <c r="J72" s="112">
        <v>0</v>
      </c>
      <c r="K72" s="112">
        <v>1</v>
      </c>
      <c r="L72" s="112">
        <v>0</v>
      </c>
      <c r="M72" s="112">
        <v>0</v>
      </c>
      <c r="N72" s="112">
        <v>1</v>
      </c>
    </row>
    <row r="73" spans="1:14">
      <c r="A73" s="112" t="s">
        <v>158</v>
      </c>
      <c r="B73" s="112">
        <v>1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1</v>
      </c>
      <c r="M73" s="112">
        <v>0</v>
      </c>
      <c r="N73" s="112">
        <v>0</v>
      </c>
    </row>
    <row r="74" spans="1:14">
      <c r="A74" s="112" t="s">
        <v>138</v>
      </c>
      <c r="B74" s="112">
        <v>5</v>
      </c>
      <c r="C74" s="112">
        <v>0</v>
      </c>
      <c r="D74" s="112">
        <v>0</v>
      </c>
      <c r="E74" s="112">
        <v>0</v>
      </c>
      <c r="F74" s="112">
        <v>0</v>
      </c>
      <c r="G74" s="112">
        <v>0</v>
      </c>
      <c r="H74" s="112">
        <v>0</v>
      </c>
      <c r="I74" s="112">
        <v>0</v>
      </c>
      <c r="J74" s="112">
        <v>0</v>
      </c>
      <c r="K74" s="112">
        <v>0</v>
      </c>
      <c r="L74" s="112">
        <v>1</v>
      </c>
      <c r="M74" s="112">
        <v>4</v>
      </c>
      <c r="N74" s="112">
        <v>0</v>
      </c>
    </row>
    <row r="75" spans="1:14">
      <c r="A75" s="112" t="s">
        <v>150</v>
      </c>
      <c r="B75" s="112">
        <v>2</v>
      </c>
      <c r="C75" s="112">
        <v>0</v>
      </c>
      <c r="D75" s="112">
        <v>0</v>
      </c>
      <c r="E75" s="112">
        <v>0</v>
      </c>
      <c r="F75" s="112">
        <v>0</v>
      </c>
      <c r="G75" s="112">
        <v>0</v>
      </c>
      <c r="H75" s="112">
        <v>0</v>
      </c>
      <c r="I75" s="112">
        <v>0</v>
      </c>
      <c r="J75" s="112">
        <v>0</v>
      </c>
      <c r="K75" s="112">
        <v>0</v>
      </c>
      <c r="L75" s="112">
        <v>2</v>
      </c>
      <c r="M75" s="112">
        <v>0</v>
      </c>
      <c r="N75" s="112">
        <v>0</v>
      </c>
    </row>
    <row r="76" spans="1:14">
      <c r="A76" s="112" t="s">
        <v>10</v>
      </c>
      <c r="B76" s="112">
        <v>3</v>
      </c>
      <c r="C76" s="112">
        <v>0</v>
      </c>
      <c r="D76" s="112">
        <v>0</v>
      </c>
      <c r="E76" s="112">
        <v>0</v>
      </c>
      <c r="F76" s="112">
        <v>0</v>
      </c>
      <c r="G76" s="112">
        <v>0</v>
      </c>
      <c r="H76" s="112">
        <v>0</v>
      </c>
      <c r="I76" s="112">
        <v>0</v>
      </c>
      <c r="J76" s="112">
        <v>0</v>
      </c>
      <c r="K76" s="112">
        <v>0</v>
      </c>
      <c r="L76" s="112">
        <v>2</v>
      </c>
      <c r="M76" s="112">
        <v>1</v>
      </c>
      <c r="N76" s="112">
        <v>0</v>
      </c>
    </row>
    <row r="77" spans="1:14">
      <c r="A77" s="112" t="s">
        <v>149</v>
      </c>
      <c r="B77" s="112">
        <v>2</v>
      </c>
      <c r="C77" s="112">
        <v>0</v>
      </c>
      <c r="D77" s="112">
        <v>0</v>
      </c>
      <c r="E77" s="112">
        <v>0</v>
      </c>
      <c r="F77" s="112">
        <v>0</v>
      </c>
      <c r="G77" s="112">
        <v>0</v>
      </c>
      <c r="H77" s="112">
        <v>0</v>
      </c>
      <c r="I77" s="112">
        <v>0</v>
      </c>
      <c r="J77" s="112">
        <v>0</v>
      </c>
      <c r="K77" s="112">
        <v>2</v>
      </c>
      <c r="L77" s="112">
        <v>0</v>
      </c>
      <c r="M77" s="112">
        <v>0</v>
      </c>
      <c r="N77" s="112">
        <v>0</v>
      </c>
    </row>
    <row r="78" spans="1:14">
      <c r="A78" s="112" t="s">
        <v>52</v>
      </c>
      <c r="B78" s="112">
        <v>2</v>
      </c>
      <c r="C78" s="112">
        <v>0</v>
      </c>
      <c r="D78" s="112">
        <v>0</v>
      </c>
      <c r="E78" s="112">
        <v>0</v>
      </c>
      <c r="F78" s="112">
        <v>0</v>
      </c>
      <c r="G78" s="112">
        <v>0</v>
      </c>
      <c r="H78" s="112">
        <v>0</v>
      </c>
      <c r="I78" s="112">
        <v>0</v>
      </c>
      <c r="J78" s="112">
        <v>0</v>
      </c>
      <c r="K78" s="112">
        <v>1</v>
      </c>
      <c r="L78" s="112">
        <v>1</v>
      </c>
      <c r="M78" s="112">
        <v>0</v>
      </c>
      <c r="N78" s="112">
        <v>0</v>
      </c>
    </row>
    <row r="79" spans="1:14">
      <c r="A79" s="112" t="s">
        <v>37</v>
      </c>
      <c r="B79" s="112">
        <v>11</v>
      </c>
      <c r="C79" s="112">
        <v>0</v>
      </c>
      <c r="D79" s="112">
        <v>0</v>
      </c>
      <c r="E79" s="112">
        <v>0</v>
      </c>
      <c r="F79" s="112">
        <v>0</v>
      </c>
      <c r="G79" s="112">
        <v>0</v>
      </c>
      <c r="H79" s="112">
        <v>0</v>
      </c>
      <c r="I79" s="112">
        <v>1</v>
      </c>
      <c r="J79" s="112">
        <v>3</v>
      </c>
      <c r="K79" s="112">
        <v>2</v>
      </c>
      <c r="L79" s="112">
        <v>3</v>
      </c>
      <c r="M79" s="112">
        <v>2</v>
      </c>
      <c r="N79" s="112">
        <v>0</v>
      </c>
    </row>
    <row r="83" spans="1:14" ht="15.75" thickBot="1">
      <c r="A83" s="111" t="s">
        <v>6</v>
      </c>
      <c r="B83" s="111" t="s">
        <v>7</v>
      </c>
      <c r="C83" s="111" t="s">
        <v>81</v>
      </c>
      <c r="D83" s="111" t="s">
        <v>82</v>
      </c>
      <c r="E83" s="111" t="s">
        <v>83</v>
      </c>
      <c r="F83" s="111" t="s">
        <v>84</v>
      </c>
      <c r="G83" s="111" t="s">
        <v>85</v>
      </c>
      <c r="H83" s="111" t="s">
        <v>86</v>
      </c>
      <c r="I83" s="111" t="s">
        <v>87</v>
      </c>
      <c r="J83" s="111" t="s">
        <v>88</v>
      </c>
      <c r="K83" s="111" t="s">
        <v>89</v>
      </c>
      <c r="L83" s="111" t="s">
        <v>90</v>
      </c>
      <c r="M83" s="111" t="s">
        <v>91</v>
      </c>
      <c r="N83" s="111" t="s">
        <v>92</v>
      </c>
    </row>
    <row r="84" spans="1:14">
      <c r="A84" s="112" t="s">
        <v>13</v>
      </c>
      <c r="B84" s="112">
        <v>69</v>
      </c>
      <c r="C84" s="112">
        <v>0</v>
      </c>
      <c r="D84" s="112">
        <v>1</v>
      </c>
      <c r="E84" s="112">
        <v>0</v>
      </c>
      <c r="F84" s="112">
        <v>0</v>
      </c>
      <c r="G84" s="112">
        <v>5</v>
      </c>
      <c r="H84" s="112">
        <v>8</v>
      </c>
      <c r="I84" s="112">
        <v>21</v>
      </c>
      <c r="J84" s="112">
        <v>6</v>
      </c>
      <c r="K84" s="112">
        <v>13</v>
      </c>
      <c r="L84" s="112">
        <v>13</v>
      </c>
      <c r="M84" s="112">
        <v>2</v>
      </c>
      <c r="N84" s="112">
        <v>0</v>
      </c>
    </row>
    <row r="85" spans="1:14">
      <c r="A85" s="112" t="s">
        <v>15</v>
      </c>
      <c r="B85" s="112">
        <v>249</v>
      </c>
      <c r="C85" s="112">
        <v>0</v>
      </c>
      <c r="D85" s="112">
        <v>2</v>
      </c>
      <c r="E85" s="112">
        <v>2</v>
      </c>
      <c r="F85" s="112">
        <v>1</v>
      </c>
      <c r="G85" s="112">
        <v>18</v>
      </c>
      <c r="H85" s="112">
        <v>19</v>
      </c>
      <c r="I85" s="112">
        <v>42</v>
      </c>
      <c r="J85" s="112">
        <v>52</v>
      </c>
      <c r="K85" s="112">
        <v>47</v>
      </c>
      <c r="L85" s="112">
        <v>42</v>
      </c>
      <c r="M85" s="112">
        <v>24</v>
      </c>
      <c r="N85" s="112">
        <v>0</v>
      </c>
    </row>
    <row r="86" spans="1:14">
      <c r="A86" s="112" t="s">
        <v>167</v>
      </c>
      <c r="B86" s="112">
        <v>1</v>
      </c>
      <c r="C86" s="112">
        <v>0</v>
      </c>
      <c r="D86" s="112">
        <v>0</v>
      </c>
      <c r="E86" s="112">
        <v>0</v>
      </c>
      <c r="F86" s="112">
        <v>0</v>
      </c>
      <c r="G86" s="112">
        <v>0</v>
      </c>
      <c r="H86" s="112">
        <v>0</v>
      </c>
      <c r="I86" s="112">
        <v>0</v>
      </c>
      <c r="J86" s="112">
        <v>0</v>
      </c>
      <c r="K86" s="112">
        <v>0</v>
      </c>
      <c r="L86" s="112">
        <v>0</v>
      </c>
      <c r="M86" s="112">
        <v>1</v>
      </c>
      <c r="N86" s="112">
        <v>0</v>
      </c>
    </row>
    <row r="87" spans="1:14">
      <c r="A87" s="112" t="s">
        <v>14</v>
      </c>
      <c r="B87" s="112">
        <v>48</v>
      </c>
      <c r="C87" s="112">
        <v>0</v>
      </c>
      <c r="D87" s="112">
        <v>0</v>
      </c>
      <c r="E87" s="112">
        <v>4</v>
      </c>
      <c r="F87" s="112">
        <v>2</v>
      </c>
      <c r="G87" s="112">
        <v>4</v>
      </c>
      <c r="H87" s="112">
        <v>6</v>
      </c>
      <c r="I87" s="112">
        <v>5</v>
      </c>
      <c r="J87" s="112">
        <v>4</v>
      </c>
      <c r="K87" s="112">
        <v>7</v>
      </c>
      <c r="L87" s="112">
        <v>12</v>
      </c>
      <c r="M87" s="112">
        <v>4</v>
      </c>
      <c r="N87" s="112">
        <v>0</v>
      </c>
    </row>
    <row r="88" spans="1:14">
      <c r="A88" s="112" t="s">
        <v>45</v>
      </c>
      <c r="B88" s="112">
        <v>117</v>
      </c>
      <c r="C88" s="112">
        <v>1</v>
      </c>
      <c r="D88" s="112">
        <v>0</v>
      </c>
      <c r="E88" s="112">
        <v>0</v>
      </c>
      <c r="F88" s="112">
        <v>0</v>
      </c>
      <c r="G88" s="112">
        <v>3</v>
      </c>
      <c r="H88" s="112">
        <v>7</v>
      </c>
      <c r="I88" s="112">
        <v>16</v>
      </c>
      <c r="J88" s="112">
        <v>27</v>
      </c>
      <c r="K88" s="112">
        <v>20</v>
      </c>
      <c r="L88" s="112">
        <v>34</v>
      </c>
      <c r="M88" s="112">
        <v>9</v>
      </c>
      <c r="N88" s="112">
        <v>0</v>
      </c>
    </row>
    <row r="89" spans="1:14">
      <c r="A89" s="112" t="s">
        <v>166</v>
      </c>
      <c r="B89" s="112">
        <v>6</v>
      </c>
      <c r="C89" s="112">
        <v>0</v>
      </c>
      <c r="D89" s="112">
        <v>0</v>
      </c>
      <c r="E89" s="112">
        <v>0</v>
      </c>
      <c r="F89" s="112">
        <v>4</v>
      </c>
      <c r="G89" s="112">
        <v>0</v>
      </c>
      <c r="H89" s="112">
        <v>1</v>
      </c>
      <c r="I89" s="112">
        <v>1</v>
      </c>
      <c r="J89" s="112">
        <v>0</v>
      </c>
      <c r="K89" s="112">
        <v>0</v>
      </c>
      <c r="L89" s="112">
        <v>0</v>
      </c>
      <c r="M89" s="112">
        <v>0</v>
      </c>
      <c r="N89" s="112">
        <v>0</v>
      </c>
    </row>
    <row r="90" spans="1:14">
      <c r="A90" s="112" t="s">
        <v>143</v>
      </c>
      <c r="B90" s="112">
        <v>8</v>
      </c>
      <c r="C90" s="112">
        <v>0</v>
      </c>
      <c r="D90" s="112">
        <v>0</v>
      </c>
      <c r="E90" s="112">
        <v>0</v>
      </c>
      <c r="F90" s="112">
        <v>0</v>
      </c>
      <c r="G90" s="112">
        <v>0</v>
      </c>
      <c r="H90" s="112">
        <v>0</v>
      </c>
      <c r="I90" s="112">
        <v>0</v>
      </c>
      <c r="J90" s="112">
        <v>4</v>
      </c>
      <c r="K90" s="112">
        <v>4</v>
      </c>
      <c r="L90" s="112">
        <v>0</v>
      </c>
      <c r="M90" s="112">
        <v>0</v>
      </c>
      <c r="N90" s="112">
        <v>0</v>
      </c>
    </row>
    <row r="91" spans="1:14">
      <c r="A91" s="112" t="s">
        <v>47</v>
      </c>
      <c r="B91" s="112">
        <v>27</v>
      </c>
      <c r="C91" s="112">
        <v>0</v>
      </c>
      <c r="D91" s="112">
        <v>0</v>
      </c>
      <c r="E91" s="112">
        <v>0</v>
      </c>
      <c r="F91" s="112">
        <v>0</v>
      </c>
      <c r="G91" s="112">
        <v>3</v>
      </c>
      <c r="H91" s="112">
        <v>2</v>
      </c>
      <c r="I91" s="112">
        <v>5</v>
      </c>
      <c r="J91" s="112">
        <v>5</v>
      </c>
      <c r="K91" s="112">
        <v>2</v>
      </c>
      <c r="L91" s="112">
        <v>5</v>
      </c>
      <c r="M91" s="112">
        <v>5</v>
      </c>
      <c r="N91" s="112">
        <v>0</v>
      </c>
    </row>
    <row r="92" spans="1:14">
      <c r="A92" s="112" t="s">
        <v>46</v>
      </c>
      <c r="B92" s="112">
        <v>31</v>
      </c>
      <c r="C92" s="112">
        <v>0</v>
      </c>
      <c r="D92" s="112">
        <v>0</v>
      </c>
      <c r="E92" s="112">
        <v>1</v>
      </c>
      <c r="F92" s="112">
        <v>0</v>
      </c>
      <c r="G92" s="112">
        <v>4</v>
      </c>
      <c r="H92" s="112">
        <v>1</v>
      </c>
      <c r="I92" s="112">
        <v>6</v>
      </c>
      <c r="J92" s="112">
        <v>0</v>
      </c>
      <c r="K92" s="112">
        <v>7</v>
      </c>
      <c r="L92" s="112">
        <v>6</v>
      </c>
      <c r="M92" s="112">
        <v>6</v>
      </c>
      <c r="N92" s="112">
        <v>0</v>
      </c>
    </row>
    <row r="93" spans="1:14">
      <c r="A93" s="112" t="s">
        <v>21</v>
      </c>
      <c r="B93" s="112">
        <v>25</v>
      </c>
      <c r="C93" s="112">
        <v>0</v>
      </c>
      <c r="D93" s="112">
        <v>0</v>
      </c>
      <c r="E93" s="112">
        <v>0</v>
      </c>
      <c r="F93" s="112">
        <v>1</v>
      </c>
      <c r="G93" s="112">
        <v>0</v>
      </c>
      <c r="H93" s="112">
        <v>3</v>
      </c>
      <c r="I93" s="112">
        <v>5</v>
      </c>
      <c r="J93" s="112">
        <v>3</v>
      </c>
      <c r="K93" s="112">
        <v>7</v>
      </c>
      <c r="L93" s="112">
        <v>6</v>
      </c>
      <c r="M93" s="112">
        <v>0</v>
      </c>
      <c r="N93" s="112">
        <v>0</v>
      </c>
    </row>
    <row r="97" spans="1:14" ht="15.75" thickBot="1">
      <c r="A97" s="111" t="s">
        <v>6</v>
      </c>
      <c r="B97" s="111" t="s">
        <v>7</v>
      </c>
      <c r="C97" s="111" t="s">
        <v>81</v>
      </c>
      <c r="D97" s="111" t="s">
        <v>82</v>
      </c>
      <c r="E97" s="111" t="s">
        <v>83</v>
      </c>
      <c r="F97" s="111" t="s">
        <v>84</v>
      </c>
      <c r="G97" s="111" t="s">
        <v>85</v>
      </c>
      <c r="H97" s="111" t="s">
        <v>86</v>
      </c>
      <c r="I97" s="111" t="s">
        <v>87</v>
      </c>
      <c r="J97" s="111" t="s">
        <v>88</v>
      </c>
      <c r="K97" s="111" t="s">
        <v>89</v>
      </c>
      <c r="L97" s="111" t="s">
        <v>90</v>
      </c>
      <c r="M97" s="111" t="s">
        <v>91</v>
      </c>
      <c r="N97" s="111" t="s">
        <v>92</v>
      </c>
    </row>
    <row r="98" spans="1:14">
      <c r="A98" s="112" t="s">
        <v>19</v>
      </c>
      <c r="B98" s="112">
        <v>75</v>
      </c>
      <c r="C98" s="112">
        <v>0</v>
      </c>
      <c r="D98" s="112">
        <v>1</v>
      </c>
      <c r="E98" s="112">
        <v>1</v>
      </c>
      <c r="F98" s="112">
        <v>3</v>
      </c>
      <c r="G98" s="112">
        <v>8</v>
      </c>
      <c r="H98" s="112">
        <v>5</v>
      </c>
      <c r="I98" s="112">
        <v>6</v>
      </c>
      <c r="J98" s="112">
        <v>16</v>
      </c>
      <c r="K98" s="112">
        <v>20</v>
      </c>
      <c r="L98" s="112">
        <v>11</v>
      </c>
      <c r="M98" s="112">
        <v>4</v>
      </c>
      <c r="N98" s="112">
        <v>0</v>
      </c>
    </row>
    <row r="99" spans="1:14">
      <c r="A99" s="112" t="s">
        <v>11</v>
      </c>
      <c r="B99" s="112">
        <v>54</v>
      </c>
      <c r="C99" s="112">
        <v>0</v>
      </c>
      <c r="D99" s="112">
        <v>1</v>
      </c>
      <c r="E99" s="112">
        <v>0</v>
      </c>
      <c r="F99" s="112">
        <v>5</v>
      </c>
      <c r="G99" s="112">
        <v>7</v>
      </c>
      <c r="H99" s="112">
        <v>3</v>
      </c>
      <c r="I99" s="112">
        <v>3</v>
      </c>
      <c r="J99" s="112">
        <v>8</v>
      </c>
      <c r="K99" s="112">
        <v>14</v>
      </c>
      <c r="L99" s="112">
        <v>13</v>
      </c>
      <c r="M99" s="112">
        <v>0</v>
      </c>
      <c r="N99" s="112">
        <v>0</v>
      </c>
    </row>
    <row r="100" spans="1:14">
      <c r="A100" s="112" t="s">
        <v>17</v>
      </c>
      <c r="B100" s="112">
        <v>738</v>
      </c>
      <c r="C100" s="112">
        <v>1</v>
      </c>
      <c r="D100" s="112">
        <v>21</v>
      </c>
      <c r="E100" s="112">
        <v>25</v>
      </c>
      <c r="F100" s="112">
        <v>23</v>
      </c>
      <c r="G100" s="112">
        <v>44</v>
      </c>
      <c r="H100" s="112">
        <v>72</v>
      </c>
      <c r="I100" s="112">
        <v>105</v>
      </c>
      <c r="J100" s="112">
        <v>133</v>
      </c>
      <c r="K100" s="112">
        <v>157</v>
      </c>
      <c r="L100" s="112">
        <v>114</v>
      </c>
      <c r="M100" s="112">
        <v>43</v>
      </c>
      <c r="N100" s="112">
        <v>0</v>
      </c>
    </row>
    <row r="101" spans="1:14">
      <c r="A101" s="112" t="s">
        <v>64</v>
      </c>
      <c r="B101" s="112">
        <v>118</v>
      </c>
      <c r="C101" s="112">
        <v>0</v>
      </c>
      <c r="D101" s="112">
        <v>6</v>
      </c>
      <c r="E101" s="112">
        <v>7</v>
      </c>
      <c r="F101" s="112">
        <v>4</v>
      </c>
      <c r="G101" s="112">
        <v>9</v>
      </c>
      <c r="H101" s="112">
        <v>7</v>
      </c>
      <c r="I101" s="112">
        <v>14</v>
      </c>
      <c r="J101" s="112">
        <v>20</v>
      </c>
      <c r="K101" s="112">
        <v>27</v>
      </c>
      <c r="L101" s="112">
        <v>20</v>
      </c>
      <c r="M101" s="112">
        <v>4</v>
      </c>
      <c r="N101" s="112">
        <v>0</v>
      </c>
    </row>
    <row r="102" spans="1:14">
      <c r="A102" s="112" t="s">
        <v>63</v>
      </c>
      <c r="B102" s="112">
        <v>214</v>
      </c>
      <c r="C102" s="112">
        <v>1</v>
      </c>
      <c r="D102" s="112">
        <v>8</v>
      </c>
      <c r="E102" s="112">
        <v>9</v>
      </c>
      <c r="F102" s="112">
        <v>4</v>
      </c>
      <c r="G102" s="112">
        <v>9</v>
      </c>
      <c r="H102" s="112">
        <v>25</v>
      </c>
      <c r="I102" s="112">
        <v>25</v>
      </c>
      <c r="J102" s="112">
        <v>43</v>
      </c>
      <c r="K102" s="112">
        <v>50</v>
      </c>
      <c r="L102" s="112">
        <v>23</v>
      </c>
      <c r="M102" s="112">
        <v>17</v>
      </c>
      <c r="N102" s="112">
        <v>0</v>
      </c>
    </row>
    <row r="103" spans="1:14">
      <c r="A103" s="112" t="s">
        <v>38</v>
      </c>
      <c r="B103" s="112">
        <v>58</v>
      </c>
      <c r="C103" s="112">
        <v>0</v>
      </c>
      <c r="D103" s="112">
        <v>0</v>
      </c>
      <c r="E103" s="112">
        <v>0</v>
      </c>
      <c r="F103" s="112">
        <v>1</v>
      </c>
      <c r="G103" s="112">
        <v>6</v>
      </c>
      <c r="H103" s="112">
        <v>0</v>
      </c>
      <c r="I103" s="112">
        <v>14</v>
      </c>
      <c r="J103" s="112">
        <v>14</v>
      </c>
      <c r="K103" s="112">
        <v>3</v>
      </c>
      <c r="L103" s="112">
        <v>11</v>
      </c>
      <c r="M103" s="112">
        <v>9</v>
      </c>
      <c r="N103" s="112">
        <v>0</v>
      </c>
    </row>
    <row r="104" spans="1:14">
      <c r="A104" s="112" t="s">
        <v>18</v>
      </c>
      <c r="B104" s="112">
        <v>186</v>
      </c>
      <c r="C104" s="112">
        <v>0</v>
      </c>
      <c r="D104" s="112">
        <v>5</v>
      </c>
      <c r="E104" s="112">
        <v>6</v>
      </c>
      <c r="F104" s="112">
        <v>0</v>
      </c>
      <c r="G104" s="112">
        <v>13</v>
      </c>
      <c r="H104" s="112">
        <v>22</v>
      </c>
      <c r="I104" s="112">
        <v>25</v>
      </c>
      <c r="J104" s="112">
        <v>33</v>
      </c>
      <c r="K104" s="112">
        <v>45</v>
      </c>
      <c r="L104" s="112">
        <v>23</v>
      </c>
      <c r="M104" s="112">
        <v>14</v>
      </c>
      <c r="N104" s="112">
        <v>0</v>
      </c>
    </row>
    <row r="105" spans="1:14">
      <c r="A105" s="112" t="s">
        <v>41</v>
      </c>
      <c r="B105" s="112">
        <v>272</v>
      </c>
      <c r="C105" s="112">
        <v>2</v>
      </c>
      <c r="D105" s="112">
        <v>10</v>
      </c>
      <c r="E105" s="112">
        <v>7</v>
      </c>
      <c r="F105" s="112">
        <v>16</v>
      </c>
      <c r="G105" s="112">
        <v>9</v>
      </c>
      <c r="H105" s="112">
        <v>30</v>
      </c>
      <c r="I105" s="112">
        <v>36</v>
      </c>
      <c r="J105" s="112">
        <v>45</v>
      </c>
      <c r="K105" s="112">
        <v>69</v>
      </c>
      <c r="L105" s="112">
        <v>44</v>
      </c>
      <c r="M105" s="112">
        <v>4</v>
      </c>
      <c r="N105" s="112">
        <v>0</v>
      </c>
    </row>
    <row r="106" spans="1:14">
      <c r="A106" s="112" t="s">
        <v>16</v>
      </c>
      <c r="B106" s="112">
        <v>22</v>
      </c>
      <c r="C106" s="112">
        <v>0</v>
      </c>
      <c r="D106" s="112">
        <v>1</v>
      </c>
      <c r="E106" s="112">
        <v>1</v>
      </c>
      <c r="F106" s="112">
        <v>1</v>
      </c>
      <c r="G106" s="112">
        <v>0</v>
      </c>
      <c r="H106" s="112">
        <v>5</v>
      </c>
      <c r="I106" s="112">
        <v>1</v>
      </c>
      <c r="J106" s="112">
        <v>5</v>
      </c>
      <c r="K106" s="112">
        <v>5</v>
      </c>
      <c r="L106" s="112">
        <v>3</v>
      </c>
      <c r="M106" s="112">
        <v>0</v>
      </c>
      <c r="N106" s="112">
        <v>0</v>
      </c>
    </row>
    <row r="107" spans="1:14">
      <c r="A107" s="112" t="s">
        <v>62</v>
      </c>
      <c r="B107" s="112">
        <v>46</v>
      </c>
      <c r="C107" s="112">
        <v>0</v>
      </c>
      <c r="D107" s="112">
        <v>1</v>
      </c>
      <c r="E107" s="112">
        <v>0</v>
      </c>
      <c r="F107" s="112">
        <v>2</v>
      </c>
      <c r="G107" s="112">
        <v>3</v>
      </c>
      <c r="H107" s="112">
        <v>7</v>
      </c>
      <c r="I107" s="112">
        <v>5</v>
      </c>
      <c r="J107" s="112">
        <v>8</v>
      </c>
      <c r="K107" s="112">
        <v>14</v>
      </c>
      <c r="L107" s="112">
        <v>3</v>
      </c>
      <c r="M107" s="112">
        <v>3</v>
      </c>
      <c r="N107" s="112">
        <v>0</v>
      </c>
    </row>
    <row r="108" spans="1:14">
      <c r="A108" s="112" t="s">
        <v>39</v>
      </c>
      <c r="B108" s="112">
        <v>151</v>
      </c>
      <c r="C108" s="112">
        <v>0</v>
      </c>
      <c r="D108" s="112">
        <v>2</v>
      </c>
      <c r="E108" s="112">
        <v>3</v>
      </c>
      <c r="F108" s="112">
        <v>4</v>
      </c>
      <c r="G108" s="112">
        <v>5</v>
      </c>
      <c r="H108" s="112">
        <v>10</v>
      </c>
      <c r="I108" s="112">
        <v>17</v>
      </c>
      <c r="J108" s="112">
        <v>30</v>
      </c>
      <c r="K108" s="112">
        <v>31</v>
      </c>
      <c r="L108" s="112">
        <v>39</v>
      </c>
      <c r="M108" s="112">
        <v>10</v>
      </c>
      <c r="N108" s="112">
        <v>0</v>
      </c>
    </row>
    <row r="109" spans="1:14">
      <c r="A109" s="112" t="s">
        <v>36</v>
      </c>
      <c r="B109" s="112">
        <v>96</v>
      </c>
      <c r="C109" s="112">
        <v>0</v>
      </c>
      <c r="D109" s="112">
        <v>2</v>
      </c>
      <c r="E109" s="112">
        <v>1</v>
      </c>
      <c r="F109" s="112">
        <v>5</v>
      </c>
      <c r="G109" s="112">
        <v>9</v>
      </c>
      <c r="H109" s="112">
        <v>11</v>
      </c>
      <c r="I109" s="112">
        <v>10</v>
      </c>
      <c r="J109" s="112">
        <v>18</v>
      </c>
      <c r="K109" s="112">
        <v>24</v>
      </c>
      <c r="L109" s="112">
        <v>11</v>
      </c>
      <c r="M109" s="112">
        <v>5</v>
      </c>
      <c r="N109" s="112">
        <v>0</v>
      </c>
    </row>
    <row r="110" spans="1:14">
      <c r="A110" s="112" t="s">
        <v>9</v>
      </c>
      <c r="B110" s="112">
        <v>599</v>
      </c>
      <c r="C110" s="112">
        <v>1</v>
      </c>
      <c r="D110" s="112">
        <v>13</v>
      </c>
      <c r="E110" s="112">
        <v>22</v>
      </c>
      <c r="F110" s="112">
        <v>28</v>
      </c>
      <c r="G110" s="112">
        <v>50</v>
      </c>
      <c r="H110" s="112">
        <v>41</v>
      </c>
      <c r="I110" s="112">
        <v>88</v>
      </c>
      <c r="J110" s="112">
        <v>78</v>
      </c>
      <c r="K110" s="112">
        <v>134</v>
      </c>
      <c r="L110" s="112">
        <v>100</v>
      </c>
      <c r="M110" s="112">
        <v>43</v>
      </c>
      <c r="N110" s="112">
        <v>1</v>
      </c>
    </row>
    <row r="111" spans="1:14">
      <c r="A111" s="112" t="s">
        <v>165</v>
      </c>
      <c r="B111" s="112">
        <v>2</v>
      </c>
      <c r="C111" s="112">
        <v>0</v>
      </c>
      <c r="D111" s="112">
        <v>0</v>
      </c>
      <c r="E111" s="112">
        <v>0</v>
      </c>
      <c r="F111" s="112">
        <v>0</v>
      </c>
      <c r="G111" s="112">
        <v>0</v>
      </c>
      <c r="H111" s="112">
        <v>0</v>
      </c>
      <c r="I111" s="112">
        <v>0</v>
      </c>
      <c r="J111" s="112">
        <v>0</v>
      </c>
      <c r="K111" s="112">
        <v>2</v>
      </c>
      <c r="L111" s="112">
        <v>0</v>
      </c>
      <c r="M111" s="112">
        <v>0</v>
      </c>
      <c r="N111" s="1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H41" sqref="H41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5" t="s">
        <v>194</v>
      </c>
      <c r="B1" s="95" t="s">
        <v>1</v>
      </c>
      <c r="C1" s="95" t="s">
        <v>7</v>
      </c>
      <c r="D1" s="95"/>
      <c r="E1" s="95" t="s">
        <v>188</v>
      </c>
      <c r="F1" s="95" t="s">
        <v>195</v>
      </c>
      <c r="G1" s="95" t="s">
        <v>109</v>
      </c>
    </row>
    <row r="2" spans="1:7">
      <c r="A2" s="113">
        <f>SUM(3469.5+5108.66+5322+6066.5)</f>
        <v>19966.66</v>
      </c>
      <c r="B2" s="113">
        <f>SUM(2741+5113.34+4670.5+6645)</f>
        <v>19169.84</v>
      </c>
      <c r="C2" s="113">
        <f>SUM(A2:B2)</f>
        <v>39136.5</v>
      </c>
      <c r="E2">
        <v>1971</v>
      </c>
      <c r="F2">
        <f>SUM(24+26+27+26)</f>
        <v>103</v>
      </c>
      <c r="G2" s="96">
        <f>SUM(5016.23+5118.14+6836.92+7600.64)</f>
        <v>24571.93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I35" sqref="I35"/>
    </sheetView>
  </sheetViews>
  <sheetFormatPr defaultRowHeight="15"/>
  <cols>
    <col min="1" max="1" width="10" bestFit="1" customWidth="1"/>
    <col min="2" max="3" width="10.5703125" bestFit="1" customWidth="1"/>
    <col min="5" max="5" width="10" bestFit="1" customWidth="1"/>
    <col min="6" max="6" width="10.5703125" bestFit="1" customWidth="1"/>
    <col min="7" max="7" width="11.5703125" bestFit="1" customWidth="1"/>
  </cols>
  <sheetData>
    <row r="1" spans="1:7">
      <c r="A1" s="95" t="s">
        <v>196</v>
      </c>
      <c r="B1" s="95" t="s">
        <v>202</v>
      </c>
      <c r="C1" s="95" t="s">
        <v>109</v>
      </c>
      <c r="E1" s="95" t="s">
        <v>204</v>
      </c>
      <c r="F1" s="95" t="s">
        <v>203</v>
      </c>
      <c r="G1" s="95" t="s">
        <v>197</v>
      </c>
    </row>
    <row r="2" spans="1:7">
      <c r="A2" s="95" t="s">
        <v>198</v>
      </c>
      <c r="B2" s="113">
        <f>SUM([1]JANUARY!AR2:AR10)</f>
        <v>3485.13</v>
      </c>
      <c r="C2" s="113">
        <v>5016.2299999999996</v>
      </c>
      <c r="E2" s="95" t="s">
        <v>198</v>
      </c>
      <c r="F2" s="96">
        <v>8732.7000000000007</v>
      </c>
      <c r="G2" s="96">
        <v>6279.5</v>
      </c>
    </row>
    <row r="3" spans="1:7">
      <c r="A3" s="95" t="s">
        <v>199</v>
      </c>
      <c r="B3" s="113">
        <f>SUM([1]FEBRUARY!AR2:AR9)</f>
        <v>3050</v>
      </c>
      <c r="C3" s="113">
        <v>5141.5600000000004</v>
      </c>
      <c r="E3" s="95" t="s">
        <v>199</v>
      </c>
      <c r="F3" s="96">
        <v>7177.83</v>
      </c>
      <c r="G3" s="96">
        <v>10222</v>
      </c>
    </row>
    <row r="4" spans="1:7">
      <c r="A4" s="95" t="s">
        <v>200</v>
      </c>
      <c r="B4" s="113">
        <f>SUM([1]MARCH!AR2:AR7)</f>
        <v>3170.0299999999997</v>
      </c>
      <c r="C4" s="113">
        <v>6836.92</v>
      </c>
      <c r="E4" s="95" t="s">
        <v>200</v>
      </c>
      <c r="F4" s="96">
        <v>8485.4</v>
      </c>
      <c r="G4" s="96">
        <v>9992.5</v>
      </c>
    </row>
    <row r="5" spans="1:7">
      <c r="A5" s="95" t="s">
        <v>201</v>
      </c>
      <c r="B5" s="113">
        <f>SUM([1]APRIL!AU2:AU8)</f>
        <v>1977.6000000000001</v>
      </c>
      <c r="C5" s="113">
        <v>7600.64</v>
      </c>
      <c r="E5" s="95" t="s">
        <v>201</v>
      </c>
      <c r="F5" s="96">
        <v>3811.14</v>
      </c>
      <c r="G5" s="96">
        <v>12711.5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JANUARY22</vt:lpstr>
      <vt:lpstr>FEBRUARY22</vt:lpstr>
      <vt:lpstr>MARCH22</vt:lpstr>
      <vt:lpstr>APRIL22</vt:lpstr>
      <vt:lpstr>PIZZAS</vt:lpstr>
      <vt:lpstr>Sheet2</vt:lpstr>
      <vt:lpstr>2022 Report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2022-05-26T01:46:13Z</dcterms:modified>
</cp:coreProperties>
</file>