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pson97/Ian/Evals/be7r/Tests1b/FRESCO/9gL/"/>
    </mc:Choice>
  </mc:AlternateContent>
  <xr:revisionPtr revIDLastSave="0" documentId="13_ncr:1_{DEEDCB9B-BE90-0549-97E3-788334A10973}" xr6:coauthVersionLast="36" xr6:coauthVersionMax="36" xr10:uidLastSave="{00000000-0000-0000-0000-000000000000}"/>
  <bookViews>
    <workbookView xWindow="0" yWindow="460" windowWidth="28040" windowHeight="16520" xr2:uid="{00000000-000D-0000-FFFF-FFFF00000000}"/>
  </bookViews>
  <sheets>
    <sheet name="test1b-v9gL-xs2.sfrescoed+.sfre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37" i="1" l="1"/>
  <c r="V5" i="1" l="1"/>
  <c r="V13" i="1"/>
  <c r="V7" i="1"/>
  <c r="V6" i="1"/>
  <c r="V8" i="1"/>
  <c r="V12" i="1"/>
  <c r="V9" i="1"/>
  <c r="V10" i="1"/>
  <c r="V11" i="1"/>
  <c r="V4" i="1"/>
  <c r="Y13" i="1"/>
  <c r="X13" i="1"/>
  <c r="X12" i="1"/>
  <c r="Y11" i="1"/>
  <c r="X11" i="1"/>
  <c r="X10" i="1"/>
  <c r="X9" i="1"/>
  <c r="X8" i="1"/>
  <c r="X7" i="1"/>
  <c r="X6" i="1"/>
  <c r="X5" i="1"/>
  <c r="X4" i="1"/>
  <c r="R105" i="1"/>
  <c r="R77" i="1"/>
  <c r="R60" i="1"/>
  <c r="R58" i="1"/>
  <c r="R49" i="1"/>
  <c r="R43" i="1"/>
  <c r="R33" i="1"/>
  <c r="S25" i="1"/>
  <c r="R25" i="1"/>
  <c r="S11" i="1"/>
  <c r="R11" i="1"/>
  <c r="R4" i="1"/>
  <c r="P135" i="1"/>
  <c r="O135" i="1"/>
  <c r="F135" i="1"/>
</calcChain>
</file>

<file path=xl/sharedStrings.xml><?xml version="1.0" encoding="utf-8"?>
<sst xmlns="http://schemas.openxmlformats.org/spreadsheetml/2006/main" count="720" uniqueCount="170">
  <si>
    <t>segment</t>
  </si>
  <si>
    <t>dataset</t>
  </si>
  <si>
    <t>filedir</t>
  </si>
  <si>
    <t>source</t>
  </si>
  <si>
    <t>EXFOR</t>
  </si>
  <si>
    <t>points</t>
  </si>
  <si>
    <t>low angle bound</t>
  </si>
  <si>
    <t>high angle bound</t>
  </si>
  <si>
    <t>aframe</t>
  </si>
  <si>
    <t>low energy bound</t>
  </si>
  <si>
    <t>high energy bound</t>
  </si>
  <si>
    <t>eframe</t>
  </si>
  <si>
    <t>norm</t>
  </si>
  <si>
    <t>shift</t>
  </si>
  <si>
    <t>chi^2</t>
  </si>
  <si>
    <t>chi^2/pt</t>
  </si>
  <si>
    <t>int</t>
  </si>
  <si>
    <t>str</t>
  </si>
  <si>
    <t>float</t>
  </si>
  <si>
    <t>deg</t>
  </si>
  <si>
    <t>MeV</t>
  </si>
  <si>
    <t>Barnard_aa@a23.22.data</t>
  </si>
  <si>
    <t>Expt5/</t>
  </si>
  <si>
    <t>Barnard_aa.dat</t>
  </si>
  <si>
    <t>lab</t>
  </si>
  <si>
    <t>Barnard_aa@a26.76.data</t>
  </si>
  <si>
    <t>Barnard_aa@a30.93.data</t>
  </si>
  <si>
    <t>Barnard_aa@a37.01.data</t>
  </si>
  <si>
    <t>Barnard_aa@a41.99.data</t>
  </si>
  <si>
    <t>Barnard_aa@a45.48.data</t>
  </si>
  <si>
    <t>Barnard_aa@a47.45.data</t>
  </si>
  <si>
    <t>Spiger-A1094004-lab_aa@a16.735.data</t>
  </si>
  <si>
    <t>Spiger-A1094004-lab_aa.dat</t>
  </si>
  <si>
    <t>Spiger-A1094004-lab_aa@a20.002.data</t>
  </si>
  <si>
    <t>Spiger-A1094004-lab_aa@a23.192.data</t>
  </si>
  <si>
    <t>Spiger-A1094004-lab_aa@a26.738.data</t>
  </si>
  <si>
    <t>Spiger-A1094004-lab_aa@a29.418.data</t>
  </si>
  <si>
    <t>Spiger-A1094004-lab_aa@a32.12.data</t>
  </si>
  <si>
    <t>Spiger-A1094004-lab_aa@a33.273.data</t>
  </si>
  <si>
    <t>Spiger-A1094004-lab_aa@a35.257.data</t>
  </si>
  <si>
    <t>Spiger-A1094004-lab_aa@a36.999.data</t>
  </si>
  <si>
    <t>Spiger-A1094004-lab_aa@a39.951.data</t>
  </si>
  <si>
    <t>Spiger-A1094004-lab_aa@a42.558.data</t>
  </si>
  <si>
    <t>Spiger-A1094004-lab_aa@a45.53.data</t>
  </si>
  <si>
    <t>Spiger-A1094004-lab_aa@a47.428.data</t>
  </si>
  <si>
    <t>Spiger-A1094004-lab_aa@a48.755.data</t>
  </si>
  <si>
    <t>Tombrello_aa@a23.192.data</t>
  </si>
  <si>
    <t>Tombrello_aa.dat</t>
  </si>
  <si>
    <t>Tombrello_aa@a26.738.data</t>
  </si>
  <si>
    <t>Tombrello_aa@a29.418.data</t>
  </si>
  <si>
    <t>Tombrello_aa@a30.836.data</t>
  </si>
  <si>
    <t>Tombrello_aa@a36.999.data</t>
  </si>
  <si>
    <t>Tombrello_aa@a39.951.data</t>
  </si>
  <si>
    <t>Tombrello_aa@a42.62.data</t>
  </si>
  <si>
    <t>Tombrello_aa@a45.53.data</t>
  </si>
  <si>
    <t>Mohr_aa@e1.59539.data</t>
  </si>
  <si>
    <t>Mohr_aa.dat</t>
  </si>
  <si>
    <t>Mohr_aa@e2.26013.data</t>
  </si>
  <si>
    <t>Mohr_aa@e2.65898.data</t>
  </si>
  <si>
    <t>Mohr_aa@e3.05783.data</t>
  </si>
  <si>
    <t>Mohr_aa@e3.32372.data</t>
  </si>
  <si>
    <t>Mohr_aa@e3.45667.data</t>
  </si>
  <si>
    <t>Mohr_aa@e3.58962.data</t>
  </si>
  <si>
    <t>Mohr_aa@e3.72257.data</t>
  </si>
  <si>
    <t>Mohr_aa@e3.85552.data</t>
  </si>
  <si>
    <t>Mohr_aa@e3.98847.data</t>
  </si>
  <si>
    <t>Fasoli_pp@a81.0.data</t>
  </si>
  <si>
    <t>Fasoli_pp.dat</t>
  </si>
  <si>
    <t>Fasoli_pp@a100.0.data</t>
  </si>
  <si>
    <t>Fasoli_pp@a117.0.data</t>
  </si>
  <si>
    <t>Fasoli_pp@a141.0.data</t>
  </si>
  <si>
    <t>Fasoli_pp@a144.0.data</t>
  </si>
  <si>
    <t>Fasoli_pp@a166.0.data</t>
  </si>
  <si>
    <t>McCray_pp@a61.6.data</t>
  </si>
  <si>
    <t>McCray_pp.dat</t>
  </si>
  <si>
    <t>McCray_pp@a80.5.data</t>
  </si>
  <si>
    <t>McCray_pp@a81.0.data</t>
  </si>
  <si>
    <t>McCray_pp@a100.6.data</t>
  </si>
  <si>
    <t>McCray_pp@a116.4.data</t>
  </si>
  <si>
    <t>McCray_pp@a118.1.data</t>
  </si>
  <si>
    <t>McCray_pp@a133.0.data</t>
  </si>
  <si>
    <t>McCray_pp@a155.8.data</t>
  </si>
  <si>
    <t>McCray_pp@a156.1.data</t>
  </si>
  <si>
    <t>Harrison_pp0@e2.4.data</t>
  </si>
  <si>
    <t>Harrison_pp0.dat</t>
  </si>
  <si>
    <t>Harrison_pp0@e2.6.data</t>
  </si>
  <si>
    <t>Lin_pa@e1.0.data</t>
  </si>
  <si>
    <t>Lin_pa.dat</t>
  </si>
  <si>
    <t>Lin_pa@e1.2.data</t>
  </si>
  <si>
    <t>Lin_pa@e1.4.data</t>
  </si>
  <si>
    <t>Lin_pa@e1.5.data</t>
  </si>
  <si>
    <t>Lin_pa@e1.6.data</t>
  </si>
  <si>
    <t>Lin_pa@e1.65.data</t>
  </si>
  <si>
    <t>Lin_pa@e1.7.data</t>
  </si>
  <si>
    <t>Lin_pa@e1.75.data</t>
  </si>
  <si>
    <t>Lin_pa@e1.8.data</t>
  </si>
  <si>
    <t>Lin_pa@e1.85.data</t>
  </si>
  <si>
    <t>Lin_pa@e1.9.data</t>
  </si>
  <si>
    <t>Lin_pa@e1.95.data</t>
  </si>
  <si>
    <t>Lin_pa@e2.0.data</t>
  </si>
  <si>
    <t>Lin_pa@e2.1.data</t>
  </si>
  <si>
    <t>Lin_pa@e2.2.data</t>
  </si>
  <si>
    <t>Lin_pa@e2.4.data</t>
  </si>
  <si>
    <t>Lin_pa@e2.6.data</t>
  </si>
  <si>
    <t>Elwyn_pa@e0.136.data</t>
  </si>
  <si>
    <t>Elwyn_pa.dat</t>
  </si>
  <si>
    <t>Elwyn_pa@e0.186.data</t>
  </si>
  <si>
    <t>Elwyn_pa@e0.252.data</t>
  </si>
  <si>
    <t>Elwyn_pa@e0.324.data</t>
  </si>
  <si>
    <t>Elwyn_pa@e0.49.data</t>
  </si>
  <si>
    <t>Elwyn_pa@e0.589.data</t>
  </si>
  <si>
    <t>Elwyn_pa@e0.688.data</t>
  </si>
  <si>
    <t>Elwyn_pa@e0.787.data</t>
  </si>
  <si>
    <t>Elwyn_pa@e0.887.data</t>
  </si>
  <si>
    <t>Elwyn_pa@e0.984.data</t>
  </si>
  <si>
    <t>Elwyn_pa@e1.082.data</t>
  </si>
  <si>
    <t>Elwyn_pa@e1.182.data</t>
  </si>
  <si>
    <t>Elwyn_pa@e1.282.data</t>
  </si>
  <si>
    <t>Elwyn_pa@e1.382.data</t>
  </si>
  <si>
    <t>Elwyn_pa@e1.481.data</t>
  </si>
  <si>
    <t>Elwyn_pa@e1.581.data</t>
  </si>
  <si>
    <t>Elwyn_pa@e1.681.data</t>
  </si>
  <si>
    <t>Elwyn_pa@e1.78.data</t>
  </si>
  <si>
    <t>Elwyn_pa@e1.88.data</t>
  </si>
  <si>
    <t>Elwyn_pa@e1.989.data</t>
  </si>
  <si>
    <t>Elwyn_pa@e2.078.data</t>
  </si>
  <si>
    <t>Elwyn_pa@e2.177.data</t>
  </si>
  <si>
    <t>Elwyn_pa@e2.277.data</t>
  </si>
  <si>
    <t>Elwyn_pa@e2.377.data</t>
  </si>
  <si>
    <t>Elwyn_pa@e2.476.data</t>
  </si>
  <si>
    <t>Elwyn_pa@e2.575.data</t>
  </si>
  <si>
    <t>Elwyn_pa@e2.674.data</t>
  </si>
  <si>
    <t>Elwyn_pa@e2.775.data</t>
  </si>
  <si>
    <t>Spiger-cm_ap0@e10.3581.data</t>
  </si>
  <si>
    <t>Spiger-cm_ap0.dat</t>
  </si>
  <si>
    <t>com</t>
  </si>
  <si>
    <t>Spiger-cm_ap0@e10.8438.data</t>
  </si>
  <si>
    <t>Spiger-cm_ap0@e11.0296.data</t>
  </si>
  <si>
    <t>Spiger-cm_ap0@e11.1769.data</t>
  </si>
  <si>
    <t>Spiger-cm_ap0@e11.3109.data</t>
  </si>
  <si>
    <t>Spiger-cm_ap0@e11.445.data</t>
  </si>
  <si>
    <t>Spiger-cm_ap0@e11.579.data</t>
  </si>
  <si>
    <t>Spiger-cm_ap0@e11.7011.data</t>
  </si>
  <si>
    <t>Spiger-cm_ap0@e11.7117.data</t>
  </si>
  <si>
    <t>Spiger-cm_ap0@e11.8458.data</t>
  </si>
  <si>
    <t>Spiger-cm_ap0@e11.9798.data</t>
  </si>
  <si>
    <t>Spiger-cm_ap0@e12.1125.data</t>
  </si>
  <si>
    <t>Spiger-cm_ap0@e12.2466.data</t>
  </si>
  <si>
    <t>Spiger-cm_ap0@e12.3726.data</t>
  </si>
  <si>
    <t>Spiger-cm_ap0@e12.3793.data</t>
  </si>
  <si>
    <t>Spiger-cm_ap0@e12.5133.data</t>
  </si>
  <si>
    <t>Spiger-cm_ap0@e12.6473.data</t>
  </si>
  <si>
    <t>Spiger-cm_ap0@e12.7801.data</t>
  </si>
  <si>
    <t>Spiger-cm_ap0@e12.9141.data</t>
  </si>
  <si>
    <t>Spiger-cm_ap0@e13.0442.data</t>
  </si>
  <si>
    <t>Spiger-cm_ap0@e13.0481.data</t>
  </si>
  <si>
    <t>Spiger-cm_ap0@e13.1808.data</t>
  </si>
  <si>
    <t>Spiger-cm_ap0@e13.3149.data</t>
  </si>
  <si>
    <t>Spiger-cm_ap0@e13.4476.data</t>
  </si>
  <si>
    <t>Spiger-cm_ap0@e13.5816.data</t>
  </si>
  <si>
    <t>Spiger-cm_ap0@e13.7157.data</t>
  </si>
  <si>
    <t>Spiger-cm_ap0@e13.8484.data</t>
  </si>
  <si>
    <t>Spiger-cm_ap0@e14.1815.data</t>
  </si>
  <si>
    <t>Spiger-cm_ap0@e14.3859.data</t>
  </si>
  <si>
    <t>Dataset</t>
  </si>
  <si>
    <t>Chisq/pts</t>
  </si>
  <si>
    <t>av norm</t>
  </si>
  <si>
    <t>av shift</t>
  </si>
  <si>
    <t>sys error %</t>
  </si>
  <si>
    <t>vars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</si>
</sst>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1" topLeftCell="A143" workbookViewId="0">
      <selection activeCell="P138" sqref="P138"/>
    </sheetView>
  </sheetViews>
  <sheetFormatPr baseColWidth="10" defaultRowHeight="16" x14ac:dyDescent="0.2"/>
  <cols>
    <col min="21" max="21" width="24.83203125" bestFit="1" customWidth="1"/>
    <col min="22" max="22" width="8.83203125" bestFit="1" customWidth="1"/>
    <col min="23" max="23" width="0" hidden="1" customWidth="1"/>
    <col min="24" max="24" width="7.83203125" bestFit="1" customWidth="1"/>
    <col min="25" max="25" width="7.1640625" bestFit="1" customWidth="1"/>
    <col min="28" max="28" width="12.1640625" bestFit="1" customWidth="1"/>
    <col min="29" max="29" width="8.83203125" bestFit="1" customWidth="1"/>
    <col min="30" max="30" width="7.83203125" bestFit="1" customWidth="1"/>
    <col min="31" max="31" width="10.1640625" bestFit="1" customWidth="1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32" x14ac:dyDescent="0.2">
      <c r="A2" t="s">
        <v>16</v>
      </c>
      <c r="B2" t="s">
        <v>17</v>
      </c>
      <c r="C2" t="s">
        <v>17</v>
      </c>
      <c r="D2" t="s">
        <v>17</v>
      </c>
      <c r="E2" t="s">
        <v>16</v>
      </c>
      <c r="F2" t="s">
        <v>16</v>
      </c>
      <c r="G2" t="s">
        <v>18</v>
      </c>
      <c r="H2" t="s">
        <v>18</v>
      </c>
      <c r="I2" t="s">
        <v>17</v>
      </c>
      <c r="J2" t="s">
        <v>18</v>
      </c>
      <c r="K2" t="s">
        <v>18</v>
      </c>
      <c r="L2" t="s">
        <v>17</v>
      </c>
      <c r="M2" t="s">
        <v>18</v>
      </c>
      <c r="N2" t="s">
        <v>18</v>
      </c>
      <c r="O2" t="s">
        <v>18</v>
      </c>
      <c r="P2" t="s">
        <v>18</v>
      </c>
    </row>
    <row r="3" spans="1:32" x14ac:dyDescent="0.2">
      <c r="G3" t="s">
        <v>19</v>
      </c>
      <c r="H3" t="s">
        <v>19</v>
      </c>
      <c r="I3" t="s">
        <v>17</v>
      </c>
      <c r="J3" t="s">
        <v>20</v>
      </c>
      <c r="K3" t="s">
        <v>20</v>
      </c>
      <c r="L3" t="s">
        <v>17</v>
      </c>
      <c r="N3" t="s">
        <v>20</v>
      </c>
      <c r="U3" s="4" t="s">
        <v>164</v>
      </c>
      <c r="V3" s="4" t="s">
        <v>165</v>
      </c>
      <c r="W3" s="4"/>
      <c r="X3" s="4" t="s">
        <v>166</v>
      </c>
      <c r="Y3" s="4" t="s">
        <v>167</v>
      </c>
      <c r="AB3" t="s">
        <v>164</v>
      </c>
      <c r="AC3" t="s">
        <v>165</v>
      </c>
      <c r="AE3" t="s">
        <v>166</v>
      </c>
      <c r="AF3" t="s">
        <v>167</v>
      </c>
    </row>
    <row r="4" spans="1:32" x14ac:dyDescent="0.2">
      <c r="A4">
        <v>1</v>
      </c>
      <c r="B4" t="s">
        <v>21</v>
      </c>
      <c r="C4" t="s">
        <v>22</v>
      </c>
      <c r="D4" t="s">
        <v>23</v>
      </c>
      <c r="F4">
        <v>83</v>
      </c>
      <c r="G4">
        <v>23.22</v>
      </c>
      <c r="H4">
        <v>23.22</v>
      </c>
      <c r="I4" t="s">
        <v>24</v>
      </c>
      <c r="J4">
        <v>3.2570000000000001</v>
      </c>
      <c r="K4">
        <v>7.6130000000000004</v>
      </c>
      <c r="L4" t="s">
        <v>24</v>
      </c>
      <c r="M4">
        <v>0.98971299999999995</v>
      </c>
      <c r="N4">
        <v>0</v>
      </c>
      <c r="O4">
        <v>86.844999999999999</v>
      </c>
      <c r="P4">
        <v>1.0463</v>
      </c>
      <c r="R4">
        <f>AVERAGE(M4:M10)</f>
        <v>0.98971299999999995</v>
      </c>
      <c r="U4" s="1" t="s">
        <v>23</v>
      </c>
      <c r="V4" s="3">
        <f>SUM(O4:O10)/SUM(F4:F10)</f>
        <v>0.96664586846542999</v>
      </c>
      <c r="W4" s="3"/>
      <c r="X4" s="3">
        <f>R4</f>
        <v>0.98971299999999995</v>
      </c>
      <c r="Y4" s="3"/>
      <c r="AB4" t="s">
        <v>23</v>
      </c>
      <c r="AC4">
        <v>0.96664586846542999</v>
      </c>
      <c r="AE4">
        <v>0.98971299999999995</v>
      </c>
    </row>
    <row r="5" spans="1:32" x14ac:dyDescent="0.2">
      <c r="A5">
        <v>2</v>
      </c>
      <c r="B5" t="s">
        <v>25</v>
      </c>
      <c r="C5" t="s">
        <v>22</v>
      </c>
      <c r="D5" t="s">
        <v>23</v>
      </c>
      <c r="F5">
        <v>78</v>
      </c>
      <c r="G5">
        <v>26.76</v>
      </c>
      <c r="H5">
        <v>26.76</v>
      </c>
      <c r="I5" t="s">
        <v>24</v>
      </c>
      <c r="J5">
        <v>3.254</v>
      </c>
      <c r="K5">
        <v>7.5629999999999997</v>
      </c>
      <c r="L5" t="s">
        <v>24</v>
      </c>
      <c r="M5">
        <v>0.98971299999999995</v>
      </c>
      <c r="N5">
        <v>0</v>
      </c>
      <c r="O5">
        <v>68.206000000000003</v>
      </c>
      <c r="P5">
        <v>0.87439999999999996</v>
      </c>
      <c r="U5" s="1" t="s">
        <v>105</v>
      </c>
      <c r="V5" s="3">
        <f>SUM(O77:O104)/SUM(F77:F104)</f>
        <v>4.3174378378378373</v>
      </c>
      <c r="W5" s="3"/>
      <c r="X5" s="3">
        <f>R77</f>
        <v>1.13304</v>
      </c>
      <c r="Y5" s="3"/>
      <c r="AB5" t="s">
        <v>105</v>
      </c>
      <c r="AC5">
        <v>4.3174378378378373</v>
      </c>
      <c r="AE5">
        <v>1.13304</v>
      </c>
    </row>
    <row r="6" spans="1:32" x14ac:dyDescent="0.2">
      <c r="A6">
        <v>3</v>
      </c>
      <c r="B6" t="s">
        <v>26</v>
      </c>
      <c r="C6" t="s">
        <v>22</v>
      </c>
      <c r="D6" t="s">
        <v>23</v>
      </c>
      <c r="F6">
        <v>108</v>
      </c>
      <c r="G6">
        <v>30.93</v>
      </c>
      <c r="H6">
        <v>30.93</v>
      </c>
      <c r="I6" t="s">
        <v>24</v>
      </c>
      <c r="J6">
        <v>3.2370000000000001</v>
      </c>
      <c r="K6">
        <v>7.5919999999999996</v>
      </c>
      <c r="L6" t="s">
        <v>24</v>
      </c>
      <c r="M6">
        <v>0.98971299999999995</v>
      </c>
      <c r="N6">
        <v>0</v>
      </c>
      <c r="O6">
        <v>60.822000000000003</v>
      </c>
      <c r="P6">
        <v>0.56320000000000003</v>
      </c>
      <c r="U6" s="1" t="s">
        <v>67</v>
      </c>
      <c r="V6" s="3">
        <f>SUM(O43:O45)/SUM(F43:F45)</f>
        <v>3.8946666666666672</v>
      </c>
      <c r="W6" s="3"/>
      <c r="X6" s="3">
        <f>R43</f>
        <v>0.99649199999999993</v>
      </c>
      <c r="Y6" s="3"/>
    </row>
    <row r="7" spans="1:32" x14ac:dyDescent="0.2">
      <c r="A7">
        <v>4</v>
      </c>
      <c r="B7" t="s">
        <v>27</v>
      </c>
      <c r="C7" t="s">
        <v>22</v>
      </c>
      <c r="D7" t="s">
        <v>23</v>
      </c>
      <c r="F7">
        <v>80</v>
      </c>
      <c r="G7">
        <v>37.01</v>
      </c>
      <c r="H7">
        <v>37.01</v>
      </c>
      <c r="I7" t="s">
        <v>24</v>
      </c>
      <c r="J7">
        <v>3.2669999999999999</v>
      </c>
      <c r="K7">
        <v>7.5330000000000004</v>
      </c>
      <c r="L7" t="s">
        <v>24</v>
      </c>
      <c r="M7">
        <v>0.98971299999999995</v>
      </c>
      <c r="N7">
        <v>0</v>
      </c>
      <c r="O7">
        <v>81.134</v>
      </c>
      <c r="P7">
        <v>1.0142</v>
      </c>
      <c r="U7" s="1" t="s">
        <v>84</v>
      </c>
      <c r="V7" s="3">
        <f>SUM(O58:O59)/SUM(F58:F59)</f>
        <v>5.4885384615384618</v>
      </c>
      <c r="W7" s="3"/>
      <c r="X7" s="3">
        <f>R58</f>
        <v>1.1559200000000001</v>
      </c>
      <c r="Y7" s="3"/>
    </row>
    <row r="8" spans="1:32" x14ac:dyDescent="0.2">
      <c r="A8">
        <v>5</v>
      </c>
      <c r="B8" t="s">
        <v>28</v>
      </c>
      <c r="C8" t="s">
        <v>22</v>
      </c>
      <c r="D8" t="s">
        <v>23</v>
      </c>
      <c r="F8">
        <v>73</v>
      </c>
      <c r="G8">
        <v>41.99</v>
      </c>
      <c r="H8">
        <v>41.99</v>
      </c>
      <c r="I8" t="s">
        <v>24</v>
      </c>
      <c r="J8">
        <v>3.2749999999999999</v>
      </c>
      <c r="K8">
        <v>7.609</v>
      </c>
      <c r="L8" t="s">
        <v>24</v>
      </c>
      <c r="M8">
        <v>0.98971299999999995</v>
      </c>
      <c r="N8">
        <v>0</v>
      </c>
      <c r="O8">
        <v>44.472000000000001</v>
      </c>
      <c r="P8">
        <v>0.60919999999999996</v>
      </c>
      <c r="U8" s="1" t="s">
        <v>87</v>
      </c>
      <c r="V8" s="3">
        <f>SUM(O60:O76)/SUM(F60:F76)</f>
        <v>3.8845499999999995</v>
      </c>
      <c r="W8" s="3"/>
      <c r="X8" s="3">
        <f>R60</f>
        <v>1.3054735294117648</v>
      </c>
      <c r="Y8" s="3"/>
    </row>
    <row r="9" spans="1:32" x14ac:dyDescent="0.2">
      <c r="A9">
        <v>6</v>
      </c>
      <c r="B9" t="s">
        <v>29</v>
      </c>
      <c r="C9" t="s">
        <v>22</v>
      </c>
      <c r="D9" t="s">
        <v>23</v>
      </c>
      <c r="F9">
        <v>94</v>
      </c>
      <c r="G9">
        <v>45.48</v>
      </c>
      <c r="H9">
        <v>45.48</v>
      </c>
      <c r="I9" t="s">
        <v>24</v>
      </c>
      <c r="J9">
        <v>3.274</v>
      </c>
      <c r="K9">
        <v>7.6070000000000002</v>
      </c>
      <c r="L9" t="s">
        <v>24</v>
      </c>
      <c r="M9">
        <v>0.98971299999999995</v>
      </c>
      <c r="N9">
        <v>0</v>
      </c>
      <c r="O9">
        <v>189.19300000000001</v>
      </c>
      <c r="P9">
        <v>2.0127000000000002</v>
      </c>
      <c r="U9" s="1" t="s">
        <v>74</v>
      </c>
      <c r="V9" s="3">
        <f>SUM(O49:O57)/SUM(F49:F57)</f>
        <v>3.8423787234042557</v>
      </c>
      <c r="W9" s="3"/>
      <c r="X9" s="3">
        <f>R49</f>
        <v>1.1219144444444444</v>
      </c>
      <c r="Y9" s="3"/>
      <c r="AB9" t="s">
        <v>164</v>
      </c>
      <c r="AC9" t="s">
        <v>165</v>
      </c>
      <c r="AD9" t="s">
        <v>166</v>
      </c>
      <c r="AE9" t="s">
        <v>168</v>
      </c>
    </row>
    <row r="10" spans="1:32" x14ac:dyDescent="0.2">
      <c r="A10">
        <v>7</v>
      </c>
      <c r="B10" t="s">
        <v>30</v>
      </c>
      <c r="C10" t="s">
        <v>22</v>
      </c>
      <c r="D10" t="s">
        <v>23</v>
      </c>
      <c r="F10">
        <v>77</v>
      </c>
      <c r="G10">
        <v>47.45</v>
      </c>
      <c r="H10">
        <v>47.45</v>
      </c>
      <c r="I10" t="s">
        <v>24</v>
      </c>
      <c r="J10">
        <v>3.2770000000000001</v>
      </c>
      <c r="K10">
        <v>7.61</v>
      </c>
      <c r="L10" t="s">
        <v>24</v>
      </c>
      <c r="M10">
        <v>0.98971299999999995</v>
      </c>
      <c r="N10">
        <v>0</v>
      </c>
      <c r="O10">
        <v>42.548999999999999</v>
      </c>
      <c r="P10">
        <v>0.55259999999999998</v>
      </c>
      <c r="U10" s="1" t="s">
        <v>56</v>
      </c>
      <c r="V10" s="3">
        <f>SUM(O33:O42)/SUM(F33:F42)</f>
        <v>3.4807045454545458</v>
      </c>
      <c r="W10" s="3"/>
      <c r="X10" s="3">
        <f>R33</f>
        <v>0.9563043</v>
      </c>
      <c r="Y10" s="3"/>
      <c r="AB10" t="s">
        <v>105</v>
      </c>
      <c r="AC10" s="2">
        <v>4.3174378378378373</v>
      </c>
      <c r="AD10" s="2">
        <v>1.13304</v>
      </c>
      <c r="AE10">
        <v>9</v>
      </c>
    </row>
    <row r="11" spans="1:32" x14ac:dyDescent="0.2">
      <c r="A11">
        <v>8</v>
      </c>
      <c r="B11" t="s">
        <v>31</v>
      </c>
      <c r="C11" t="s">
        <v>22</v>
      </c>
      <c r="D11" t="s">
        <v>32</v>
      </c>
      <c r="F11">
        <v>37</v>
      </c>
      <c r="G11">
        <v>16.734999999999999</v>
      </c>
      <c r="H11">
        <v>16.734999999999999</v>
      </c>
      <c r="I11" t="s">
        <v>24</v>
      </c>
      <c r="J11">
        <v>6.1784999999999997</v>
      </c>
      <c r="K11">
        <v>14.951599999999999</v>
      </c>
      <c r="L11" t="s">
        <v>24</v>
      </c>
      <c r="M11">
        <v>0.90177600000000002</v>
      </c>
      <c r="N11">
        <v>-3.3031999999999999E-2</v>
      </c>
      <c r="O11">
        <v>35.697000000000003</v>
      </c>
      <c r="P11">
        <v>0.96479999999999999</v>
      </c>
      <c r="R11">
        <f>AVERAGE(M11:M24)</f>
        <v>0.92906821428571429</v>
      </c>
      <c r="S11">
        <f>AVERAGE(N11:N24)</f>
        <v>-4.802942857142857E-2</v>
      </c>
      <c r="U11" s="1" t="s">
        <v>32</v>
      </c>
      <c r="V11" s="3">
        <f>SUM(O11:O24)/SUM(F11:F24)</f>
        <v>2.6325607843137249</v>
      </c>
      <c r="W11" s="3"/>
      <c r="X11" s="3">
        <f>R11</f>
        <v>0.92906821428571429</v>
      </c>
      <c r="Y11" s="3">
        <f>S11</f>
        <v>-4.802942857142857E-2</v>
      </c>
      <c r="AB11" t="s">
        <v>87</v>
      </c>
      <c r="AC11" s="2">
        <v>3.8845499999999995</v>
      </c>
      <c r="AD11" s="2">
        <v>1.3054735294117648</v>
      </c>
      <c r="AE11">
        <v>10</v>
      </c>
    </row>
    <row r="12" spans="1:32" x14ac:dyDescent="0.2">
      <c r="A12">
        <v>9</v>
      </c>
      <c r="B12" t="s">
        <v>33</v>
      </c>
      <c r="C12" t="s">
        <v>22</v>
      </c>
      <c r="D12" t="s">
        <v>32</v>
      </c>
      <c r="F12">
        <v>37</v>
      </c>
      <c r="G12">
        <v>20.001999999999999</v>
      </c>
      <c r="H12">
        <v>20.001999999999999</v>
      </c>
      <c r="I12" t="s">
        <v>24</v>
      </c>
      <c r="J12">
        <v>6.1784999999999997</v>
      </c>
      <c r="K12">
        <v>14.951599999999999</v>
      </c>
      <c r="L12" t="s">
        <v>24</v>
      </c>
      <c r="M12">
        <v>0.94256899999999999</v>
      </c>
      <c r="N12">
        <v>-3.7751E-2</v>
      </c>
      <c r="O12">
        <v>20.248000000000001</v>
      </c>
      <c r="P12">
        <v>0.54720000000000002</v>
      </c>
      <c r="U12" s="1" t="s">
        <v>134</v>
      </c>
      <c r="V12" s="3">
        <f>SUM(O105:O133)/SUM(F105:F133)</f>
        <v>1.4192250000000002</v>
      </c>
      <c r="W12" s="3"/>
      <c r="X12" s="3">
        <f>R105</f>
        <v>1.0037994642857144</v>
      </c>
      <c r="Y12" s="3"/>
    </row>
    <row r="13" spans="1:32" x14ac:dyDescent="0.2">
      <c r="A13">
        <v>10</v>
      </c>
      <c r="B13" t="s">
        <v>34</v>
      </c>
      <c r="C13" t="s">
        <v>22</v>
      </c>
      <c r="D13" t="s">
        <v>32</v>
      </c>
      <c r="F13">
        <v>37</v>
      </c>
      <c r="G13">
        <v>23.192</v>
      </c>
      <c r="H13">
        <v>23.192</v>
      </c>
      <c r="I13" t="s">
        <v>24</v>
      </c>
      <c r="J13">
        <v>6.1784999999999997</v>
      </c>
      <c r="K13">
        <v>14.951599999999999</v>
      </c>
      <c r="L13" t="s">
        <v>24</v>
      </c>
      <c r="M13">
        <v>0.92561199999999999</v>
      </c>
      <c r="N13">
        <v>-5.5960000000000003E-2</v>
      </c>
      <c r="O13">
        <v>68.888000000000005</v>
      </c>
      <c r="P13">
        <v>1.8617999999999999</v>
      </c>
      <c r="U13" s="1" t="s">
        <v>47</v>
      </c>
      <c r="V13" s="3">
        <f>SUM(O25:O32)/SUM(F25:F32)</f>
        <v>3.5594354066985643</v>
      </c>
      <c r="W13" s="3"/>
      <c r="X13" s="3">
        <f>R25</f>
        <v>1.07975</v>
      </c>
      <c r="Y13" s="3">
        <f>S25</f>
        <v>-3.6335624999999996E-2</v>
      </c>
    </row>
    <row r="14" spans="1:32" x14ac:dyDescent="0.2">
      <c r="A14">
        <v>11</v>
      </c>
      <c r="B14" t="s">
        <v>35</v>
      </c>
      <c r="C14" t="s">
        <v>22</v>
      </c>
      <c r="D14" t="s">
        <v>32</v>
      </c>
      <c r="F14">
        <v>36</v>
      </c>
      <c r="G14">
        <v>26.738</v>
      </c>
      <c r="H14">
        <v>26.738</v>
      </c>
      <c r="I14" t="s">
        <v>24</v>
      </c>
      <c r="J14">
        <v>6.1784999999999997</v>
      </c>
      <c r="K14">
        <v>14.951599999999999</v>
      </c>
      <c r="L14" t="s">
        <v>24</v>
      </c>
      <c r="M14">
        <v>0.94770799999999999</v>
      </c>
      <c r="N14">
        <v>-6.5794000000000005E-2</v>
      </c>
      <c r="O14">
        <v>333.714</v>
      </c>
      <c r="P14">
        <v>9.2698</v>
      </c>
    </row>
    <row r="15" spans="1:32" x14ac:dyDescent="0.2">
      <c r="A15">
        <v>12</v>
      </c>
      <c r="B15" t="s">
        <v>36</v>
      </c>
      <c r="C15" t="s">
        <v>22</v>
      </c>
      <c r="D15" t="s">
        <v>32</v>
      </c>
      <c r="F15">
        <v>37</v>
      </c>
      <c r="G15">
        <v>29.417999999999999</v>
      </c>
      <c r="H15">
        <v>29.417999999999999</v>
      </c>
      <c r="I15" t="s">
        <v>24</v>
      </c>
      <c r="J15">
        <v>6.1784999999999997</v>
      </c>
      <c r="K15">
        <v>14.951599999999999</v>
      </c>
      <c r="L15" t="s">
        <v>24</v>
      </c>
      <c r="M15">
        <v>0.96025899999999997</v>
      </c>
      <c r="N15">
        <v>-5.7438000000000003E-2</v>
      </c>
      <c r="O15">
        <v>56.298999999999999</v>
      </c>
      <c r="P15">
        <v>1.5216000000000001</v>
      </c>
    </row>
    <row r="16" spans="1:32" x14ac:dyDescent="0.2">
      <c r="A16">
        <v>13</v>
      </c>
      <c r="B16" t="s">
        <v>37</v>
      </c>
      <c r="C16" t="s">
        <v>22</v>
      </c>
      <c r="D16" t="s">
        <v>32</v>
      </c>
      <c r="F16">
        <v>37</v>
      </c>
      <c r="G16">
        <v>32.119999999999997</v>
      </c>
      <c r="H16">
        <v>32.119999999999997</v>
      </c>
      <c r="I16" t="s">
        <v>24</v>
      </c>
      <c r="J16">
        <v>6.1784999999999997</v>
      </c>
      <c r="K16">
        <v>14.951599999999999</v>
      </c>
      <c r="L16" t="s">
        <v>24</v>
      </c>
      <c r="M16">
        <v>0.95187500000000003</v>
      </c>
      <c r="N16">
        <v>-5.7978000000000002E-2</v>
      </c>
      <c r="O16">
        <v>23.236000000000001</v>
      </c>
      <c r="P16">
        <v>0.628</v>
      </c>
      <c r="U16" s="4" t="s">
        <v>164</v>
      </c>
      <c r="V16" s="4" t="s">
        <v>165</v>
      </c>
      <c r="W16" s="4"/>
      <c r="X16" s="4" t="s">
        <v>166</v>
      </c>
      <c r="Y16" s="4" t="s">
        <v>167</v>
      </c>
    </row>
    <row r="17" spans="1:25" x14ac:dyDescent="0.2">
      <c r="A17">
        <v>14</v>
      </c>
      <c r="B17" t="s">
        <v>38</v>
      </c>
      <c r="C17" t="s">
        <v>22</v>
      </c>
      <c r="D17" t="s">
        <v>32</v>
      </c>
      <c r="F17">
        <v>37</v>
      </c>
      <c r="G17">
        <v>33.273000000000003</v>
      </c>
      <c r="H17">
        <v>33.273000000000003</v>
      </c>
      <c r="I17" t="s">
        <v>24</v>
      </c>
      <c r="J17">
        <v>6.1784999999999997</v>
      </c>
      <c r="K17">
        <v>14.951599999999999</v>
      </c>
      <c r="L17" t="s">
        <v>24</v>
      </c>
      <c r="M17">
        <v>0.93427000000000004</v>
      </c>
      <c r="N17">
        <v>-1.3976000000000001E-2</v>
      </c>
      <c r="O17">
        <v>30.466999999999999</v>
      </c>
      <c r="P17">
        <v>0.82340000000000002</v>
      </c>
      <c r="U17" s="1"/>
      <c r="V17" s="3"/>
      <c r="W17" s="3"/>
      <c r="X17" s="3"/>
      <c r="Y17" s="3"/>
    </row>
    <row r="18" spans="1:25" x14ac:dyDescent="0.2">
      <c r="A18">
        <v>15</v>
      </c>
      <c r="B18" t="s">
        <v>39</v>
      </c>
      <c r="C18" t="s">
        <v>22</v>
      </c>
      <c r="D18" t="s">
        <v>32</v>
      </c>
      <c r="F18">
        <v>31</v>
      </c>
      <c r="G18">
        <v>35.256999999999998</v>
      </c>
      <c r="H18">
        <v>35.256999999999998</v>
      </c>
      <c r="I18" t="s">
        <v>24</v>
      </c>
      <c r="J18">
        <v>6.5811999999999999</v>
      </c>
      <c r="K18">
        <v>14.951599999999999</v>
      </c>
      <c r="L18" t="s">
        <v>24</v>
      </c>
      <c r="M18">
        <v>0.94472800000000001</v>
      </c>
      <c r="N18">
        <v>-5.1554999999999997E-2</v>
      </c>
      <c r="O18">
        <v>26.812000000000001</v>
      </c>
      <c r="P18">
        <v>0.8649</v>
      </c>
    </row>
    <row r="19" spans="1:25" x14ac:dyDescent="0.2">
      <c r="A19">
        <v>16</v>
      </c>
      <c r="B19" t="s">
        <v>40</v>
      </c>
      <c r="C19" t="s">
        <v>22</v>
      </c>
      <c r="D19" t="s">
        <v>32</v>
      </c>
      <c r="F19">
        <v>37</v>
      </c>
      <c r="G19">
        <v>36.999000000000002</v>
      </c>
      <c r="H19">
        <v>36.999000000000002</v>
      </c>
      <c r="I19" t="s">
        <v>24</v>
      </c>
      <c r="J19">
        <v>6.1784999999999997</v>
      </c>
      <c r="K19">
        <v>14.951599999999999</v>
      </c>
      <c r="L19" t="s">
        <v>24</v>
      </c>
      <c r="M19">
        <v>0.94173399999999996</v>
      </c>
      <c r="N19">
        <v>-4.4982000000000001E-2</v>
      </c>
      <c r="O19">
        <v>54.079000000000001</v>
      </c>
      <c r="P19">
        <v>1.4616</v>
      </c>
    </row>
    <row r="20" spans="1:25" x14ac:dyDescent="0.2">
      <c r="A20">
        <v>17</v>
      </c>
      <c r="B20" t="s">
        <v>41</v>
      </c>
      <c r="C20" t="s">
        <v>22</v>
      </c>
      <c r="D20" t="s">
        <v>32</v>
      </c>
      <c r="F20">
        <v>37</v>
      </c>
      <c r="G20">
        <v>39.951000000000001</v>
      </c>
      <c r="H20">
        <v>39.951000000000001</v>
      </c>
      <c r="I20" t="s">
        <v>24</v>
      </c>
      <c r="J20">
        <v>6.1784999999999997</v>
      </c>
      <c r="K20">
        <v>14.951599999999999</v>
      </c>
      <c r="L20" t="s">
        <v>24</v>
      </c>
      <c r="M20">
        <v>0.94351300000000005</v>
      </c>
      <c r="N20">
        <v>-4.3874000000000003E-2</v>
      </c>
      <c r="O20">
        <v>68.843000000000004</v>
      </c>
      <c r="P20">
        <v>1.8606</v>
      </c>
    </row>
    <row r="21" spans="1:25" x14ac:dyDescent="0.2">
      <c r="A21">
        <v>18</v>
      </c>
      <c r="B21" t="s">
        <v>42</v>
      </c>
      <c r="C21" t="s">
        <v>22</v>
      </c>
      <c r="D21" t="s">
        <v>32</v>
      </c>
      <c r="F21">
        <v>36</v>
      </c>
      <c r="G21">
        <v>42.558</v>
      </c>
      <c r="H21">
        <v>42.558</v>
      </c>
      <c r="I21" t="s">
        <v>24</v>
      </c>
      <c r="J21">
        <v>6.1784999999999997</v>
      </c>
      <c r="K21">
        <v>14.951599999999999</v>
      </c>
      <c r="L21" t="s">
        <v>24</v>
      </c>
      <c r="M21">
        <v>0.93194500000000002</v>
      </c>
      <c r="N21">
        <v>-4.2245999999999999E-2</v>
      </c>
      <c r="O21">
        <v>118.416</v>
      </c>
      <c r="P21">
        <v>3.2892999999999999</v>
      </c>
    </row>
    <row r="22" spans="1:25" x14ac:dyDescent="0.2">
      <c r="A22">
        <v>19</v>
      </c>
      <c r="B22" t="s">
        <v>43</v>
      </c>
      <c r="C22" t="s">
        <v>22</v>
      </c>
      <c r="D22" t="s">
        <v>32</v>
      </c>
      <c r="F22">
        <v>37</v>
      </c>
      <c r="G22">
        <v>45.53</v>
      </c>
      <c r="H22">
        <v>45.53</v>
      </c>
      <c r="I22" t="s">
        <v>24</v>
      </c>
      <c r="J22">
        <v>6.1784999999999997</v>
      </c>
      <c r="K22">
        <v>14.951599999999999</v>
      </c>
      <c r="L22" t="s">
        <v>24</v>
      </c>
      <c r="M22">
        <v>0.87272899999999998</v>
      </c>
      <c r="N22">
        <v>-4.3723999999999999E-2</v>
      </c>
      <c r="O22">
        <v>168.24799999999999</v>
      </c>
      <c r="P22">
        <v>4.5472000000000001</v>
      </c>
    </row>
    <row r="23" spans="1:25" x14ac:dyDescent="0.2">
      <c r="A23">
        <v>20</v>
      </c>
      <c r="B23" t="s">
        <v>44</v>
      </c>
      <c r="C23" t="s">
        <v>22</v>
      </c>
      <c r="D23" t="s">
        <v>32</v>
      </c>
      <c r="F23">
        <v>37</v>
      </c>
      <c r="G23">
        <v>47.427999999999997</v>
      </c>
      <c r="H23">
        <v>47.427999999999997</v>
      </c>
      <c r="I23" t="s">
        <v>24</v>
      </c>
      <c r="J23">
        <v>6.1784999999999997</v>
      </c>
      <c r="K23">
        <v>14.951599999999999</v>
      </c>
      <c r="L23" t="s">
        <v>24</v>
      </c>
      <c r="M23">
        <v>0.876772</v>
      </c>
      <c r="N23">
        <v>-5.7065999999999999E-2</v>
      </c>
      <c r="O23">
        <v>170.505</v>
      </c>
      <c r="P23">
        <v>4.6082000000000001</v>
      </c>
    </row>
    <row r="24" spans="1:25" x14ac:dyDescent="0.2">
      <c r="A24">
        <v>21</v>
      </c>
      <c r="B24" t="s">
        <v>45</v>
      </c>
      <c r="C24" t="s">
        <v>22</v>
      </c>
      <c r="D24" t="s">
        <v>32</v>
      </c>
      <c r="F24">
        <v>37</v>
      </c>
      <c r="G24">
        <v>48.755000000000003</v>
      </c>
      <c r="H24">
        <v>48.755000000000003</v>
      </c>
      <c r="I24" t="s">
        <v>24</v>
      </c>
      <c r="J24">
        <v>6.1784999999999997</v>
      </c>
      <c r="K24">
        <v>14.951599999999999</v>
      </c>
      <c r="L24" t="s">
        <v>24</v>
      </c>
      <c r="M24">
        <v>0.93146499999999999</v>
      </c>
      <c r="N24">
        <v>-6.7035999999999998E-2</v>
      </c>
      <c r="O24">
        <v>167.154</v>
      </c>
      <c r="P24">
        <v>4.5176999999999996</v>
      </c>
    </row>
    <row r="25" spans="1:25" x14ac:dyDescent="0.2">
      <c r="A25">
        <v>22</v>
      </c>
      <c r="B25" t="s">
        <v>46</v>
      </c>
      <c r="C25" t="s">
        <v>22</v>
      </c>
      <c r="D25" t="s">
        <v>47</v>
      </c>
      <c r="F25">
        <v>44</v>
      </c>
      <c r="G25">
        <v>23.192</v>
      </c>
      <c r="H25">
        <v>23.192</v>
      </c>
      <c r="I25" t="s">
        <v>24</v>
      </c>
      <c r="J25">
        <v>6.3895</v>
      </c>
      <c r="K25">
        <v>14.7706</v>
      </c>
      <c r="L25" t="s">
        <v>24</v>
      </c>
      <c r="M25">
        <v>1.07975</v>
      </c>
      <c r="N25">
        <v>-3.5527000000000003E-2</v>
      </c>
      <c r="O25">
        <v>199.90899999999999</v>
      </c>
      <c r="P25">
        <v>4.5434000000000001</v>
      </c>
      <c r="R25">
        <f>AVERAGE(M25:M32)</f>
        <v>1.07975</v>
      </c>
      <c r="S25">
        <f>AVERAGE(N25:N32)</f>
        <v>-3.6335624999999996E-2</v>
      </c>
    </row>
    <row r="26" spans="1:25" x14ac:dyDescent="0.2">
      <c r="A26">
        <v>23</v>
      </c>
      <c r="B26" t="s">
        <v>48</v>
      </c>
      <c r="C26" t="s">
        <v>22</v>
      </c>
      <c r="D26" t="s">
        <v>47</v>
      </c>
      <c r="F26">
        <v>62</v>
      </c>
      <c r="G26">
        <v>26.738</v>
      </c>
      <c r="H26">
        <v>26.738</v>
      </c>
      <c r="I26" t="s">
        <v>24</v>
      </c>
      <c r="J26">
        <v>5.3193000000000001</v>
      </c>
      <c r="K26">
        <v>14.8104</v>
      </c>
      <c r="L26" t="s">
        <v>24</v>
      </c>
      <c r="M26">
        <v>1.07975</v>
      </c>
      <c r="N26">
        <v>-1.7309999999999999E-2</v>
      </c>
      <c r="O26">
        <v>432.36799999999999</v>
      </c>
      <c r="P26">
        <v>6.9737</v>
      </c>
    </row>
    <row r="27" spans="1:25" x14ac:dyDescent="0.2">
      <c r="A27">
        <v>24</v>
      </c>
      <c r="B27" t="s">
        <v>49</v>
      </c>
      <c r="C27" t="s">
        <v>22</v>
      </c>
      <c r="D27" t="s">
        <v>47</v>
      </c>
      <c r="F27">
        <v>41</v>
      </c>
      <c r="G27">
        <v>29.417999999999999</v>
      </c>
      <c r="H27">
        <v>29.417999999999999</v>
      </c>
      <c r="I27" t="s">
        <v>24</v>
      </c>
      <c r="J27">
        <v>7.8041999999999998</v>
      </c>
      <c r="K27">
        <v>14.7972</v>
      </c>
      <c r="L27" t="s">
        <v>24</v>
      </c>
      <c r="M27">
        <v>1.07975</v>
      </c>
      <c r="N27">
        <v>-4.7037000000000002E-2</v>
      </c>
      <c r="O27">
        <v>51.256</v>
      </c>
      <c r="P27">
        <v>1.2501</v>
      </c>
    </row>
    <row r="28" spans="1:25" x14ac:dyDescent="0.2">
      <c r="A28">
        <v>25</v>
      </c>
      <c r="B28" t="s">
        <v>50</v>
      </c>
      <c r="C28" t="s">
        <v>22</v>
      </c>
      <c r="D28" t="s">
        <v>47</v>
      </c>
      <c r="F28">
        <v>52</v>
      </c>
      <c r="G28">
        <v>30.835999999999999</v>
      </c>
      <c r="H28">
        <v>30.835999999999999</v>
      </c>
      <c r="I28" t="s">
        <v>24</v>
      </c>
      <c r="J28">
        <v>6.1460999999999997</v>
      </c>
      <c r="K28">
        <v>14.8239</v>
      </c>
      <c r="L28" t="s">
        <v>24</v>
      </c>
      <c r="M28">
        <v>1.07975</v>
      </c>
      <c r="N28">
        <v>-1.3141999999999999E-2</v>
      </c>
      <c r="O28">
        <v>189.87</v>
      </c>
      <c r="P28">
        <v>3.6513</v>
      </c>
    </row>
    <row r="29" spans="1:25" x14ac:dyDescent="0.2">
      <c r="A29">
        <v>26</v>
      </c>
      <c r="B29" t="s">
        <v>51</v>
      </c>
      <c r="C29" t="s">
        <v>22</v>
      </c>
      <c r="D29" t="s">
        <v>47</v>
      </c>
      <c r="F29">
        <v>56</v>
      </c>
      <c r="G29">
        <v>36.999000000000002</v>
      </c>
      <c r="H29">
        <v>36.999000000000002</v>
      </c>
      <c r="I29" t="s">
        <v>24</v>
      </c>
      <c r="J29">
        <v>6.0823999999999998</v>
      </c>
      <c r="K29">
        <v>14.8104</v>
      </c>
      <c r="L29" t="s">
        <v>24</v>
      </c>
      <c r="M29">
        <v>1.07975</v>
      </c>
      <c r="N29">
        <v>-3.0879E-2</v>
      </c>
      <c r="O29">
        <v>150.77099999999999</v>
      </c>
      <c r="P29">
        <v>2.6922999999999999</v>
      </c>
    </row>
    <row r="30" spans="1:25" x14ac:dyDescent="0.2">
      <c r="A30">
        <v>27</v>
      </c>
      <c r="B30" t="s">
        <v>52</v>
      </c>
      <c r="C30" t="s">
        <v>22</v>
      </c>
      <c r="D30" t="s">
        <v>47</v>
      </c>
      <c r="F30">
        <v>42</v>
      </c>
      <c r="G30">
        <v>39.951000000000001</v>
      </c>
      <c r="H30">
        <v>39.951000000000001</v>
      </c>
      <c r="I30" t="s">
        <v>24</v>
      </c>
      <c r="J30">
        <v>7.8372000000000002</v>
      </c>
      <c r="K30">
        <v>14.7972</v>
      </c>
      <c r="L30" t="s">
        <v>24</v>
      </c>
      <c r="M30">
        <v>1.07975</v>
      </c>
      <c r="N30">
        <v>-2.1467E-2</v>
      </c>
      <c r="O30">
        <v>75.772999999999996</v>
      </c>
      <c r="P30">
        <v>1.8041</v>
      </c>
    </row>
    <row r="31" spans="1:25" x14ac:dyDescent="0.2">
      <c r="A31">
        <v>28</v>
      </c>
      <c r="B31" t="s">
        <v>53</v>
      </c>
      <c r="C31" t="s">
        <v>22</v>
      </c>
      <c r="D31" t="s">
        <v>47</v>
      </c>
      <c r="F31">
        <v>56</v>
      </c>
      <c r="G31">
        <v>42.62</v>
      </c>
      <c r="H31">
        <v>42.62</v>
      </c>
      <c r="I31" t="s">
        <v>24</v>
      </c>
      <c r="J31">
        <v>6.0903</v>
      </c>
      <c r="K31">
        <v>14.8637</v>
      </c>
      <c r="L31" t="s">
        <v>24</v>
      </c>
      <c r="M31">
        <v>1.07975</v>
      </c>
      <c r="N31">
        <v>-5.8637000000000002E-2</v>
      </c>
      <c r="O31">
        <v>111.91500000000001</v>
      </c>
      <c r="P31">
        <v>1.9984999999999999</v>
      </c>
    </row>
    <row r="32" spans="1:25" x14ac:dyDescent="0.2">
      <c r="A32">
        <v>29</v>
      </c>
      <c r="B32" t="s">
        <v>54</v>
      </c>
      <c r="C32" t="s">
        <v>22</v>
      </c>
      <c r="D32" t="s">
        <v>47</v>
      </c>
      <c r="F32">
        <v>65</v>
      </c>
      <c r="G32">
        <v>45.53</v>
      </c>
      <c r="H32">
        <v>45.53</v>
      </c>
      <c r="I32" t="s">
        <v>24</v>
      </c>
      <c r="J32">
        <v>5.2914000000000003</v>
      </c>
      <c r="K32">
        <v>14.7972</v>
      </c>
      <c r="L32" t="s">
        <v>24</v>
      </c>
      <c r="M32">
        <v>1.07975</v>
      </c>
      <c r="N32">
        <v>-6.6685999999999995E-2</v>
      </c>
      <c r="O32">
        <v>275.98200000000003</v>
      </c>
      <c r="P32">
        <v>4.2458999999999998</v>
      </c>
    </row>
    <row r="33" spans="1:18" x14ac:dyDescent="0.2">
      <c r="A33">
        <v>30</v>
      </c>
      <c r="B33" t="s">
        <v>55</v>
      </c>
      <c r="C33" t="s">
        <v>22</v>
      </c>
      <c r="D33" t="s">
        <v>56</v>
      </c>
      <c r="F33">
        <v>8</v>
      </c>
      <c r="G33">
        <v>15.076000000000001</v>
      </c>
      <c r="H33">
        <v>47.841999999999999</v>
      </c>
      <c r="I33" t="s">
        <v>24</v>
      </c>
      <c r="J33">
        <v>1.5953999999999999</v>
      </c>
      <c r="K33">
        <v>1.5953999999999999</v>
      </c>
      <c r="L33" t="s">
        <v>24</v>
      </c>
      <c r="M33">
        <v>1.0309299999999999</v>
      </c>
      <c r="N33">
        <v>0</v>
      </c>
      <c r="O33">
        <v>19.2</v>
      </c>
      <c r="P33">
        <v>2.3999000000000001</v>
      </c>
      <c r="R33">
        <f>AVERAGE(M33:M42)</f>
        <v>0.9563043</v>
      </c>
    </row>
    <row r="34" spans="1:18" x14ac:dyDescent="0.2">
      <c r="A34">
        <v>31</v>
      </c>
      <c r="B34" t="s">
        <v>57</v>
      </c>
      <c r="C34" t="s">
        <v>22</v>
      </c>
      <c r="D34" t="s">
        <v>56</v>
      </c>
      <c r="F34">
        <v>8</v>
      </c>
      <c r="G34">
        <v>14.933</v>
      </c>
      <c r="H34">
        <v>47.847000000000001</v>
      </c>
      <c r="I34" t="s">
        <v>24</v>
      </c>
      <c r="J34">
        <v>2.2601</v>
      </c>
      <c r="K34">
        <v>2.2601</v>
      </c>
      <c r="L34" t="s">
        <v>24</v>
      </c>
      <c r="M34">
        <v>0.89709000000000005</v>
      </c>
      <c r="N34">
        <v>0</v>
      </c>
      <c r="O34">
        <v>37.78</v>
      </c>
      <c r="P34">
        <v>4.7225000000000001</v>
      </c>
    </row>
    <row r="35" spans="1:18" x14ac:dyDescent="0.2">
      <c r="A35">
        <v>32</v>
      </c>
      <c r="B35" t="s">
        <v>58</v>
      </c>
      <c r="C35" t="s">
        <v>22</v>
      </c>
      <c r="D35" t="s">
        <v>56</v>
      </c>
      <c r="F35">
        <v>8</v>
      </c>
      <c r="G35">
        <v>15.161</v>
      </c>
      <c r="H35">
        <v>47.877000000000002</v>
      </c>
      <c r="I35" t="s">
        <v>24</v>
      </c>
      <c r="J35">
        <v>2.6589999999999998</v>
      </c>
      <c r="K35">
        <v>2.6589999999999998</v>
      </c>
      <c r="L35" t="s">
        <v>24</v>
      </c>
      <c r="M35">
        <v>0.91374100000000003</v>
      </c>
      <c r="N35">
        <v>0</v>
      </c>
      <c r="O35">
        <v>16.210999999999999</v>
      </c>
      <c r="P35">
        <v>2.0263</v>
      </c>
    </row>
    <row r="36" spans="1:18" x14ac:dyDescent="0.2">
      <c r="A36">
        <v>33</v>
      </c>
      <c r="B36" t="s">
        <v>59</v>
      </c>
      <c r="C36" t="s">
        <v>22</v>
      </c>
      <c r="D36" t="s">
        <v>56</v>
      </c>
      <c r="F36">
        <v>8</v>
      </c>
      <c r="G36">
        <v>15.022</v>
      </c>
      <c r="H36">
        <v>48.194000000000003</v>
      </c>
      <c r="I36" t="s">
        <v>24</v>
      </c>
      <c r="J36">
        <v>3.0577999999999999</v>
      </c>
      <c r="K36">
        <v>3.0577999999999999</v>
      </c>
      <c r="L36" t="s">
        <v>24</v>
      </c>
      <c r="M36">
        <v>0.98948499999999995</v>
      </c>
      <c r="N36">
        <v>0</v>
      </c>
      <c r="O36">
        <v>17.768999999999998</v>
      </c>
      <c r="P36">
        <v>2.2210999999999999</v>
      </c>
    </row>
    <row r="37" spans="1:18" x14ac:dyDescent="0.2">
      <c r="A37">
        <v>34</v>
      </c>
      <c r="B37" t="s">
        <v>60</v>
      </c>
      <c r="C37" t="s">
        <v>22</v>
      </c>
      <c r="D37" t="s">
        <v>56</v>
      </c>
      <c r="F37">
        <v>8</v>
      </c>
      <c r="G37">
        <v>14.869</v>
      </c>
      <c r="H37">
        <v>48.197000000000003</v>
      </c>
      <c r="I37" t="s">
        <v>24</v>
      </c>
      <c r="J37">
        <v>3.3237000000000001</v>
      </c>
      <c r="K37">
        <v>3.3237000000000001</v>
      </c>
      <c r="L37" t="s">
        <v>24</v>
      </c>
      <c r="M37">
        <v>0.86433000000000004</v>
      </c>
      <c r="N37">
        <v>0</v>
      </c>
      <c r="O37">
        <v>38.938000000000002</v>
      </c>
      <c r="P37">
        <v>4.8672000000000004</v>
      </c>
    </row>
    <row r="38" spans="1:18" x14ac:dyDescent="0.2">
      <c r="A38">
        <v>35</v>
      </c>
      <c r="B38" t="s">
        <v>61</v>
      </c>
      <c r="C38" t="s">
        <v>22</v>
      </c>
      <c r="D38" t="s">
        <v>56</v>
      </c>
      <c r="F38">
        <v>10</v>
      </c>
      <c r="G38">
        <v>17.251999999999999</v>
      </c>
      <c r="H38">
        <v>48.265999999999998</v>
      </c>
      <c r="I38" t="s">
        <v>24</v>
      </c>
      <c r="J38">
        <v>3.4567000000000001</v>
      </c>
      <c r="K38">
        <v>3.4567000000000001</v>
      </c>
      <c r="L38" t="s">
        <v>24</v>
      </c>
      <c r="M38">
        <v>0.99506799999999995</v>
      </c>
      <c r="N38">
        <v>0</v>
      </c>
      <c r="O38">
        <v>33.564999999999998</v>
      </c>
      <c r="P38">
        <v>3.3565</v>
      </c>
    </row>
    <row r="39" spans="1:18" x14ac:dyDescent="0.2">
      <c r="A39">
        <v>36</v>
      </c>
      <c r="B39" t="s">
        <v>62</v>
      </c>
      <c r="C39" t="s">
        <v>22</v>
      </c>
      <c r="D39" t="s">
        <v>56</v>
      </c>
      <c r="F39">
        <v>9</v>
      </c>
      <c r="G39">
        <v>17.084</v>
      </c>
      <c r="H39">
        <v>48.265000000000001</v>
      </c>
      <c r="I39" t="s">
        <v>24</v>
      </c>
      <c r="J39">
        <v>3.5895999999999999</v>
      </c>
      <c r="K39">
        <v>3.5895999999999999</v>
      </c>
      <c r="L39" t="s">
        <v>24</v>
      </c>
      <c r="M39">
        <v>0.94186599999999998</v>
      </c>
      <c r="N39">
        <v>0</v>
      </c>
      <c r="O39">
        <v>45.908000000000001</v>
      </c>
      <c r="P39">
        <v>5.1009000000000002</v>
      </c>
    </row>
    <row r="40" spans="1:18" x14ac:dyDescent="0.2">
      <c r="A40">
        <v>37</v>
      </c>
      <c r="B40" t="s">
        <v>63</v>
      </c>
      <c r="C40" t="s">
        <v>22</v>
      </c>
      <c r="D40" t="s">
        <v>56</v>
      </c>
      <c r="F40">
        <v>9</v>
      </c>
      <c r="G40">
        <v>17.218</v>
      </c>
      <c r="H40">
        <v>48.31</v>
      </c>
      <c r="I40" t="s">
        <v>24</v>
      </c>
      <c r="J40">
        <v>3.7225999999999999</v>
      </c>
      <c r="K40">
        <v>3.7225999999999999</v>
      </c>
      <c r="L40" t="s">
        <v>24</v>
      </c>
      <c r="M40">
        <v>0.96965400000000002</v>
      </c>
      <c r="N40">
        <v>0</v>
      </c>
      <c r="O40">
        <v>19.934000000000001</v>
      </c>
      <c r="P40">
        <v>2.2149000000000001</v>
      </c>
    </row>
    <row r="41" spans="1:18" x14ac:dyDescent="0.2">
      <c r="A41">
        <v>38</v>
      </c>
      <c r="B41" t="s">
        <v>64</v>
      </c>
      <c r="C41" t="s">
        <v>22</v>
      </c>
      <c r="D41" t="s">
        <v>56</v>
      </c>
      <c r="F41">
        <v>10</v>
      </c>
      <c r="G41">
        <v>15.022</v>
      </c>
      <c r="H41">
        <v>48.308</v>
      </c>
      <c r="I41" t="s">
        <v>24</v>
      </c>
      <c r="J41">
        <v>3.8555000000000001</v>
      </c>
      <c r="K41">
        <v>3.8555000000000001</v>
      </c>
      <c r="L41" t="s">
        <v>24</v>
      </c>
      <c r="M41">
        <v>0.95682900000000004</v>
      </c>
      <c r="N41">
        <v>0</v>
      </c>
      <c r="O41">
        <v>43.790999999999997</v>
      </c>
      <c r="P41">
        <v>4.3791000000000002</v>
      </c>
    </row>
    <row r="42" spans="1:18" x14ac:dyDescent="0.2">
      <c r="A42">
        <v>39</v>
      </c>
      <c r="B42" t="s">
        <v>65</v>
      </c>
      <c r="C42" t="s">
        <v>22</v>
      </c>
      <c r="D42" t="s">
        <v>56</v>
      </c>
      <c r="F42">
        <v>10</v>
      </c>
      <c r="G42">
        <v>14.936999999999999</v>
      </c>
      <c r="H42">
        <v>48.283999999999999</v>
      </c>
      <c r="I42" t="s">
        <v>24</v>
      </c>
      <c r="J42">
        <v>3.9885000000000002</v>
      </c>
      <c r="K42">
        <v>3.9885000000000002</v>
      </c>
      <c r="L42" t="s">
        <v>24</v>
      </c>
      <c r="M42">
        <v>1.0040500000000001</v>
      </c>
      <c r="N42">
        <v>0</v>
      </c>
      <c r="O42">
        <v>33.206000000000003</v>
      </c>
      <c r="P42">
        <v>3.3206000000000002</v>
      </c>
    </row>
    <row r="43" spans="1:18" x14ac:dyDescent="0.2">
      <c r="A43">
        <v>40</v>
      </c>
      <c r="B43" t="s">
        <v>66</v>
      </c>
      <c r="C43" t="s">
        <v>22</v>
      </c>
      <c r="D43" t="s">
        <v>67</v>
      </c>
      <c r="F43">
        <v>22</v>
      </c>
      <c r="G43">
        <v>81</v>
      </c>
      <c r="H43">
        <v>81</v>
      </c>
      <c r="I43" t="s">
        <v>24</v>
      </c>
      <c r="J43">
        <v>1.6516999999999999</v>
      </c>
      <c r="K43">
        <v>2.7492999999999999</v>
      </c>
      <c r="L43" t="s">
        <v>24</v>
      </c>
      <c r="M43">
        <v>0.83088700000000004</v>
      </c>
      <c r="N43">
        <v>0</v>
      </c>
      <c r="O43">
        <v>47.255000000000003</v>
      </c>
      <c r="P43">
        <v>2.1478999999999999</v>
      </c>
      <c r="R43">
        <f>AVERAGE(M43:M48)</f>
        <v>0.99649199999999993</v>
      </c>
    </row>
    <row r="44" spans="1:18" x14ac:dyDescent="0.2">
      <c r="A44">
        <v>41</v>
      </c>
      <c r="B44" t="s">
        <v>68</v>
      </c>
      <c r="C44" t="s">
        <v>22</v>
      </c>
      <c r="D44" t="s">
        <v>67</v>
      </c>
      <c r="F44">
        <v>27</v>
      </c>
      <c r="G44">
        <v>100</v>
      </c>
      <c r="H44">
        <v>100</v>
      </c>
      <c r="I44" t="s">
        <v>24</v>
      </c>
      <c r="J44">
        <v>1.3716999999999999</v>
      </c>
      <c r="K44">
        <v>2.7633999999999999</v>
      </c>
      <c r="L44" t="s">
        <v>24</v>
      </c>
      <c r="M44">
        <v>0.94695600000000002</v>
      </c>
      <c r="N44">
        <v>0</v>
      </c>
      <c r="O44">
        <v>51.057000000000002</v>
      </c>
      <c r="P44">
        <v>1.891</v>
      </c>
    </row>
    <row r="45" spans="1:18" x14ac:dyDescent="0.2">
      <c r="A45">
        <v>42</v>
      </c>
      <c r="B45" t="s">
        <v>69</v>
      </c>
      <c r="C45" t="s">
        <v>22</v>
      </c>
      <c r="D45" t="s">
        <v>67</v>
      </c>
      <c r="F45">
        <v>26</v>
      </c>
      <c r="G45">
        <v>117</v>
      </c>
      <c r="H45">
        <v>117</v>
      </c>
      <c r="I45" t="s">
        <v>24</v>
      </c>
      <c r="J45">
        <v>1.2649999999999999</v>
      </c>
      <c r="K45">
        <v>2.7542</v>
      </c>
      <c r="L45" t="s">
        <v>24</v>
      </c>
      <c r="M45">
        <v>0.98892899999999995</v>
      </c>
      <c r="N45">
        <v>0</v>
      </c>
      <c r="O45">
        <v>193.78800000000001</v>
      </c>
      <c r="P45">
        <v>7.4534000000000002</v>
      </c>
    </row>
    <row r="46" spans="1:18" x14ac:dyDescent="0.2">
      <c r="A46">
        <v>43</v>
      </c>
      <c r="B46" t="s">
        <v>70</v>
      </c>
      <c r="C46" t="s">
        <v>22</v>
      </c>
      <c r="D46" t="s">
        <v>67</v>
      </c>
      <c r="F46">
        <v>27</v>
      </c>
      <c r="G46">
        <v>141</v>
      </c>
      <c r="H46">
        <v>141</v>
      </c>
      <c r="I46" t="s">
        <v>24</v>
      </c>
      <c r="J46">
        <v>1.2529999999999999</v>
      </c>
      <c r="K46">
        <v>2.7545999999999999</v>
      </c>
      <c r="L46" t="s">
        <v>24</v>
      </c>
      <c r="M46">
        <v>1.07545</v>
      </c>
      <c r="N46">
        <v>0</v>
      </c>
      <c r="O46">
        <v>49.4</v>
      </c>
      <c r="P46">
        <v>1.8295999999999999</v>
      </c>
    </row>
    <row r="47" spans="1:18" x14ac:dyDescent="0.2">
      <c r="A47">
        <v>44</v>
      </c>
      <c r="B47" t="s">
        <v>71</v>
      </c>
      <c r="C47" t="s">
        <v>22</v>
      </c>
      <c r="D47" t="s">
        <v>67</v>
      </c>
      <c r="F47">
        <v>29</v>
      </c>
      <c r="G47">
        <v>144</v>
      </c>
      <c r="H47">
        <v>144</v>
      </c>
      <c r="I47" t="s">
        <v>24</v>
      </c>
      <c r="J47">
        <v>1.2606999999999999</v>
      </c>
      <c r="K47">
        <v>2.7488000000000001</v>
      </c>
      <c r="L47" t="s">
        <v>24</v>
      </c>
      <c r="M47">
        <v>1.0626500000000001</v>
      </c>
      <c r="N47">
        <v>0</v>
      </c>
      <c r="O47">
        <v>97.86</v>
      </c>
      <c r="P47">
        <v>3.3744999999999998</v>
      </c>
    </row>
    <row r="48" spans="1:18" x14ac:dyDescent="0.2">
      <c r="A48">
        <v>45</v>
      </c>
      <c r="B48" t="s">
        <v>72</v>
      </c>
      <c r="C48" t="s">
        <v>22</v>
      </c>
      <c r="D48" t="s">
        <v>67</v>
      </c>
      <c r="F48">
        <v>28</v>
      </c>
      <c r="G48">
        <v>166</v>
      </c>
      <c r="H48">
        <v>166</v>
      </c>
      <c r="I48" t="s">
        <v>24</v>
      </c>
      <c r="J48">
        <v>1.2516</v>
      </c>
      <c r="K48">
        <v>2.7471999999999999</v>
      </c>
      <c r="L48" t="s">
        <v>24</v>
      </c>
      <c r="M48">
        <v>1.0740799999999999</v>
      </c>
      <c r="N48">
        <v>0</v>
      </c>
      <c r="O48">
        <v>44.076000000000001</v>
      </c>
      <c r="P48">
        <v>1.5742</v>
      </c>
    </row>
    <row r="49" spans="1:18" x14ac:dyDescent="0.2">
      <c r="A49">
        <v>46</v>
      </c>
      <c r="B49" t="s">
        <v>73</v>
      </c>
      <c r="C49" t="s">
        <v>22</v>
      </c>
      <c r="D49" t="s">
        <v>74</v>
      </c>
      <c r="F49">
        <v>5</v>
      </c>
      <c r="G49">
        <v>61.6</v>
      </c>
      <c r="H49">
        <v>61.6</v>
      </c>
      <c r="I49" t="s">
        <v>24</v>
      </c>
      <c r="J49">
        <v>0.495</v>
      </c>
      <c r="K49">
        <v>2.1739999999999999</v>
      </c>
      <c r="L49" t="s">
        <v>24</v>
      </c>
      <c r="M49">
        <v>1.1498600000000001</v>
      </c>
      <c r="N49">
        <v>0</v>
      </c>
      <c r="O49">
        <v>14.218999999999999</v>
      </c>
      <c r="P49">
        <v>2.8437000000000001</v>
      </c>
      <c r="R49">
        <f>AVERAGE(M49:M57)</f>
        <v>1.1219144444444444</v>
      </c>
    </row>
    <row r="50" spans="1:18" x14ac:dyDescent="0.2">
      <c r="A50">
        <v>47</v>
      </c>
      <c r="B50" t="s">
        <v>75</v>
      </c>
      <c r="C50" t="s">
        <v>22</v>
      </c>
      <c r="D50" t="s">
        <v>74</v>
      </c>
      <c r="F50">
        <v>5</v>
      </c>
      <c r="G50">
        <v>80.5</v>
      </c>
      <c r="H50">
        <v>80.5</v>
      </c>
      <c r="I50" t="s">
        <v>24</v>
      </c>
      <c r="J50">
        <v>0.495</v>
      </c>
      <c r="K50">
        <v>2.1739999999999999</v>
      </c>
      <c r="L50" t="s">
        <v>24</v>
      </c>
      <c r="M50">
        <v>1.1050199999999999</v>
      </c>
      <c r="N50">
        <v>0</v>
      </c>
      <c r="O50">
        <v>1.8109999999999999</v>
      </c>
      <c r="P50">
        <v>0.36230000000000001</v>
      </c>
    </row>
    <row r="51" spans="1:18" x14ac:dyDescent="0.2">
      <c r="A51">
        <v>48</v>
      </c>
      <c r="B51" t="s">
        <v>76</v>
      </c>
      <c r="C51" t="s">
        <v>22</v>
      </c>
      <c r="D51" t="s">
        <v>74</v>
      </c>
      <c r="F51">
        <v>65</v>
      </c>
      <c r="G51">
        <v>81</v>
      </c>
      <c r="H51">
        <v>81</v>
      </c>
      <c r="I51" t="s">
        <v>24</v>
      </c>
      <c r="J51">
        <v>0.47499999999999998</v>
      </c>
      <c r="K51">
        <v>2.7669999999999999</v>
      </c>
      <c r="L51" t="s">
        <v>24</v>
      </c>
      <c r="M51">
        <v>1.06325</v>
      </c>
      <c r="N51">
        <v>0</v>
      </c>
      <c r="O51">
        <v>273.29599999999999</v>
      </c>
      <c r="P51">
        <v>4.2046000000000001</v>
      </c>
    </row>
    <row r="52" spans="1:18" x14ac:dyDescent="0.2">
      <c r="A52">
        <v>49</v>
      </c>
      <c r="B52" t="s">
        <v>77</v>
      </c>
      <c r="C52" t="s">
        <v>22</v>
      </c>
      <c r="D52" t="s">
        <v>74</v>
      </c>
      <c r="F52">
        <v>5</v>
      </c>
      <c r="G52">
        <v>100.6</v>
      </c>
      <c r="H52">
        <v>100.6</v>
      </c>
      <c r="I52" t="s">
        <v>24</v>
      </c>
      <c r="J52">
        <v>0.495</v>
      </c>
      <c r="K52">
        <v>2.1739999999999999</v>
      </c>
      <c r="L52" t="s">
        <v>24</v>
      </c>
      <c r="M52">
        <v>1.0825499999999999</v>
      </c>
      <c r="N52">
        <v>0</v>
      </c>
      <c r="O52">
        <v>2.0960000000000001</v>
      </c>
      <c r="P52">
        <v>0.41920000000000002</v>
      </c>
    </row>
    <row r="53" spans="1:18" x14ac:dyDescent="0.2">
      <c r="A53">
        <v>50</v>
      </c>
      <c r="B53" t="s">
        <v>78</v>
      </c>
      <c r="C53" t="s">
        <v>22</v>
      </c>
      <c r="D53" t="s">
        <v>74</v>
      </c>
      <c r="F53">
        <v>5</v>
      </c>
      <c r="G53">
        <v>116.4</v>
      </c>
      <c r="H53">
        <v>116.4</v>
      </c>
      <c r="I53" t="s">
        <v>24</v>
      </c>
      <c r="J53">
        <v>0.495</v>
      </c>
      <c r="K53">
        <v>2.1739999999999999</v>
      </c>
      <c r="L53" t="s">
        <v>24</v>
      </c>
      <c r="M53">
        <v>1.0995600000000001</v>
      </c>
      <c r="N53">
        <v>0</v>
      </c>
      <c r="O53">
        <v>6.7030000000000003</v>
      </c>
      <c r="P53">
        <v>1.3405</v>
      </c>
    </row>
    <row r="54" spans="1:18" x14ac:dyDescent="0.2">
      <c r="A54">
        <v>51</v>
      </c>
      <c r="B54" t="s">
        <v>79</v>
      </c>
      <c r="C54" t="s">
        <v>22</v>
      </c>
      <c r="D54" t="s">
        <v>74</v>
      </c>
      <c r="F54">
        <v>70</v>
      </c>
      <c r="G54">
        <v>118.1</v>
      </c>
      <c r="H54">
        <v>118.1</v>
      </c>
      <c r="I54" t="s">
        <v>24</v>
      </c>
      <c r="J54">
        <v>0.39400000000000002</v>
      </c>
      <c r="K54">
        <v>2.7839999999999998</v>
      </c>
      <c r="L54" t="s">
        <v>24</v>
      </c>
      <c r="M54">
        <v>1.1098399999999999</v>
      </c>
      <c r="N54">
        <v>0</v>
      </c>
      <c r="O54">
        <v>262.77600000000001</v>
      </c>
      <c r="P54">
        <v>3.7538999999999998</v>
      </c>
    </row>
    <row r="55" spans="1:18" x14ac:dyDescent="0.2">
      <c r="A55">
        <v>52</v>
      </c>
      <c r="B55" t="s">
        <v>80</v>
      </c>
      <c r="C55" t="s">
        <v>22</v>
      </c>
      <c r="D55" t="s">
        <v>74</v>
      </c>
      <c r="F55">
        <v>5</v>
      </c>
      <c r="G55">
        <v>133</v>
      </c>
      <c r="H55">
        <v>133</v>
      </c>
      <c r="I55" t="s">
        <v>24</v>
      </c>
      <c r="J55">
        <v>0.495</v>
      </c>
      <c r="K55">
        <v>2.1739999999999999</v>
      </c>
      <c r="L55" t="s">
        <v>24</v>
      </c>
      <c r="M55">
        <v>1.1305499999999999</v>
      </c>
      <c r="N55">
        <v>0</v>
      </c>
      <c r="O55">
        <v>11.271000000000001</v>
      </c>
      <c r="P55">
        <v>2.2541000000000002</v>
      </c>
    </row>
    <row r="56" spans="1:18" x14ac:dyDescent="0.2">
      <c r="A56">
        <v>53</v>
      </c>
      <c r="B56" t="s">
        <v>81</v>
      </c>
      <c r="C56" t="s">
        <v>22</v>
      </c>
      <c r="D56" t="s">
        <v>74</v>
      </c>
      <c r="F56">
        <v>70</v>
      </c>
      <c r="G56">
        <v>155.80000000000001</v>
      </c>
      <c r="H56">
        <v>155.80000000000001</v>
      </c>
      <c r="I56" t="s">
        <v>24</v>
      </c>
      <c r="J56">
        <v>0.434</v>
      </c>
      <c r="K56">
        <v>2.7890000000000001</v>
      </c>
      <c r="L56" t="s">
        <v>24</v>
      </c>
      <c r="M56">
        <v>1.19543</v>
      </c>
      <c r="N56">
        <v>0</v>
      </c>
      <c r="O56">
        <v>309.61900000000003</v>
      </c>
      <c r="P56">
        <v>4.4230999999999998</v>
      </c>
    </row>
    <row r="57" spans="1:18" x14ac:dyDescent="0.2">
      <c r="A57">
        <v>54</v>
      </c>
      <c r="B57" t="s">
        <v>82</v>
      </c>
      <c r="C57" t="s">
        <v>22</v>
      </c>
      <c r="D57" t="s">
        <v>74</v>
      </c>
      <c r="F57">
        <v>5</v>
      </c>
      <c r="G57">
        <v>156.1</v>
      </c>
      <c r="H57">
        <v>156.1</v>
      </c>
      <c r="I57" t="s">
        <v>24</v>
      </c>
      <c r="J57">
        <v>0.495</v>
      </c>
      <c r="K57">
        <v>2.1739999999999999</v>
      </c>
      <c r="L57" t="s">
        <v>24</v>
      </c>
      <c r="M57">
        <v>1.16117</v>
      </c>
      <c r="N57">
        <v>0</v>
      </c>
      <c r="O57">
        <v>21.167999999999999</v>
      </c>
      <c r="P57">
        <v>4.2335000000000003</v>
      </c>
    </row>
    <row r="58" spans="1:18" x14ac:dyDescent="0.2">
      <c r="A58">
        <v>55</v>
      </c>
      <c r="B58" t="s">
        <v>83</v>
      </c>
      <c r="C58" t="s">
        <v>22</v>
      </c>
      <c r="D58" t="s">
        <v>84</v>
      </c>
      <c r="F58">
        <v>13</v>
      </c>
      <c r="G58">
        <v>48</v>
      </c>
      <c r="H58">
        <v>160</v>
      </c>
      <c r="I58" t="s">
        <v>24</v>
      </c>
      <c r="J58">
        <v>2.4</v>
      </c>
      <c r="K58">
        <v>2.4</v>
      </c>
      <c r="L58" t="s">
        <v>24</v>
      </c>
      <c r="M58">
        <v>1.1559200000000001</v>
      </c>
      <c r="N58">
        <v>0</v>
      </c>
      <c r="O58">
        <v>58.725999999999999</v>
      </c>
      <c r="P58">
        <v>4.5174000000000003</v>
      </c>
      <c r="R58">
        <f>M59</f>
        <v>1.1559200000000001</v>
      </c>
    </row>
    <row r="59" spans="1:18" x14ac:dyDescent="0.2">
      <c r="A59">
        <v>56</v>
      </c>
      <c r="B59" t="s">
        <v>85</v>
      </c>
      <c r="C59" t="s">
        <v>22</v>
      </c>
      <c r="D59" t="s">
        <v>84</v>
      </c>
      <c r="F59">
        <v>13</v>
      </c>
      <c r="G59">
        <v>48</v>
      </c>
      <c r="H59">
        <v>160</v>
      </c>
      <c r="I59" t="s">
        <v>24</v>
      </c>
      <c r="J59">
        <v>2.6</v>
      </c>
      <c r="K59">
        <v>2.6</v>
      </c>
      <c r="L59" t="s">
        <v>24</v>
      </c>
      <c r="M59">
        <v>1.1559200000000001</v>
      </c>
      <c r="N59">
        <v>0</v>
      </c>
      <c r="O59">
        <v>83.975999999999999</v>
      </c>
      <c r="P59">
        <v>6.4596999999999998</v>
      </c>
    </row>
    <row r="60" spans="1:18" x14ac:dyDescent="0.2">
      <c r="A60">
        <v>57</v>
      </c>
      <c r="B60" t="s">
        <v>86</v>
      </c>
      <c r="C60" t="s">
        <v>22</v>
      </c>
      <c r="D60" t="s">
        <v>87</v>
      </c>
      <c r="F60">
        <v>13</v>
      </c>
      <c r="G60">
        <v>19.96</v>
      </c>
      <c r="H60">
        <v>152.34</v>
      </c>
      <c r="I60" t="s">
        <v>24</v>
      </c>
      <c r="J60">
        <v>1</v>
      </c>
      <c r="K60">
        <v>1</v>
      </c>
      <c r="L60" t="s">
        <v>24</v>
      </c>
      <c r="M60">
        <v>1.2037100000000001</v>
      </c>
      <c r="N60">
        <v>0</v>
      </c>
      <c r="O60">
        <v>43.408999999999999</v>
      </c>
      <c r="P60">
        <v>3.3391000000000002</v>
      </c>
      <c r="R60">
        <f>AVERAGE(M60:M76)</f>
        <v>1.3054735294117648</v>
      </c>
    </row>
    <row r="61" spans="1:18" x14ac:dyDescent="0.2">
      <c r="A61">
        <v>58</v>
      </c>
      <c r="B61" t="s">
        <v>88</v>
      </c>
      <c r="C61" t="s">
        <v>22</v>
      </c>
      <c r="D61" t="s">
        <v>87</v>
      </c>
      <c r="F61">
        <v>13</v>
      </c>
      <c r="G61">
        <v>19.88</v>
      </c>
      <c r="H61">
        <v>150.72999999999999</v>
      </c>
      <c r="I61" t="s">
        <v>24</v>
      </c>
      <c r="J61">
        <v>1.2</v>
      </c>
      <c r="K61">
        <v>1.2</v>
      </c>
      <c r="L61" t="s">
        <v>24</v>
      </c>
      <c r="M61">
        <v>1.22583</v>
      </c>
      <c r="N61">
        <v>0</v>
      </c>
      <c r="O61">
        <v>77.513999999999996</v>
      </c>
      <c r="P61">
        <v>5.9626000000000001</v>
      </c>
    </row>
    <row r="62" spans="1:18" x14ac:dyDescent="0.2">
      <c r="A62">
        <v>59</v>
      </c>
      <c r="B62" t="s">
        <v>89</v>
      </c>
      <c r="C62" t="s">
        <v>22</v>
      </c>
      <c r="D62" t="s">
        <v>87</v>
      </c>
      <c r="F62">
        <v>13</v>
      </c>
      <c r="G62">
        <v>18.93</v>
      </c>
      <c r="H62">
        <v>149.02000000000001</v>
      </c>
      <c r="I62" t="s">
        <v>24</v>
      </c>
      <c r="J62">
        <v>1.4</v>
      </c>
      <c r="K62">
        <v>1.4</v>
      </c>
      <c r="L62" t="s">
        <v>24</v>
      </c>
      <c r="M62">
        <v>1.26362</v>
      </c>
      <c r="N62">
        <v>0</v>
      </c>
      <c r="O62">
        <v>91.260999999999996</v>
      </c>
      <c r="P62">
        <v>7.0201000000000002</v>
      </c>
    </row>
    <row r="63" spans="1:18" x14ac:dyDescent="0.2">
      <c r="A63">
        <v>60</v>
      </c>
      <c r="B63" t="s">
        <v>90</v>
      </c>
      <c r="C63" t="s">
        <v>22</v>
      </c>
      <c r="D63" t="s">
        <v>87</v>
      </c>
      <c r="F63">
        <v>13</v>
      </c>
      <c r="G63">
        <v>19.690000000000001</v>
      </c>
      <c r="H63">
        <v>150.16999999999999</v>
      </c>
      <c r="I63" t="s">
        <v>24</v>
      </c>
      <c r="J63">
        <v>1.5</v>
      </c>
      <c r="K63">
        <v>1.5</v>
      </c>
      <c r="L63" t="s">
        <v>24</v>
      </c>
      <c r="M63">
        <v>1.35561</v>
      </c>
      <c r="N63">
        <v>0</v>
      </c>
      <c r="O63">
        <v>68.174000000000007</v>
      </c>
      <c r="P63">
        <v>5.2442000000000002</v>
      </c>
    </row>
    <row r="64" spans="1:18" x14ac:dyDescent="0.2">
      <c r="A64">
        <v>61</v>
      </c>
      <c r="B64" t="s">
        <v>91</v>
      </c>
      <c r="C64" t="s">
        <v>22</v>
      </c>
      <c r="D64" t="s">
        <v>87</v>
      </c>
      <c r="F64">
        <v>16</v>
      </c>
      <c r="G64">
        <v>21.04</v>
      </c>
      <c r="H64">
        <v>148.96</v>
      </c>
      <c r="I64" t="s">
        <v>24</v>
      </c>
      <c r="J64">
        <v>1.6</v>
      </c>
      <c r="K64">
        <v>1.6</v>
      </c>
      <c r="L64" t="s">
        <v>24</v>
      </c>
      <c r="M64">
        <v>1.37504</v>
      </c>
      <c r="N64">
        <v>0</v>
      </c>
      <c r="O64">
        <v>52.593000000000004</v>
      </c>
      <c r="P64">
        <v>3.2869999999999999</v>
      </c>
    </row>
    <row r="65" spans="1:18" x14ac:dyDescent="0.2">
      <c r="A65">
        <v>62</v>
      </c>
      <c r="B65" t="s">
        <v>92</v>
      </c>
      <c r="C65" t="s">
        <v>22</v>
      </c>
      <c r="D65" t="s">
        <v>87</v>
      </c>
      <c r="F65">
        <v>16</v>
      </c>
      <c r="G65">
        <v>20.18</v>
      </c>
      <c r="H65">
        <v>150.25</v>
      </c>
      <c r="I65" t="s">
        <v>24</v>
      </c>
      <c r="J65">
        <v>1.65</v>
      </c>
      <c r="K65">
        <v>1.65</v>
      </c>
      <c r="L65" t="s">
        <v>24</v>
      </c>
      <c r="M65">
        <v>1.32317</v>
      </c>
      <c r="N65">
        <v>0</v>
      </c>
      <c r="O65">
        <v>56.848999999999997</v>
      </c>
      <c r="P65">
        <v>3.5529999999999999</v>
      </c>
    </row>
    <row r="66" spans="1:18" x14ac:dyDescent="0.2">
      <c r="A66">
        <v>63</v>
      </c>
      <c r="B66" t="s">
        <v>93</v>
      </c>
      <c r="C66" t="s">
        <v>22</v>
      </c>
      <c r="D66" t="s">
        <v>87</v>
      </c>
      <c r="F66">
        <v>16</v>
      </c>
      <c r="G66">
        <v>20.170000000000002</v>
      </c>
      <c r="H66">
        <v>150.28</v>
      </c>
      <c r="I66" t="s">
        <v>24</v>
      </c>
      <c r="J66">
        <v>1.7</v>
      </c>
      <c r="K66">
        <v>1.7</v>
      </c>
      <c r="L66" t="s">
        <v>24</v>
      </c>
      <c r="M66">
        <v>1.3470599999999999</v>
      </c>
      <c r="N66">
        <v>0</v>
      </c>
      <c r="O66">
        <v>20.167000000000002</v>
      </c>
      <c r="P66">
        <v>1.2604</v>
      </c>
    </row>
    <row r="67" spans="1:18" x14ac:dyDescent="0.2">
      <c r="A67">
        <v>64</v>
      </c>
      <c r="B67" t="s">
        <v>94</v>
      </c>
      <c r="C67" t="s">
        <v>22</v>
      </c>
      <c r="D67" t="s">
        <v>87</v>
      </c>
      <c r="F67">
        <v>16</v>
      </c>
      <c r="G67">
        <v>21.01</v>
      </c>
      <c r="H67">
        <v>149.04</v>
      </c>
      <c r="I67" t="s">
        <v>24</v>
      </c>
      <c r="J67">
        <v>1.75</v>
      </c>
      <c r="K67">
        <v>1.75</v>
      </c>
      <c r="L67" t="s">
        <v>24</v>
      </c>
      <c r="M67">
        <v>1.33314</v>
      </c>
      <c r="N67">
        <v>0</v>
      </c>
      <c r="O67">
        <v>31.068999999999999</v>
      </c>
      <c r="P67">
        <v>1.9418</v>
      </c>
    </row>
    <row r="68" spans="1:18" x14ac:dyDescent="0.2">
      <c r="A68">
        <v>65</v>
      </c>
      <c r="B68" t="s">
        <v>95</v>
      </c>
      <c r="C68" t="s">
        <v>22</v>
      </c>
      <c r="D68" t="s">
        <v>87</v>
      </c>
      <c r="F68">
        <v>16</v>
      </c>
      <c r="G68">
        <v>18.45</v>
      </c>
      <c r="H68">
        <v>148.05000000000001</v>
      </c>
      <c r="I68" t="s">
        <v>24</v>
      </c>
      <c r="J68">
        <v>1.8</v>
      </c>
      <c r="K68">
        <v>1.8</v>
      </c>
      <c r="L68" t="s">
        <v>24</v>
      </c>
      <c r="M68">
        <v>1.3164899999999999</v>
      </c>
      <c r="N68">
        <v>0</v>
      </c>
      <c r="O68">
        <v>47.545000000000002</v>
      </c>
      <c r="P68">
        <v>2.9714999999999998</v>
      </c>
    </row>
    <row r="69" spans="1:18" x14ac:dyDescent="0.2">
      <c r="A69">
        <v>66</v>
      </c>
      <c r="B69" t="s">
        <v>96</v>
      </c>
      <c r="C69" t="s">
        <v>22</v>
      </c>
      <c r="D69" t="s">
        <v>87</v>
      </c>
      <c r="F69">
        <v>16</v>
      </c>
      <c r="G69">
        <v>18.47</v>
      </c>
      <c r="H69">
        <v>146.68</v>
      </c>
      <c r="I69" t="s">
        <v>24</v>
      </c>
      <c r="J69">
        <v>1.85</v>
      </c>
      <c r="K69">
        <v>1.85</v>
      </c>
      <c r="L69" t="s">
        <v>24</v>
      </c>
      <c r="M69">
        <v>1.2201200000000001</v>
      </c>
      <c r="N69">
        <v>0</v>
      </c>
      <c r="O69">
        <v>101.04</v>
      </c>
      <c r="P69">
        <v>6.3150000000000004</v>
      </c>
    </row>
    <row r="70" spans="1:18" x14ac:dyDescent="0.2">
      <c r="A70">
        <v>67</v>
      </c>
      <c r="B70" t="s">
        <v>97</v>
      </c>
      <c r="C70" t="s">
        <v>22</v>
      </c>
      <c r="D70" t="s">
        <v>87</v>
      </c>
      <c r="F70">
        <v>16</v>
      </c>
      <c r="G70">
        <v>17.73</v>
      </c>
      <c r="H70">
        <v>144.31</v>
      </c>
      <c r="I70" t="s">
        <v>24</v>
      </c>
      <c r="J70">
        <v>1.9</v>
      </c>
      <c r="K70">
        <v>1.9</v>
      </c>
      <c r="L70" t="s">
        <v>24</v>
      </c>
      <c r="M70">
        <v>1.3029999999999999</v>
      </c>
      <c r="N70">
        <v>0</v>
      </c>
      <c r="O70">
        <v>29.202999999999999</v>
      </c>
      <c r="P70">
        <v>1.8251999999999999</v>
      </c>
    </row>
    <row r="71" spans="1:18" x14ac:dyDescent="0.2">
      <c r="A71">
        <v>68</v>
      </c>
      <c r="B71" t="s">
        <v>98</v>
      </c>
      <c r="C71" t="s">
        <v>22</v>
      </c>
      <c r="D71" t="s">
        <v>87</v>
      </c>
      <c r="F71">
        <v>16</v>
      </c>
      <c r="G71">
        <v>16.97</v>
      </c>
      <c r="H71">
        <v>143.19999999999999</v>
      </c>
      <c r="I71" t="s">
        <v>24</v>
      </c>
      <c r="J71">
        <v>1.95</v>
      </c>
      <c r="K71">
        <v>1.95</v>
      </c>
      <c r="L71" t="s">
        <v>24</v>
      </c>
      <c r="M71">
        <v>1.36355</v>
      </c>
      <c r="N71">
        <v>0</v>
      </c>
      <c r="O71">
        <v>24.484999999999999</v>
      </c>
      <c r="P71">
        <v>1.5303</v>
      </c>
    </row>
    <row r="72" spans="1:18" x14ac:dyDescent="0.2">
      <c r="A72">
        <v>69</v>
      </c>
      <c r="B72" t="s">
        <v>99</v>
      </c>
      <c r="C72" t="s">
        <v>22</v>
      </c>
      <c r="D72" t="s">
        <v>87</v>
      </c>
      <c r="F72">
        <v>16</v>
      </c>
      <c r="G72">
        <v>18.239999999999998</v>
      </c>
      <c r="H72">
        <v>146.13999999999999</v>
      </c>
      <c r="I72" t="s">
        <v>24</v>
      </c>
      <c r="J72">
        <v>2</v>
      </c>
      <c r="K72">
        <v>2</v>
      </c>
      <c r="L72" t="s">
        <v>24</v>
      </c>
      <c r="M72">
        <v>1.2191399999999999</v>
      </c>
      <c r="N72">
        <v>0</v>
      </c>
      <c r="O72">
        <v>65.463999999999999</v>
      </c>
      <c r="P72">
        <v>4.0914999999999999</v>
      </c>
    </row>
    <row r="73" spans="1:18" x14ac:dyDescent="0.2">
      <c r="A73">
        <v>70</v>
      </c>
      <c r="B73" t="s">
        <v>100</v>
      </c>
      <c r="C73" t="s">
        <v>22</v>
      </c>
      <c r="D73" t="s">
        <v>87</v>
      </c>
      <c r="F73">
        <v>16</v>
      </c>
      <c r="G73">
        <v>17.48</v>
      </c>
      <c r="H73">
        <v>144.81</v>
      </c>
      <c r="I73" t="s">
        <v>24</v>
      </c>
      <c r="J73">
        <v>2.1</v>
      </c>
      <c r="K73">
        <v>2.1</v>
      </c>
      <c r="L73" t="s">
        <v>24</v>
      </c>
      <c r="M73">
        <v>1.2521899999999999</v>
      </c>
      <c r="N73">
        <v>0</v>
      </c>
      <c r="O73">
        <v>51.302999999999997</v>
      </c>
      <c r="P73">
        <v>3.2063999999999999</v>
      </c>
    </row>
    <row r="74" spans="1:18" x14ac:dyDescent="0.2">
      <c r="A74">
        <v>71</v>
      </c>
      <c r="B74" t="s">
        <v>101</v>
      </c>
      <c r="C74" t="s">
        <v>22</v>
      </c>
      <c r="D74" t="s">
        <v>87</v>
      </c>
      <c r="F74">
        <v>16</v>
      </c>
      <c r="G74">
        <v>18.27</v>
      </c>
      <c r="H74">
        <v>144.88999999999999</v>
      </c>
      <c r="I74" t="s">
        <v>24</v>
      </c>
      <c r="J74">
        <v>2.2000000000000002</v>
      </c>
      <c r="K74">
        <v>2.2000000000000002</v>
      </c>
      <c r="L74" t="s">
        <v>24</v>
      </c>
      <c r="M74">
        <v>1.3126199999999999</v>
      </c>
      <c r="N74">
        <v>0</v>
      </c>
      <c r="O74">
        <v>79.043999999999997</v>
      </c>
      <c r="P74">
        <v>4.9401999999999999</v>
      </c>
    </row>
    <row r="75" spans="1:18" x14ac:dyDescent="0.2">
      <c r="A75">
        <v>72</v>
      </c>
      <c r="B75" t="s">
        <v>102</v>
      </c>
      <c r="C75" t="s">
        <v>22</v>
      </c>
      <c r="D75" t="s">
        <v>87</v>
      </c>
      <c r="F75">
        <v>16</v>
      </c>
      <c r="G75">
        <v>17.53</v>
      </c>
      <c r="H75">
        <v>143.51</v>
      </c>
      <c r="I75" t="s">
        <v>24</v>
      </c>
      <c r="J75">
        <v>2.4</v>
      </c>
      <c r="K75">
        <v>2.4</v>
      </c>
      <c r="L75" t="s">
        <v>24</v>
      </c>
      <c r="M75">
        <v>1.3863300000000001</v>
      </c>
      <c r="N75">
        <v>0</v>
      </c>
      <c r="O75">
        <v>46.319000000000003</v>
      </c>
      <c r="P75">
        <v>2.8948999999999998</v>
      </c>
    </row>
    <row r="76" spans="1:18" x14ac:dyDescent="0.2">
      <c r="A76">
        <v>73</v>
      </c>
      <c r="B76" t="s">
        <v>103</v>
      </c>
      <c r="C76" t="s">
        <v>22</v>
      </c>
      <c r="D76" t="s">
        <v>87</v>
      </c>
      <c r="F76">
        <v>16</v>
      </c>
      <c r="G76">
        <v>16.72</v>
      </c>
      <c r="H76">
        <v>139.44999999999999</v>
      </c>
      <c r="I76" t="s">
        <v>24</v>
      </c>
      <c r="J76">
        <v>2.6</v>
      </c>
      <c r="K76">
        <v>2.6</v>
      </c>
      <c r="L76" t="s">
        <v>24</v>
      </c>
      <c r="M76">
        <v>1.3924300000000001</v>
      </c>
      <c r="N76">
        <v>0</v>
      </c>
      <c r="O76">
        <v>124.544</v>
      </c>
      <c r="P76">
        <v>7.7839999999999998</v>
      </c>
    </row>
    <row r="77" spans="1:18" x14ac:dyDescent="0.2">
      <c r="A77">
        <v>74</v>
      </c>
      <c r="B77" t="s">
        <v>104</v>
      </c>
      <c r="C77" t="s">
        <v>22</v>
      </c>
      <c r="D77" t="s">
        <v>105</v>
      </c>
      <c r="F77">
        <v>10</v>
      </c>
      <c r="G77">
        <v>22.28</v>
      </c>
      <c r="H77">
        <v>154.13999999999999</v>
      </c>
      <c r="I77" t="s">
        <v>24</v>
      </c>
      <c r="J77">
        <v>0.13600000000000001</v>
      </c>
      <c r="K77">
        <v>0.13600000000000001</v>
      </c>
      <c r="L77" t="s">
        <v>24</v>
      </c>
      <c r="M77">
        <v>1.13304</v>
      </c>
      <c r="N77">
        <v>0</v>
      </c>
      <c r="O77">
        <v>21.867999999999999</v>
      </c>
      <c r="P77">
        <v>2.1867999999999999</v>
      </c>
      <c r="R77">
        <f>M77</f>
        <v>1.13304</v>
      </c>
    </row>
    <row r="78" spans="1:18" x14ac:dyDescent="0.2">
      <c r="A78">
        <v>75</v>
      </c>
      <c r="B78" t="s">
        <v>106</v>
      </c>
      <c r="C78" t="s">
        <v>22</v>
      </c>
      <c r="D78" t="s">
        <v>105</v>
      </c>
      <c r="F78">
        <v>10</v>
      </c>
      <c r="G78">
        <v>24.7</v>
      </c>
      <c r="H78">
        <v>158.85</v>
      </c>
      <c r="I78" t="s">
        <v>24</v>
      </c>
      <c r="J78">
        <v>0.186</v>
      </c>
      <c r="K78">
        <v>0.186</v>
      </c>
      <c r="L78" t="s">
        <v>24</v>
      </c>
      <c r="M78">
        <v>1.13304</v>
      </c>
      <c r="N78">
        <v>0</v>
      </c>
      <c r="O78">
        <v>0.872</v>
      </c>
      <c r="P78">
        <v>8.72E-2</v>
      </c>
    </row>
    <row r="79" spans="1:18" x14ac:dyDescent="0.2">
      <c r="A79">
        <v>76</v>
      </c>
      <c r="B79" t="s">
        <v>107</v>
      </c>
      <c r="C79" t="s">
        <v>22</v>
      </c>
      <c r="D79" t="s">
        <v>105</v>
      </c>
      <c r="F79">
        <v>10</v>
      </c>
      <c r="G79">
        <v>20.74</v>
      </c>
      <c r="H79">
        <v>152.82</v>
      </c>
      <c r="I79" t="s">
        <v>24</v>
      </c>
      <c r="J79">
        <v>0.252</v>
      </c>
      <c r="K79">
        <v>0.252</v>
      </c>
      <c r="L79" t="s">
        <v>24</v>
      </c>
      <c r="M79">
        <v>1.13304</v>
      </c>
      <c r="N79">
        <v>0</v>
      </c>
      <c r="O79">
        <v>219.23099999999999</v>
      </c>
      <c r="P79">
        <v>21.923100000000002</v>
      </c>
    </row>
    <row r="80" spans="1:18" x14ac:dyDescent="0.2">
      <c r="A80">
        <v>77</v>
      </c>
      <c r="B80" t="s">
        <v>108</v>
      </c>
      <c r="C80" t="s">
        <v>22</v>
      </c>
      <c r="D80" t="s">
        <v>105</v>
      </c>
      <c r="F80">
        <v>10</v>
      </c>
      <c r="G80">
        <v>21.48</v>
      </c>
      <c r="H80">
        <v>153.91</v>
      </c>
      <c r="I80" t="s">
        <v>24</v>
      </c>
      <c r="J80">
        <v>0.32400000000000001</v>
      </c>
      <c r="K80">
        <v>0.32400000000000001</v>
      </c>
      <c r="L80" t="s">
        <v>24</v>
      </c>
      <c r="M80">
        <v>1.13304</v>
      </c>
      <c r="N80">
        <v>0</v>
      </c>
      <c r="O80">
        <v>105.31100000000001</v>
      </c>
      <c r="P80">
        <v>10.5311</v>
      </c>
    </row>
    <row r="81" spans="1:16" x14ac:dyDescent="0.2">
      <c r="A81">
        <v>78</v>
      </c>
      <c r="B81" t="s">
        <v>109</v>
      </c>
      <c r="C81" t="s">
        <v>22</v>
      </c>
      <c r="D81" t="s">
        <v>105</v>
      </c>
      <c r="F81">
        <v>14</v>
      </c>
      <c r="G81">
        <v>18.47</v>
      </c>
      <c r="H81">
        <v>152.11000000000001</v>
      </c>
      <c r="I81" t="s">
        <v>24</v>
      </c>
      <c r="J81">
        <v>0.49</v>
      </c>
      <c r="K81">
        <v>0.49</v>
      </c>
      <c r="L81" t="s">
        <v>24</v>
      </c>
      <c r="M81">
        <v>1.13304</v>
      </c>
      <c r="N81">
        <v>0</v>
      </c>
      <c r="O81">
        <v>78.837000000000003</v>
      </c>
      <c r="P81">
        <v>5.6311999999999998</v>
      </c>
    </row>
    <row r="82" spans="1:16" x14ac:dyDescent="0.2">
      <c r="A82">
        <v>79</v>
      </c>
      <c r="B82" t="s">
        <v>110</v>
      </c>
      <c r="C82" t="s">
        <v>22</v>
      </c>
      <c r="D82" t="s">
        <v>105</v>
      </c>
      <c r="F82">
        <v>14</v>
      </c>
      <c r="G82">
        <v>19.579999999999998</v>
      </c>
      <c r="H82">
        <v>153.75</v>
      </c>
      <c r="I82" t="s">
        <v>24</v>
      </c>
      <c r="J82">
        <v>0.58899999999999997</v>
      </c>
      <c r="K82">
        <v>0.58899999999999997</v>
      </c>
      <c r="L82" t="s">
        <v>24</v>
      </c>
      <c r="M82">
        <v>1.13304</v>
      </c>
      <c r="N82">
        <v>0</v>
      </c>
      <c r="O82">
        <v>32.582000000000001</v>
      </c>
      <c r="P82">
        <v>2.3273000000000001</v>
      </c>
    </row>
    <row r="83" spans="1:16" x14ac:dyDescent="0.2">
      <c r="A83">
        <v>80</v>
      </c>
      <c r="B83" t="s">
        <v>111</v>
      </c>
      <c r="C83" t="s">
        <v>22</v>
      </c>
      <c r="D83" t="s">
        <v>105</v>
      </c>
      <c r="F83">
        <v>14</v>
      </c>
      <c r="G83">
        <v>21.38</v>
      </c>
      <c r="H83">
        <v>152.44999999999999</v>
      </c>
      <c r="I83" t="s">
        <v>24</v>
      </c>
      <c r="J83">
        <v>0.68799999999999994</v>
      </c>
      <c r="K83">
        <v>0.68799999999999994</v>
      </c>
      <c r="L83" t="s">
        <v>24</v>
      </c>
      <c r="M83">
        <v>1.13304</v>
      </c>
      <c r="N83">
        <v>0</v>
      </c>
      <c r="O83">
        <v>38.549999999999997</v>
      </c>
      <c r="P83">
        <v>2.7536</v>
      </c>
    </row>
    <row r="84" spans="1:16" x14ac:dyDescent="0.2">
      <c r="A84">
        <v>81</v>
      </c>
      <c r="B84" t="s">
        <v>112</v>
      </c>
      <c r="C84" t="s">
        <v>22</v>
      </c>
      <c r="D84" t="s">
        <v>105</v>
      </c>
      <c r="F84">
        <v>14</v>
      </c>
      <c r="G84">
        <v>21.8</v>
      </c>
      <c r="H84">
        <v>157.13999999999999</v>
      </c>
      <c r="I84" t="s">
        <v>24</v>
      </c>
      <c r="J84">
        <v>0.78700000000000003</v>
      </c>
      <c r="K84">
        <v>0.78700000000000003</v>
      </c>
      <c r="L84" t="s">
        <v>24</v>
      </c>
      <c r="M84">
        <v>1.13304</v>
      </c>
      <c r="N84">
        <v>0</v>
      </c>
      <c r="O84">
        <v>28.465</v>
      </c>
      <c r="P84">
        <v>2.0331999999999999</v>
      </c>
    </row>
    <row r="85" spans="1:16" x14ac:dyDescent="0.2">
      <c r="A85">
        <v>82</v>
      </c>
      <c r="B85" t="s">
        <v>113</v>
      </c>
      <c r="C85" t="s">
        <v>22</v>
      </c>
      <c r="D85" t="s">
        <v>105</v>
      </c>
      <c r="F85">
        <v>14</v>
      </c>
      <c r="G85">
        <v>20.350000000000001</v>
      </c>
      <c r="H85">
        <v>155.21</v>
      </c>
      <c r="I85" t="s">
        <v>24</v>
      </c>
      <c r="J85">
        <v>0.88700000000000001</v>
      </c>
      <c r="K85">
        <v>0.88700000000000001</v>
      </c>
      <c r="L85" t="s">
        <v>24</v>
      </c>
      <c r="M85">
        <v>1.13304</v>
      </c>
      <c r="N85">
        <v>0</v>
      </c>
      <c r="O85">
        <v>28.027999999999999</v>
      </c>
      <c r="P85">
        <v>2.0019999999999998</v>
      </c>
    </row>
    <row r="86" spans="1:16" x14ac:dyDescent="0.2">
      <c r="A86">
        <v>83</v>
      </c>
      <c r="B86" t="s">
        <v>114</v>
      </c>
      <c r="C86" t="s">
        <v>22</v>
      </c>
      <c r="D86" t="s">
        <v>105</v>
      </c>
      <c r="F86">
        <v>22</v>
      </c>
      <c r="G86">
        <v>25.03</v>
      </c>
      <c r="H86">
        <v>156.69999999999999</v>
      </c>
      <c r="I86" t="s">
        <v>24</v>
      </c>
      <c r="J86">
        <v>0.98399999999999999</v>
      </c>
      <c r="K86">
        <v>0.98399999999999999</v>
      </c>
      <c r="L86" t="s">
        <v>24</v>
      </c>
      <c r="M86">
        <v>1.13304</v>
      </c>
      <c r="N86">
        <v>0</v>
      </c>
      <c r="O86">
        <v>37.206000000000003</v>
      </c>
      <c r="P86">
        <v>1.6912</v>
      </c>
    </row>
    <row r="87" spans="1:16" x14ac:dyDescent="0.2">
      <c r="A87">
        <v>84</v>
      </c>
      <c r="B87" t="s">
        <v>115</v>
      </c>
      <c r="C87" t="s">
        <v>22</v>
      </c>
      <c r="D87" t="s">
        <v>105</v>
      </c>
      <c r="F87">
        <v>13</v>
      </c>
      <c r="G87">
        <v>24.28</v>
      </c>
      <c r="H87">
        <v>146.13</v>
      </c>
      <c r="I87" t="s">
        <v>24</v>
      </c>
      <c r="J87">
        <v>1.0820000000000001</v>
      </c>
      <c r="K87">
        <v>1.0820000000000001</v>
      </c>
      <c r="L87" t="s">
        <v>24</v>
      </c>
      <c r="M87">
        <v>1.13304</v>
      </c>
      <c r="N87">
        <v>0</v>
      </c>
      <c r="O87">
        <v>309.464</v>
      </c>
      <c r="P87">
        <v>23.8049</v>
      </c>
    </row>
    <row r="88" spans="1:16" x14ac:dyDescent="0.2">
      <c r="A88">
        <v>85</v>
      </c>
      <c r="B88" t="s">
        <v>116</v>
      </c>
      <c r="C88" t="s">
        <v>22</v>
      </c>
      <c r="D88" t="s">
        <v>105</v>
      </c>
      <c r="F88">
        <v>13</v>
      </c>
      <c r="G88">
        <v>24.81</v>
      </c>
      <c r="H88">
        <v>145.21</v>
      </c>
      <c r="I88" t="s">
        <v>24</v>
      </c>
      <c r="J88">
        <v>1.1819999999999999</v>
      </c>
      <c r="K88">
        <v>1.1819999999999999</v>
      </c>
      <c r="L88" t="s">
        <v>24</v>
      </c>
      <c r="M88">
        <v>1.13304</v>
      </c>
      <c r="N88">
        <v>0</v>
      </c>
      <c r="O88">
        <v>15.903</v>
      </c>
      <c r="P88">
        <v>1.2233000000000001</v>
      </c>
    </row>
    <row r="89" spans="1:16" x14ac:dyDescent="0.2">
      <c r="A89">
        <v>86</v>
      </c>
      <c r="B89" t="s">
        <v>117</v>
      </c>
      <c r="C89" t="s">
        <v>22</v>
      </c>
      <c r="D89" t="s">
        <v>105</v>
      </c>
      <c r="F89">
        <v>13</v>
      </c>
      <c r="G89">
        <v>24.75</v>
      </c>
      <c r="H89">
        <v>145.06</v>
      </c>
      <c r="I89" t="s">
        <v>24</v>
      </c>
      <c r="J89">
        <v>1.282</v>
      </c>
      <c r="K89">
        <v>1.282</v>
      </c>
      <c r="L89" t="s">
        <v>24</v>
      </c>
      <c r="M89">
        <v>1.13304</v>
      </c>
      <c r="N89">
        <v>0</v>
      </c>
      <c r="O89">
        <v>29.65</v>
      </c>
      <c r="P89">
        <v>2.2806999999999999</v>
      </c>
    </row>
    <row r="90" spans="1:16" x14ac:dyDescent="0.2">
      <c r="A90">
        <v>87</v>
      </c>
      <c r="B90" t="s">
        <v>118</v>
      </c>
      <c r="C90" t="s">
        <v>22</v>
      </c>
      <c r="D90" t="s">
        <v>105</v>
      </c>
      <c r="F90">
        <v>12</v>
      </c>
      <c r="G90">
        <v>25.95</v>
      </c>
      <c r="H90">
        <v>145.1</v>
      </c>
      <c r="I90" t="s">
        <v>24</v>
      </c>
      <c r="J90">
        <v>1.3819999999999999</v>
      </c>
      <c r="K90">
        <v>1.3819999999999999</v>
      </c>
      <c r="L90" t="s">
        <v>24</v>
      </c>
      <c r="M90">
        <v>1.13304</v>
      </c>
      <c r="N90">
        <v>0</v>
      </c>
      <c r="O90">
        <v>33.860999999999997</v>
      </c>
      <c r="P90">
        <v>2.8216999999999999</v>
      </c>
    </row>
    <row r="91" spans="1:16" x14ac:dyDescent="0.2">
      <c r="A91">
        <v>88</v>
      </c>
      <c r="B91" t="s">
        <v>119</v>
      </c>
      <c r="C91" t="s">
        <v>22</v>
      </c>
      <c r="D91" t="s">
        <v>105</v>
      </c>
      <c r="F91">
        <v>14</v>
      </c>
      <c r="G91">
        <v>19.32</v>
      </c>
      <c r="H91">
        <v>150.74</v>
      </c>
      <c r="I91" t="s">
        <v>24</v>
      </c>
      <c r="J91">
        <v>1.4810000000000001</v>
      </c>
      <c r="K91">
        <v>1.4810000000000001</v>
      </c>
      <c r="L91" t="s">
        <v>24</v>
      </c>
      <c r="M91">
        <v>1.13304</v>
      </c>
      <c r="N91">
        <v>0</v>
      </c>
      <c r="O91">
        <v>98.914000000000001</v>
      </c>
      <c r="P91">
        <v>7.0652999999999997</v>
      </c>
    </row>
    <row r="92" spans="1:16" x14ac:dyDescent="0.2">
      <c r="A92">
        <v>89</v>
      </c>
      <c r="B92" t="s">
        <v>120</v>
      </c>
      <c r="C92" t="s">
        <v>22</v>
      </c>
      <c r="D92" t="s">
        <v>105</v>
      </c>
      <c r="F92">
        <v>13</v>
      </c>
      <c r="G92">
        <v>19.47</v>
      </c>
      <c r="H92">
        <v>150.91999999999999</v>
      </c>
      <c r="I92" t="s">
        <v>24</v>
      </c>
      <c r="J92">
        <v>1.581</v>
      </c>
      <c r="K92">
        <v>1.581</v>
      </c>
      <c r="L92" t="s">
        <v>24</v>
      </c>
      <c r="M92">
        <v>1.13304</v>
      </c>
      <c r="N92">
        <v>0</v>
      </c>
      <c r="O92">
        <v>67.347999999999999</v>
      </c>
      <c r="P92">
        <v>5.1806000000000001</v>
      </c>
    </row>
    <row r="93" spans="1:16" x14ac:dyDescent="0.2">
      <c r="A93">
        <v>90</v>
      </c>
      <c r="B93" t="s">
        <v>121</v>
      </c>
      <c r="C93" t="s">
        <v>22</v>
      </c>
      <c r="D93" t="s">
        <v>105</v>
      </c>
      <c r="F93">
        <v>14</v>
      </c>
      <c r="G93">
        <v>19.63</v>
      </c>
      <c r="H93">
        <v>149.4</v>
      </c>
      <c r="I93" t="s">
        <v>24</v>
      </c>
      <c r="J93">
        <v>1.681</v>
      </c>
      <c r="K93">
        <v>1.681</v>
      </c>
      <c r="L93" t="s">
        <v>24</v>
      </c>
      <c r="M93">
        <v>1.13304</v>
      </c>
      <c r="N93">
        <v>0</v>
      </c>
      <c r="O93">
        <v>51.267000000000003</v>
      </c>
      <c r="P93">
        <v>3.6619999999999999</v>
      </c>
    </row>
    <row r="94" spans="1:16" x14ac:dyDescent="0.2">
      <c r="A94">
        <v>91</v>
      </c>
      <c r="B94" t="s">
        <v>122</v>
      </c>
      <c r="C94" t="s">
        <v>22</v>
      </c>
      <c r="D94" t="s">
        <v>105</v>
      </c>
      <c r="F94">
        <v>12</v>
      </c>
      <c r="G94">
        <v>19.8</v>
      </c>
      <c r="H94">
        <v>151.38999999999999</v>
      </c>
      <c r="I94" t="s">
        <v>24</v>
      </c>
      <c r="J94">
        <v>1.78</v>
      </c>
      <c r="K94">
        <v>1.78</v>
      </c>
      <c r="L94" t="s">
        <v>24</v>
      </c>
      <c r="M94">
        <v>1.13304</v>
      </c>
      <c r="N94">
        <v>0</v>
      </c>
      <c r="O94">
        <v>28.957000000000001</v>
      </c>
      <c r="P94">
        <v>2.4131</v>
      </c>
    </row>
    <row r="95" spans="1:16" x14ac:dyDescent="0.2">
      <c r="A95">
        <v>92</v>
      </c>
      <c r="B95" t="s">
        <v>123</v>
      </c>
      <c r="C95" t="s">
        <v>22</v>
      </c>
      <c r="D95" t="s">
        <v>105</v>
      </c>
      <c r="F95">
        <v>14</v>
      </c>
      <c r="G95">
        <v>18.510000000000002</v>
      </c>
      <c r="H95">
        <v>148.05000000000001</v>
      </c>
      <c r="I95" t="s">
        <v>24</v>
      </c>
      <c r="J95">
        <v>1.88</v>
      </c>
      <c r="K95">
        <v>1.88</v>
      </c>
      <c r="L95" t="s">
        <v>24</v>
      </c>
      <c r="M95">
        <v>1.13304</v>
      </c>
      <c r="N95">
        <v>0</v>
      </c>
      <c r="O95">
        <v>54.835999999999999</v>
      </c>
      <c r="P95">
        <v>3.9169</v>
      </c>
    </row>
    <row r="96" spans="1:16" x14ac:dyDescent="0.2">
      <c r="A96">
        <v>93</v>
      </c>
      <c r="B96" t="s">
        <v>124</v>
      </c>
      <c r="C96" t="s">
        <v>22</v>
      </c>
      <c r="D96" t="s">
        <v>105</v>
      </c>
      <c r="F96">
        <v>16</v>
      </c>
      <c r="G96">
        <v>18.59</v>
      </c>
      <c r="H96">
        <v>146.53</v>
      </c>
      <c r="I96" t="s">
        <v>24</v>
      </c>
      <c r="J96">
        <v>1.9890000000000001</v>
      </c>
      <c r="K96">
        <v>1.9890000000000001</v>
      </c>
      <c r="L96" t="s">
        <v>24</v>
      </c>
      <c r="M96">
        <v>1.13304</v>
      </c>
      <c r="N96">
        <v>0</v>
      </c>
      <c r="O96">
        <v>32.752000000000002</v>
      </c>
      <c r="P96">
        <v>2.0470000000000002</v>
      </c>
    </row>
    <row r="97" spans="1:18" x14ac:dyDescent="0.2">
      <c r="A97">
        <v>94</v>
      </c>
      <c r="B97" t="s">
        <v>125</v>
      </c>
      <c r="C97" t="s">
        <v>22</v>
      </c>
      <c r="D97" t="s">
        <v>105</v>
      </c>
      <c r="F97">
        <v>14</v>
      </c>
      <c r="G97">
        <v>18.22</v>
      </c>
      <c r="H97">
        <v>145.96</v>
      </c>
      <c r="I97" t="s">
        <v>24</v>
      </c>
      <c r="J97">
        <v>2.0779999999999998</v>
      </c>
      <c r="K97">
        <v>2.0779999999999998</v>
      </c>
      <c r="L97" t="s">
        <v>24</v>
      </c>
      <c r="M97">
        <v>1.13304</v>
      </c>
      <c r="N97">
        <v>0</v>
      </c>
      <c r="O97">
        <v>27.17</v>
      </c>
      <c r="P97">
        <v>1.9407000000000001</v>
      </c>
    </row>
    <row r="98" spans="1:18" x14ac:dyDescent="0.2">
      <c r="A98">
        <v>95</v>
      </c>
      <c r="B98" t="s">
        <v>126</v>
      </c>
      <c r="C98" t="s">
        <v>22</v>
      </c>
      <c r="D98" t="s">
        <v>105</v>
      </c>
      <c r="F98">
        <v>14</v>
      </c>
      <c r="G98">
        <v>23.76</v>
      </c>
      <c r="H98">
        <v>139.88</v>
      </c>
      <c r="I98" t="s">
        <v>24</v>
      </c>
      <c r="J98">
        <v>2.177</v>
      </c>
      <c r="K98">
        <v>2.177</v>
      </c>
      <c r="L98" t="s">
        <v>24</v>
      </c>
      <c r="M98">
        <v>1.13304</v>
      </c>
      <c r="N98">
        <v>0</v>
      </c>
      <c r="O98">
        <v>31.981000000000002</v>
      </c>
      <c r="P98">
        <v>2.2843</v>
      </c>
    </row>
    <row r="99" spans="1:18" x14ac:dyDescent="0.2">
      <c r="A99">
        <v>96</v>
      </c>
      <c r="B99" t="s">
        <v>127</v>
      </c>
      <c r="C99" t="s">
        <v>22</v>
      </c>
      <c r="D99" t="s">
        <v>105</v>
      </c>
      <c r="F99">
        <v>12</v>
      </c>
      <c r="G99">
        <v>23.36</v>
      </c>
      <c r="H99">
        <v>137.35</v>
      </c>
      <c r="I99" t="s">
        <v>24</v>
      </c>
      <c r="J99">
        <v>2.2770000000000001</v>
      </c>
      <c r="K99">
        <v>2.2770000000000001</v>
      </c>
      <c r="L99" t="s">
        <v>24</v>
      </c>
      <c r="M99">
        <v>1.13304</v>
      </c>
      <c r="N99">
        <v>0</v>
      </c>
      <c r="O99">
        <v>46.781999999999996</v>
      </c>
      <c r="P99">
        <v>3.8984999999999999</v>
      </c>
    </row>
    <row r="100" spans="1:18" x14ac:dyDescent="0.2">
      <c r="A100">
        <v>97</v>
      </c>
      <c r="B100" t="s">
        <v>128</v>
      </c>
      <c r="C100" t="s">
        <v>22</v>
      </c>
      <c r="D100" t="s">
        <v>105</v>
      </c>
      <c r="F100">
        <v>14</v>
      </c>
      <c r="G100">
        <v>24.41</v>
      </c>
      <c r="H100">
        <v>138.94999999999999</v>
      </c>
      <c r="I100" t="s">
        <v>24</v>
      </c>
      <c r="J100">
        <v>2.3769999999999998</v>
      </c>
      <c r="K100">
        <v>2.3769999999999998</v>
      </c>
      <c r="L100" t="s">
        <v>24</v>
      </c>
      <c r="M100">
        <v>1.13304</v>
      </c>
      <c r="N100">
        <v>0</v>
      </c>
      <c r="O100">
        <v>5.3310000000000004</v>
      </c>
      <c r="P100">
        <v>0.38080000000000003</v>
      </c>
    </row>
    <row r="101" spans="1:18" x14ac:dyDescent="0.2">
      <c r="A101">
        <v>98</v>
      </c>
      <c r="B101" t="s">
        <v>129</v>
      </c>
      <c r="C101" t="s">
        <v>22</v>
      </c>
      <c r="D101" t="s">
        <v>105</v>
      </c>
      <c r="F101">
        <v>14</v>
      </c>
      <c r="G101">
        <v>24.42</v>
      </c>
      <c r="H101">
        <v>140.79</v>
      </c>
      <c r="I101" t="s">
        <v>24</v>
      </c>
      <c r="J101">
        <v>2.476</v>
      </c>
      <c r="K101">
        <v>2.476</v>
      </c>
      <c r="L101" t="s">
        <v>24</v>
      </c>
      <c r="M101">
        <v>1.13304</v>
      </c>
      <c r="N101">
        <v>0</v>
      </c>
      <c r="O101">
        <v>73.710999999999999</v>
      </c>
      <c r="P101">
        <v>5.2651000000000003</v>
      </c>
    </row>
    <row r="102" spans="1:18" x14ac:dyDescent="0.2">
      <c r="A102">
        <v>99</v>
      </c>
      <c r="B102" t="s">
        <v>130</v>
      </c>
      <c r="C102" t="s">
        <v>22</v>
      </c>
      <c r="D102" t="s">
        <v>105</v>
      </c>
      <c r="F102">
        <v>12</v>
      </c>
      <c r="G102">
        <v>25.47</v>
      </c>
      <c r="H102">
        <v>138.74</v>
      </c>
      <c r="I102" t="s">
        <v>24</v>
      </c>
      <c r="J102">
        <v>2.5750000000000002</v>
      </c>
      <c r="K102">
        <v>2.5750000000000002</v>
      </c>
      <c r="L102" t="s">
        <v>24</v>
      </c>
      <c r="M102">
        <v>1.13304</v>
      </c>
      <c r="N102">
        <v>0</v>
      </c>
      <c r="O102">
        <v>19.954000000000001</v>
      </c>
      <c r="P102">
        <v>1.6628000000000001</v>
      </c>
    </row>
    <row r="103" spans="1:18" x14ac:dyDescent="0.2">
      <c r="A103">
        <v>100</v>
      </c>
      <c r="B103" t="s">
        <v>131</v>
      </c>
      <c r="C103" t="s">
        <v>22</v>
      </c>
      <c r="D103" t="s">
        <v>105</v>
      </c>
      <c r="F103">
        <v>12</v>
      </c>
      <c r="G103">
        <v>24.21</v>
      </c>
      <c r="H103">
        <v>136.72</v>
      </c>
      <c r="I103" t="s">
        <v>24</v>
      </c>
      <c r="J103">
        <v>2.6739999999999999</v>
      </c>
      <c r="K103">
        <v>2.6739999999999999</v>
      </c>
      <c r="L103" t="s">
        <v>24</v>
      </c>
      <c r="M103">
        <v>1.13304</v>
      </c>
      <c r="N103">
        <v>0</v>
      </c>
      <c r="O103">
        <v>55.271000000000001</v>
      </c>
      <c r="P103">
        <v>4.6059000000000001</v>
      </c>
    </row>
    <row r="104" spans="1:18" x14ac:dyDescent="0.2">
      <c r="A104">
        <v>101</v>
      </c>
      <c r="B104" t="s">
        <v>132</v>
      </c>
      <c r="C104" t="s">
        <v>22</v>
      </c>
      <c r="D104" t="s">
        <v>105</v>
      </c>
      <c r="F104">
        <v>12</v>
      </c>
      <c r="G104">
        <v>24.46</v>
      </c>
      <c r="H104">
        <v>138.94999999999999</v>
      </c>
      <c r="I104" t="s">
        <v>24</v>
      </c>
      <c r="J104">
        <v>2.7749999999999999</v>
      </c>
      <c r="K104">
        <v>2.7749999999999999</v>
      </c>
      <c r="L104" t="s">
        <v>24</v>
      </c>
      <c r="M104">
        <v>1.13304</v>
      </c>
      <c r="N104">
        <v>0</v>
      </c>
      <c r="O104">
        <v>23.35</v>
      </c>
      <c r="P104">
        <v>1.9458</v>
      </c>
    </row>
    <row r="105" spans="1:18" x14ac:dyDescent="0.2">
      <c r="A105">
        <v>102</v>
      </c>
      <c r="B105" t="s">
        <v>133</v>
      </c>
      <c r="C105" t="s">
        <v>22</v>
      </c>
      <c r="D105" t="s">
        <v>134</v>
      </c>
      <c r="F105">
        <v>1</v>
      </c>
      <c r="G105">
        <v>100.02</v>
      </c>
      <c r="H105">
        <v>100.02</v>
      </c>
      <c r="I105" t="s">
        <v>135</v>
      </c>
      <c r="J105">
        <v>10.3581</v>
      </c>
      <c r="K105">
        <v>10.3581</v>
      </c>
      <c r="L105" t="s">
        <v>24</v>
      </c>
      <c r="M105">
        <v>1.0053099999999999</v>
      </c>
      <c r="N105">
        <v>0</v>
      </c>
      <c r="O105">
        <v>1.75</v>
      </c>
      <c r="P105">
        <v>1.7499</v>
      </c>
      <c r="R105">
        <f>AVERAGE(M106:M133)</f>
        <v>1.0037994642857144</v>
      </c>
    </row>
    <row r="106" spans="1:18" x14ac:dyDescent="0.2">
      <c r="A106">
        <v>103</v>
      </c>
      <c r="B106" t="s">
        <v>136</v>
      </c>
      <c r="C106" t="s">
        <v>22</v>
      </c>
      <c r="D106" t="s">
        <v>134</v>
      </c>
      <c r="F106">
        <v>2</v>
      </c>
      <c r="G106">
        <v>131.09</v>
      </c>
      <c r="H106">
        <v>150.63</v>
      </c>
      <c r="I106" t="s">
        <v>135</v>
      </c>
      <c r="J106">
        <v>10.8438</v>
      </c>
      <c r="K106">
        <v>10.8438</v>
      </c>
      <c r="L106" t="s">
        <v>24</v>
      </c>
      <c r="M106">
        <v>1.0002</v>
      </c>
      <c r="N106">
        <v>0</v>
      </c>
      <c r="O106">
        <v>0.84399999999999997</v>
      </c>
      <c r="P106">
        <v>0.42209999999999998</v>
      </c>
    </row>
    <row r="107" spans="1:18" x14ac:dyDescent="0.2">
      <c r="A107">
        <v>104</v>
      </c>
      <c r="B107" t="s">
        <v>137</v>
      </c>
      <c r="C107" t="s">
        <v>22</v>
      </c>
      <c r="D107" t="s">
        <v>134</v>
      </c>
      <c r="F107">
        <v>4</v>
      </c>
      <c r="G107">
        <v>102.62</v>
      </c>
      <c r="H107">
        <v>137.07</v>
      </c>
      <c r="I107" t="s">
        <v>135</v>
      </c>
      <c r="J107">
        <v>11.0296</v>
      </c>
      <c r="K107">
        <v>11.0296</v>
      </c>
      <c r="L107" t="s">
        <v>24</v>
      </c>
      <c r="M107">
        <v>0.99237900000000001</v>
      </c>
      <c r="N107">
        <v>0</v>
      </c>
      <c r="O107">
        <v>1.752</v>
      </c>
      <c r="P107">
        <v>0.438</v>
      </c>
    </row>
    <row r="108" spans="1:18" x14ac:dyDescent="0.2">
      <c r="A108">
        <v>105</v>
      </c>
      <c r="B108" t="s">
        <v>138</v>
      </c>
      <c r="C108" t="s">
        <v>22</v>
      </c>
      <c r="D108" t="s">
        <v>134</v>
      </c>
      <c r="F108">
        <v>5</v>
      </c>
      <c r="G108">
        <v>114.68</v>
      </c>
      <c r="H108">
        <v>151.83000000000001</v>
      </c>
      <c r="I108" t="s">
        <v>135</v>
      </c>
      <c r="J108">
        <v>11.1769</v>
      </c>
      <c r="K108">
        <v>11.1769</v>
      </c>
      <c r="L108" t="s">
        <v>24</v>
      </c>
      <c r="M108">
        <v>1.0139400000000001</v>
      </c>
      <c r="N108">
        <v>0</v>
      </c>
      <c r="O108">
        <v>9.5719999999999992</v>
      </c>
      <c r="P108">
        <v>1.9144000000000001</v>
      </c>
    </row>
    <row r="109" spans="1:18" x14ac:dyDescent="0.2">
      <c r="A109">
        <v>106</v>
      </c>
      <c r="B109" t="s">
        <v>139</v>
      </c>
      <c r="C109" t="s">
        <v>22</v>
      </c>
      <c r="D109" t="s">
        <v>134</v>
      </c>
      <c r="F109">
        <v>2</v>
      </c>
      <c r="G109">
        <v>133.83000000000001</v>
      </c>
      <c r="H109">
        <v>152.22</v>
      </c>
      <c r="I109" t="s">
        <v>135</v>
      </c>
      <c r="J109">
        <v>11.3109</v>
      </c>
      <c r="K109">
        <v>11.3109</v>
      </c>
      <c r="L109" t="s">
        <v>24</v>
      </c>
      <c r="M109">
        <v>1.0022200000000001</v>
      </c>
      <c r="N109">
        <v>0</v>
      </c>
      <c r="O109">
        <v>0.187</v>
      </c>
      <c r="P109">
        <v>9.35E-2</v>
      </c>
    </row>
    <row r="110" spans="1:18" x14ac:dyDescent="0.2">
      <c r="A110">
        <v>107</v>
      </c>
      <c r="B110" t="s">
        <v>140</v>
      </c>
      <c r="C110" t="s">
        <v>22</v>
      </c>
      <c r="D110" t="s">
        <v>134</v>
      </c>
      <c r="F110">
        <v>2</v>
      </c>
      <c r="G110">
        <v>139.43</v>
      </c>
      <c r="H110">
        <v>152.57</v>
      </c>
      <c r="I110" t="s">
        <v>135</v>
      </c>
      <c r="J110">
        <v>11.445</v>
      </c>
      <c r="K110">
        <v>11.445</v>
      </c>
      <c r="L110" t="s">
        <v>24</v>
      </c>
      <c r="M110">
        <v>1.00606</v>
      </c>
      <c r="N110">
        <v>0</v>
      </c>
      <c r="O110">
        <v>1.2709999999999999</v>
      </c>
      <c r="P110">
        <v>0.63529999999999998</v>
      </c>
    </row>
    <row r="111" spans="1:18" x14ac:dyDescent="0.2">
      <c r="A111">
        <v>108</v>
      </c>
      <c r="B111" t="s">
        <v>141</v>
      </c>
      <c r="C111" t="s">
        <v>22</v>
      </c>
      <c r="D111" t="s">
        <v>134</v>
      </c>
      <c r="F111">
        <v>2</v>
      </c>
      <c r="G111">
        <v>139.96</v>
      </c>
      <c r="H111">
        <v>152.88999999999999</v>
      </c>
      <c r="I111" t="s">
        <v>135</v>
      </c>
      <c r="J111">
        <v>11.579000000000001</v>
      </c>
      <c r="K111">
        <v>11.579000000000001</v>
      </c>
      <c r="L111" t="s">
        <v>24</v>
      </c>
      <c r="M111">
        <v>1.00786</v>
      </c>
      <c r="N111">
        <v>0</v>
      </c>
      <c r="O111">
        <v>2.6150000000000002</v>
      </c>
      <c r="P111">
        <v>1.3072999999999999</v>
      </c>
    </row>
    <row r="112" spans="1:18" x14ac:dyDescent="0.2">
      <c r="A112">
        <v>109</v>
      </c>
      <c r="B112" t="s">
        <v>142</v>
      </c>
      <c r="C112" t="s">
        <v>22</v>
      </c>
      <c r="D112" t="s">
        <v>134</v>
      </c>
      <c r="F112">
        <v>4</v>
      </c>
      <c r="G112">
        <v>107.97</v>
      </c>
      <c r="H112">
        <v>139.82</v>
      </c>
      <c r="I112" t="s">
        <v>135</v>
      </c>
      <c r="J112">
        <v>11.7011</v>
      </c>
      <c r="K112">
        <v>11.7011</v>
      </c>
      <c r="L112" t="s">
        <v>24</v>
      </c>
      <c r="M112">
        <v>0.99445700000000004</v>
      </c>
      <c r="N112">
        <v>0</v>
      </c>
      <c r="O112">
        <v>0.91900000000000004</v>
      </c>
      <c r="P112">
        <v>0.2296</v>
      </c>
    </row>
    <row r="113" spans="1:16" x14ac:dyDescent="0.2">
      <c r="A113">
        <v>110</v>
      </c>
      <c r="B113" t="s">
        <v>143</v>
      </c>
      <c r="C113" t="s">
        <v>22</v>
      </c>
      <c r="D113" t="s">
        <v>134</v>
      </c>
      <c r="F113">
        <v>2</v>
      </c>
      <c r="G113">
        <v>135.44</v>
      </c>
      <c r="H113">
        <v>153.16999999999999</v>
      </c>
      <c r="I113" t="s">
        <v>135</v>
      </c>
      <c r="J113">
        <v>11.7117</v>
      </c>
      <c r="K113">
        <v>11.7117</v>
      </c>
      <c r="L113" t="s">
        <v>24</v>
      </c>
      <c r="M113">
        <v>1.00135</v>
      </c>
      <c r="N113">
        <v>0</v>
      </c>
      <c r="O113">
        <v>0.13600000000000001</v>
      </c>
      <c r="P113">
        <v>6.8099999999999994E-2</v>
      </c>
    </row>
    <row r="114" spans="1:16" x14ac:dyDescent="0.2">
      <c r="A114">
        <v>111</v>
      </c>
      <c r="B114" t="s">
        <v>144</v>
      </c>
      <c r="C114" t="s">
        <v>22</v>
      </c>
      <c r="D114" t="s">
        <v>134</v>
      </c>
      <c r="F114">
        <v>3</v>
      </c>
      <c r="G114">
        <v>101.78</v>
      </c>
      <c r="H114">
        <v>153.43</v>
      </c>
      <c r="I114" t="s">
        <v>135</v>
      </c>
      <c r="J114">
        <v>11.845800000000001</v>
      </c>
      <c r="K114">
        <v>11.845800000000001</v>
      </c>
      <c r="L114" t="s">
        <v>24</v>
      </c>
      <c r="M114">
        <v>1.0144500000000001</v>
      </c>
      <c r="N114">
        <v>0</v>
      </c>
      <c r="O114">
        <v>6.1260000000000003</v>
      </c>
      <c r="P114">
        <v>2.0419999999999998</v>
      </c>
    </row>
    <row r="115" spans="1:16" x14ac:dyDescent="0.2">
      <c r="A115">
        <v>112</v>
      </c>
      <c r="B115" t="s">
        <v>145</v>
      </c>
      <c r="C115" t="s">
        <v>22</v>
      </c>
      <c r="D115" t="s">
        <v>134</v>
      </c>
      <c r="F115">
        <v>3</v>
      </c>
      <c r="G115">
        <v>102.54</v>
      </c>
      <c r="H115">
        <v>153.66999999999999</v>
      </c>
      <c r="I115" t="s">
        <v>135</v>
      </c>
      <c r="J115">
        <v>11.979799999999999</v>
      </c>
      <c r="K115">
        <v>11.979799999999999</v>
      </c>
      <c r="L115" t="s">
        <v>24</v>
      </c>
      <c r="M115">
        <v>1.0058100000000001</v>
      </c>
      <c r="N115">
        <v>0</v>
      </c>
      <c r="O115">
        <v>1.0629999999999999</v>
      </c>
      <c r="P115">
        <v>0.35439999999999999</v>
      </c>
    </row>
    <row r="116" spans="1:16" x14ac:dyDescent="0.2">
      <c r="A116">
        <v>113</v>
      </c>
      <c r="B116" t="s">
        <v>146</v>
      </c>
      <c r="C116" t="s">
        <v>22</v>
      </c>
      <c r="D116" t="s">
        <v>134</v>
      </c>
      <c r="F116">
        <v>3</v>
      </c>
      <c r="G116">
        <v>103.23</v>
      </c>
      <c r="H116">
        <v>153.88999999999999</v>
      </c>
      <c r="I116" t="s">
        <v>135</v>
      </c>
      <c r="J116">
        <v>12.112500000000001</v>
      </c>
      <c r="K116">
        <v>12.112500000000001</v>
      </c>
      <c r="L116" t="s">
        <v>24</v>
      </c>
      <c r="M116">
        <v>1.00759</v>
      </c>
      <c r="N116">
        <v>0</v>
      </c>
      <c r="O116">
        <v>1.546</v>
      </c>
      <c r="P116">
        <v>0.51529999999999998</v>
      </c>
    </row>
    <row r="117" spans="1:16" x14ac:dyDescent="0.2">
      <c r="A117">
        <v>114</v>
      </c>
      <c r="B117" t="s">
        <v>147</v>
      </c>
      <c r="C117" t="s">
        <v>22</v>
      </c>
      <c r="D117" t="s">
        <v>134</v>
      </c>
      <c r="F117">
        <v>3</v>
      </c>
      <c r="G117">
        <v>103.87</v>
      </c>
      <c r="H117">
        <v>154.09</v>
      </c>
      <c r="I117" t="s">
        <v>135</v>
      </c>
      <c r="J117">
        <v>12.246600000000001</v>
      </c>
      <c r="K117">
        <v>12.246600000000001</v>
      </c>
      <c r="L117" t="s">
        <v>24</v>
      </c>
      <c r="M117">
        <v>1.00288</v>
      </c>
      <c r="N117">
        <v>0</v>
      </c>
      <c r="O117">
        <v>1.93</v>
      </c>
      <c r="P117">
        <v>0.64319999999999999</v>
      </c>
    </row>
    <row r="118" spans="1:16" x14ac:dyDescent="0.2">
      <c r="A118">
        <v>115</v>
      </c>
      <c r="B118" t="s">
        <v>148</v>
      </c>
      <c r="C118" t="s">
        <v>22</v>
      </c>
      <c r="D118" t="s">
        <v>134</v>
      </c>
      <c r="F118">
        <v>4</v>
      </c>
      <c r="G118">
        <v>111.16</v>
      </c>
      <c r="H118">
        <v>141.52000000000001</v>
      </c>
      <c r="I118" t="s">
        <v>135</v>
      </c>
      <c r="J118">
        <v>12.3726</v>
      </c>
      <c r="K118">
        <v>12.3726</v>
      </c>
      <c r="L118" t="s">
        <v>24</v>
      </c>
      <c r="M118">
        <v>0.99867600000000001</v>
      </c>
      <c r="N118">
        <v>0</v>
      </c>
      <c r="O118">
        <v>5.2999999999999999E-2</v>
      </c>
      <c r="P118">
        <v>1.32E-2</v>
      </c>
    </row>
    <row r="119" spans="1:16" x14ac:dyDescent="0.2">
      <c r="A119">
        <v>116</v>
      </c>
      <c r="B119" t="s">
        <v>149</v>
      </c>
      <c r="C119" t="s">
        <v>22</v>
      </c>
      <c r="D119" t="s">
        <v>134</v>
      </c>
      <c r="F119">
        <v>3</v>
      </c>
      <c r="G119">
        <v>104.45</v>
      </c>
      <c r="H119">
        <v>154.28</v>
      </c>
      <c r="I119" t="s">
        <v>135</v>
      </c>
      <c r="J119">
        <v>12.379300000000001</v>
      </c>
      <c r="K119">
        <v>12.379300000000001</v>
      </c>
      <c r="L119" t="s">
        <v>24</v>
      </c>
      <c r="M119">
        <v>1.0004999999999999</v>
      </c>
      <c r="N119">
        <v>0</v>
      </c>
      <c r="O119">
        <v>2.1389999999999998</v>
      </c>
      <c r="P119">
        <v>0.71309999999999996</v>
      </c>
    </row>
    <row r="120" spans="1:16" x14ac:dyDescent="0.2">
      <c r="A120">
        <v>117</v>
      </c>
      <c r="B120" t="s">
        <v>150</v>
      </c>
      <c r="C120" t="s">
        <v>22</v>
      </c>
      <c r="D120" t="s">
        <v>134</v>
      </c>
      <c r="F120">
        <v>3</v>
      </c>
      <c r="G120">
        <v>105</v>
      </c>
      <c r="H120">
        <v>154.44999999999999</v>
      </c>
      <c r="I120" t="s">
        <v>135</v>
      </c>
      <c r="J120">
        <v>12.513299999999999</v>
      </c>
      <c r="K120">
        <v>12.513299999999999</v>
      </c>
      <c r="L120" t="s">
        <v>24</v>
      </c>
      <c r="M120">
        <v>1.0017799999999999</v>
      </c>
      <c r="N120">
        <v>0</v>
      </c>
      <c r="O120">
        <v>2.5019999999999998</v>
      </c>
      <c r="P120">
        <v>0.83379999999999999</v>
      </c>
    </row>
    <row r="121" spans="1:16" x14ac:dyDescent="0.2">
      <c r="A121">
        <v>118</v>
      </c>
      <c r="B121" t="s">
        <v>151</v>
      </c>
      <c r="C121" t="s">
        <v>22</v>
      </c>
      <c r="D121" t="s">
        <v>134</v>
      </c>
      <c r="F121">
        <v>3</v>
      </c>
      <c r="G121">
        <v>105.51</v>
      </c>
      <c r="H121">
        <v>154.62</v>
      </c>
      <c r="I121" t="s">
        <v>135</v>
      </c>
      <c r="J121">
        <v>12.6473</v>
      </c>
      <c r="K121">
        <v>12.6473</v>
      </c>
      <c r="L121" t="s">
        <v>24</v>
      </c>
      <c r="M121">
        <v>0.99926899999999996</v>
      </c>
      <c r="N121">
        <v>0</v>
      </c>
      <c r="O121">
        <v>3.5779999999999998</v>
      </c>
      <c r="P121">
        <v>1.1927000000000001</v>
      </c>
    </row>
    <row r="122" spans="1:16" x14ac:dyDescent="0.2">
      <c r="A122">
        <v>119</v>
      </c>
      <c r="B122" t="s">
        <v>152</v>
      </c>
      <c r="C122" t="s">
        <v>22</v>
      </c>
      <c r="D122" t="s">
        <v>134</v>
      </c>
      <c r="F122">
        <v>4</v>
      </c>
      <c r="G122">
        <v>90.8</v>
      </c>
      <c r="H122">
        <v>154.77000000000001</v>
      </c>
      <c r="I122" t="s">
        <v>135</v>
      </c>
      <c r="J122">
        <v>12.780099999999999</v>
      </c>
      <c r="K122">
        <v>12.780099999999999</v>
      </c>
      <c r="L122" t="s">
        <v>24</v>
      </c>
      <c r="M122">
        <v>0.99955899999999998</v>
      </c>
      <c r="N122">
        <v>0</v>
      </c>
      <c r="O122">
        <v>7.6120000000000001</v>
      </c>
      <c r="P122">
        <v>1.9029</v>
      </c>
    </row>
    <row r="123" spans="1:16" x14ac:dyDescent="0.2">
      <c r="A123">
        <v>120</v>
      </c>
      <c r="B123" t="s">
        <v>153</v>
      </c>
      <c r="C123" t="s">
        <v>22</v>
      </c>
      <c r="D123" t="s">
        <v>134</v>
      </c>
      <c r="F123">
        <v>10</v>
      </c>
      <c r="G123">
        <v>84.12</v>
      </c>
      <c r="H123">
        <v>154.91</v>
      </c>
      <c r="I123" t="s">
        <v>135</v>
      </c>
      <c r="J123">
        <v>12.914099999999999</v>
      </c>
      <c r="K123">
        <v>12.914099999999999</v>
      </c>
      <c r="L123" t="s">
        <v>24</v>
      </c>
      <c r="M123">
        <v>1.00484</v>
      </c>
      <c r="N123">
        <v>0</v>
      </c>
      <c r="O123">
        <v>5.6349999999999998</v>
      </c>
      <c r="P123">
        <v>0.5635</v>
      </c>
    </row>
    <row r="124" spans="1:16" x14ac:dyDescent="0.2">
      <c r="A124">
        <v>121</v>
      </c>
      <c r="B124" t="s">
        <v>154</v>
      </c>
      <c r="C124" t="s">
        <v>22</v>
      </c>
      <c r="D124" t="s">
        <v>134</v>
      </c>
      <c r="F124">
        <v>4</v>
      </c>
      <c r="G124">
        <v>113.32</v>
      </c>
      <c r="H124">
        <v>142.69</v>
      </c>
      <c r="I124" t="s">
        <v>135</v>
      </c>
      <c r="J124">
        <v>13.0442</v>
      </c>
      <c r="K124">
        <v>13.0442</v>
      </c>
      <c r="L124" t="s">
        <v>24</v>
      </c>
      <c r="M124">
        <v>0.99630399999999997</v>
      </c>
      <c r="N124">
        <v>0</v>
      </c>
      <c r="O124">
        <v>0.48599999999999999</v>
      </c>
      <c r="P124">
        <v>0.1215</v>
      </c>
    </row>
    <row r="125" spans="1:16" x14ac:dyDescent="0.2">
      <c r="A125">
        <v>122</v>
      </c>
      <c r="B125" t="s">
        <v>155</v>
      </c>
      <c r="C125" t="s">
        <v>22</v>
      </c>
      <c r="D125" t="s">
        <v>134</v>
      </c>
      <c r="F125">
        <v>3</v>
      </c>
      <c r="G125">
        <v>106.83</v>
      </c>
      <c r="H125">
        <v>155.05000000000001</v>
      </c>
      <c r="I125" t="s">
        <v>135</v>
      </c>
      <c r="J125">
        <v>13.0481</v>
      </c>
      <c r="K125">
        <v>13.0481</v>
      </c>
      <c r="L125" t="s">
        <v>24</v>
      </c>
      <c r="M125">
        <v>1.00898</v>
      </c>
      <c r="N125">
        <v>0</v>
      </c>
      <c r="O125">
        <v>4.4980000000000002</v>
      </c>
      <c r="P125">
        <v>1.4993000000000001</v>
      </c>
    </row>
    <row r="126" spans="1:16" x14ac:dyDescent="0.2">
      <c r="A126">
        <v>123</v>
      </c>
      <c r="B126" t="s">
        <v>156</v>
      </c>
      <c r="C126" t="s">
        <v>22</v>
      </c>
      <c r="D126" t="s">
        <v>134</v>
      </c>
      <c r="F126">
        <v>4</v>
      </c>
      <c r="G126">
        <v>78.3</v>
      </c>
      <c r="H126">
        <v>155.16999999999999</v>
      </c>
      <c r="I126" t="s">
        <v>135</v>
      </c>
      <c r="J126">
        <v>13.1808</v>
      </c>
      <c r="K126">
        <v>13.1808</v>
      </c>
      <c r="L126" t="s">
        <v>24</v>
      </c>
      <c r="M126">
        <v>1.03216</v>
      </c>
      <c r="N126">
        <v>0</v>
      </c>
      <c r="O126">
        <v>42.591999999999999</v>
      </c>
      <c r="P126">
        <v>10.6479</v>
      </c>
    </row>
    <row r="127" spans="1:16" x14ac:dyDescent="0.2">
      <c r="A127">
        <v>124</v>
      </c>
      <c r="B127" t="s">
        <v>157</v>
      </c>
      <c r="C127" t="s">
        <v>22</v>
      </c>
      <c r="D127" t="s">
        <v>134</v>
      </c>
      <c r="F127">
        <v>4</v>
      </c>
      <c r="G127">
        <v>78.819999999999993</v>
      </c>
      <c r="H127">
        <v>155.29</v>
      </c>
      <c r="I127" t="s">
        <v>135</v>
      </c>
      <c r="J127">
        <v>13.3149</v>
      </c>
      <c r="K127">
        <v>13.3149</v>
      </c>
      <c r="L127" t="s">
        <v>24</v>
      </c>
      <c r="M127">
        <v>1.0104500000000001</v>
      </c>
      <c r="N127">
        <v>0</v>
      </c>
      <c r="O127">
        <v>5.1180000000000003</v>
      </c>
      <c r="P127">
        <v>1.2795000000000001</v>
      </c>
    </row>
    <row r="128" spans="1:16" x14ac:dyDescent="0.2">
      <c r="A128">
        <v>125</v>
      </c>
      <c r="B128" t="s">
        <v>158</v>
      </c>
      <c r="C128" t="s">
        <v>22</v>
      </c>
      <c r="D128" t="s">
        <v>134</v>
      </c>
      <c r="F128">
        <v>4</v>
      </c>
      <c r="G128">
        <v>79.3</v>
      </c>
      <c r="H128">
        <v>155.41</v>
      </c>
      <c r="I128" t="s">
        <v>135</v>
      </c>
      <c r="J128">
        <v>13.4476</v>
      </c>
      <c r="K128">
        <v>13.4476</v>
      </c>
      <c r="L128" t="s">
        <v>24</v>
      </c>
      <c r="M128">
        <v>1.00349</v>
      </c>
      <c r="N128">
        <v>0</v>
      </c>
      <c r="O128">
        <v>3.802</v>
      </c>
      <c r="P128">
        <v>0.95050000000000001</v>
      </c>
    </row>
    <row r="129" spans="1:16" x14ac:dyDescent="0.2">
      <c r="A129">
        <v>126</v>
      </c>
      <c r="B129" t="s">
        <v>159</v>
      </c>
      <c r="C129" t="s">
        <v>22</v>
      </c>
      <c r="D129" t="s">
        <v>134</v>
      </c>
      <c r="F129">
        <v>5</v>
      </c>
      <c r="G129">
        <v>55.63</v>
      </c>
      <c r="H129">
        <v>155.51</v>
      </c>
      <c r="I129" t="s">
        <v>135</v>
      </c>
      <c r="J129">
        <v>13.5816</v>
      </c>
      <c r="K129">
        <v>13.5816</v>
      </c>
      <c r="L129" t="s">
        <v>24</v>
      </c>
      <c r="M129">
        <v>1.00406</v>
      </c>
      <c r="N129">
        <v>0</v>
      </c>
      <c r="O129">
        <v>3.0539999999999998</v>
      </c>
      <c r="P129">
        <v>0.6109</v>
      </c>
    </row>
    <row r="130" spans="1:16" x14ac:dyDescent="0.2">
      <c r="A130">
        <v>127</v>
      </c>
      <c r="B130" t="s">
        <v>160</v>
      </c>
      <c r="C130" t="s">
        <v>22</v>
      </c>
      <c r="D130" t="s">
        <v>134</v>
      </c>
      <c r="F130">
        <v>9</v>
      </c>
      <c r="G130">
        <v>56.13</v>
      </c>
      <c r="H130">
        <v>155.62</v>
      </c>
      <c r="I130" t="s">
        <v>135</v>
      </c>
      <c r="J130">
        <v>13.7157</v>
      </c>
      <c r="K130">
        <v>13.7157</v>
      </c>
      <c r="L130" t="s">
        <v>24</v>
      </c>
      <c r="M130">
        <v>1.00769</v>
      </c>
      <c r="N130">
        <v>0</v>
      </c>
      <c r="O130">
        <v>24.286000000000001</v>
      </c>
      <c r="P130">
        <v>2.6983999999999999</v>
      </c>
    </row>
    <row r="131" spans="1:16" x14ac:dyDescent="0.2">
      <c r="A131">
        <v>128</v>
      </c>
      <c r="B131" t="s">
        <v>161</v>
      </c>
      <c r="C131" t="s">
        <v>22</v>
      </c>
      <c r="D131" t="s">
        <v>134</v>
      </c>
      <c r="F131">
        <v>15</v>
      </c>
      <c r="G131">
        <v>56.59</v>
      </c>
      <c r="H131">
        <v>155.71</v>
      </c>
      <c r="I131" t="s">
        <v>135</v>
      </c>
      <c r="J131">
        <v>13.8484</v>
      </c>
      <c r="K131">
        <v>13.8484</v>
      </c>
      <c r="L131" t="s">
        <v>24</v>
      </c>
      <c r="M131">
        <v>0.99854600000000004</v>
      </c>
      <c r="N131">
        <v>0</v>
      </c>
      <c r="O131">
        <v>21.25</v>
      </c>
      <c r="P131">
        <v>1.4167000000000001</v>
      </c>
    </row>
    <row r="132" spans="1:16" x14ac:dyDescent="0.2">
      <c r="A132">
        <v>129</v>
      </c>
      <c r="B132" t="s">
        <v>162</v>
      </c>
      <c r="C132" t="s">
        <v>22</v>
      </c>
      <c r="D132" t="s">
        <v>134</v>
      </c>
      <c r="F132">
        <v>5</v>
      </c>
      <c r="G132">
        <v>68.97</v>
      </c>
      <c r="H132">
        <v>155.93</v>
      </c>
      <c r="I132" t="s">
        <v>135</v>
      </c>
      <c r="J132">
        <v>14.1815</v>
      </c>
      <c r="K132">
        <v>14.1815</v>
      </c>
      <c r="L132" t="s">
        <v>24</v>
      </c>
      <c r="M132">
        <v>0.99798200000000004</v>
      </c>
      <c r="N132">
        <v>0</v>
      </c>
      <c r="O132">
        <v>13.132999999999999</v>
      </c>
      <c r="P132">
        <v>2.6265999999999998</v>
      </c>
    </row>
    <row r="133" spans="1:16" x14ac:dyDescent="0.2">
      <c r="A133">
        <v>130</v>
      </c>
      <c r="B133" t="s">
        <v>163</v>
      </c>
      <c r="C133" t="s">
        <v>22</v>
      </c>
      <c r="D133" t="s">
        <v>134</v>
      </c>
      <c r="F133">
        <v>4</v>
      </c>
      <c r="G133">
        <v>116.09</v>
      </c>
      <c r="H133">
        <v>144.21</v>
      </c>
      <c r="I133" t="s">
        <v>135</v>
      </c>
      <c r="J133">
        <v>14.385899999999999</v>
      </c>
      <c r="K133">
        <v>14.385899999999999</v>
      </c>
      <c r="L133" t="s">
        <v>24</v>
      </c>
      <c r="M133">
        <v>0.99290299999999998</v>
      </c>
      <c r="N133">
        <v>0</v>
      </c>
      <c r="O133">
        <v>0.85799999999999998</v>
      </c>
      <c r="P133">
        <v>0.21460000000000001</v>
      </c>
    </row>
    <row r="135" spans="1:16" x14ac:dyDescent="0.2">
      <c r="F135">
        <f>SUM(F4:F133)</f>
        <v>2779</v>
      </c>
      <c r="O135">
        <f>SUM(O4:O133)</f>
        <v>8016.8120000000035</v>
      </c>
      <c r="P135">
        <f>O135/F135</f>
        <v>2.884783015473193</v>
      </c>
    </row>
    <row r="137" spans="1:16" x14ac:dyDescent="0.2">
      <c r="E137" t="s">
        <v>169</v>
      </c>
      <c r="F137">
        <v>183</v>
      </c>
      <c r="P137">
        <f>O135/(F135-F137)</f>
        <v>3.0881402157164883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test1b-v9gL-xs2.sfrescoed+.sfre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Thompson</dc:creator>
  <cp:lastModifiedBy>Ian Thompson</cp:lastModifiedBy>
  <dcterms:created xsi:type="dcterms:W3CDTF">2018-08-14T16:33:00Z</dcterms:created>
  <dcterms:modified xsi:type="dcterms:W3CDTF">2018-08-29T19:38:20Z</dcterms:modified>
</cp:coreProperties>
</file>