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oit/Desktop/"/>
    </mc:Choice>
  </mc:AlternateContent>
  <xr:revisionPtr revIDLastSave="369" documentId="13_ncr:1_{5D8296C7-F22B-3243-814E-39BC65F7231E}" xr6:coauthVersionLast="47" xr6:coauthVersionMax="47" xr10:uidLastSave="{5AA90B8C-E539-4F12-B68C-9149F30EA7C8}"/>
  <bookViews>
    <workbookView xWindow="28800" yWindow="0" windowWidth="38400" windowHeight="21600" firstSheet="2" activeTab="2" xr2:uid="{820F298E-7919-AE4B-903E-F1736FCABFC6}"/>
  </bookViews>
  <sheets>
    <sheet name="OT" sheetId="1" r:id="rId1"/>
    <sheet name="RACI" sheetId="2" r:id="rId2"/>
    <sheet name="Charg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G6" i="3"/>
  <c r="H6" i="3" s="1"/>
  <c r="G7" i="3"/>
  <c r="H7" i="3" s="1"/>
  <c r="G8" i="3"/>
  <c r="H8" i="3" s="1"/>
  <c r="G5" i="3"/>
  <c r="H5" i="3" s="1"/>
</calcChain>
</file>

<file path=xl/sharedStrings.xml><?xml version="1.0" encoding="utf-8"?>
<sst xmlns="http://schemas.openxmlformats.org/spreadsheetml/2006/main" count="144" uniqueCount="71">
  <si>
    <t>Lots</t>
  </si>
  <si>
    <t>Sous-Lots</t>
  </si>
  <si>
    <t>Sous sous-lots</t>
  </si>
  <si>
    <t>Huger</t>
  </si>
  <si>
    <t>Léon Plévert</t>
  </si>
  <si>
    <t>Le Gall</t>
  </si>
  <si>
    <t>Buckel</t>
  </si>
  <si>
    <t>Lots 1 :</t>
  </si>
  <si>
    <t xml:space="preserve">Lot 1.1 :  SEL </t>
  </si>
  <si>
    <t>X</t>
  </si>
  <si>
    <t>RA</t>
  </si>
  <si>
    <t>A</t>
  </si>
  <si>
    <t>Lot 1.2 : Note de cadrage</t>
  </si>
  <si>
    <t>I</t>
  </si>
  <si>
    <t>Lot 2 : 
Conception</t>
  </si>
  <si>
    <t>Lot 2.1 :  
Diagramme UML</t>
  </si>
  <si>
    <t>Lot 2.1.1 : 
Classes</t>
  </si>
  <si>
    <t>Lot 2.1.2 : Fonctions</t>
  </si>
  <si>
    <t>Lot 2.2 :  
Diagramme d’activité</t>
  </si>
  <si>
    <t>C</t>
  </si>
  <si>
    <t>Lot 2.3 :  
Maquette IHM</t>
  </si>
  <si>
    <t>Lot 2.3.1 : 
Maquette main</t>
  </si>
  <si>
    <t>CI</t>
  </si>
  <si>
    <t>Lot 2.3.2 : 
Maquette page client</t>
  </si>
  <si>
    <t>Lot 2.4 : 
Diagramme d’arborescence</t>
  </si>
  <si>
    <t>Lot 3 : 
Développement</t>
  </si>
  <si>
    <t>Lot 3.1 : FrontEnd</t>
  </si>
  <si>
    <t>Lot 3.1.1 : 
Page d’accueil clients</t>
  </si>
  <si>
    <t>Lot 3.1.2 : 
Page création d’un client</t>
  </si>
  <si>
    <t xml:space="preserve">Lot 3.1.3 : 
Page consulter un Client </t>
  </si>
  <si>
    <t xml:space="preserve">Lot 3.1.4 : 
Page modifier un Client </t>
  </si>
  <si>
    <t xml:space="preserve">Lot 3.1.5 : 
Popup confirmation </t>
  </si>
  <si>
    <t xml:space="preserve">Lot 3.2 : 
BackEnd </t>
  </si>
  <si>
    <t>Lot 3.2.1 Classe client</t>
  </si>
  <si>
    <t>Lot 3.2.2 :  
Classe gestion Client</t>
  </si>
  <si>
    <t>Lot 3.3 : 
Jonction Font/Back</t>
  </si>
  <si>
    <t>Lot 4 : 
Tests</t>
  </si>
  <si>
    <t xml:space="preserve">Lot 4.1 : 
Recherches/ Correction des bugs </t>
  </si>
  <si>
    <t>Lot 4.2 : 
Tests unitaires</t>
  </si>
  <si>
    <t>Lot</t>
  </si>
  <si>
    <t>Sous-Lot</t>
  </si>
  <si>
    <t>a</t>
  </si>
  <si>
    <t>m</t>
  </si>
  <si>
    <t>p</t>
  </si>
  <si>
    <t>Estimation</t>
  </si>
  <si>
    <t>Coût</t>
  </si>
  <si>
    <t>Analyse</t>
  </si>
  <si>
    <t>SEL</t>
  </si>
  <si>
    <t>Note de Cadrage</t>
  </si>
  <si>
    <t>Conception</t>
  </si>
  <si>
    <t>Classes</t>
  </si>
  <si>
    <t>total conception</t>
  </si>
  <si>
    <t>Fonctions</t>
  </si>
  <si>
    <t>Diagramme d'activité</t>
  </si>
  <si>
    <t>total Dev</t>
  </si>
  <si>
    <t>Maquette main</t>
  </si>
  <si>
    <t>Maquette page client</t>
  </si>
  <si>
    <t>total test</t>
  </si>
  <si>
    <t>Diagramme d'arborescence</t>
  </si>
  <si>
    <t>Developpement</t>
  </si>
  <si>
    <t>Page d'accueil Client</t>
  </si>
  <si>
    <t>Page création client</t>
  </si>
  <si>
    <t>Page consulter client</t>
  </si>
  <si>
    <t>Page modifier client</t>
  </si>
  <si>
    <t>Popup confirmation</t>
  </si>
  <si>
    <t>Classes client</t>
  </si>
  <si>
    <t>Classe gestion client</t>
  </si>
  <si>
    <t>Jonction Front/Back</t>
  </si>
  <si>
    <t>Test</t>
  </si>
  <si>
    <t>Recherche/Correction de Bugs</t>
  </si>
  <si>
    <t>Test Unitaires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</si>
</sst>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D0D0D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8">
    <dxf>
      <numFmt numFmtId="164" formatCode="#,##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381000</xdr:colOff>
      <xdr:row>37</xdr:row>
      <xdr:rowOff>47625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14AB8C9C-776E-0216-B339-093962711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200025"/>
          <a:ext cx="7839075" cy="7410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B8C5A-E050-433A-AD87-29ABFA837AAD}" name="Tableau1" displayName="Tableau1" ref="B4:H22" totalsRowShown="0" headerRowDxfId="17" dataDxfId="16">
  <autoFilter ref="B4:H22" xr:uid="{BACB8C5A-E050-433A-AD87-29ABFA837AAD}"/>
  <tableColumns count="7">
    <tableColumn id="1" xr3:uid="{39CA37B7-7E12-4F57-AC4E-EB618DFB865D}" name="Lots" dataDxfId="15"/>
    <tableColumn id="2" xr3:uid="{369981F8-E54B-46A5-9F23-0EE81AEF3136}" name="Sous-Lots" dataDxfId="14"/>
    <tableColumn id="3" xr3:uid="{E50357F4-030D-425A-A853-7B536FACD137}" name="Sous sous-lots" dataDxfId="13"/>
    <tableColumn id="4" xr3:uid="{95551C9E-D03C-42CF-A708-CD1D31DA0920}" name="Huger" dataDxfId="12"/>
    <tableColumn id="5" xr3:uid="{9733A3C1-6E8F-402C-94CE-B2084ABBB7B5}" name="Léon Plévert" dataDxfId="11"/>
    <tableColumn id="6" xr3:uid="{DAF1D9DC-5BA5-45D1-921E-D609E7258925}" name="Le Gall" dataDxfId="10"/>
    <tableColumn id="7" xr3:uid="{68065D0E-2D0B-4C54-8FA5-17F62BD9E065}" name="Buckel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C643C8-D6D5-744C-B264-0EDA85EDE878}" name="Tableau14" displayName="Tableau14" ref="B4:H22" totalsRowShown="0" headerRowDxfId="8" dataDxfId="7">
  <autoFilter ref="B4:H22" xr:uid="{9EC643C8-D6D5-744C-B264-0EDA85EDE878}"/>
  <tableColumns count="7">
    <tableColumn id="1" xr3:uid="{460E7A56-29AF-E746-B86A-5DB787ECB245}" name="Lot" dataDxfId="6"/>
    <tableColumn id="2" xr3:uid="{4E2A6F07-25E6-F046-A33F-601825AE3639}" name="Sous-Lot" dataDxfId="5"/>
    <tableColumn id="3" xr3:uid="{B82BD09C-3E2A-FB4F-A826-3E1D26041E16}" name="a" dataDxfId="4"/>
    <tableColumn id="4" xr3:uid="{C007F35B-03FA-984F-B434-2EEA32F4BE78}" name="m" dataDxfId="3"/>
    <tableColumn id="5" xr3:uid="{9755EF92-26E4-B44C-A0AB-958295745ADA}" name="p" dataDxfId="2"/>
    <tableColumn id="6" xr3:uid="{D754D7B9-EE85-054F-8DAE-5FD0B3E333B9}" name="Estimation" dataDxfId="1">
      <calculatedColumnFormula>(Tableau14[[#This Row],[a]]+4*Tableau14[[#This Row],[m]]+Tableau14[[#This Row],[p]])/6</calculatedColumnFormula>
    </tableColumn>
    <tableColumn id="7" xr3:uid="{02590DE5-2E3F-5D41-82DF-080C11DE133F}" name="Coût" dataDxfId="0">
      <calculatedColumnFormula>Tableau14[[#This Row],[Estimation]]*60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F649-AD09-3E46-9B8C-8234920CAC9D}">
  <dimension ref="B2"/>
  <sheetViews>
    <sheetView topLeftCell="B1" workbookViewId="0">
      <selection activeCell="F25" sqref="F25"/>
    </sheetView>
  </sheetViews>
  <sheetFormatPr defaultColWidth="10.875" defaultRowHeight="15.95"/>
  <cols>
    <col min="1" max="16384" width="10.875" style="2"/>
  </cols>
  <sheetData>
    <row r="2" spans="2:2" ht="29.1">
      <c r="B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3FAF-0AF2-5742-A6DC-13153EB009CC}">
  <dimension ref="B1:H66"/>
  <sheetViews>
    <sheetView topLeftCell="A12" workbookViewId="0">
      <selection activeCell="G18" sqref="G18"/>
    </sheetView>
  </sheetViews>
  <sheetFormatPr defaultColWidth="10.875" defaultRowHeight="15.95"/>
  <cols>
    <col min="1" max="2" width="10.875" style="2"/>
    <col min="3" max="3" width="21.75" style="2" customWidth="1"/>
    <col min="4" max="4" width="17.625" style="3" customWidth="1"/>
    <col min="5" max="7" width="11.875" style="3" customWidth="1"/>
    <col min="8" max="16384" width="10.875" style="2"/>
  </cols>
  <sheetData>
    <row r="1" spans="2:8" ht="15.75"/>
    <row r="2" spans="2:8" ht="28.5">
      <c r="B2" s="1"/>
    </row>
    <row r="3" spans="2:8" ht="15.75">
      <c r="B3" s="3"/>
      <c r="C3" s="3"/>
      <c r="H3" s="3"/>
    </row>
    <row r="4" spans="2:8" ht="15.75">
      <c r="B4" s="11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</row>
    <row r="5" spans="2:8" ht="15.75"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11</v>
      </c>
      <c r="H5" s="8" t="s">
        <v>11</v>
      </c>
    </row>
    <row r="6" spans="2:8" ht="15.75">
      <c r="B6" s="8"/>
      <c r="C6" s="8" t="s">
        <v>12</v>
      </c>
      <c r="D6" s="8" t="s">
        <v>9</v>
      </c>
      <c r="E6" s="8" t="s">
        <v>10</v>
      </c>
      <c r="F6" s="8" t="s">
        <v>13</v>
      </c>
      <c r="G6" s="8" t="s">
        <v>11</v>
      </c>
      <c r="H6" s="8" t="s">
        <v>13</v>
      </c>
    </row>
    <row r="7" spans="2:8" ht="32.25">
      <c r="B7" s="9" t="s">
        <v>14</v>
      </c>
      <c r="C7" s="9" t="s">
        <v>15</v>
      </c>
      <c r="D7" s="9" t="s">
        <v>16</v>
      </c>
      <c r="E7" s="8" t="s">
        <v>10</v>
      </c>
      <c r="F7" s="8" t="s">
        <v>13</v>
      </c>
      <c r="G7" s="8" t="s">
        <v>13</v>
      </c>
      <c r="H7" s="8" t="s">
        <v>13</v>
      </c>
    </row>
    <row r="8" spans="2:8" ht="15.75">
      <c r="B8" s="8"/>
      <c r="C8" s="8"/>
      <c r="D8" s="8" t="s">
        <v>17</v>
      </c>
      <c r="E8" s="8" t="s">
        <v>10</v>
      </c>
      <c r="F8" s="8" t="s">
        <v>13</v>
      </c>
      <c r="G8" s="8" t="s">
        <v>13</v>
      </c>
      <c r="H8" s="8" t="s">
        <v>13</v>
      </c>
    </row>
    <row r="9" spans="2:8" ht="32.25">
      <c r="B9" s="8"/>
      <c r="C9" s="9" t="s">
        <v>18</v>
      </c>
      <c r="D9" s="8" t="s">
        <v>9</v>
      </c>
      <c r="E9" s="8" t="s">
        <v>19</v>
      </c>
      <c r="F9" s="8" t="s">
        <v>10</v>
      </c>
      <c r="G9" s="8" t="s">
        <v>13</v>
      </c>
      <c r="H9" s="8" t="s">
        <v>13</v>
      </c>
    </row>
    <row r="10" spans="2:8" ht="32.25">
      <c r="B10" s="8"/>
      <c r="C10" s="9" t="s">
        <v>20</v>
      </c>
      <c r="D10" s="9" t="s">
        <v>21</v>
      </c>
      <c r="E10" s="8" t="s">
        <v>13</v>
      </c>
      <c r="F10" s="8" t="s">
        <v>13</v>
      </c>
      <c r="G10" s="8" t="s">
        <v>22</v>
      </c>
      <c r="H10" s="8" t="s">
        <v>10</v>
      </c>
    </row>
    <row r="11" spans="2:8" ht="48.75">
      <c r="B11" s="8"/>
      <c r="C11" s="8"/>
      <c r="D11" s="9" t="s">
        <v>23</v>
      </c>
      <c r="E11" s="8" t="s">
        <v>13</v>
      </c>
      <c r="F11" s="8" t="s">
        <v>13</v>
      </c>
      <c r="G11" s="8" t="s">
        <v>22</v>
      </c>
      <c r="H11" s="8" t="s">
        <v>10</v>
      </c>
    </row>
    <row r="12" spans="2:8" ht="48.75">
      <c r="B12" s="8"/>
      <c r="C12" s="9" t="s">
        <v>24</v>
      </c>
      <c r="D12" s="8" t="s">
        <v>9</v>
      </c>
      <c r="E12" s="8" t="s">
        <v>13</v>
      </c>
      <c r="F12" s="8" t="s">
        <v>13</v>
      </c>
      <c r="G12" s="8" t="s">
        <v>10</v>
      </c>
      <c r="H12" s="8" t="s">
        <v>22</v>
      </c>
    </row>
    <row r="13" spans="2:8" ht="48.75">
      <c r="B13" s="9" t="s">
        <v>25</v>
      </c>
      <c r="C13" s="8" t="s">
        <v>26</v>
      </c>
      <c r="D13" s="9" t="s">
        <v>27</v>
      </c>
      <c r="E13" s="8" t="s">
        <v>11</v>
      </c>
      <c r="F13" s="8" t="s">
        <v>22</v>
      </c>
      <c r="G13" s="8" t="s">
        <v>10</v>
      </c>
      <c r="H13" s="8" t="s">
        <v>22</v>
      </c>
    </row>
    <row r="14" spans="2:8" ht="48.75">
      <c r="B14" s="8"/>
      <c r="C14" s="8"/>
      <c r="D14" s="9" t="s">
        <v>28</v>
      </c>
      <c r="E14" s="8" t="s">
        <v>22</v>
      </c>
      <c r="F14" s="8" t="s">
        <v>11</v>
      </c>
      <c r="G14" s="8" t="s">
        <v>22</v>
      </c>
      <c r="H14" s="8" t="s">
        <v>10</v>
      </c>
    </row>
    <row r="15" spans="2:8" ht="48.75">
      <c r="B15" s="8"/>
      <c r="C15" s="8"/>
      <c r="D15" s="9" t="s">
        <v>29</v>
      </c>
      <c r="E15" s="8" t="s">
        <v>22</v>
      </c>
      <c r="F15" s="8" t="s">
        <v>11</v>
      </c>
      <c r="G15" s="8" t="s">
        <v>22</v>
      </c>
      <c r="H15" s="8" t="s">
        <v>10</v>
      </c>
    </row>
    <row r="16" spans="2:8" ht="48.75">
      <c r="B16" s="8"/>
      <c r="C16" s="8"/>
      <c r="D16" s="9" t="s">
        <v>30</v>
      </c>
      <c r="E16" s="8" t="s">
        <v>22</v>
      </c>
      <c r="F16" s="8" t="s">
        <v>11</v>
      </c>
      <c r="G16" s="8" t="s">
        <v>22</v>
      </c>
      <c r="H16" s="8" t="s">
        <v>10</v>
      </c>
    </row>
    <row r="17" spans="2:8" ht="32.25">
      <c r="B17" s="8"/>
      <c r="C17" s="8"/>
      <c r="D17" s="9" t="s">
        <v>31</v>
      </c>
      <c r="E17" s="8" t="s">
        <v>22</v>
      </c>
      <c r="F17" s="8" t="s">
        <v>10</v>
      </c>
      <c r="G17" s="8" t="s">
        <v>22</v>
      </c>
      <c r="H17" s="8" t="s">
        <v>22</v>
      </c>
    </row>
    <row r="18" spans="2:8" ht="32.25">
      <c r="B18" s="8"/>
      <c r="C18" s="9" t="s">
        <v>32</v>
      </c>
      <c r="D18" s="9" t="s">
        <v>33</v>
      </c>
      <c r="E18" s="8" t="s">
        <v>22</v>
      </c>
      <c r="F18" s="8" t="s">
        <v>22</v>
      </c>
      <c r="G18" s="8" t="s">
        <v>10</v>
      </c>
      <c r="H18" s="8" t="s">
        <v>22</v>
      </c>
    </row>
    <row r="19" spans="2:8" ht="32.25">
      <c r="B19" s="8"/>
      <c r="C19" s="8"/>
      <c r="D19" s="9" t="s">
        <v>34</v>
      </c>
      <c r="E19" s="8" t="s">
        <v>22</v>
      </c>
      <c r="F19" s="8" t="s">
        <v>22</v>
      </c>
      <c r="G19" s="8" t="s">
        <v>10</v>
      </c>
      <c r="H19" s="8" t="s">
        <v>22</v>
      </c>
    </row>
    <row r="20" spans="2:8" ht="48.75">
      <c r="B20" s="8"/>
      <c r="C20" s="9" t="s">
        <v>35</v>
      </c>
      <c r="D20" s="8" t="s">
        <v>9</v>
      </c>
      <c r="E20" s="8" t="s">
        <v>10</v>
      </c>
      <c r="F20" s="8" t="s">
        <v>11</v>
      </c>
      <c r="G20" s="8" t="s">
        <v>11</v>
      </c>
      <c r="H20" s="8" t="s">
        <v>11</v>
      </c>
    </row>
    <row r="21" spans="2:8" ht="48.75">
      <c r="B21" s="9" t="s">
        <v>36</v>
      </c>
      <c r="C21" s="10" t="s">
        <v>37</v>
      </c>
      <c r="D21" s="8" t="s">
        <v>9</v>
      </c>
      <c r="E21" s="8" t="s">
        <v>10</v>
      </c>
      <c r="F21" s="8" t="s">
        <v>11</v>
      </c>
      <c r="G21" s="8" t="s">
        <v>11</v>
      </c>
      <c r="H21" s="8" t="s">
        <v>11</v>
      </c>
    </row>
    <row r="22" spans="2:8" ht="32.25">
      <c r="B22" s="8"/>
      <c r="C22" s="10" t="s">
        <v>38</v>
      </c>
      <c r="D22" s="8" t="s">
        <v>9</v>
      </c>
      <c r="E22" s="8" t="s">
        <v>10</v>
      </c>
      <c r="F22" s="8" t="s">
        <v>11</v>
      </c>
      <c r="G22" s="8" t="s">
        <v>11</v>
      </c>
      <c r="H22" s="8" t="s">
        <v>11</v>
      </c>
    </row>
    <row r="23" spans="2:8" ht="15.75">
      <c r="H23" s="3"/>
    </row>
    <row r="24" spans="2:8" ht="15.75">
      <c r="H24" s="3"/>
    </row>
    <row r="25" spans="2:8" ht="15.75">
      <c r="H25" s="3"/>
    </row>
    <row r="26" spans="2:8" ht="15.75">
      <c r="H26" s="3"/>
    </row>
    <row r="27" spans="2:8" ht="15.75"/>
    <row r="28" spans="2:8" ht="15.75"/>
    <row r="29" spans="2:8" ht="15.75"/>
    <row r="30" spans="2:8" ht="15.75"/>
    <row r="31" spans="2:8" ht="15.75"/>
    <row r="32" spans="2:8" ht="15.75"/>
    <row r="33" ht="15.75"/>
    <row r="34" ht="15.75"/>
    <row r="35" ht="15.75"/>
    <row r="36" ht="15.75"/>
    <row r="37" ht="15.75"/>
    <row r="38" ht="15.75"/>
    <row r="39" ht="15.75"/>
    <row r="40" ht="15.75"/>
    <row r="41" ht="15.75"/>
    <row r="42" ht="15.75"/>
    <row r="43" ht="15.75"/>
    <row r="44" ht="15.75"/>
    <row r="45" ht="15.75"/>
    <row r="46" ht="15.75"/>
    <row r="47" ht="15.75"/>
    <row r="48" ht="15.75"/>
    <row r="49" ht="15.75"/>
    <row r="50" ht="15.75"/>
    <row r="51" ht="15.75"/>
    <row r="52" ht="15.75"/>
    <row r="53" ht="15.75"/>
    <row r="54" ht="15.75"/>
    <row r="55" ht="15.75"/>
    <row r="56" ht="15.75"/>
    <row r="57" ht="15.75"/>
    <row r="58" ht="15.75"/>
    <row r="59" ht="15.75"/>
    <row r="60" ht="15.75"/>
    <row r="61" ht="15.75"/>
    <row r="62" ht="15.75"/>
    <row r="63" ht="15.75"/>
    <row r="64" ht="15.75"/>
    <row r="65" ht="15.75"/>
    <row r="66" ht="15.7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9D3-60E9-7B40-B7DF-444D148138C6}">
  <dimension ref="B2:O23"/>
  <sheetViews>
    <sheetView tabSelected="1" topLeftCell="A8" workbookViewId="0">
      <selection activeCell="J13" sqref="J13"/>
    </sheetView>
  </sheetViews>
  <sheetFormatPr defaultColWidth="10.875" defaultRowHeight="15.95"/>
  <cols>
    <col min="1" max="1" width="10.875" style="2"/>
    <col min="2" max="2" width="16" style="2" customWidth="1"/>
    <col min="3" max="3" width="25.375" style="2" customWidth="1"/>
    <col min="4" max="4" width="12" style="2" customWidth="1"/>
    <col min="5" max="5" width="12.625" style="2" customWidth="1"/>
    <col min="6" max="6" width="12" style="2" customWidth="1"/>
    <col min="7" max="7" width="18.25" style="3" customWidth="1"/>
    <col min="8" max="8" width="13.5" style="3" customWidth="1"/>
    <col min="9" max="9" width="10.875" style="2"/>
    <col min="10" max="10" width="33.75" style="2" customWidth="1"/>
    <col min="11" max="16384" width="10.875" style="2"/>
  </cols>
  <sheetData>
    <row r="2" spans="2:15" ht="29.1">
      <c r="B2" s="1"/>
      <c r="D2" s="3"/>
      <c r="E2" s="3"/>
      <c r="F2" s="3"/>
    </row>
    <row r="3" spans="2:15">
      <c r="D3" s="3"/>
      <c r="E3" s="3"/>
      <c r="F3" s="3"/>
    </row>
    <row r="4" spans="2:15">
      <c r="B4" s="2" t="s">
        <v>39</v>
      </c>
      <c r="C4" s="2" t="s">
        <v>40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45</v>
      </c>
    </row>
    <row r="5" spans="2:15" ht="15.75">
      <c r="B5" s="2" t="s">
        <v>46</v>
      </c>
      <c r="C5" s="2" t="s">
        <v>47</v>
      </c>
      <c r="D5" s="3">
        <v>22</v>
      </c>
      <c r="E5" s="3">
        <v>28</v>
      </c>
      <c r="F5" s="3">
        <v>30</v>
      </c>
      <c r="G5" s="4">
        <f>(Tableau14[[#This Row],[a]]+4*Tableau14[[#This Row],[m]]+Tableau14[[#This Row],[p]])/6</f>
        <v>27.333333333333332</v>
      </c>
      <c r="H5" s="5">
        <f>Tableau14[[#This Row],[Estimation]]*60</f>
        <v>1640</v>
      </c>
      <c r="J5" s="7"/>
      <c r="K5"/>
      <c r="L5"/>
      <c r="M5"/>
      <c r="N5"/>
      <c r="O5"/>
    </row>
    <row r="6" spans="2:15" ht="15.75">
      <c r="C6" s="2" t="s">
        <v>48</v>
      </c>
      <c r="D6" s="3">
        <v>2</v>
      </c>
      <c r="E6" s="3">
        <v>4</v>
      </c>
      <c r="F6" s="3">
        <v>6</v>
      </c>
      <c r="G6" s="4">
        <f>(Tableau14[[#This Row],[a]]+4*Tableau14[[#This Row],[m]]+Tableau14[[#This Row],[p]])/6</f>
        <v>4</v>
      </c>
      <c r="H6" s="5">
        <f>Tableau14[[#This Row],[Estimation]]*60</f>
        <v>240</v>
      </c>
      <c r="J6"/>
      <c r="K6"/>
      <c r="L6"/>
      <c r="M6"/>
      <c r="N6"/>
      <c r="O6"/>
    </row>
    <row r="7" spans="2:15" ht="15.75">
      <c r="B7" s="2" t="s">
        <v>49</v>
      </c>
      <c r="C7" s="2" t="s">
        <v>50</v>
      </c>
      <c r="D7" s="3">
        <v>2</v>
      </c>
      <c r="E7" s="3">
        <v>4</v>
      </c>
      <c r="F7" s="3">
        <v>6</v>
      </c>
      <c r="G7" s="4">
        <f>(Tableau14[[#This Row],[a]]+4*Tableau14[[#This Row],[m]]+Tableau14[[#This Row],[p]])/6</f>
        <v>4</v>
      </c>
      <c r="H7" s="5">
        <f>Tableau14[[#This Row],[Estimation]]*60</f>
        <v>240</v>
      </c>
      <c r="J7" t="s">
        <v>51</v>
      </c>
      <c r="K7"/>
      <c r="L7"/>
      <c r="M7"/>
      <c r="N7"/>
      <c r="O7"/>
    </row>
    <row r="8" spans="2:15" ht="15.75">
      <c r="C8" s="2" t="s">
        <v>52</v>
      </c>
      <c r="D8" s="3">
        <v>4</v>
      </c>
      <c r="E8" s="3">
        <v>8</v>
      </c>
      <c r="F8" s="3">
        <v>10</v>
      </c>
      <c r="G8" s="4">
        <f>(Tableau14[[#This Row],[a]]+4*Tableau14[[#This Row],[m]]+Tableau14[[#This Row],[p]])/6</f>
        <v>7.666666666666667</v>
      </c>
      <c r="H8" s="5">
        <f>Tableau14[[#This Row],[Estimation]]*60</f>
        <v>460</v>
      </c>
      <c r="J8" s="12">
        <f>SUM(G7:G12)</f>
        <v>21.833333333333332</v>
      </c>
      <c r="K8"/>
      <c r="L8"/>
      <c r="M8"/>
      <c r="N8"/>
      <c r="O8"/>
    </row>
    <row r="9" spans="2:15" ht="15.75">
      <c r="C9" s="6" t="s">
        <v>53</v>
      </c>
      <c r="D9" s="3">
        <v>0.5</v>
      </c>
      <c r="E9" s="3">
        <v>1</v>
      </c>
      <c r="F9" s="3">
        <v>2</v>
      </c>
      <c r="G9" s="4">
        <f>(Tableau14[[#This Row],[a]]+4*Tableau14[[#This Row],[m]]+Tableau14[[#This Row],[p]])/6</f>
        <v>1.0833333333333333</v>
      </c>
      <c r="H9" s="5">
        <f>Tableau14[[#This Row],[Estimation]]*60</f>
        <v>65</v>
      </c>
      <c r="J9" t="s">
        <v>54</v>
      </c>
      <c r="K9"/>
      <c r="L9"/>
      <c r="M9"/>
      <c r="N9"/>
      <c r="O9"/>
    </row>
    <row r="10" spans="2:15" ht="15.75">
      <c r="C10" s="2" t="s">
        <v>55</v>
      </c>
      <c r="D10" s="3">
        <v>2</v>
      </c>
      <c r="E10" s="3">
        <v>4</v>
      </c>
      <c r="F10" s="3">
        <v>6</v>
      </c>
      <c r="G10" s="4">
        <f>(Tableau14[[#This Row],[a]]+4*Tableau14[[#This Row],[m]]+Tableau14[[#This Row],[p]])/6</f>
        <v>4</v>
      </c>
      <c r="H10" s="5">
        <f>Tableau14[[#This Row],[Estimation]]*60</f>
        <v>240</v>
      </c>
      <c r="J10" s="12">
        <f>SUM(G13:G20)</f>
        <v>34.083333333333336</v>
      </c>
      <c r="K10"/>
      <c r="L10"/>
      <c r="M10"/>
      <c r="N10"/>
      <c r="O10"/>
    </row>
    <row r="11" spans="2:15" ht="15.75">
      <c r="C11" s="2" t="s">
        <v>56</v>
      </c>
      <c r="D11" s="3">
        <v>2</v>
      </c>
      <c r="E11" s="3">
        <v>4</v>
      </c>
      <c r="F11" s="3">
        <v>6</v>
      </c>
      <c r="G11" s="4">
        <f>(Tableau14[[#This Row],[a]]+4*Tableau14[[#This Row],[m]]+Tableau14[[#This Row],[p]])/6</f>
        <v>4</v>
      </c>
      <c r="H11" s="5">
        <f>Tableau14[[#This Row],[Estimation]]*60</f>
        <v>240</v>
      </c>
      <c r="J11" t="s">
        <v>57</v>
      </c>
      <c r="K11"/>
      <c r="L11"/>
      <c r="M11"/>
      <c r="N11"/>
      <c r="O11"/>
    </row>
    <row r="12" spans="2:15" ht="15.75">
      <c r="C12" s="2" t="s">
        <v>58</v>
      </c>
      <c r="D12" s="3">
        <v>0.5</v>
      </c>
      <c r="E12" s="3">
        <v>1</v>
      </c>
      <c r="F12" s="3">
        <v>2</v>
      </c>
      <c r="G12" s="4">
        <f>(Tableau14[[#This Row],[a]]+4*Tableau14[[#This Row],[m]]+Tableau14[[#This Row],[p]])/6</f>
        <v>1.0833333333333333</v>
      </c>
      <c r="H12" s="5">
        <f>Tableau14[[#This Row],[Estimation]]*60</f>
        <v>65</v>
      </c>
      <c r="J12" s="12">
        <f>SUM(G21:G22)</f>
        <v>5.666666666666667</v>
      </c>
      <c r="K12"/>
      <c r="L12"/>
      <c r="M12"/>
      <c r="N12"/>
      <c r="O12"/>
    </row>
    <row r="13" spans="2:15" ht="15.75">
      <c r="B13" s="2" t="s">
        <v>59</v>
      </c>
      <c r="C13" s="2" t="s">
        <v>60</v>
      </c>
      <c r="D13" s="3">
        <v>3</v>
      </c>
      <c r="E13" s="3">
        <v>4</v>
      </c>
      <c r="F13" s="3">
        <v>6</v>
      </c>
      <c r="G13" s="4">
        <f>(Tableau14[[#This Row],[a]]+4*Tableau14[[#This Row],[m]]+Tableau14[[#This Row],[p]])/6</f>
        <v>4.166666666666667</v>
      </c>
      <c r="H13" s="5">
        <f>Tableau14[[#This Row],[Estimation]]*60</f>
        <v>250.00000000000003</v>
      </c>
      <c r="J13"/>
      <c r="K13"/>
      <c r="L13"/>
      <c r="M13"/>
      <c r="N13"/>
      <c r="O13"/>
    </row>
    <row r="14" spans="2:15" ht="15.75">
      <c r="C14" s="2" t="s">
        <v>61</v>
      </c>
      <c r="D14" s="3">
        <v>2</v>
      </c>
      <c r="E14" s="3">
        <v>3</v>
      </c>
      <c r="F14" s="3">
        <v>5</v>
      </c>
      <c r="G14" s="4">
        <f>(Tableau14[[#This Row],[a]]+4*Tableau14[[#This Row],[m]]+Tableau14[[#This Row],[p]])/6</f>
        <v>3.1666666666666665</v>
      </c>
      <c r="H14" s="5">
        <f>Tableau14[[#This Row],[Estimation]]*60</f>
        <v>190</v>
      </c>
      <c r="J14"/>
      <c r="K14"/>
      <c r="L14"/>
      <c r="M14"/>
      <c r="N14"/>
      <c r="O14"/>
    </row>
    <row r="15" spans="2:15" ht="15.75">
      <c r="C15" s="2" t="s">
        <v>62</v>
      </c>
      <c r="D15" s="3">
        <v>2</v>
      </c>
      <c r="E15" s="3">
        <v>3</v>
      </c>
      <c r="F15" s="3">
        <v>5</v>
      </c>
      <c r="G15" s="4">
        <f>(Tableau14[[#This Row],[a]]+4*Tableau14[[#This Row],[m]]+Tableau14[[#This Row],[p]])/6</f>
        <v>3.1666666666666665</v>
      </c>
      <c r="H15" s="5">
        <f>Tableau14[[#This Row],[Estimation]]*60</f>
        <v>190</v>
      </c>
      <c r="J15"/>
      <c r="K15"/>
      <c r="L15"/>
      <c r="M15"/>
      <c r="N15"/>
      <c r="O15"/>
    </row>
    <row r="16" spans="2:15" ht="15.75">
      <c r="C16" s="2" t="s">
        <v>63</v>
      </c>
      <c r="D16" s="3">
        <v>2</v>
      </c>
      <c r="E16" s="3">
        <v>3</v>
      </c>
      <c r="F16" s="3">
        <v>5</v>
      </c>
      <c r="G16" s="4">
        <f>(Tableau14[[#This Row],[a]]+4*Tableau14[[#This Row],[m]]+Tableau14[[#This Row],[p]])/6</f>
        <v>3.1666666666666665</v>
      </c>
      <c r="H16" s="5">
        <f>Tableau14[[#This Row],[Estimation]]*60</f>
        <v>190</v>
      </c>
      <c r="J16"/>
      <c r="K16"/>
      <c r="L16"/>
      <c r="M16"/>
      <c r="N16"/>
      <c r="O16"/>
    </row>
    <row r="17" spans="2:15" ht="15.75">
      <c r="C17" s="2" t="s">
        <v>64</v>
      </c>
      <c r="D17" s="3">
        <v>0.5</v>
      </c>
      <c r="E17" s="3">
        <v>1</v>
      </c>
      <c r="F17" s="3">
        <v>2</v>
      </c>
      <c r="G17" s="4">
        <f>(Tableau14[[#This Row],[a]]+4*Tableau14[[#This Row],[m]]+Tableau14[[#This Row],[p]])/6</f>
        <v>1.0833333333333333</v>
      </c>
      <c r="H17" s="5">
        <f>Tableau14[[#This Row],[Estimation]]*60</f>
        <v>65</v>
      </c>
      <c r="J17"/>
      <c r="K17"/>
      <c r="L17"/>
      <c r="M17"/>
      <c r="N17"/>
      <c r="O17"/>
    </row>
    <row r="18" spans="2:15" ht="15.75">
      <c r="C18" s="2" t="s">
        <v>65</v>
      </c>
      <c r="D18" s="3">
        <v>3</v>
      </c>
      <c r="E18" s="3">
        <v>5</v>
      </c>
      <c r="F18" s="3">
        <v>8</v>
      </c>
      <c r="G18" s="4">
        <f>(Tableau14[[#This Row],[a]]+4*Tableau14[[#This Row],[m]]+Tableau14[[#This Row],[p]])/6</f>
        <v>5.166666666666667</v>
      </c>
      <c r="H18" s="5">
        <f>Tableau14[[#This Row],[Estimation]]*60</f>
        <v>310</v>
      </c>
      <c r="J18"/>
      <c r="K18"/>
      <c r="L18"/>
      <c r="M18"/>
      <c r="N18"/>
      <c r="O18"/>
    </row>
    <row r="19" spans="2:15" ht="15.75">
      <c r="C19" s="2" t="s">
        <v>66</v>
      </c>
      <c r="D19" s="3">
        <v>3</v>
      </c>
      <c r="E19" s="3">
        <v>5</v>
      </c>
      <c r="F19" s="3">
        <v>8</v>
      </c>
      <c r="G19" s="4">
        <f>(Tableau14[[#This Row],[a]]+4*Tableau14[[#This Row],[m]]+Tableau14[[#This Row],[p]])/6</f>
        <v>5.166666666666667</v>
      </c>
      <c r="H19" s="5">
        <f>Tableau14[[#This Row],[Estimation]]*60</f>
        <v>310</v>
      </c>
      <c r="J19"/>
      <c r="K19"/>
      <c r="L19"/>
      <c r="M19"/>
      <c r="N19"/>
      <c r="O19"/>
    </row>
    <row r="20" spans="2:15" ht="15.75">
      <c r="C20" s="2" t="s">
        <v>67</v>
      </c>
      <c r="D20" s="3">
        <v>6</v>
      </c>
      <c r="E20" s="3">
        <v>9</v>
      </c>
      <c r="F20" s="3">
        <v>12</v>
      </c>
      <c r="G20" s="4">
        <f>(Tableau14[[#This Row],[a]]+4*Tableau14[[#This Row],[m]]+Tableau14[[#This Row],[p]])/6</f>
        <v>9</v>
      </c>
      <c r="H20" s="5">
        <f>Tableau14[[#This Row],[Estimation]]*60</f>
        <v>540</v>
      </c>
      <c r="J20"/>
      <c r="K20"/>
      <c r="L20"/>
      <c r="M20"/>
      <c r="N20"/>
      <c r="O20"/>
    </row>
    <row r="21" spans="2:15" ht="15.75">
      <c r="B21" s="2" t="s">
        <v>68</v>
      </c>
      <c r="C21" s="2" t="s">
        <v>69</v>
      </c>
      <c r="D21" s="3">
        <v>1</v>
      </c>
      <c r="E21" s="3">
        <v>3</v>
      </c>
      <c r="F21" s="3">
        <v>4</v>
      </c>
      <c r="G21" s="4">
        <f>(Tableau14[[#This Row],[a]]+4*Tableau14[[#This Row],[m]]+Tableau14[[#This Row],[p]])/6</f>
        <v>2.8333333333333335</v>
      </c>
      <c r="H21" s="5">
        <f>Tableau14[[#This Row],[Estimation]]*60</f>
        <v>170</v>
      </c>
      <c r="J21"/>
      <c r="K21"/>
      <c r="L21"/>
      <c r="M21"/>
      <c r="N21"/>
      <c r="O21"/>
    </row>
    <row r="22" spans="2:15" ht="15.75">
      <c r="C22" s="2" t="s">
        <v>70</v>
      </c>
      <c r="D22" s="3">
        <v>1</v>
      </c>
      <c r="E22" s="3">
        <v>3</v>
      </c>
      <c r="F22" s="3">
        <v>4</v>
      </c>
      <c r="G22" s="4">
        <f>(Tableau14[[#This Row],[a]]+4*Tableau14[[#This Row],[m]]+Tableau14[[#This Row],[p]])/6</f>
        <v>2.8333333333333335</v>
      </c>
      <c r="H22" s="5">
        <f>Tableau14[[#This Row],[Estimation]]*60</f>
        <v>170</v>
      </c>
      <c r="J22"/>
      <c r="K22"/>
      <c r="L22"/>
      <c r="M22"/>
      <c r="N22"/>
      <c r="O22"/>
    </row>
    <row r="23" spans="2:15" ht="15.75">
      <c r="J23"/>
      <c r="K23"/>
      <c r="L23"/>
      <c r="M23"/>
      <c r="N23"/>
      <c r="O2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AF035B0B7BF4FAE968AD84285F19F" ma:contentTypeVersion="9" ma:contentTypeDescription="Crée un document." ma:contentTypeScope="" ma:versionID="9461abe509880712ef7a1a629eb63e21">
  <xsd:schema xmlns:xsd="http://www.w3.org/2001/XMLSchema" xmlns:xs="http://www.w3.org/2001/XMLSchema" xmlns:p="http://schemas.microsoft.com/office/2006/metadata/properties" xmlns:ns2="0b761830-6d48-4ab8-b3b8-fde197feb600" xmlns:ns3="29234ae7-9ad8-46d4-989e-a039c36ca6da" targetNamespace="http://schemas.microsoft.com/office/2006/metadata/properties" ma:root="true" ma:fieldsID="d14d67d0f76241ef1ebafcc0156a29c0" ns2:_="" ns3:_="">
    <xsd:import namespace="0b761830-6d48-4ab8-b3b8-fde197feb600"/>
    <xsd:import namespace="29234ae7-9ad8-46d4-989e-a039c36ca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61830-6d48-4ab8-b3b8-fde197feb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0012378-f725-49f8-9365-ca1c771355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34ae7-9ad8-46d4-989e-a039c36ca6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4f4c1b-d96a-4c37-9ae5-23d834ceda03}" ma:internalName="TaxCatchAll" ma:showField="CatchAllData" ma:web="29234ae7-9ad8-46d4-989e-a039c36ca6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761830-6d48-4ab8-b3b8-fde197feb600">
      <Terms xmlns="http://schemas.microsoft.com/office/infopath/2007/PartnerControls"/>
    </lcf76f155ced4ddcb4097134ff3c332f>
    <TaxCatchAll xmlns="29234ae7-9ad8-46d4-989e-a039c36ca6da" xsi:nil="true"/>
  </documentManagement>
</p:properties>
</file>

<file path=customXml/itemProps1.xml><?xml version="1.0" encoding="utf-8"?>
<ds:datastoreItem xmlns:ds="http://schemas.openxmlformats.org/officeDocument/2006/customXml" ds:itemID="{94ECF181-E453-4945-87A9-18B4DCFAFC9C}"/>
</file>

<file path=customXml/itemProps2.xml><?xml version="1.0" encoding="utf-8"?>
<ds:datastoreItem xmlns:ds="http://schemas.openxmlformats.org/officeDocument/2006/customXml" ds:itemID="{644D7EDE-FEDB-4214-9198-34B16CEC8BA2}"/>
</file>

<file path=customXml/itemProps3.xml><?xml version="1.0" encoding="utf-8"?>
<ds:datastoreItem xmlns:ds="http://schemas.openxmlformats.org/officeDocument/2006/customXml" ds:itemID="{B7C9D381-6E5F-4BBA-BA4A-D9064601ED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Pierre Huger</cp:lastModifiedBy>
  <cp:revision/>
  <dcterms:created xsi:type="dcterms:W3CDTF">2023-05-01T21:11:23Z</dcterms:created>
  <dcterms:modified xsi:type="dcterms:W3CDTF">2023-06-02T11:54:47Z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0x010100D51AF035B0B7BF4FAE968AD84285F19F</vt:lpwstr>
  </property>
</Properties>
</file>