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A42650AC-8658-BC42-9BCC-9494BFCEBF75}" xr6:coauthVersionLast="47" xr6:coauthVersionMax="47" xr10:uidLastSave="{00000000-0000-0000-0000-000000000000}"/>
  <bookViews>
    <workbookView xWindow="940" yWindow="880" windowWidth="35060" windowHeight="22500" activeTab="3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SETTINGS!$A$1:$U$61</definedName>
    <definedName name="_xlnm._FilterDatabase" localSheetId="6" hidden="1">'SETTINGS (save)'!$A$1:$Q$1</definedName>
    <definedName name="_xlnm._FilterDatabase" localSheetId="1" hidden="1">UPDATE!$A$1:$AJ$109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A82" i="4"/>
  <c r="F82" i="4"/>
  <c r="A48" i="4"/>
  <c r="F48" i="4"/>
  <c r="A49" i="4"/>
  <c r="F49" i="4"/>
  <c r="A50" i="4"/>
  <c r="F50" i="4"/>
  <c r="A51" i="4"/>
  <c r="F51" i="4"/>
  <c r="A52" i="4"/>
  <c r="F52" i="4"/>
  <c r="A53" i="4"/>
  <c r="F53" i="4"/>
  <c r="A54" i="4"/>
  <c r="F54" i="4"/>
  <c r="A55" i="4"/>
  <c r="F55" i="4"/>
  <c r="A56" i="4"/>
  <c r="F56" i="4"/>
  <c r="A57" i="4"/>
  <c r="F57" i="4"/>
  <c r="A58" i="4"/>
  <c r="F58" i="4"/>
  <c r="A59" i="4"/>
  <c r="F59" i="4"/>
  <c r="A60" i="4"/>
  <c r="F60" i="4"/>
  <c r="A61" i="4"/>
  <c r="F61" i="4"/>
  <c r="A62" i="4"/>
  <c r="F62" i="4"/>
  <c r="A63" i="4"/>
  <c r="F63" i="4"/>
  <c r="A64" i="4"/>
  <c r="F64" i="4"/>
  <c r="A65" i="4"/>
  <c r="F65" i="4"/>
  <c r="A66" i="4"/>
  <c r="F66" i="4"/>
  <c r="A67" i="4"/>
  <c r="F67" i="4"/>
  <c r="A68" i="4"/>
  <c r="F68" i="4"/>
  <c r="A69" i="4"/>
  <c r="F69" i="4"/>
  <c r="A70" i="4"/>
  <c r="F70" i="4"/>
  <c r="A71" i="4"/>
  <c r="F71" i="4"/>
  <c r="A72" i="4"/>
  <c r="F72" i="4"/>
  <c r="A73" i="4"/>
  <c r="F73" i="4"/>
  <c r="A74" i="4"/>
  <c r="F74" i="4"/>
  <c r="A75" i="4"/>
  <c r="F75" i="4"/>
  <c r="A76" i="4"/>
  <c r="F76" i="4"/>
  <c r="A77" i="4"/>
  <c r="F77" i="4"/>
  <c r="A78" i="4"/>
  <c r="F78" i="4"/>
  <c r="A79" i="4"/>
  <c r="F79" i="4"/>
  <c r="A80" i="4"/>
  <c r="F80" i="4"/>
  <c r="A81" i="4"/>
  <c r="F8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F80" i="1" s="1"/>
  <c r="N80" i="1" s="1"/>
  <c r="J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2" i="1"/>
  <c r="D17" i="9"/>
  <c r="E17" i="9" s="1"/>
  <c r="C17" i="9"/>
  <c r="E16" i="9"/>
  <c r="D16" i="9"/>
  <c r="B16" i="9"/>
  <c r="C16" i="9" s="1"/>
  <c r="E15" i="9"/>
  <c r="D15" i="9"/>
  <c r="C15" i="9"/>
  <c r="D14" i="9"/>
  <c r="E14" i="9" s="1"/>
  <c r="C14" i="9"/>
  <c r="D13" i="9"/>
  <c r="E13" i="9" s="1"/>
  <c r="C13" i="9"/>
  <c r="D12" i="9"/>
  <c r="E12" i="9" s="1"/>
  <c r="C12" i="9"/>
  <c r="E11" i="9"/>
  <c r="D11" i="9"/>
  <c r="C11" i="9"/>
  <c r="E10" i="9"/>
  <c r="D10" i="9"/>
  <c r="C10" i="9"/>
  <c r="D9" i="9"/>
  <c r="E9" i="9" s="1"/>
  <c r="C9" i="9"/>
  <c r="D8" i="9"/>
  <c r="E8" i="9" s="1"/>
  <c r="C8" i="9"/>
  <c r="E7" i="9"/>
  <c r="D7" i="9"/>
  <c r="C7" i="9"/>
  <c r="D6" i="9"/>
  <c r="E6" i="9" s="1"/>
  <c r="C6" i="9"/>
  <c r="D5" i="9"/>
  <c r="E5" i="9" s="1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F53" i="7" s="1"/>
  <c r="N53" i="7" s="1"/>
  <c r="J53" i="7"/>
  <c r="P52" i="7"/>
  <c r="F52" i="7" s="1"/>
  <c r="N52" i="7" s="1"/>
  <c r="J52" i="7"/>
  <c r="H52" i="7"/>
  <c r="P51" i="7"/>
  <c r="F51" i="7" s="1"/>
  <c r="N51" i="7"/>
  <c r="J51" i="7"/>
  <c r="I51" i="7"/>
  <c r="H51" i="7"/>
  <c r="C51" i="7" s="1"/>
  <c r="D51" i="7" s="1"/>
  <c r="P50" i="7"/>
  <c r="F50" i="7" s="1"/>
  <c r="N50" i="7"/>
  <c r="J50" i="7"/>
  <c r="P49" i="7"/>
  <c r="F49" i="7" s="1"/>
  <c r="N49" i="7"/>
  <c r="J49" i="7"/>
  <c r="H49" i="7"/>
  <c r="C49" i="7" s="1"/>
  <c r="D49" i="7" s="1"/>
  <c r="P48" i="7"/>
  <c r="F48" i="7" s="1"/>
  <c r="N48" i="7"/>
  <c r="J48" i="7"/>
  <c r="P47" i="7"/>
  <c r="F47" i="7" s="1"/>
  <c r="N47" i="7"/>
  <c r="J47" i="7"/>
  <c r="I47" i="7"/>
  <c r="H47" i="7"/>
  <c r="C47" i="7" s="1"/>
  <c r="D47" i="7" s="1"/>
  <c r="P46" i="7"/>
  <c r="F46" i="7" s="1"/>
  <c r="N46" i="7"/>
  <c r="J46" i="7"/>
  <c r="H46" i="7"/>
  <c r="P45" i="7"/>
  <c r="F45" i="7" s="1"/>
  <c r="N45" i="7" s="1"/>
  <c r="J45" i="7"/>
  <c r="H45" i="7"/>
  <c r="C45" i="7" s="1"/>
  <c r="D45" i="7" s="1"/>
  <c r="P44" i="7"/>
  <c r="F44" i="7" s="1"/>
  <c r="N44" i="7"/>
  <c r="J44" i="7"/>
  <c r="H44" i="7"/>
  <c r="C44" i="7" s="1"/>
  <c r="D44" i="7" s="1"/>
  <c r="P43" i="7"/>
  <c r="F43" i="7" s="1"/>
  <c r="N43" i="7" s="1"/>
  <c r="J43" i="7"/>
  <c r="I43" i="7"/>
  <c r="H43" i="7"/>
  <c r="C43" i="7" s="1"/>
  <c r="D43" i="7" s="1"/>
  <c r="P42" i="7"/>
  <c r="F42" i="7" s="1"/>
  <c r="N42" i="7" s="1"/>
  <c r="J42" i="7"/>
  <c r="P41" i="7"/>
  <c r="F41" i="7" s="1"/>
  <c r="N41" i="7"/>
  <c r="J41" i="7"/>
  <c r="H41" i="7"/>
  <c r="P40" i="7"/>
  <c r="F40" i="7" s="1"/>
  <c r="N40" i="7" s="1"/>
  <c r="J40" i="7"/>
  <c r="H40" i="7"/>
  <c r="P39" i="7"/>
  <c r="F39" i="7" s="1"/>
  <c r="N39" i="7" s="1"/>
  <c r="J39" i="7"/>
  <c r="H39" i="7"/>
  <c r="P38" i="7"/>
  <c r="F38" i="7" s="1"/>
  <c r="N38" i="7"/>
  <c r="J38" i="7"/>
  <c r="H38" i="7"/>
  <c r="C38" i="7" s="1"/>
  <c r="D38" i="7" s="1"/>
  <c r="P37" i="7"/>
  <c r="F37" i="7" s="1"/>
  <c r="N37" i="7"/>
  <c r="J37" i="7"/>
  <c r="P36" i="7"/>
  <c r="J36" i="7"/>
  <c r="H36" i="7"/>
  <c r="C36" i="7" s="1"/>
  <c r="D36" i="7" s="1"/>
  <c r="P35" i="7"/>
  <c r="J35" i="7"/>
  <c r="P34" i="7"/>
  <c r="J34" i="7"/>
  <c r="P33" i="7"/>
  <c r="J33" i="7"/>
  <c r="H33" i="7"/>
  <c r="C33" i="7" s="1"/>
  <c r="D33" i="7" s="1"/>
  <c r="P32" i="7"/>
  <c r="F32" i="7" s="1"/>
  <c r="N32" i="7" s="1"/>
  <c r="J32" i="7"/>
  <c r="H32" i="7"/>
  <c r="P31" i="7"/>
  <c r="J31" i="7"/>
  <c r="H31" i="7"/>
  <c r="P30" i="7"/>
  <c r="F30" i="7" s="1"/>
  <c r="N30" i="7"/>
  <c r="J30" i="7"/>
  <c r="P29" i="7"/>
  <c r="J29" i="7"/>
  <c r="P28" i="7"/>
  <c r="J28" i="7"/>
  <c r="H28" i="7"/>
  <c r="P27" i="7"/>
  <c r="F27" i="7" s="1"/>
  <c r="N27" i="7" s="1"/>
  <c r="J27" i="7"/>
  <c r="P26" i="7"/>
  <c r="J26" i="7"/>
  <c r="P25" i="7"/>
  <c r="J25" i="7"/>
  <c r="H25" i="7"/>
  <c r="C25" i="7" s="1"/>
  <c r="D25" i="7" s="1"/>
  <c r="P24" i="7"/>
  <c r="F24" i="7" s="1"/>
  <c r="N24" i="7" s="1"/>
  <c r="J24" i="7"/>
  <c r="H24" i="7"/>
  <c r="C24" i="7" s="1"/>
  <c r="D24" i="7" s="1"/>
  <c r="P23" i="7"/>
  <c r="J23" i="7"/>
  <c r="H23" i="7"/>
  <c r="P22" i="7"/>
  <c r="F22" i="7" s="1"/>
  <c r="N22" i="7"/>
  <c r="J22" i="7"/>
  <c r="P21" i="7"/>
  <c r="J21" i="7"/>
  <c r="H21" i="7"/>
  <c r="C21" i="7" s="1"/>
  <c r="D21" i="7" s="1"/>
  <c r="P20" i="7"/>
  <c r="J20" i="7"/>
  <c r="H20" i="7"/>
  <c r="P19" i="7"/>
  <c r="F19" i="7" s="1"/>
  <c r="N19" i="7" s="1"/>
  <c r="J19" i="7"/>
  <c r="P18" i="7"/>
  <c r="J18" i="7"/>
  <c r="I18" i="7"/>
  <c r="H18" i="7"/>
  <c r="C18" i="7" s="1"/>
  <c r="D18" i="7" s="1"/>
  <c r="P17" i="7"/>
  <c r="J17" i="7"/>
  <c r="P16" i="7"/>
  <c r="J16" i="7"/>
  <c r="P15" i="7"/>
  <c r="J15" i="7"/>
  <c r="P14" i="7"/>
  <c r="F14" i="7" s="1"/>
  <c r="N14" i="7" s="1"/>
  <c r="J14" i="7"/>
  <c r="P13" i="7"/>
  <c r="J13" i="7"/>
  <c r="H13" i="7"/>
  <c r="P12" i="7"/>
  <c r="J12" i="7"/>
  <c r="P11" i="7"/>
  <c r="F11" i="7" s="1"/>
  <c r="N11" i="7"/>
  <c r="J11" i="7"/>
  <c r="H11" i="7"/>
  <c r="P10" i="7"/>
  <c r="J10" i="7"/>
  <c r="H10" i="7"/>
  <c r="P9" i="7"/>
  <c r="J9" i="7"/>
  <c r="H9" i="7"/>
  <c r="P8" i="7"/>
  <c r="F8" i="7" s="1"/>
  <c r="N8" i="7"/>
  <c r="J8" i="7"/>
  <c r="H8" i="7"/>
  <c r="P7" i="7"/>
  <c r="J7" i="7"/>
  <c r="P6" i="7"/>
  <c r="F6" i="7" s="1"/>
  <c r="N6" i="7" s="1"/>
  <c r="J6" i="7"/>
  <c r="H6" i="7"/>
  <c r="C6" i="7" s="1"/>
  <c r="D6" i="7" s="1"/>
  <c r="P5" i="7"/>
  <c r="F5" i="7" s="1"/>
  <c r="N5" i="7"/>
  <c r="J5" i="7"/>
  <c r="H5" i="7"/>
  <c r="P4" i="7"/>
  <c r="J4" i="7"/>
  <c r="H4" i="7"/>
  <c r="P3" i="7"/>
  <c r="F3" i="7" s="1"/>
  <c r="N3" i="7" s="1"/>
  <c r="J3" i="7"/>
  <c r="P2" i="7"/>
  <c r="J2" i="7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4" i="6"/>
  <c r="C3" i="6"/>
  <c r="C2" i="6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2" i="4"/>
  <c r="F1" i="4"/>
  <c r="E1" i="4"/>
  <c r="D1" i="4"/>
  <c r="B1" i="4"/>
  <c r="A1" i="4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P143" i="2"/>
  <c r="AI143" i="2"/>
  <c r="T143" i="2"/>
  <c r="S143" i="2"/>
  <c r="R143" i="2"/>
  <c r="Q143" i="2"/>
  <c r="BS142" i="2"/>
  <c r="BF142" i="2"/>
  <c r="AP142" i="2"/>
  <c r="AI142" i="2"/>
  <c r="X142" i="2"/>
  <c r="T142" i="2"/>
  <c r="S142" i="2"/>
  <c r="R142" i="2"/>
  <c r="Q142" i="2"/>
  <c r="BU141" i="2"/>
  <c r="BS141" i="2"/>
  <c r="BF141" i="2"/>
  <c r="AP141" i="2"/>
  <c r="AI141" i="2"/>
  <c r="X141" i="2"/>
  <c r="T141" i="2"/>
  <c r="S141" i="2"/>
  <c r="R141" i="2"/>
  <c r="Q141" i="2"/>
  <c r="BU140" i="2"/>
  <c r="BS140" i="2"/>
  <c r="BF140" i="2"/>
  <c r="AP140" i="2"/>
  <c r="AI140" i="2"/>
  <c r="X140" i="2"/>
  <c r="T140" i="2"/>
  <c r="S140" i="2"/>
  <c r="R140" i="2"/>
  <c r="Q140" i="2"/>
  <c r="BU139" i="2"/>
  <c r="BS139" i="2"/>
  <c r="BF139" i="2"/>
  <c r="AQ139" i="2"/>
  <c r="AI139" i="2"/>
  <c r="X139" i="2"/>
  <c r="T139" i="2"/>
  <c r="S139" i="2"/>
  <c r="R139" i="2"/>
  <c r="BU138" i="2"/>
  <c r="BS138" i="2"/>
  <c r="BF138" i="2"/>
  <c r="AQ138" i="2"/>
  <c r="AI138" i="2"/>
  <c r="X138" i="2"/>
  <c r="T138" i="2"/>
  <c r="S138" i="2"/>
  <c r="R138" i="2"/>
  <c r="P138" i="2"/>
  <c r="BX137" i="2"/>
  <c r="BU137" i="2"/>
  <c r="BS137" i="2"/>
  <c r="BF137" i="2"/>
  <c r="AQ137" i="2"/>
  <c r="AI137" i="2"/>
  <c r="X137" i="2"/>
  <c r="T137" i="2"/>
  <c r="S137" i="2"/>
  <c r="R137" i="2"/>
  <c r="P137" i="2"/>
  <c r="G137" i="2"/>
  <c r="BX136" i="2"/>
  <c r="BU136" i="2"/>
  <c r="BS136" i="2"/>
  <c r="BF136" i="2"/>
  <c r="AQ136" i="2"/>
  <c r="AI136" i="2"/>
  <c r="X136" i="2"/>
  <c r="T136" i="2"/>
  <c r="S136" i="2"/>
  <c r="R136" i="2"/>
  <c r="P136" i="2"/>
  <c r="G136" i="2"/>
  <c r="BX135" i="2"/>
  <c r="BU135" i="2"/>
  <c r="BS135" i="2"/>
  <c r="BF135" i="2"/>
  <c r="AQ135" i="2"/>
  <c r="AI135" i="2"/>
  <c r="X135" i="2"/>
  <c r="T135" i="2"/>
  <c r="S135" i="2"/>
  <c r="R135" i="2"/>
  <c r="P135" i="2"/>
  <c r="G135" i="2"/>
  <c r="BX134" i="2"/>
  <c r="BU134" i="2"/>
  <c r="BS134" i="2"/>
  <c r="BF134" i="2"/>
  <c r="AQ134" i="2"/>
  <c r="AM134" i="2"/>
  <c r="AI134" i="2"/>
  <c r="X134" i="2"/>
  <c r="T134" i="2"/>
  <c r="S134" i="2"/>
  <c r="R134" i="2"/>
  <c r="P134" i="2"/>
  <c r="G134" i="2"/>
  <c r="BX133" i="2"/>
  <c r="BW133" i="2"/>
  <c r="BU133" i="2"/>
  <c r="BS133" i="2"/>
  <c r="BK133" i="2"/>
  <c r="BF133" i="2"/>
  <c r="AS133" i="2"/>
  <c r="AQ133" i="2"/>
  <c r="AM133" i="2"/>
  <c r="AI133" i="2"/>
  <c r="X133" i="2"/>
  <c r="T133" i="2"/>
  <c r="S133" i="2"/>
  <c r="R133" i="2"/>
  <c r="P133" i="2"/>
  <c r="G133" i="2"/>
  <c r="BX132" i="2"/>
  <c r="BW132" i="2"/>
  <c r="BU132" i="2"/>
  <c r="BS132" i="2"/>
  <c r="BK132" i="2"/>
  <c r="BF132" i="2"/>
  <c r="AS132" i="2"/>
  <c r="AQ132" i="2"/>
  <c r="AM132" i="2"/>
  <c r="AI132" i="2"/>
  <c r="X132" i="2"/>
  <c r="T132" i="2"/>
  <c r="S132" i="2"/>
  <c r="P132" i="2"/>
  <c r="O132" i="2"/>
  <c r="M132" i="2"/>
  <c r="G132" i="2"/>
  <c r="BX131" i="2"/>
  <c r="BW131" i="2"/>
  <c r="BU131" i="2"/>
  <c r="BS131" i="2"/>
  <c r="BK131" i="2"/>
  <c r="BG131" i="2"/>
  <c r="BF131" i="2"/>
  <c r="AS131" i="2"/>
  <c r="AQ131" i="2"/>
  <c r="AM131" i="2"/>
  <c r="AI131" i="2"/>
  <c r="X131" i="2"/>
  <c r="T131" i="2"/>
  <c r="S131" i="2"/>
  <c r="Q131" i="2"/>
  <c r="P131" i="2"/>
  <c r="O131" i="2"/>
  <c r="M131" i="2"/>
  <c r="G131" i="2"/>
  <c r="BX130" i="2"/>
  <c r="BW130" i="2"/>
  <c r="BU130" i="2"/>
  <c r="BS130" i="2"/>
  <c r="BK130" i="2"/>
  <c r="BG130" i="2"/>
  <c r="BF130" i="2"/>
  <c r="AS130" i="2"/>
  <c r="AQ130" i="2"/>
  <c r="AM130" i="2"/>
  <c r="AI130" i="2"/>
  <c r="AF130" i="2"/>
  <c r="X130" i="2"/>
  <c r="T130" i="2"/>
  <c r="S130" i="2"/>
  <c r="Q130" i="2"/>
  <c r="P130" i="2"/>
  <c r="O130" i="2"/>
  <c r="M130" i="2"/>
  <c r="G130" i="2"/>
  <c r="C130" i="2"/>
  <c r="BX129" i="2"/>
  <c r="BW129" i="2"/>
  <c r="BU129" i="2"/>
  <c r="BS129" i="2"/>
  <c r="BK129" i="2"/>
  <c r="BJ129" i="2"/>
  <c r="BG129" i="2"/>
  <c r="BF129" i="2"/>
  <c r="BA129" i="2"/>
  <c r="AS129" i="2"/>
  <c r="AQ129" i="2"/>
  <c r="AM129" i="2"/>
  <c r="AI129" i="2"/>
  <c r="AF129" i="2"/>
  <c r="X129" i="2"/>
  <c r="T129" i="2"/>
  <c r="S129" i="2"/>
  <c r="Q129" i="2"/>
  <c r="P129" i="2"/>
  <c r="O129" i="2"/>
  <c r="M129" i="2"/>
  <c r="G129" i="2"/>
  <c r="C129" i="2"/>
  <c r="BX128" i="2"/>
  <c r="BW128" i="2"/>
  <c r="BV128" i="2"/>
  <c r="BU128" i="2"/>
  <c r="BS128" i="2"/>
  <c r="BK128" i="2"/>
  <c r="BJ128" i="2"/>
  <c r="BG128" i="2"/>
  <c r="BF128" i="2"/>
  <c r="BA128" i="2"/>
  <c r="AS128" i="2"/>
  <c r="AQ128" i="2"/>
  <c r="AM128" i="2"/>
  <c r="AI128" i="2"/>
  <c r="AF128" i="2"/>
  <c r="X128" i="2"/>
  <c r="T128" i="2"/>
  <c r="S128" i="2"/>
  <c r="Q128" i="2"/>
  <c r="P128" i="2"/>
  <c r="O128" i="2"/>
  <c r="M128" i="2"/>
  <c r="J128" i="2"/>
  <c r="G128" i="2"/>
  <c r="C128" i="2"/>
  <c r="BX127" i="2"/>
  <c r="BW127" i="2"/>
  <c r="BV127" i="2"/>
  <c r="BU127" i="2"/>
  <c r="BS127" i="2"/>
  <c r="BK127" i="2"/>
  <c r="BJ127" i="2"/>
  <c r="BG127" i="2"/>
  <c r="BF127" i="2"/>
  <c r="BB127" i="2"/>
  <c r="BA127" i="2"/>
  <c r="AS127" i="2"/>
  <c r="AQ127" i="2"/>
  <c r="AM127" i="2"/>
  <c r="AI127" i="2"/>
  <c r="AG127" i="2"/>
  <c r="AF127" i="2"/>
  <c r="X127" i="2"/>
  <c r="T127" i="2"/>
  <c r="S127" i="2"/>
  <c r="Q127" i="2"/>
  <c r="P127" i="2"/>
  <c r="O127" i="2"/>
  <c r="M127" i="2"/>
  <c r="L127" i="2"/>
  <c r="J127" i="2"/>
  <c r="G127" i="2"/>
  <c r="C127" i="2"/>
  <c r="BX126" i="2"/>
  <c r="BW126" i="2"/>
  <c r="BV126" i="2"/>
  <c r="BU126" i="2"/>
  <c r="BS126" i="2"/>
  <c r="BP126" i="2"/>
  <c r="BK126" i="2"/>
  <c r="BJ126" i="2"/>
  <c r="BG126" i="2"/>
  <c r="BF126" i="2"/>
  <c r="BB126" i="2"/>
  <c r="BA126" i="2"/>
  <c r="AS126" i="2"/>
  <c r="AQ126" i="2"/>
  <c r="AM126" i="2"/>
  <c r="AI126" i="2"/>
  <c r="AG126" i="2"/>
  <c r="AF126" i="2"/>
  <c r="X126" i="2"/>
  <c r="U126" i="2"/>
  <c r="T126" i="2"/>
  <c r="S126" i="2"/>
  <c r="Q126" i="2"/>
  <c r="P126" i="2"/>
  <c r="O126" i="2"/>
  <c r="M126" i="2"/>
  <c r="L126" i="2"/>
  <c r="J126" i="2"/>
  <c r="G126" i="2"/>
  <c r="C126" i="2"/>
  <c r="BX125" i="2"/>
  <c r="BW125" i="2"/>
  <c r="BV125" i="2"/>
  <c r="BU125" i="2"/>
  <c r="BT125" i="2"/>
  <c r="BS125" i="2"/>
  <c r="BP125" i="2"/>
  <c r="BK125" i="2"/>
  <c r="BJ125" i="2"/>
  <c r="BG125" i="2"/>
  <c r="BF125" i="2"/>
  <c r="BB125" i="2"/>
  <c r="BA125" i="2"/>
  <c r="AS125" i="2"/>
  <c r="AQ125" i="2"/>
  <c r="AM125" i="2"/>
  <c r="AJ125" i="2"/>
  <c r="AI125" i="2"/>
  <c r="AG125" i="2"/>
  <c r="AF125" i="2"/>
  <c r="X125" i="2"/>
  <c r="U125" i="2"/>
  <c r="T125" i="2"/>
  <c r="S125" i="2"/>
  <c r="Q125" i="2"/>
  <c r="P125" i="2"/>
  <c r="O125" i="2"/>
  <c r="M125" i="2"/>
  <c r="L125" i="2"/>
  <c r="J125" i="2"/>
  <c r="G125" i="2"/>
  <c r="C125" i="2"/>
  <c r="BX124" i="2"/>
  <c r="BW124" i="2"/>
  <c r="BV124" i="2"/>
  <c r="BU124" i="2"/>
  <c r="BT124" i="2"/>
  <c r="BS124" i="2"/>
  <c r="BQ124" i="2"/>
  <c r="BP124" i="2"/>
  <c r="BK124" i="2"/>
  <c r="BJ124" i="2"/>
  <c r="BG124" i="2"/>
  <c r="BF124" i="2"/>
  <c r="BB124" i="2"/>
  <c r="BA124" i="2"/>
  <c r="AS124" i="2"/>
  <c r="AQ124" i="2"/>
  <c r="AO124" i="2"/>
  <c r="AM124" i="2"/>
  <c r="AL124" i="2"/>
  <c r="AJ124" i="2"/>
  <c r="AI124" i="2"/>
  <c r="AG124" i="2"/>
  <c r="AF124" i="2"/>
  <c r="X124" i="2"/>
  <c r="U124" i="2"/>
  <c r="T124" i="2"/>
  <c r="S124" i="2"/>
  <c r="Q124" i="2"/>
  <c r="P124" i="2"/>
  <c r="O124" i="2"/>
  <c r="N124" i="2"/>
  <c r="M124" i="2"/>
  <c r="L124" i="2"/>
  <c r="J124" i="2"/>
  <c r="G124" i="2"/>
  <c r="C124" i="2"/>
  <c r="BX123" i="2"/>
  <c r="BW123" i="2"/>
  <c r="BV123" i="2"/>
  <c r="BU123" i="2"/>
  <c r="BT123" i="2"/>
  <c r="BS123" i="2"/>
  <c r="BQ123" i="2"/>
  <c r="BP123" i="2"/>
  <c r="BK123" i="2"/>
  <c r="BJ123" i="2"/>
  <c r="BG123" i="2"/>
  <c r="BF123" i="2"/>
  <c r="BB123" i="2"/>
  <c r="BA123" i="2"/>
  <c r="AS123" i="2"/>
  <c r="AQ123" i="2"/>
  <c r="AO123" i="2"/>
  <c r="AM123" i="2"/>
  <c r="AL123" i="2"/>
  <c r="AJ123" i="2"/>
  <c r="AI123" i="2"/>
  <c r="AG123" i="2"/>
  <c r="AF123" i="2"/>
  <c r="X123" i="2"/>
  <c r="U123" i="2"/>
  <c r="T123" i="2"/>
  <c r="S123" i="2"/>
  <c r="Q123" i="2"/>
  <c r="P123" i="2"/>
  <c r="O123" i="2"/>
  <c r="N123" i="2"/>
  <c r="M123" i="2"/>
  <c r="L123" i="2"/>
  <c r="J123" i="2"/>
  <c r="G123" i="2"/>
  <c r="C123" i="2"/>
  <c r="BX122" i="2"/>
  <c r="BW122" i="2"/>
  <c r="BV122" i="2"/>
  <c r="BU122" i="2"/>
  <c r="BT122" i="2"/>
  <c r="BS122" i="2"/>
  <c r="BQ122" i="2"/>
  <c r="BP122" i="2"/>
  <c r="BK122" i="2"/>
  <c r="BJ122" i="2"/>
  <c r="BG122" i="2"/>
  <c r="BF122" i="2"/>
  <c r="BB122" i="2"/>
  <c r="BA122" i="2"/>
  <c r="AS122" i="2"/>
  <c r="AQ122" i="2"/>
  <c r="AO122" i="2"/>
  <c r="AN122" i="2"/>
  <c r="AM122" i="2"/>
  <c r="AL122" i="2"/>
  <c r="AJ122" i="2"/>
  <c r="AI122" i="2"/>
  <c r="AG122" i="2"/>
  <c r="AF122" i="2"/>
  <c r="X122" i="2"/>
  <c r="U122" i="2"/>
  <c r="T122" i="2"/>
  <c r="S122" i="2"/>
  <c r="Q122" i="2"/>
  <c r="P122" i="2"/>
  <c r="O122" i="2"/>
  <c r="N122" i="2"/>
  <c r="M122" i="2"/>
  <c r="L122" i="2"/>
  <c r="J122" i="2"/>
  <c r="G122" i="2"/>
  <c r="C122" i="2"/>
  <c r="BX121" i="2"/>
  <c r="BW121" i="2"/>
  <c r="BV121" i="2"/>
  <c r="BU121" i="2"/>
  <c r="BT121" i="2"/>
  <c r="BS121" i="2"/>
  <c r="BQ121" i="2"/>
  <c r="BP121" i="2"/>
  <c r="BO121" i="2"/>
  <c r="BK121" i="2"/>
  <c r="BJ121" i="2"/>
  <c r="BG121" i="2"/>
  <c r="BF121" i="2"/>
  <c r="BB121" i="2"/>
  <c r="BA121" i="2"/>
  <c r="AV121" i="2"/>
  <c r="AS121" i="2"/>
  <c r="AQ121" i="2"/>
  <c r="AO121" i="2"/>
  <c r="AN121" i="2"/>
  <c r="AM121" i="2"/>
  <c r="AL121" i="2"/>
  <c r="AJ121" i="2"/>
  <c r="AI121" i="2"/>
  <c r="AG121" i="2"/>
  <c r="AF121" i="2"/>
  <c r="AE121" i="2"/>
  <c r="X121" i="2"/>
  <c r="U121" i="2"/>
  <c r="T121" i="2"/>
  <c r="S121" i="2"/>
  <c r="Q121" i="2"/>
  <c r="P121" i="2"/>
  <c r="O121" i="2"/>
  <c r="N121" i="2"/>
  <c r="M121" i="2"/>
  <c r="L121" i="2"/>
  <c r="J121" i="2"/>
  <c r="G121" i="2"/>
  <c r="C121" i="2"/>
  <c r="BY120" i="2"/>
  <c r="BX120" i="2"/>
  <c r="BW120" i="2"/>
  <c r="BV120" i="2"/>
  <c r="BU120" i="2"/>
  <c r="BT120" i="2"/>
  <c r="BS120" i="2"/>
  <c r="BQ120" i="2"/>
  <c r="BP120" i="2"/>
  <c r="BO120" i="2"/>
  <c r="BK120" i="2"/>
  <c r="BJ120" i="2"/>
  <c r="BG120" i="2"/>
  <c r="BF120" i="2"/>
  <c r="BB120" i="2"/>
  <c r="BA120" i="2"/>
  <c r="AV120" i="2"/>
  <c r="AS120" i="2"/>
  <c r="AQ120" i="2"/>
  <c r="AO120" i="2"/>
  <c r="AN120" i="2"/>
  <c r="AM120" i="2"/>
  <c r="AL120" i="2"/>
  <c r="AJ120" i="2"/>
  <c r="AI120" i="2"/>
  <c r="AG120" i="2"/>
  <c r="AF120" i="2"/>
  <c r="AE120" i="2"/>
  <c r="X120" i="2"/>
  <c r="U120" i="2"/>
  <c r="T120" i="2"/>
  <c r="S120" i="2"/>
  <c r="Q120" i="2"/>
  <c r="P120" i="2"/>
  <c r="O120" i="2"/>
  <c r="N120" i="2"/>
  <c r="M120" i="2"/>
  <c r="L120" i="2"/>
  <c r="J120" i="2"/>
  <c r="G120" i="2"/>
  <c r="E120" i="2"/>
  <c r="C120" i="2"/>
  <c r="BY119" i="2"/>
  <c r="BX119" i="2"/>
  <c r="BW119" i="2"/>
  <c r="BV119" i="2"/>
  <c r="BU119" i="2"/>
  <c r="BT119" i="2"/>
  <c r="BS119" i="2"/>
  <c r="BQ119" i="2"/>
  <c r="BP119" i="2"/>
  <c r="BO119" i="2"/>
  <c r="BK119" i="2"/>
  <c r="BJ119" i="2"/>
  <c r="BG119" i="2"/>
  <c r="BF119" i="2"/>
  <c r="BB119" i="2"/>
  <c r="BA119" i="2"/>
  <c r="AV119" i="2"/>
  <c r="AS119" i="2"/>
  <c r="AQ119" i="2"/>
  <c r="AO119" i="2"/>
  <c r="AN119" i="2"/>
  <c r="AM119" i="2"/>
  <c r="AL119" i="2"/>
  <c r="AJ119" i="2"/>
  <c r="AI119" i="2"/>
  <c r="AG119" i="2"/>
  <c r="AF119" i="2"/>
  <c r="AE119" i="2"/>
  <c r="X119" i="2"/>
  <c r="V119" i="2"/>
  <c r="U119" i="2"/>
  <c r="T119" i="2"/>
  <c r="S119" i="2"/>
  <c r="Q119" i="2"/>
  <c r="P119" i="2"/>
  <c r="O119" i="2"/>
  <c r="N119" i="2"/>
  <c r="M119" i="2"/>
  <c r="L119" i="2"/>
  <c r="J119" i="2"/>
  <c r="G119" i="2"/>
  <c r="E119" i="2"/>
  <c r="C119" i="2"/>
  <c r="BY118" i="2"/>
  <c r="BX118" i="2"/>
  <c r="BW118" i="2"/>
  <c r="BV118" i="2"/>
  <c r="BU118" i="2"/>
  <c r="BT118" i="2"/>
  <c r="BS118" i="2"/>
  <c r="BQ118" i="2"/>
  <c r="BP118" i="2"/>
  <c r="BO118" i="2"/>
  <c r="BK118" i="2"/>
  <c r="BJ118" i="2"/>
  <c r="BH118" i="2"/>
  <c r="BG118" i="2"/>
  <c r="BF118" i="2"/>
  <c r="BB118" i="2"/>
  <c r="BA118" i="2"/>
  <c r="AV118" i="2"/>
  <c r="AT118" i="2"/>
  <c r="AS118" i="2"/>
  <c r="AR118" i="2"/>
  <c r="AQ118" i="2"/>
  <c r="AO118" i="2"/>
  <c r="AN118" i="2"/>
  <c r="AM118" i="2"/>
  <c r="AL118" i="2"/>
  <c r="AJ118" i="2"/>
  <c r="AI118" i="2"/>
  <c r="AG118" i="2"/>
  <c r="AF118" i="2"/>
  <c r="AE118" i="2"/>
  <c r="X118" i="2"/>
  <c r="V118" i="2"/>
  <c r="U118" i="2"/>
  <c r="T118" i="2"/>
  <c r="S118" i="2"/>
  <c r="Q118" i="2"/>
  <c r="P118" i="2"/>
  <c r="O118" i="2"/>
  <c r="N118" i="2"/>
  <c r="M118" i="2"/>
  <c r="L118" i="2"/>
  <c r="J118" i="2"/>
  <c r="G118" i="2"/>
  <c r="E118" i="2"/>
  <c r="C118" i="2"/>
  <c r="BY117" i="2"/>
  <c r="BX117" i="2"/>
  <c r="BW117" i="2"/>
  <c r="BV117" i="2"/>
  <c r="BU117" i="2"/>
  <c r="BT117" i="2"/>
  <c r="BS117" i="2"/>
  <c r="BQ117" i="2"/>
  <c r="BP117" i="2"/>
  <c r="BO117" i="2"/>
  <c r="BK117" i="2"/>
  <c r="BJ117" i="2"/>
  <c r="BI117" i="2"/>
  <c r="BH117" i="2"/>
  <c r="BG117" i="2"/>
  <c r="BF117" i="2"/>
  <c r="BD117" i="2"/>
  <c r="BB117" i="2"/>
  <c r="BA117" i="2"/>
  <c r="AV117" i="2"/>
  <c r="AT117" i="2"/>
  <c r="AS117" i="2"/>
  <c r="AR117" i="2"/>
  <c r="AQ117" i="2"/>
  <c r="AO117" i="2"/>
  <c r="AN117" i="2"/>
  <c r="AM117" i="2"/>
  <c r="AL117" i="2"/>
  <c r="AJ117" i="2"/>
  <c r="AI117" i="2"/>
  <c r="AG117" i="2"/>
  <c r="AF117" i="2"/>
  <c r="AE117" i="2"/>
  <c r="X117" i="2"/>
  <c r="V117" i="2"/>
  <c r="U117" i="2"/>
  <c r="T117" i="2"/>
  <c r="S117" i="2"/>
  <c r="Q117" i="2"/>
  <c r="P117" i="2"/>
  <c r="O117" i="2"/>
  <c r="N117" i="2"/>
  <c r="M117" i="2"/>
  <c r="L117" i="2"/>
  <c r="J117" i="2"/>
  <c r="G117" i="2"/>
  <c r="E117" i="2"/>
  <c r="C117" i="2"/>
  <c r="BY116" i="2"/>
  <c r="BX116" i="2"/>
  <c r="BW116" i="2"/>
  <c r="BV116" i="2"/>
  <c r="BU116" i="2"/>
  <c r="BT116" i="2"/>
  <c r="BS116" i="2"/>
  <c r="BQ116" i="2"/>
  <c r="BP116" i="2"/>
  <c r="BO116" i="2"/>
  <c r="BK116" i="2"/>
  <c r="BJ116" i="2"/>
  <c r="BI116" i="2"/>
  <c r="BH116" i="2"/>
  <c r="BG116" i="2"/>
  <c r="BF116" i="2"/>
  <c r="BE116" i="2"/>
  <c r="BD116" i="2"/>
  <c r="BB116" i="2"/>
  <c r="BA116" i="2"/>
  <c r="AW116" i="2"/>
  <c r="AV116" i="2"/>
  <c r="AT116" i="2"/>
  <c r="AS116" i="2"/>
  <c r="AR116" i="2"/>
  <c r="AQ116" i="2"/>
  <c r="AO116" i="2"/>
  <c r="AN116" i="2"/>
  <c r="AM116" i="2"/>
  <c r="AL116" i="2"/>
  <c r="AJ116" i="2"/>
  <c r="AI116" i="2"/>
  <c r="AG116" i="2"/>
  <c r="AF116" i="2"/>
  <c r="AE116" i="2"/>
  <c r="X116" i="2"/>
  <c r="W116" i="2"/>
  <c r="V116" i="2"/>
  <c r="U116" i="2"/>
  <c r="T116" i="2"/>
  <c r="Q116" i="2"/>
  <c r="P116" i="2"/>
  <c r="O116" i="2"/>
  <c r="N116" i="2"/>
  <c r="M116" i="2"/>
  <c r="L116" i="2"/>
  <c r="K116" i="2"/>
  <c r="J116" i="2"/>
  <c r="G116" i="2"/>
  <c r="E116" i="2"/>
  <c r="C116" i="2"/>
  <c r="BY115" i="2"/>
  <c r="BX115" i="2"/>
  <c r="BW115" i="2"/>
  <c r="BV115" i="2"/>
  <c r="BU115" i="2"/>
  <c r="BT115" i="2"/>
  <c r="BS115" i="2"/>
  <c r="BR115" i="2"/>
  <c r="BQ115" i="2"/>
  <c r="BP115" i="2"/>
  <c r="BO115" i="2"/>
  <c r="BK115" i="2"/>
  <c r="BJ115" i="2"/>
  <c r="BI115" i="2"/>
  <c r="BH115" i="2"/>
  <c r="BG115" i="2"/>
  <c r="BF115" i="2"/>
  <c r="BE115" i="2"/>
  <c r="BD115" i="2"/>
  <c r="BB115" i="2"/>
  <c r="BA115" i="2"/>
  <c r="AW115" i="2"/>
  <c r="AV115" i="2"/>
  <c r="AT115" i="2"/>
  <c r="AS115" i="2"/>
  <c r="AR115" i="2"/>
  <c r="AQ115" i="2"/>
  <c r="AO115" i="2"/>
  <c r="AN115" i="2"/>
  <c r="AM115" i="2"/>
  <c r="AL115" i="2"/>
  <c r="AJ115" i="2"/>
  <c r="AI115" i="2"/>
  <c r="AG115" i="2"/>
  <c r="AF115" i="2"/>
  <c r="AE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G115" i="2"/>
  <c r="E115" i="2"/>
  <c r="C115" i="2"/>
  <c r="BY114" i="2"/>
  <c r="BX114" i="2"/>
  <c r="BW114" i="2"/>
  <c r="BV114" i="2"/>
  <c r="BU114" i="2"/>
  <c r="BT114" i="2"/>
  <c r="BS114" i="2"/>
  <c r="BR114" i="2"/>
  <c r="BQ114" i="2"/>
  <c r="BP114" i="2"/>
  <c r="BO114" i="2"/>
  <c r="BK114" i="2"/>
  <c r="BJ114" i="2"/>
  <c r="BI114" i="2"/>
  <c r="BH114" i="2"/>
  <c r="BG114" i="2"/>
  <c r="BF114" i="2"/>
  <c r="BE114" i="2"/>
  <c r="BD114" i="2"/>
  <c r="BB114" i="2"/>
  <c r="BA114" i="2"/>
  <c r="AW114" i="2"/>
  <c r="AV114" i="2"/>
  <c r="AT114" i="2"/>
  <c r="AS114" i="2"/>
  <c r="AR114" i="2"/>
  <c r="AQ114" i="2"/>
  <c r="AO114" i="2"/>
  <c r="AN114" i="2"/>
  <c r="AM114" i="2"/>
  <c r="AL114" i="2"/>
  <c r="AJ114" i="2"/>
  <c r="AI114" i="2"/>
  <c r="AG114" i="2"/>
  <c r="AF114" i="2"/>
  <c r="AE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G114" i="2"/>
  <c r="E114" i="2"/>
  <c r="C114" i="2"/>
  <c r="BY113" i="2"/>
  <c r="BX113" i="2"/>
  <c r="BW113" i="2"/>
  <c r="BV113" i="2"/>
  <c r="BU113" i="2"/>
  <c r="BT113" i="2"/>
  <c r="BS113" i="2"/>
  <c r="BR113" i="2"/>
  <c r="BQ113" i="2"/>
  <c r="BP113" i="2"/>
  <c r="BO113" i="2"/>
  <c r="BK113" i="2"/>
  <c r="BJ113" i="2"/>
  <c r="BI113" i="2"/>
  <c r="BH113" i="2"/>
  <c r="BG113" i="2"/>
  <c r="BF113" i="2"/>
  <c r="BE113" i="2"/>
  <c r="BD113" i="2"/>
  <c r="BB113" i="2"/>
  <c r="BA113" i="2"/>
  <c r="AW113" i="2"/>
  <c r="AV113" i="2"/>
  <c r="AT113" i="2"/>
  <c r="AS113" i="2"/>
  <c r="AR113" i="2"/>
  <c r="AQ113" i="2"/>
  <c r="AO113" i="2"/>
  <c r="AN113" i="2"/>
  <c r="AM113" i="2"/>
  <c r="AL113" i="2"/>
  <c r="AJ113" i="2"/>
  <c r="AI113" i="2"/>
  <c r="AH113" i="2"/>
  <c r="AG113" i="2"/>
  <c r="AF113" i="2"/>
  <c r="AE113" i="2"/>
  <c r="AA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G113" i="2"/>
  <c r="E113" i="2"/>
  <c r="C113" i="2"/>
  <c r="BY112" i="2"/>
  <c r="BX112" i="2"/>
  <c r="BW112" i="2"/>
  <c r="BV112" i="2"/>
  <c r="BU112" i="2"/>
  <c r="BT112" i="2"/>
  <c r="BS112" i="2"/>
  <c r="BR112" i="2"/>
  <c r="BQ112" i="2"/>
  <c r="BP112" i="2"/>
  <c r="BO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T112" i="2"/>
  <c r="AS112" i="2"/>
  <c r="AR112" i="2"/>
  <c r="AQ112" i="2"/>
  <c r="AO112" i="2"/>
  <c r="AN112" i="2"/>
  <c r="AM112" i="2"/>
  <c r="AL112" i="2"/>
  <c r="AJ112" i="2"/>
  <c r="AI112" i="2"/>
  <c r="AH112" i="2"/>
  <c r="AG112" i="2"/>
  <c r="AF112" i="2"/>
  <c r="AE112" i="2"/>
  <c r="AA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G112" i="2"/>
  <c r="E112" i="2"/>
  <c r="C112" i="2"/>
  <c r="BY111" i="2"/>
  <c r="BX111" i="2"/>
  <c r="BW111" i="2"/>
  <c r="BV111" i="2"/>
  <c r="BU111" i="2"/>
  <c r="BT111" i="2"/>
  <c r="BS111" i="2"/>
  <c r="BR111" i="2"/>
  <c r="BQ111" i="2"/>
  <c r="BP111" i="2"/>
  <c r="BO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T111" i="2"/>
  <c r="AS111" i="2"/>
  <c r="AR111" i="2"/>
  <c r="AQ111" i="2"/>
  <c r="AO111" i="2"/>
  <c r="AN111" i="2"/>
  <c r="AM111" i="2"/>
  <c r="AL111" i="2"/>
  <c r="AJ111" i="2"/>
  <c r="AI111" i="2"/>
  <c r="AH111" i="2"/>
  <c r="AG111" i="2"/>
  <c r="AF111" i="2"/>
  <c r="AE111" i="2"/>
  <c r="AA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G111" i="2"/>
  <c r="E111" i="2"/>
  <c r="C111" i="2"/>
  <c r="BY110" i="2"/>
  <c r="BX110" i="2"/>
  <c r="BW110" i="2"/>
  <c r="BV110" i="2"/>
  <c r="BU110" i="2"/>
  <c r="BT110" i="2"/>
  <c r="BS110" i="2"/>
  <c r="BR110" i="2"/>
  <c r="BQ110" i="2"/>
  <c r="BP110" i="2"/>
  <c r="BO110" i="2"/>
  <c r="BM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T110" i="2"/>
  <c r="AS110" i="2"/>
  <c r="AR110" i="2"/>
  <c r="AQ110" i="2"/>
  <c r="AO110" i="2"/>
  <c r="AN110" i="2"/>
  <c r="AM110" i="2"/>
  <c r="AL110" i="2"/>
  <c r="AJ110" i="2"/>
  <c r="AI110" i="2"/>
  <c r="AH110" i="2"/>
  <c r="AG110" i="2"/>
  <c r="AF110" i="2"/>
  <c r="AE110" i="2"/>
  <c r="AA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G110" i="2"/>
  <c r="E110" i="2"/>
  <c r="C110" i="2"/>
  <c r="BY109" i="2"/>
  <c r="BX109" i="2"/>
  <c r="BW109" i="2"/>
  <c r="BV109" i="2"/>
  <c r="BU109" i="2"/>
  <c r="BT109" i="2"/>
  <c r="BS109" i="2"/>
  <c r="BR109" i="2"/>
  <c r="BQ109" i="2"/>
  <c r="BP109" i="2"/>
  <c r="BO109" i="2"/>
  <c r="BM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O109" i="2"/>
  <c r="AN109" i="2"/>
  <c r="AM109" i="2"/>
  <c r="AL109" i="2"/>
  <c r="AJ109" i="2"/>
  <c r="AI109" i="2"/>
  <c r="AH109" i="2"/>
  <c r="AG109" i="2"/>
  <c r="AF109" i="2"/>
  <c r="AE109" i="2"/>
  <c r="AA109" i="2"/>
  <c r="Z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G109" i="2"/>
  <c r="E109" i="2"/>
  <c r="C109" i="2"/>
  <c r="BY108" i="2"/>
  <c r="BX108" i="2"/>
  <c r="BW108" i="2"/>
  <c r="BV108" i="2"/>
  <c r="BU108" i="2"/>
  <c r="BT108" i="2"/>
  <c r="BS108" i="2"/>
  <c r="BR108" i="2"/>
  <c r="BQ108" i="2"/>
  <c r="BP108" i="2"/>
  <c r="BO108" i="2"/>
  <c r="BM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O108" i="2"/>
  <c r="AN108" i="2"/>
  <c r="AM108" i="2"/>
  <c r="AL108" i="2"/>
  <c r="AJ108" i="2"/>
  <c r="AI108" i="2"/>
  <c r="AH108" i="2"/>
  <c r="AG108" i="2"/>
  <c r="AF108" i="2"/>
  <c r="AE108" i="2"/>
  <c r="AA108" i="2"/>
  <c r="Z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G108" i="2"/>
  <c r="E108" i="2"/>
  <c r="C108" i="2"/>
  <c r="B108" i="2"/>
  <c r="BY107" i="2"/>
  <c r="BX107" i="2"/>
  <c r="BW107" i="2"/>
  <c r="BV107" i="2"/>
  <c r="BU107" i="2"/>
  <c r="BT107" i="2"/>
  <c r="BS107" i="2"/>
  <c r="BR107" i="2"/>
  <c r="BQ107" i="2"/>
  <c r="BP107" i="2"/>
  <c r="BO107" i="2"/>
  <c r="BM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O107" i="2"/>
  <c r="AN107" i="2"/>
  <c r="AM107" i="2"/>
  <c r="AL107" i="2"/>
  <c r="AJ107" i="2"/>
  <c r="AI107" i="2"/>
  <c r="AH107" i="2"/>
  <c r="AG107" i="2"/>
  <c r="AF107" i="2"/>
  <c r="AE107" i="2"/>
  <c r="AA107" i="2"/>
  <c r="Z107" i="2"/>
  <c r="X107" i="2"/>
  <c r="W107" i="2"/>
  <c r="V107" i="2"/>
  <c r="U107" i="2"/>
  <c r="T107" i="2"/>
  <c r="R107" i="2"/>
  <c r="Q107" i="2"/>
  <c r="P107" i="2"/>
  <c r="O107" i="2"/>
  <c r="N107" i="2"/>
  <c r="M107" i="2"/>
  <c r="L107" i="2"/>
  <c r="K107" i="2"/>
  <c r="J107" i="2"/>
  <c r="G107" i="2"/>
  <c r="E107" i="2"/>
  <c r="C107" i="2"/>
  <c r="B107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A106" i="2"/>
  <c r="Z106" i="2"/>
  <c r="X106" i="2"/>
  <c r="W106" i="2"/>
  <c r="V106" i="2"/>
  <c r="U106" i="2"/>
  <c r="T106" i="2"/>
  <c r="R106" i="2"/>
  <c r="Q106" i="2"/>
  <c r="P106" i="2"/>
  <c r="O106" i="2"/>
  <c r="N106" i="2"/>
  <c r="M106" i="2"/>
  <c r="L106" i="2"/>
  <c r="K106" i="2"/>
  <c r="J106" i="2"/>
  <c r="H106" i="2"/>
  <c r="G106" i="2"/>
  <c r="E106" i="2"/>
  <c r="C106" i="2"/>
  <c r="B106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O105" i="2"/>
  <c r="AN105" i="2"/>
  <c r="AM105" i="2"/>
  <c r="AL105" i="2"/>
  <c r="AK105" i="2"/>
  <c r="AJ105" i="2"/>
  <c r="AI105" i="2"/>
  <c r="AH105" i="2"/>
  <c r="AG105" i="2"/>
  <c r="AF105" i="2"/>
  <c r="AE105" i="2"/>
  <c r="AA105" i="2"/>
  <c r="Z105" i="2"/>
  <c r="X105" i="2"/>
  <c r="W105" i="2"/>
  <c r="V105" i="2"/>
  <c r="U105" i="2"/>
  <c r="T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O104" i="2"/>
  <c r="AN104" i="2"/>
  <c r="AM104" i="2"/>
  <c r="AL104" i="2"/>
  <c r="AK104" i="2"/>
  <c r="AJ104" i="2"/>
  <c r="AI104" i="2"/>
  <c r="AH104" i="2"/>
  <c r="AG104" i="2"/>
  <c r="AF104" i="2"/>
  <c r="AE104" i="2"/>
  <c r="AA104" i="2"/>
  <c r="Z104" i="2"/>
  <c r="X104" i="2"/>
  <c r="W104" i="2"/>
  <c r="V104" i="2"/>
  <c r="U104" i="2"/>
  <c r="T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O103" i="2"/>
  <c r="AN103" i="2"/>
  <c r="AM103" i="2"/>
  <c r="AL103" i="2"/>
  <c r="AK103" i="2"/>
  <c r="AJ103" i="2"/>
  <c r="AI103" i="2"/>
  <c r="AH103" i="2"/>
  <c r="AG103" i="2"/>
  <c r="AF103" i="2"/>
  <c r="AE103" i="2"/>
  <c r="AA103" i="2"/>
  <c r="Z103" i="2"/>
  <c r="X103" i="2"/>
  <c r="W103" i="2"/>
  <c r="V103" i="2"/>
  <c r="U103" i="2"/>
  <c r="T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A102" i="2"/>
  <c r="Z102" i="2"/>
  <c r="Y102" i="2"/>
  <c r="X102" i="2"/>
  <c r="W102" i="2"/>
  <c r="V102" i="2"/>
  <c r="U102" i="2"/>
  <c r="T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T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T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L14" i="1" s="1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H40" i="2"/>
  <c r="G40" i="2"/>
  <c r="F40" i="2"/>
  <c r="E40" i="2"/>
  <c r="D40" i="2"/>
  <c r="C40" i="2"/>
  <c r="B40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H39" i="2"/>
  <c r="G39" i="2"/>
  <c r="F39" i="2"/>
  <c r="E39" i="2"/>
  <c r="D39" i="2"/>
  <c r="C39" i="2"/>
  <c r="B39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H38" i="2"/>
  <c r="G38" i="2"/>
  <c r="F38" i="2"/>
  <c r="E38" i="2"/>
  <c r="D38" i="2"/>
  <c r="C38" i="2"/>
  <c r="B38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I6" i="7" s="1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I41" i="7" s="1"/>
  <c r="B13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L20" i="1" s="1"/>
  <c r="F6" i="2"/>
  <c r="E6" i="2"/>
  <c r="D6" i="2"/>
  <c r="C6" i="2"/>
  <c r="B6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L21" i="1" s="1"/>
  <c r="C5" i="2"/>
  <c r="B5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L11" i="1" s="1"/>
  <c r="BM4" i="2"/>
  <c r="BL4" i="2"/>
  <c r="BK4" i="2"/>
  <c r="BJ4" i="2"/>
  <c r="BI4" i="2"/>
  <c r="BH4" i="2"/>
  <c r="BG4" i="2"/>
  <c r="BF4" i="2"/>
  <c r="BE4" i="2"/>
  <c r="L80" i="1" s="1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L64" i="1" s="1"/>
  <c r="H4" i="2"/>
  <c r="G4" i="2"/>
  <c r="F4" i="2"/>
  <c r="E4" i="2"/>
  <c r="D4" i="2"/>
  <c r="C4" i="2"/>
  <c r="L67" i="1" s="1"/>
  <c r="B4" i="2"/>
  <c r="BZ3" i="2"/>
  <c r="L38" i="1" s="1"/>
  <c r="BY3" i="2"/>
  <c r="BX3" i="2"/>
  <c r="BW3" i="2"/>
  <c r="BV3" i="2"/>
  <c r="BU3" i="2"/>
  <c r="BT3" i="2"/>
  <c r="L8" i="1" s="1"/>
  <c r="BS3" i="2"/>
  <c r="BR3" i="2"/>
  <c r="BQ3" i="2"/>
  <c r="BP3" i="2"/>
  <c r="BO3" i="2"/>
  <c r="BN3" i="2"/>
  <c r="BM3" i="2"/>
  <c r="BL3" i="2"/>
  <c r="L9" i="1" s="1"/>
  <c r="BK3" i="2"/>
  <c r="L36" i="1" s="1"/>
  <c r="BJ3" i="2"/>
  <c r="L40" i="1" s="1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L18" i="1" s="1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L56" i="1" s="1"/>
  <c r="E3" i="2"/>
  <c r="D3" i="2"/>
  <c r="C3" i="2"/>
  <c r="B3" i="2"/>
  <c r="BY2" i="2"/>
  <c r="BX2" i="2"/>
  <c r="BW2" i="2"/>
  <c r="BV2" i="2"/>
  <c r="C4" i="1" s="1"/>
  <c r="D4" i="1" s="1"/>
  <c r="BU2" i="2"/>
  <c r="BT2" i="2"/>
  <c r="BS2" i="2"/>
  <c r="BR2" i="2"/>
  <c r="BQ2" i="2"/>
  <c r="BP2" i="2"/>
  <c r="BO2" i="2"/>
  <c r="BN2" i="2"/>
  <c r="BM2" i="2"/>
  <c r="BL2" i="2"/>
  <c r="BK2" i="2"/>
  <c r="BH2" i="2"/>
  <c r="C72" i="1" s="1"/>
  <c r="D72" i="1" s="1"/>
  <c r="BG2" i="2"/>
  <c r="C24" i="1" s="1"/>
  <c r="BF2" i="2"/>
  <c r="BD2" i="2"/>
  <c r="C26" i="1" s="1"/>
  <c r="BC2" i="2"/>
  <c r="C78" i="1" s="1"/>
  <c r="D78" i="1" s="1"/>
  <c r="BB2" i="2"/>
  <c r="H50" i="7" s="1"/>
  <c r="C50" i="7" s="1"/>
  <c r="D50" i="7" s="1"/>
  <c r="BA2" i="2"/>
  <c r="AZ2" i="2"/>
  <c r="AY2" i="2"/>
  <c r="H37" i="7" s="1"/>
  <c r="C37" i="7" s="1"/>
  <c r="D37" i="7" s="1"/>
  <c r="AX2" i="2"/>
  <c r="H29" i="7" s="1"/>
  <c r="C29" i="7" s="1"/>
  <c r="D29" i="7" s="1"/>
  <c r="AW2" i="2"/>
  <c r="AV2" i="2"/>
  <c r="H2" i="7" s="1"/>
  <c r="C2" i="7" s="1"/>
  <c r="D2" i="7" s="1"/>
  <c r="AU2" i="2"/>
  <c r="AR2" i="2"/>
  <c r="H42" i="7" s="1"/>
  <c r="C42" i="7" s="1"/>
  <c r="D42" i="7" s="1"/>
  <c r="AQ2" i="2"/>
  <c r="AO2" i="2"/>
  <c r="AN2" i="2"/>
  <c r="C7" i="1" s="1"/>
  <c r="AM2" i="2"/>
  <c r="AL2" i="2"/>
  <c r="AK2" i="2"/>
  <c r="C31" i="1" s="1"/>
  <c r="D31" i="1" s="1"/>
  <c r="AJ2" i="2"/>
  <c r="H34" i="7" s="1"/>
  <c r="C34" i="7" s="1"/>
  <c r="D34" i="7" s="1"/>
  <c r="AI2" i="2"/>
  <c r="AH2" i="2"/>
  <c r="AG2" i="2"/>
  <c r="AF2" i="2"/>
  <c r="H19" i="7" s="1"/>
  <c r="C19" i="7" s="1"/>
  <c r="D19" i="7" s="1"/>
  <c r="AE2" i="2"/>
  <c r="H16" i="7" s="1"/>
  <c r="C16" i="7" s="1"/>
  <c r="D16" i="7" s="1"/>
  <c r="AD2" i="2"/>
  <c r="AC2" i="2"/>
  <c r="H7" i="7" s="1"/>
  <c r="C7" i="7" s="1"/>
  <c r="D7" i="7" s="1"/>
  <c r="AB2" i="2"/>
  <c r="AA2" i="2"/>
  <c r="H30" i="7" s="1"/>
  <c r="C30" i="7" s="1"/>
  <c r="D30" i="7" s="1"/>
  <c r="Z2" i="2"/>
  <c r="Y2" i="2"/>
  <c r="W2" i="2"/>
  <c r="C49" i="1" s="1"/>
  <c r="D49" i="1" s="1"/>
  <c r="V2" i="2"/>
  <c r="C48" i="1" s="1"/>
  <c r="U2" i="2"/>
  <c r="C47" i="1" s="1"/>
  <c r="T2" i="2"/>
  <c r="C46" i="1" s="1"/>
  <c r="S2" i="2"/>
  <c r="H27" i="7" s="1"/>
  <c r="C27" i="7" s="1"/>
  <c r="D27" i="7" s="1"/>
  <c r="R2" i="2"/>
  <c r="H26" i="7" s="1"/>
  <c r="C26" i="7" s="1"/>
  <c r="D26" i="7" s="1"/>
  <c r="Q2" i="2"/>
  <c r="P2" i="2"/>
  <c r="O2" i="2"/>
  <c r="Q38" i="1"/>
  <c r="F38" i="1"/>
  <c r="N38" i="1" s="1"/>
  <c r="Q25" i="1"/>
  <c r="Q6" i="1"/>
  <c r="F6" i="1"/>
  <c r="N6" i="1" s="1"/>
  <c r="C6" i="1"/>
  <c r="D6" i="1" s="1"/>
  <c r="Q5" i="1"/>
  <c r="Q4" i="1"/>
  <c r="Q81" i="1"/>
  <c r="Q80" i="1"/>
  <c r="Q79" i="1"/>
  <c r="F79" i="1"/>
  <c r="N79" i="1" s="1"/>
  <c r="C79" i="1"/>
  <c r="D79" i="1" s="1"/>
  <c r="Q78" i="1"/>
  <c r="F78" i="1"/>
  <c r="N78" i="1" s="1"/>
  <c r="Q77" i="1"/>
  <c r="C77" i="1"/>
  <c r="D77" i="1" s="1"/>
  <c r="Q76" i="1"/>
  <c r="C76" i="1"/>
  <c r="D76" i="1" s="1"/>
  <c r="Q75" i="1"/>
  <c r="Q74" i="1"/>
  <c r="F74" i="1"/>
  <c r="N74" i="1" s="1"/>
  <c r="C74" i="1"/>
  <c r="D74" i="1" s="1"/>
  <c r="Q73" i="1"/>
  <c r="F73" i="1"/>
  <c r="N73" i="1" s="1"/>
  <c r="Q72" i="1"/>
  <c r="Q71" i="1"/>
  <c r="F71" i="1"/>
  <c r="N71" i="1" s="1"/>
  <c r="C71" i="1"/>
  <c r="D71" i="1" s="1"/>
  <c r="Q70" i="1"/>
  <c r="C70" i="1"/>
  <c r="D70" i="1" s="1"/>
  <c r="F70" i="1"/>
  <c r="N70" i="1" s="1"/>
  <c r="Q69" i="1"/>
  <c r="C69" i="1"/>
  <c r="D69" i="1" s="1"/>
  <c r="Q68" i="1"/>
  <c r="F68" i="1"/>
  <c r="N68" i="1" s="1"/>
  <c r="C68" i="1"/>
  <c r="D68" i="1" s="1"/>
  <c r="Q67" i="1"/>
  <c r="Q66" i="1"/>
  <c r="F66" i="1"/>
  <c r="N66" i="1" s="1"/>
  <c r="Q65" i="1"/>
  <c r="F65" i="1"/>
  <c r="N65" i="1" s="1"/>
  <c r="Q64" i="1"/>
  <c r="Q63" i="1"/>
  <c r="Q62" i="1"/>
  <c r="F62" i="1"/>
  <c r="N62" i="1" s="1"/>
  <c r="C62" i="1"/>
  <c r="D62" i="1" s="1"/>
  <c r="Q61" i="1"/>
  <c r="F61" i="1"/>
  <c r="N61" i="1" s="1"/>
  <c r="C61" i="1"/>
  <c r="D61" i="1" s="1"/>
  <c r="Q60" i="1"/>
  <c r="F60" i="1"/>
  <c r="N60" i="1" s="1"/>
  <c r="Q59" i="1"/>
  <c r="F59" i="1"/>
  <c r="N59" i="1" s="1"/>
  <c r="Q58" i="1"/>
  <c r="F58" i="1"/>
  <c r="N58" i="1" s="1"/>
  <c r="Q57" i="1"/>
  <c r="F57" i="1"/>
  <c r="N57" i="1" s="1"/>
  <c r="C57" i="1"/>
  <c r="D57" i="1" s="1"/>
  <c r="Q56" i="1"/>
  <c r="C56" i="1"/>
  <c r="Q55" i="1"/>
  <c r="Q54" i="1"/>
  <c r="F54" i="1"/>
  <c r="N54" i="1" s="1"/>
  <c r="C54" i="1"/>
  <c r="Q53" i="1"/>
  <c r="F53" i="1"/>
  <c r="N53" i="1" s="1"/>
  <c r="C53" i="1"/>
  <c r="Q52" i="1"/>
  <c r="F52" i="1"/>
  <c r="N52" i="1" s="1"/>
  <c r="Q51" i="1"/>
  <c r="F51" i="1"/>
  <c r="N51" i="1" s="1"/>
  <c r="Q50" i="1"/>
  <c r="Q49" i="1"/>
  <c r="Q48" i="1"/>
  <c r="F48" i="1"/>
  <c r="N48" i="1" s="1"/>
  <c r="Q47" i="1"/>
  <c r="F47" i="1"/>
  <c r="N47" i="1" s="1"/>
  <c r="Q46" i="1"/>
  <c r="F46" i="1"/>
  <c r="N46" i="1" s="1"/>
  <c r="Q45" i="1"/>
  <c r="F45" i="1"/>
  <c r="N45" i="1" s="1"/>
  <c r="C45" i="1"/>
  <c r="Q44" i="1"/>
  <c r="C44" i="1"/>
  <c r="F44" i="1"/>
  <c r="N44" i="1" s="1"/>
  <c r="Q43" i="1"/>
  <c r="C43" i="1"/>
  <c r="D43" i="1" s="1"/>
  <c r="Q42" i="1"/>
  <c r="C42" i="1"/>
  <c r="Q41" i="1"/>
  <c r="Q40" i="1"/>
  <c r="F40" i="1"/>
  <c r="N40" i="1" s="1"/>
  <c r="C40" i="1"/>
  <c r="Q39" i="1"/>
  <c r="Q37" i="1"/>
  <c r="C37" i="1"/>
  <c r="Q36" i="1"/>
  <c r="F36" i="1"/>
  <c r="N36" i="1" s="1"/>
  <c r="Q35" i="1"/>
  <c r="F35" i="1"/>
  <c r="N35" i="1" s="1"/>
  <c r="Q34" i="1"/>
  <c r="Q33" i="1"/>
  <c r="C33" i="1"/>
  <c r="D33" i="1" s="1"/>
  <c r="Q32" i="1"/>
  <c r="Q31" i="1"/>
  <c r="F31" i="1"/>
  <c r="N31" i="1" s="1"/>
  <c r="Q30" i="1"/>
  <c r="F30" i="1"/>
  <c r="N30" i="1" s="1"/>
  <c r="Q29" i="1"/>
  <c r="C29" i="1"/>
  <c r="Q28" i="1"/>
  <c r="Q27" i="1"/>
  <c r="F27" i="1"/>
  <c r="N27" i="1" s="1"/>
  <c r="Q26" i="1"/>
  <c r="F26" i="1"/>
  <c r="N26" i="1" s="1"/>
  <c r="Q24" i="1"/>
  <c r="F24" i="1"/>
  <c r="N24" i="1" s="1"/>
  <c r="Q23" i="1"/>
  <c r="F23" i="1"/>
  <c r="N23" i="1" s="1"/>
  <c r="Q22" i="1"/>
  <c r="F22" i="1"/>
  <c r="N22" i="1" s="1"/>
  <c r="C22" i="1"/>
  <c r="Q21" i="1"/>
  <c r="F21" i="1"/>
  <c r="N21" i="1" s="1"/>
  <c r="Q20" i="1"/>
  <c r="F20" i="1"/>
  <c r="N20" i="1" s="1"/>
  <c r="Q19" i="1"/>
  <c r="F19" i="1"/>
  <c r="N19" i="1" s="1"/>
  <c r="Q18" i="1"/>
  <c r="F18" i="1"/>
  <c r="N18" i="1" s="1"/>
  <c r="Q17" i="1"/>
  <c r="F17" i="1"/>
  <c r="N17" i="1" s="1"/>
  <c r="Q16" i="1"/>
  <c r="F16" i="1"/>
  <c r="N16" i="1" s="1"/>
  <c r="C16" i="1"/>
  <c r="Q15" i="1"/>
  <c r="Q14" i="1"/>
  <c r="C14" i="1"/>
  <c r="Q13" i="1"/>
  <c r="F13" i="1"/>
  <c r="N13" i="1" s="1"/>
  <c r="Q12" i="1"/>
  <c r="Q11" i="1"/>
  <c r="F11" i="1"/>
  <c r="N11" i="1" s="1"/>
  <c r="Q10" i="1"/>
  <c r="F10" i="1"/>
  <c r="N10" i="1" s="1"/>
  <c r="Q9" i="1"/>
  <c r="Q8" i="1"/>
  <c r="F8" i="1"/>
  <c r="N8" i="1" s="1"/>
  <c r="Q7" i="1"/>
  <c r="Q3" i="1"/>
  <c r="C3" i="1"/>
  <c r="R2" i="1"/>
  <c r="Q2" i="1"/>
  <c r="P2" i="1"/>
  <c r="F2" i="1" s="1"/>
  <c r="J2" i="1"/>
  <c r="F37" i="1" l="1"/>
  <c r="N37" i="1" s="1"/>
  <c r="F69" i="1"/>
  <c r="N69" i="1" s="1"/>
  <c r="F34" i="1"/>
  <c r="N34" i="1" s="1"/>
  <c r="F4" i="1"/>
  <c r="N4" i="1" s="1"/>
  <c r="F9" i="1"/>
  <c r="N9" i="1" s="1"/>
  <c r="F42" i="1"/>
  <c r="N42" i="1" s="1"/>
  <c r="F15" i="1"/>
  <c r="N15" i="1" s="1"/>
  <c r="F29" i="1"/>
  <c r="N29" i="1" s="1"/>
  <c r="F33" i="1"/>
  <c r="N33" i="1" s="1"/>
  <c r="F39" i="1"/>
  <c r="N39" i="1" s="1"/>
  <c r="F55" i="1"/>
  <c r="N55" i="1" s="1"/>
  <c r="F64" i="1"/>
  <c r="N64" i="1" s="1"/>
  <c r="F77" i="1"/>
  <c r="N77" i="1" s="1"/>
  <c r="F14" i="1"/>
  <c r="N14" i="1" s="1"/>
  <c r="F25" i="1"/>
  <c r="N25" i="1" s="1"/>
  <c r="F12" i="1"/>
  <c r="C67" i="1"/>
  <c r="D67" i="1" s="1"/>
  <c r="C23" i="1"/>
  <c r="D23" i="1" s="1"/>
  <c r="C55" i="1"/>
  <c r="D55" i="1" s="1"/>
  <c r="F3" i="1"/>
  <c r="N3" i="1" s="1"/>
  <c r="F41" i="1"/>
  <c r="F32" i="1"/>
  <c r="N32" i="1" s="1"/>
  <c r="F43" i="1"/>
  <c r="N43" i="1" s="1"/>
  <c r="F49" i="1"/>
  <c r="F63" i="1"/>
  <c r="N63" i="1" s="1"/>
  <c r="F67" i="1"/>
  <c r="N67" i="1" s="1"/>
  <c r="F72" i="1"/>
  <c r="N72" i="1" s="1"/>
  <c r="F81" i="1"/>
  <c r="N81" i="1" s="1"/>
  <c r="D3" i="1"/>
  <c r="C9" i="1"/>
  <c r="D26" i="1"/>
  <c r="D46" i="1"/>
  <c r="D48" i="1"/>
  <c r="L65" i="1"/>
  <c r="C65" i="1"/>
  <c r="D65" i="1" s="1"/>
  <c r="F75" i="1"/>
  <c r="N75" i="1" s="1"/>
  <c r="I7" i="7"/>
  <c r="I15" i="7"/>
  <c r="D14" i="1"/>
  <c r="D42" i="1"/>
  <c r="C4" i="7"/>
  <c r="D4" i="7" s="1"/>
  <c r="I40" i="7"/>
  <c r="I27" i="7"/>
  <c r="I10" i="7"/>
  <c r="I22" i="7"/>
  <c r="D16" i="1"/>
  <c r="C17" i="1"/>
  <c r="D29" i="1"/>
  <c r="I49" i="7"/>
  <c r="E2" i="4"/>
  <c r="N2" i="1"/>
  <c r="L23" i="1"/>
  <c r="D24" i="1"/>
  <c r="D45" i="1"/>
  <c r="C64" i="1"/>
  <c r="D64" i="1" s="1"/>
  <c r="C8" i="1"/>
  <c r="C11" i="1"/>
  <c r="C18" i="1"/>
  <c r="L73" i="1"/>
  <c r="C73" i="1" s="1"/>
  <c r="D73" i="1" s="1"/>
  <c r="L51" i="1"/>
  <c r="C51" i="1" s="1"/>
  <c r="I26" i="7"/>
  <c r="I5" i="7"/>
  <c r="D56" i="1"/>
  <c r="L12" i="1"/>
  <c r="I30" i="7"/>
  <c r="I37" i="7"/>
  <c r="I16" i="7"/>
  <c r="D22" i="1"/>
  <c r="C30" i="1"/>
  <c r="D44" i="1"/>
  <c r="H17" i="7"/>
  <c r="C17" i="7" s="1"/>
  <c r="D17" i="7" s="1"/>
  <c r="C32" i="1"/>
  <c r="D32" i="1" s="1"/>
  <c r="H35" i="7"/>
  <c r="C35" i="7" s="1"/>
  <c r="D35" i="7" s="1"/>
  <c r="C59" i="1"/>
  <c r="D59" i="1" s="1"/>
  <c r="H15" i="7"/>
  <c r="C15" i="7" s="1"/>
  <c r="D15" i="7" s="1"/>
  <c r="C27" i="1"/>
  <c r="L13" i="1"/>
  <c r="C20" i="1"/>
  <c r="L19" i="1"/>
  <c r="C19" i="1" s="1"/>
  <c r="L15" i="1"/>
  <c r="C15" i="1" s="1"/>
  <c r="D15" i="1" s="1"/>
  <c r="L41" i="1"/>
  <c r="C41" i="1" s="1"/>
  <c r="I11" i="7"/>
  <c r="I31" i="7"/>
  <c r="I12" i="7"/>
  <c r="I34" i="7"/>
  <c r="I42" i="7"/>
  <c r="I44" i="7"/>
  <c r="I20" i="7"/>
  <c r="I24" i="7"/>
  <c r="I19" i="7"/>
  <c r="I3" i="7"/>
  <c r="I4" i="7"/>
  <c r="I2" i="7"/>
  <c r="C28" i="7"/>
  <c r="D28" i="7" s="1"/>
  <c r="D40" i="1"/>
  <c r="I14" i="7"/>
  <c r="F76" i="1"/>
  <c r="N76" i="1" s="1"/>
  <c r="H22" i="7"/>
  <c r="C22" i="7" s="1"/>
  <c r="D22" i="7" s="1"/>
  <c r="L39" i="1"/>
  <c r="H53" i="7"/>
  <c r="C53" i="7" s="1"/>
  <c r="D53" i="7" s="1"/>
  <c r="C81" i="1"/>
  <c r="D81" i="1" s="1"/>
  <c r="C25" i="1"/>
  <c r="D25" i="1" s="1"/>
  <c r="L50" i="1"/>
  <c r="C50" i="1" s="1"/>
  <c r="I23" i="7"/>
  <c r="I46" i="7"/>
  <c r="I28" i="7"/>
  <c r="I53" i="7"/>
  <c r="I39" i="7"/>
  <c r="D47" i="1"/>
  <c r="L52" i="1"/>
  <c r="D54" i="1"/>
  <c r="D7" i="1"/>
  <c r="L60" i="1"/>
  <c r="C60" i="1" s="1"/>
  <c r="D60" i="1" s="1"/>
  <c r="L10" i="1"/>
  <c r="C10" i="1" s="1"/>
  <c r="L55" i="1"/>
  <c r="I13" i="7"/>
  <c r="H2" i="1"/>
  <c r="C2" i="1" s="1"/>
  <c r="F7" i="1"/>
  <c r="C13" i="1"/>
  <c r="L35" i="1"/>
  <c r="C35" i="1" s="1"/>
  <c r="D53" i="1"/>
  <c r="C5" i="1"/>
  <c r="D5" i="1" s="1"/>
  <c r="C23" i="7"/>
  <c r="D23" i="7" s="1"/>
  <c r="F7" i="7"/>
  <c r="N7" i="7" s="1"/>
  <c r="C10" i="7"/>
  <c r="D10" i="7" s="1"/>
  <c r="C52" i="7"/>
  <c r="D52" i="7" s="1"/>
  <c r="H48" i="7"/>
  <c r="C48" i="7" s="1"/>
  <c r="D48" i="7" s="1"/>
  <c r="I50" i="7"/>
  <c r="H12" i="7"/>
  <c r="C12" i="7" s="1"/>
  <c r="D12" i="7" s="1"/>
  <c r="F13" i="7"/>
  <c r="N13" i="7" s="1"/>
  <c r="I8" i="7"/>
  <c r="C21" i="1"/>
  <c r="D37" i="1"/>
  <c r="C58" i="1"/>
  <c r="D58" i="1" s="1"/>
  <c r="C80" i="1"/>
  <c r="D80" i="1" s="1"/>
  <c r="F5" i="1"/>
  <c r="N5" i="1" s="1"/>
  <c r="F16" i="7"/>
  <c r="N16" i="7" s="1"/>
  <c r="F28" i="1"/>
  <c r="N28" i="1" s="1"/>
  <c r="F50" i="1"/>
  <c r="N50" i="1" s="1"/>
  <c r="I32" i="7"/>
  <c r="I17" i="7"/>
  <c r="F56" i="1"/>
  <c r="N56" i="1" s="1"/>
  <c r="L75" i="1"/>
  <c r="H3" i="7"/>
  <c r="C3" i="7" s="1"/>
  <c r="D3" i="7" s="1"/>
  <c r="C36" i="1"/>
  <c r="D36" i="1" s="1"/>
  <c r="I35" i="7"/>
  <c r="I25" i="7"/>
  <c r="I38" i="7"/>
  <c r="I33" i="7"/>
  <c r="I36" i="7"/>
  <c r="C38" i="1"/>
  <c r="D38" i="1" s="1"/>
  <c r="C34" i="1"/>
  <c r="D34" i="1" s="1"/>
  <c r="C66" i="1"/>
  <c r="D66" i="1" s="1"/>
  <c r="H14" i="7"/>
  <c r="C14" i="7" s="1"/>
  <c r="D14" i="7" s="1"/>
  <c r="L28" i="1"/>
  <c r="C28" i="1" s="1"/>
  <c r="L63" i="1"/>
  <c r="C63" i="1" s="1"/>
  <c r="D63" i="1" s="1"/>
  <c r="I9" i="7"/>
  <c r="I45" i="7"/>
  <c r="I21" i="7"/>
  <c r="I29" i="7"/>
  <c r="C9" i="7"/>
  <c r="D9" i="7" s="1"/>
  <c r="C20" i="7"/>
  <c r="D20" i="7" s="1"/>
  <c r="F21" i="7"/>
  <c r="N21" i="7" s="1"/>
  <c r="F29" i="7"/>
  <c r="N29" i="7" s="1"/>
  <c r="C41" i="7"/>
  <c r="D41" i="7" s="1"/>
  <c r="I48" i="7"/>
  <c r="F2" i="7"/>
  <c r="N2" i="7" s="1"/>
  <c r="F10" i="7"/>
  <c r="N10" i="7" s="1"/>
  <c r="F18" i="7"/>
  <c r="N18" i="7" s="1"/>
  <c r="F26" i="7"/>
  <c r="N26" i="7" s="1"/>
  <c r="F34" i="7"/>
  <c r="N34" i="7" s="1"/>
  <c r="C11" i="7"/>
  <c r="D11" i="7" s="1"/>
  <c r="F15" i="7"/>
  <c r="N15" i="7" s="1"/>
  <c r="F23" i="7"/>
  <c r="N23" i="7" s="1"/>
  <c r="F31" i="7"/>
  <c r="N31" i="7" s="1"/>
  <c r="I52" i="7"/>
  <c r="F4" i="7"/>
  <c r="N4" i="7" s="1"/>
  <c r="C8" i="7"/>
  <c r="D8" i="7" s="1"/>
  <c r="F12" i="7"/>
  <c r="N12" i="7" s="1"/>
  <c r="F20" i="7"/>
  <c r="N20" i="7" s="1"/>
  <c r="F28" i="7"/>
  <c r="N28" i="7" s="1"/>
  <c r="C32" i="7"/>
  <c r="D32" i="7" s="1"/>
  <c r="F36" i="7"/>
  <c r="N36" i="7" s="1"/>
  <c r="C40" i="7"/>
  <c r="D40" i="7" s="1"/>
  <c r="C5" i="7"/>
  <c r="D5" i="7" s="1"/>
  <c r="F9" i="7"/>
  <c r="N9" i="7" s="1"/>
  <c r="C13" i="7"/>
  <c r="D13" i="7" s="1"/>
  <c r="F17" i="7"/>
  <c r="N17" i="7" s="1"/>
  <c r="F25" i="7"/>
  <c r="N25" i="7" s="1"/>
  <c r="F33" i="7"/>
  <c r="N33" i="7" s="1"/>
  <c r="C46" i="7"/>
  <c r="D46" i="7" s="1"/>
  <c r="C31" i="7"/>
  <c r="D31" i="7" s="1"/>
  <c r="F35" i="7"/>
  <c r="N35" i="7" s="1"/>
  <c r="C39" i="7"/>
  <c r="D39" i="7" s="1"/>
  <c r="N12" i="1" l="1"/>
  <c r="N41" i="1"/>
  <c r="N7" i="1"/>
  <c r="N49" i="1"/>
  <c r="D35" i="1"/>
  <c r="D41" i="1"/>
  <c r="D50" i="1"/>
  <c r="D51" i="1"/>
  <c r="D9" i="1"/>
  <c r="D10" i="1"/>
  <c r="D28" i="1"/>
  <c r="D27" i="1"/>
  <c r="D19" i="1"/>
  <c r="D17" i="1"/>
  <c r="D18" i="1"/>
  <c r="D11" i="1"/>
  <c r="D8" i="1"/>
  <c r="C75" i="1"/>
  <c r="D75" i="1" s="1"/>
  <c r="C39" i="1"/>
  <c r="D20" i="1"/>
  <c r="D30" i="1"/>
  <c r="C12" i="1"/>
  <c r="D21" i="1"/>
  <c r="D13" i="1"/>
  <c r="C52" i="1"/>
  <c r="B2" i="4"/>
  <c r="D2" i="1"/>
  <c r="D12" i="1" l="1"/>
  <c r="D52" i="1"/>
  <c r="D39" i="1"/>
</calcChain>
</file>

<file path=xl/sharedStrings.xml><?xml version="1.0" encoding="utf-8"?>
<sst xmlns="http://schemas.openxmlformats.org/spreadsheetml/2006/main" count="1307" uniqueCount="404">
  <si>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</si>
  <si>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</si>
  <si>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</si>
  <si>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</si>
  <si>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</si>
  <si>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</si>
  <si>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</si>
  <si>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</si>
  <si>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</si>
  <si>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</si>
  <si>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</si>
  <si>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</si>
  <si>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</si>
  <si>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</si>
  <si>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</si>
  <si>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</si>
  <si>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</si>
  <si>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</si>
  <si>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</si>
  <si>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</si>
  <si>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</si>
  <si>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20thCB</t>
  </si>
  <si>
    <t>20th Century Boys</t>
  </si>
  <si>
    <t>MangaSee</t>
  </si>
  <si>
    <t>Ch223img2 / Ch225img1</t>
  </si>
  <si>
    <t>F</t>
  </si>
  <si>
    <t>https://en.wikipedia.org/wiki/List_of_20th_Century_Boys_chapters</t>
  </si>
  <si>
    <t>.</t>
  </si>
  <si>
    <t>21stCB</t>
  </si>
  <si>
    <t>21st Century Boys</t>
  </si>
  <si>
    <t>*</t>
  </si>
  <si>
    <t>Assassination Classroom</t>
  </si>
  <si>
    <t>https://en.wikipedia.org/wiki/List_of_Assassination_Classroom_chapters</t>
  </si>
  <si>
    <t>Bakemonogatari</t>
  </si>
  <si>
    <t>?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</si>
  <si>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</si>
  <si>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</si>
  <si>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</si>
  <si>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</si>
  <si>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</si>
  <si>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</si>
  <si>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</si>
  <si>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</si>
  <si>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</si>
  <si>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</si>
  <si>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</si>
  <si>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</si>
  <si>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Baki4: Baki-dou1</t>
  </si>
  <si>
    <t>Baki5</t>
  </si>
  <si>
    <t>Baki-Dou (2018)</t>
  </si>
  <si>
    <t>Baki5: Baki-dou2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</si>
  <si>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</si>
  <si>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</si>
  <si>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</si>
  <si>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</si>
  <si>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</si>
  <si>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</si>
  <si>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</si>
  <si>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</si>
  <si>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Bleach</t>
  </si>
  <si>
    <t>https://bleach.fandom.com/wiki/Chapters</t>
  </si>
  <si>
    <t>BlueLock</t>
  </si>
  <si>
    <t>Blue Lock</t>
  </si>
  <si>
    <t>https://bluelock.fandom.com/wiki/List_of_Chapters</t>
  </si>
  <si>
    <t>Chainsaw</t>
  </si>
  <si>
    <t>Chainsaw Man</t>
  </si>
  <si>
    <t>https://chainsaw-man.fandom.com/wiki/Chainsaw_Man_(Manga)</t>
  </si>
  <si>
    <t>CJX</t>
  </si>
  <si>
    <t>Choujin X</t>
  </si>
  <si>
    <t>https://choujin-x.fandom.com/wiki/Choujin_X_(manga)</t>
  </si>
  <si>
    <t>Conan</t>
  </si>
  <si>
    <t>Detective Conan</t>
  </si>
  <si>
    <t>Manganato</t>
  </si>
  <si>
    <t>Vol.3 End Of Volume Bonus Page</t>
  </si>
  <si>
    <t>https://en.wikipedia.org/wiki/List_of_Case_Closed_volumes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</si>
  <si>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</si>
  <si>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</si>
  <si>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</si>
  <si>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</si>
  <si>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</si>
  <si>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</si>
  <si>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</si>
  <si>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</si>
  <si>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</si>
  <si>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</si>
  <si>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</si>
  <si>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</si>
  <si>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</si>
  <si>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</si>
  <si>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</si>
  <si>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</si>
  <si>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</si>
  <si>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</si>
  <si>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</si>
  <si>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</si>
  <si>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</si>
  <si>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</si>
  <si>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</si>
  <si>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FMB</t>
  </si>
  <si>
    <t>Fullmetal Alchemist</t>
  </si>
  <si>
    <t>Rename 108.6 et 108.7</t>
  </si>
  <si>
    <t>Full Metal Alchemist</t>
  </si>
  <si>
    <t>https://fma.fandom.com/wiki/Chapters_and_Volumes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</si>
  <si>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</si>
  <si>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</si>
  <si>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</si>
  <si>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</si>
  <si>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</si>
  <si>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</si>
  <si>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GTO</t>
  </si>
  <si>
    <t>Mangafox</t>
  </si>
  <si>
    <t>https://great-teacher-onizuka-gto.fandom.com/wiki/GTO_Manga</t>
  </si>
  <si>
    <t>HellP</t>
  </si>
  <si>
    <t>Hell's Paradise - Jigokuraku</t>
  </si>
  <si>
    <t>Hell's Paradise</t>
  </si>
  <si>
    <t>https://jigokuraku.fandom.com/wiki/Jigokuraku_(manga)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</si>
  <si>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</si>
  <si>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</si>
  <si>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</si>
  <si>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</si>
  <si>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</si>
  <si>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</si>
  <si>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</si>
  <si>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</si>
  <si>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</si>
  <si>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</si>
  <si>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Issak</t>
  </si>
  <si>
    <t>Jagan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</si>
  <si>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</si>
  <si>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</si>
  <si>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</si>
  <si>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</si>
  <si>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</si>
  <si>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Jojo1</t>
  </si>
  <si>
    <t>JoJo’s Bizarre Adventure</t>
  </si>
  <si>
    <t>Jojo</t>
  </si>
  <si>
    <t>https://jojo.fandom.com/wiki/List_of_JoJo's_Bizarre_Adventure_chapters</t>
  </si>
  <si>
    <t>Jojo2</t>
  </si>
  <si>
    <t>Jojo3</t>
  </si>
  <si>
    <t>Jojo4</t>
  </si>
  <si>
    <t>Jojo5</t>
  </si>
  <si>
    <t>DL jusqu'au 594 !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</si>
  <si>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</si>
  <si>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</si>
  <si>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</si>
  <si>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</si>
  <si>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</si>
  <si>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</si>
  <si>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</si>
  <si>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</si>
  <si>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</si>
  <si>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</si>
  <si>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https://kaiju-no-8.fandom.com/wiki/Kaiju_No._8_(manga)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</si>
  <si>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</si>
  <si>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</si>
  <si>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</si>
  <si>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</si>
  <si>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</si>
  <si>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</si>
  <si>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Mariko</t>
  </si>
  <si>
    <t>My Broken Mariko</t>
  </si>
  <si>
    <t>Mashle</t>
  </si>
  <si>
    <t>MASHLE</t>
  </si>
  <si>
    <t>https://mashle.fandom.com/wiki/Volumes_%26_Chapters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</si>
  <si>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</si>
  <si>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</si>
  <si>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</si>
  <si>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</si>
  <si>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</si>
  <si>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</si>
  <si>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</si>
  <si>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</si>
  <si>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</si>
  <si>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</si>
  <si>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</si>
  <si>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</si>
  <si>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</si>
  <si>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</si>
  <si>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</si>
  <si>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</si>
  <si>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</si>
  <si>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</si>
  <si>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</si>
  <si>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</si>
  <si>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</si>
  <si>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</si>
  <si>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</si>
  <si>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</si>
  <si>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</si>
  <si>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</si>
  <si>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</si>
  <si>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</si>
  <si>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</si>
  <si>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PrisonSch</t>
  </si>
  <si>
    <t>Prison School</t>
  </si>
  <si>
    <t>https://prison-school.fandom.com/wiki/List_of_Chapters_%26_Volumes</t>
  </si>
  <si>
    <t>SakDays</t>
  </si>
  <si>
    <t>Sakamoto Days</t>
  </si>
  <si>
    <t>https://sakamoto-days.fandom.com/wiki/Chapters_and_Volumes#Volume_13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</si>
  <si>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</si>
  <si>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</si>
  <si>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</si>
  <si>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</si>
  <si>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</si>
  <si>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</si>
  <si>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</si>
  <si>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</si>
  <si>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</si>
  <si>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</si>
  <si>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</si>
  <si>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</si>
  <si>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</si>
  <si>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</si>
  <si>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</si>
  <si>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</si>
  <si>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</si>
  <si>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</si>
  <si>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Mangajar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</si>
  <si>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</si>
  <si>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</si>
  <si>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</si>
  <si>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</si>
  <si>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</si>
  <si>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</si>
  <si>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</si>
  <si>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</si>
  <si>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</si>
  <si>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</si>
  <si>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</si>
  <si>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</si>
  <si>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</si>
  <si>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</si>
  <si>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</si>
  <si>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</si>
  <si>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</si>
  <si>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</si>
  <si>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YuGiOh</t>
  </si>
  <si>
    <t>Yu-Gi-Oh ! – Edition Double</t>
  </si>
  <si>
    <t>Sushi scans</t>
  </si>
  <si>
    <t>Yu-Gi-Oh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</si>
  <si>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</si>
  <si>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</si>
  <si>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</si>
  <si>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</si>
  <si>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</si>
  <si>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</si>
  <si>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</si>
  <si>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</si>
  <si>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</si>
  <si>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https://en.wikipedia.org/wiki/Akira_(manga)</t>
  </si>
  <si>
    <t>DemonSlayer</t>
  </si>
  <si>
    <t>Demon Slayer - Kimetsu no Yaiba</t>
  </si>
  <si>
    <t>Demon Slayer</t>
  </si>
  <si>
    <t>https://kimetsu-no-yaiba.fandom.com/wiki/Chapters_and_Volumes</t>
  </si>
  <si>
    <t>Ippo</t>
  </si>
  <si>
    <t>Hajime no Ippo</t>
  </si>
  <si>
    <t>https://en.wikipedia.org/wiki/List_of_Hajime_no_Ippo_manga_volumes</t>
  </si>
  <si>
    <t>Vol</t>
  </si>
  <si>
    <t>Fable</t>
  </si>
  <si>
    <t>URL</t>
  </si>
  <si>
    <t>in SETTINGS</t>
  </si>
  <si>
    <t>2001Nights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</si>
  <si>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</si>
  <si>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</si>
  <si>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</si>
  <si>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</si>
  <si>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</si>
  <si>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</si>
  <si>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AshitaNoJoe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</si>
  <si>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</si>
  <si>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</si>
  <si>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</si>
  <si>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</si>
  <si>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</si>
  <si>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</si>
  <si>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</si>
  <si>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</si>
  <si>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</si>
  <si>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</si>
  <si>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</si>
  <si>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</si>
  <si>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</si>
  <si>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</si>
  <si>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</si>
  <si>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</si>
  <si>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</si>
  <si>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</si>
  <si>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</si>
  <si>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</si>
  <si>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</si>
  <si>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</si>
  <si>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</si>
  <si>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</si>
  <si>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</si>
  <si>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</si>
  <si>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</si>
  <si>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</si>
  <si>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</si>
  <si>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</si>
  <si>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</si>
  <si>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</si>
  <si>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</si>
  <si>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</si>
  <si>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</si>
  <si>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</si>
  <si>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</si>
  <si>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</si>
  <si>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</si>
  <si>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</si>
  <si>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</si>
  <si>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</si>
  <si>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</si>
  <si>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</si>
  <si>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</si>
  <si>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</si>
  <si>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https://comicvine.gamespot.com/hajime-no-ippo/4050-44027/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</si>
  <si>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</si>
  <si>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</si>
  <si>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</si>
  <si>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</si>
  <si>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</si>
  <si>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</si>
  <si>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</si>
  <si>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</si>
  <si>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</si>
  <si>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</si>
  <si>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</si>
  <si>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</si>
  <si>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</si>
  <si>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</si>
  <si>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</si>
  <si>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</si>
  <si>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</si>
  <si>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</si>
  <si>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</si>
  <si>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</si>
  <si>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</si>
  <si>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</si>
  <si>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</si>
  <si>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</si>
  <si>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</si>
  <si>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</si>
  <si>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</si>
  <si>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</si>
  <si>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</si>
  <si>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</si>
  <si>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</si>
  <si>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</si>
  <si>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</si>
  <si>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https://comicvine.gamespot.com/kangoku-gakuen/4050-84396/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</si>
  <si>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</si>
  <si>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</si>
  <si>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</si>
  <si>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</si>
  <si>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</si>
  <si>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</si>
  <si>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</si>
  <si>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</si>
  <si>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</si>
  <si>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</si>
  <si>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</si>
  <si>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</si>
  <si>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</si>
  <si>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</si>
  <si>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</si>
  <si>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</si>
  <si>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</si>
  <si>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</si>
  <si>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</si>
  <si>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</si>
  <si>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</si>
  <si>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</si>
  <si>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</si>
  <si>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</si>
  <si>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</si>
  <si>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</si>
  <si>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</si>
  <si>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</si>
  <si>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</si>
  <si>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</si>
  <si>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</si>
  <si>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</si>
  <si>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</si>
  <si>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</si>
  <si>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</si>
  <si>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</si>
  <si>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</si>
  <si>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</si>
  <si>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</si>
  <si>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</si>
  <si>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</si>
  <si>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</si>
  <si>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</si>
  <si>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x</t>
  </si>
  <si>
    <t>Renomer 2 derniers chapt?</t>
  </si>
  <si>
    <t>Convertir directement</t>
  </si>
  <si>
    <t>y</t>
  </si>
  <si>
    <t>r</t>
  </si>
  <si>
    <t>K</t>
  </si>
  <si>
    <t>Mangasee</t>
  </si>
  <si>
    <t>&lt;a href="https://www.mangasee123.com/"&gt;&lt;img src="https://favicon.malsync.moe/?domain=https://www.mangasee123.com/"&gt; MS&lt;/a&gt;</t>
  </si>
  <si>
    <t xml:space="preserve"> + manga-scan.co</t>
  </si>
  <si>
    <t>Sushi Scans</t>
  </si>
  <si>
    <t>&lt;a href="https://sushiscan.net/"&gt;&lt;img src="https://favicon.malsync.moe/?domain=https://sushiscan.net/"&gt; SS&lt;/a&gt;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</si>
</sst>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5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2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20" fillId="17" borderId="0" xfId="0" applyFont="1" applyFill="1" applyAlignment="1">
      <alignment horizontal="center" vertical="center"/>
    </xf>
    <xf numFmtId="0" fontId="0" fillId="17" borderId="0" xfId="0" applyFill="1"/>
    <xf numFmtId="0" fontId="9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0" fillId="9" borderId="0" xfId="0" applyFill="1"/>
    <xf numFmtId="0" fontId="23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3" fillId="0" borderId="1" xfId="0" applyFont="1" applyBorder="1" applyAlignment="1">
      <alignment horizontal="left"/>
    </xf>
    <xf numFmtId="0" fontId="24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7" fillId="20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32" fillId="21" borderId="0" xfId="0" applyFont="1" applyFill="1" applyAlignment="1">
      <alignment horizontal="center" vertical="center"/>
    </xf>
    <xf numFmtId="0" fontId="0" fillId="21" borderId="0" xfId="0" applyFill="1"/>
    <xf numFmtId="0" fontId="3" fillId="0" borderId="0" xfId="0" applyFont="1" applyAlignment="1">
      <alignment horizontal="left" vertical="center"/>
    </xf>
    <xf numFmtId="0" fontId="1" fillId="0" borderId="1" xfId="1" applyBorder="1" applyAlignment="1">
      <alignment horizontal="left"/>
    </xf>
    <xf numFmtId="0" fontId="0" fillId="7" borderId="0" xfId="0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34" fillId="22" borderId="0" xfId="0" applyFont="1" applyFill="1" applyAlignment="1">
      <alignment horizontal="center" vertical="center"/>
    </xf>
    <xf numFmtId="0" fontId="0" fillId="22" borderId="0" xfId="0" applyFill="1"/>
    <xf numFmtId="0" fontId="35" fillId="23" borderId="0" xfId="0" applyFont="1" applyFill="1" applyAlignment="1">
      <alignment horizontal="center" vertical="center"/>
    </xf>
    <xf numFmtId="0" fontId="0" fillId="23" borderId="0" xfId="0" applyFill="1"/>
    <xf numFmtId="0" fontId="36" fillId="9" borderId="0" xfId="0" applyFont="1" applyFill="1" applyAlignment="1">
      <alignment horizontal="center" vertical="center"/>
    </xf>
    <xf numFmtId="0" fontId="37" fillId="9" borderId="0" xfId="0" applyFont="1" applyFill="1" applyAlignment="1">
      <alignment horizontal="center" vertical="center"/>
    </xf>
    <xf numFmtId="0" fontId="38" fillId="9" borderId="0" xfId="0" applyFont="1" applyFill="1" applyAlignment="1">
      <alignment horizontal="center" vertical="center"/>
    </xf>
    <xf numFmtId="0" fontId="39" fillId="24" borderId="0" xfId="0" applyFont="1" applyFill="1" applyAlignment="1">
      <alignment horizontal="center" vertical="center"/>
    </xf>
    <xf numFmtId="0" fontId="0" fillId="24" borderId="0" xfId="0" applyFill="1"/>
    <xf numFmtId="0" fontId="6" fillId="0" borderId="4" xfId="0" applyFont="1" applyBorder="1" applyAlignment="1">
      <alignment horizontal="center" vertical="center"/>
    </xf>
    <xf numFmtId="0" fontId="40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1" fillId="0" borderId="0" xfId="1" applyBorder="1" applyAlignment="1">
      <alignment horizontal="left"/>
    </xf>
    <xf numFmtId="0" fontId="1" fillId="0" borderId="1" xfId="1" applyBorder="1"/>
    <xf numFmtId="0" fontId="2" fillId="26" borderId="2" xfId="0" applyFont="1" applyFill="1" applyBorder="1" applyAlignment="1">
      <alignment horizontal="center" vertical="center"/>
    </xf>
    <xf numFmtId="0" fontId="3" fillId="26" borderId="2" xfId="0" applyFont="1" applyFill="1" applyBorder="1" applyAlignment="1">
      <alignment horizontal="center" vertical="center"/>
    </xf>
    <xf numFmtId="0" fontId="3" fillId="26" borderId="2" xfId="0" applyFont="1" applyFill="1" applyBorder="1"/>
    <xf numFmtId="0" fontId="9" fillId="4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</cellXfs>
  <cellStyles count="2">
    <cellStyle name="Hyperlink" xfId="1" builtinId="8"/>
    <cellStyle name="Normal" xfId="0" builtinId="0"/>
  </cellStyles>
  <dxfs count="14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hunterxhunter.fandom.com/wiki/List_of_Volumes_and_Chapters" TargetMode="External"/><Relationship Id="rId21" Type="http://schemas.openxmlformats.org/officeDocument/2006/relationships/hyperlink" Target="https://gamaran.fandom.com/wiki/Volumes_and_Chapters" TargetMode="External"/><Relationship Id="rId42" Type="http://schemas.openxmlformats.org/officeDocument/2006/relationships/hyperlink" Target="https://kurokonobasuke.fandom.com/wiki/Chapters" TargetMode="External"/><Relationship Id="rId47" Type="http://schemas.openxmlformats.org/officeDocument/2006/relationships/hyperlink" Target="https://obluda.fandom.com/wiki/Monster_(Manga)" TargetMode="External"/><Relationship Id="rId63" Type="http://schemas.openxmlformats.org/officeDocument/2006/relationships/hyperlink" Target="https://tokyoghoul.fandom.com/wiki/Tokyo_Ghoul:re" TargetMode="External"/><Relationship Id="rId68" Type="http://schemas.openxmlformats.org/officeDocument/2006/relationships/hyperlink" Target="https://akamegakill.fandom.com/wiki/Akame_ga_Kill!_(Manga)" TargetMode="External"/><Relationship Id="rId7" Type="http://schemas.openxmlformats.org/officeDocument/2006/relationships/hyperlink" Target="https://berserk.fandom.com/wiki/Releases_(Manga)" TargetMode="External"/><Relationship Id="rId71" Type="http://schemas.openxmlformats.org/officeDocument/2006/relationships/hyperlink" Target="https://kimetsu-no-yaiba.fandom.com/wiki/Chapters_and_Volumes" TargetMode="External"/><Relationship Id="rId2" Type="http://schemas.openxmlformats.org/officeDocument/2006/relationships/hyperlink" Target="https://baki.fandom.com/wiki/Baki_the_Grappler_(franchise)" TargetMode="External"/><Relationship Id="rId16" Type="http://schemas.openxmlformats.org/officeDocument/2006/relationships/hyperlink" Target="https://deathnote.fandom.com/wiki/List_of_Death_Note_chapters" TargetMode="External"/><Relationship Id="rId29" Type="http://schemas.openxmlformats.org/officeDocument/2006/relationships/hyperlink" Target="https://jagaaaaaan.fandom.com/wiki/Jagaaaaaan_(manga)" TargetMode="External"/><Relationship Id="rId11" Type="http://schemas.openxmlformats.org/officeDocument/2006/relationships/hyperlink" Target="https://chainsaw-man.fandom.com/wiki/Chainsaw_Man_(Manga)" TargetMode="External"/><Relationship Id="rId24" Type="http://schemas.openxmlformats.org/officeDocument/2006/relationships/hyperlink" Target="https://great-teacher-onizuka-gto.fandom.com/wiki/GTO_Manga" TargetMode="External"/><Relationship Id="rId32" Type="http://schemas.openxmlformats.org/officeDocument/2006/relationships/hyperlink" Target="https://jojo.fandom.com/wiki/List_of_JoJo's_Bizarre_Adventure_chapters" TargetMode="External"/><Relationship Id="rId37" Type="http://schemas.openxmlformats.org/officeDocument/2006/relationships/hyperlink" Target="https://jojo.fandom.com/wiki/List_of_JoJo's_Bizarre_Adventure_chapters" TargetMode="External"/><Relationship Id="rId40" Type="http://schemas.openxmlformats.org/officeDocument/2006/relationships/hyperlink" Target="https://kaiju-no-8.fandom.com/wiki/Kaiju_No._8_(manga)" TargetMode="External"/><Relationship Id="rId45" Type="http://schemas.openxmlformats.org/officeDocument/2006/relationships/hyperlink" Target="https://myheroacademia.fandom.com/wiki/Chapters_and_Volumes" TargetMode="External"/><Relationship Id="rId53" Type="http://schemas.openxmlformats.org/officeDocument/2006/relationships/hyperlink" Target="https://onepunchman.fandom.com/wiki/Chapters_and_Volumes" TargetMode="External"/><Relationship Id="rId58" Type="http://schemas.openxmlformats.org/officeDocument/2006/relationships/hyperlink" Target="https://souleater.fandom.com/wiki/Chapters" TargetMode="External"/><Relationship Id="rId66" Type="http://schemas.openxmlformats.org/officeDocument/2006/relationships/hyperlink" Target="https://baki.fandom.com/wiki/Baki_the_Grappler_(franchise)" TargetMode="External"/><Relationship Id="rId5" Type="http://schemas.openxmlformats.org/officeDocument/2006/relationships/hyperlink" Target="https://baki.fandom.com/wiki/Baki_the_Grappler_(franchise)" TargetMode="External"/><Relationship Id="rId61" Type="http://schemas.openxmlformats.org/officeDocument/2006/relationships/hyperlink" Target="https://gokushufudou.fandom.com/wiki/Gokushufudou:_The_Way_of_the_House_Husband_(manga)" TargetMode="External"/><Relationship Id="rId19" Type="http://schemas.openxmlformats.org/officeDocument/2006/relationships/hyperlink" Target="https://fire-force.fandom.com/wiki/List_of_Volumes" TargetMode="External"/><Relationship Id="rId14" Type="http://schemas.openxmlformats.org/officeDocument/2006/relationships/hyperlink" Target="https://dragonball.fandom.com/wiki/List_of_Dragon_Ball_manga_chapters" TargetMode="External"/><Relationship Id="rId22" Type="http://schemas.openxmlformats.org/officeDocument/2006/relationships/hyperlink" Target="https://en.wikipedia.org/wiki/List_of_Gantz_chapters" TargetMode="External"/><Relationship Id="rId27" Type="http://schemas.openxmlformats.org/officeDocument/2006/relationships/hyperlink" Target="https://en.wikipedia.org/wiki/List_of_Ikigami:_The_Ultimate_Limit_chapters" TargetMode="External"/><Relationship Id="rId30" Type="http://schemas.openxmlformats.org/officeDocument/2006/relationships/hyperlink" Target="https://jujutsu-kaisen.fandom.com/wiki/Volumes_%26_Chapters" TargetMode="External"/><Relationship Id="rId35" Type="http://schemas.openxmlformats.org/officeDocument/2006/relationships/hyperlink" Target="https://jojo.fandom.com/wiki/List_of_JoJo's_Bizarre_Adventure_chapters" TargetMode="External"/><Relationship Id="rId43" Type="http://schemas.openxmlformats.org/officeDocument/2006/relationships/hyperlink" Target="https://baki.fandom.com/wiki/Baki_the_Grappler_(franchise)" TargetMode="External"/><Relationship Id="rId48" Type="http://schemas.openxmlformats.org/officeDocument/2006/relationships/hyperlink" Target="https://moriarty-the-patriot.fandom.com/wiki/MORIARTY_THE_PATRIOT_(manga)" TargetMode="External"/><Relationship Id="rId56" Type="http://schemas.openxmlformats.org/officeDocument/2006/relationships/hyperlink" Target="https://manga.fandom.com/wiki/List_of_Slam_Dunk_chapters" TargetMode="External"/><Relationship Id="rId64" Type="http://schemas.openxmlformats.org/officeDocument/2006/relationships/hyperlink" Target="https://baki.fandom.com/wiki/Baki_the_Grappler_(franchise)" TargetMode="External"/><Relationship Id="rId69" Type="http://schemas.openxmlformats.org/officeDocument/2006/relationships/hyperlink" Target="https://akamegakill.fandom.com/wiki/Akame_ga_Kill!_Zero" TargetMode="External"/><Relationship Id="rId8" Type="http://schemas.openxmlformats.org/officeDocument/2006/relationships/hyperlink" Target="https://berserk.fandom.com/wiki/Releases_(Manga)" TargetMode="External"/><Relationship Id="rId51" Type="http://schemas.openxmlformats.org/officeDocument/2006/relationships/hyperlink" Target="https://en.wikipedia.org/wiki/List_of_Noragami_chapters" TargetMode="External"/><Relationship Id="rId72" Type="http://schemas.openxmlformats.org/officeDocument/2006/relationships/hyperlink" Target="https://en.wikipedia.org/wiki/List_of_Hajime_no_Ippo_manga_volumes" TargetMode="External"/><Relationship Id="rId3" Type="http://schemas.openxmlformats.org/officeDocument/2006/relationships/hyperlink" Target="https://en.wikipedia.org/wiki/List_of_Assassination_Classroom_chapters" TargetMode="External"/><Relationship Id="rId12" Type="http://schemas.openxmlformats.org/officeDocument/2006/relationships/hyperlink" Target="https://choujin-x.fandom.com/wiki/Choujin_X_(manga)" TargetMode="External"/><Relationship Id="rId17" Type="http://schemas.openxmlformats.org/officeDocument/2006/relationships/hyperlink" Target="https://dr-stone.fandom.com/wiki/Chapters_and_Volumes" TargetMode="External"/><Relationship Id="rId25" Type="http://schemas.openxmlformats.org/officeDocument/2006/relationships/hyperlink" Target="https://jigokuraku.fandom.com/wiki/Jigokuraku_(manga)" TargetMode="External"/><Relationship Id="rId33" Type="http://schemas.openxmlformats.org/officeDocument/2006/relationships/hyperlink" Target="https://jojo.fandom.com/wiki/List_of_JoJo's_Bizarre_Adventure_chapters" TargetMode="External"/><Relationship Id="rId38" Type="http://schemas.openxmlformats.org/officeDocument/2006/relationships/hyperlink" Target="https://jojo.fandom.com/wiki/List_of_JoJo's_Bizarre_Adventure_chapters" TargetMode="External"/><Relationship Id="rId46" Type="http://schemas.openxmlformats.org/officeDocument/2006/relationships/hyperlink" Target="https://mob-psycho-100.fandom.com/wiki/Chapters" TargetMode="External"/><Relationship Id="rId59" Type="http://schemas.openxmlformats.org/officeDocument/2006/relationships/hyperlink" Target="https://spy-x-family.fandom.com/wiki/Chapters_and_Volumes" TargetMode="External"/><Relationship Id="rId67" Type="http://schemas.openxmlformats.org/officeDocument/2006/relationships/hyperlink" Target="https://baki.fandom.com/wiki/Baki_the_Grappler_(franchise)" TargetMode="External"/><Relationship Id="rId20" Type="http://schemas.openxmlformats.org/officeDocument/2006/relationships/hyperlink" Target="https://fma.fandom.com/wiki/Chapters_and_Volumes" TargetMode="External"/><Relationship Id="rId41" Type="http://schemas.openxmlformats.org/officeDocument/2006/relationships/hyperlink" Target="https://kingdom.fandom.com/wiki/Volumes_and_Chapters" TargetMode="External"/><Relationship Id="rId54" Type="http://schemas.openxmlformats.org/officeDocument/2006/relationships/hyperlink" Target="https://prison-school.fandom.com/wiki/List_of_Chapters_%26_Volumes" TargetMode="External"/><Relationship Id="rId62" Type="http://schemas.openxmlformats.org/officeDocument/2006/relationships/hyperlink" Target="https://fr.wikipedia.org/wiki/Liste_des_chapitres_de_Tokyo_Ghoul" TargetMode="External"/><Relationship Id="rId70" Type="http://schemas.openxmlformats.org/officeDocument/2006/relationships/hyperlink" Target="https://en.wikipedia.org/wiki/Akira_(manga)" TargetMode="External"/><Relationship Id="rId1" Type="http://schemas.openxmlformats.org/officeDocument/2006/relationships/hyperlink" Target="https://en.wikipedia.org/wiki/List_of_20th_Century_Boys_chapters" TargetMode="External"/><Relationship Id="rId6" Type="http://schemas.openxmlformats.org/officeDocument/2006/relationships/hyperlink" Target="https://blackclover.fandom.com/wiki/List_of_Chapters_and_Volumes" TargetMode="External"/><Relationship Id="rId15" Type="http://schemas.openxmlformats.org/officeDocument/2006/relationships/hyperlink" Target="https://dragonball.fandom.com/wiki/List_of_Dragon_Ball_Super_manga_chapters" TargetMode="External"/><Relationship Id="rId23" Type="http://schemas.openxmlformats.org/officeDocument/2006/relationships/hyperlink" Target="https://gintama.fandom.com/wiki/Lessons_and_Volumes" TargetMode="External"/><Relationship Id="rId28" Type="http://schemas.openxmlformats.org/officeDocument/2006/relationships/hyperlink" Target="https://en.wikipedia.org/wiki/List_of_Blade_of_the_Immortal_chapters" TargetMode="External"/><Relationship Id="rId36" Type="http://schemas.openxmlformats.org/officeDocument/2006/relationships/hyperlink" Target="https://jojo.fandom.com/wiki/List_of_JoJo's_Bizarre_Adventure_chapters" TargetMode="External"/><Relationship Id="rId49" Type="http://schemas.openxmlformats.org/officeDocument/2006/relationships/hyperlink" Target="https://naruto.fandom.com/wiki/List_of_Volumes" TargetMode="External"/><Relationship Id="rId57" Type="http://schemas.openxmlformats.org/officeDocument/2006/relationships/hyperlink" Target="https://attackontitan.fandom.com/wiki/List_of_Attack_on_Titan_chapters" TargetMode="External"/><Relationship Id="rId10" Type="http://schemas.openxmlformats.org/officeDocument/2006/relationships/hyperlink" Target="https://bluelock.fandom.com/wiki/List_of_Chapters" TargetMode="External"/><Relationship Id="rId31" Type="http://schemas.openxmlformats.org/officeDocument/2006/relationships/hyperlink" Target="https://jojo.fandom.com/wiki/List_of_JoJo's_Bizarre_Adventure_chapters" TargetMode="External"/><Relationship Id="rId44" Type="http://schemas.openxmlformats.org/officeDocument/2006/relationships/hyperlink" Target="https://mashle.fandom.com/wiki/Volumes_%26_Chapters" TargetMode="External"/><Relationship Id="rId52" Type="http://schemas.openxmlformats.org/officeDocument/2006/relationships/hyperlink" Target="https://onepiece.fandom.com/wiki/Chapters_and_Volumes/Volumes" TargetMode="External"/><Relationship Id="rId60" Type="http://schemas.openxmlformats.org/officeDocument/2006/relationships/hyperlink" Target="https://en.wikipedia.org/wiki/List_of_Saint_Seiya:_The_Lost_Canvas_chapters" TargetMode="External"/><Relationship Id="rId65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baki.fandom.com/wiki/Baki_the_Grappler_(franchise)" TargetMode="External"/><Relationship Id="rId9" Type="http://schemas.openxmlformats.org/officeDocument/2006/relationships/hyperlink" Target="https://bleach.fandom.com/wiki/Chapters" TargetMode="External"/><Relationship Id="rId13" Type="http://schemas.openxmlformats.org/officeDocument/2006/relationships/hyperlink" Target="https://en.wikipedia.org/wiki/List_of_Case_Closed_volumes" TargetMode="External"/><Relationship Id="rId18" Type="http://schemas.openxmlformats.org/officeDocument/2006/relationships/hyperlink" Target="https://dr-stone.fandom.com/wiki/Dr._STONE_reboot:_Byakuya" TargetMode="External"/><Relationship Id="rId39" Type="http://schemas.openxmlformats.org/officeDocument/2006/relationships/hyperlink" Target="https://jojo.fandom.com/wiki/List_of_JoJo's_Bizarre_Adventure_chapters" TargetMode="External"/><Relationship Id="rId34" Type="http://schemas.openxmlformats.org/officeDocument/2006/relationships/hyperlink" Target="https://jojo.fandom.com/wiki/List_of_JoJo's_Bizarre_Adventure_chapters" TargetMode="External"/><Relationship Id="rId50" Type="http://schemas.openxmlformats.org/officeDocument/2006/relationships/hyperlink" Target="https://nanatsu-no-taizai.fandom.com/wiki/Manga" TargetMode="External"/><Relationship Id="rId55" Type="http://schemas.openxmlformats.org/officeDocument/2006/relationships/hyperlink" Target="https://sakamoto-days.fandom.com/wiki/Chapters_and_Volum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micvine.gamespot.com/baki/4050-105948/" TargetMode="External"/><Relationship Id="rId13" Type="http://schemas.openxmlformats.org/officeDocument/2006/relationships/hyperlink" Target="https://comicvine.gamespot.com/dr-stone-reboot-byakuya/4050-125407/" TargetMode="External"/><Relationship Id="rId18" Type="http://schemas.openxmlformats.org/officeDocument/2006/relationships/hyperlink" Target="https://comicvine.gamespot.com/the-jojolands/4050-153071/" TargetMode="External"/><Relationship Id="rId3" Type="http://schemas.openxmlformats.org/officeDocument/2006/relationships/hyperlink" Target="https://comicvine.gamespot.com/akame-ga-kill-zero/4050-84009/" TargetMode="External"/><Relationship Id="rId21" Type="http://schemas.openxmlformats.org/officeDocument/2006/relationships/hyperlink" Target="https://comicvine.gamespot.com/one-piece/4050-21397/" TargetMode="External"/><Relationship Id="rId7" Type="http://schemas.openxmlformats.org/officeDocument/2006/relationships/hyperlink" Target="https://comicvine.gamespot.com/baki-the-grappler/4050-44179/" TargetMode="External"/><Relationship Id="rId12" Type="http://schemas.openxmlformats.org/officeDocument/2006/relationships/hyperlink" Target="https://comicvine.gamespot.com/dr-stone/4050-102513/" TargetMode="External"/><Relationship Id="rId17" Type="http://schemas.openxmlformats.org/officeDocument/2006/relationships/hyperlink" Target="https://comicvine.gamespot.com/steel-ball-run/4050-62050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stone-ocean/4050-60417/" TargetMode="External"/><Relationship Id="rId20" Type="http://schemas.openxmlformats.org/officeDocument/2006/relationships/hyperlink" Target="https://comicvine.gamespot.com/montage/4050-145398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Relationship Id="rId11" Type="http://schemas.openxmlformats.org/officeDocument/2006/relationships/hyperlink" Target="https://comicvine.gamespot.com/baki-dou/4050-119062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jojos-bizarre-adventure/4050-50131/" TargetMode="External"/><Relationship Id="rId23" Type="http://schemas.openxmlformats.org/officeDocument/2006/relationships/hyperlink" Target="https://comicvine.gamespot.com/tokyowan-revengers/4050-101111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my-broken-mariko/4050-131758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blade-of-the-immortal/4050-40331/" TargetMode="External"/><Relationship Id="rId22" Type="http://schemas.openxmlformats.org/officeDocument/2006/relationships/hyperlink" Target="https://comicvine.gamespot.com/kangoku-gakuen/4050-84396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8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RowHeight="16" x14ac:dyDescent="0.2"/>
  <cols>
    <col min="1" max="1" width="21" style="87" bestFit="1" customWidth="1"/>
    <col min="2" max="2" width="25.6640625" style="55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2" customWidth="1"/>
    <col min="8" max="8" width="10.83203125" style="146" customWidth="1"/>
    <col min="9" max="10" width="10.83203125" style="96" customWidth="1"/>
    <col min="11" max="11" width="9.5" style="83" customWidth="1"/>
    <col min="12" max="12" width="9.1640625" style="83" customWidth="1"/>
    <col min="13" max="13" width="12" style="83" bestFit="1" customWidth="1"/>
    <col min="14" max="14" width="11.33203125" style="92" bestFit="1" customWidth="1"/>
    <col min="15" max="15" width="19.5" style="93" customWidth="1"/>
    <col min="16" max="16" width="16" style="92" bestFit="1" customWidth="1"/>
    <col min="17" max="19" width="21.1640625" style="98" bestFit="1" customWidth="1"/>
    <col min="20" max="20" width="26.1640625" style="109" customWidth="1"/>
    <col min="21" max="21" width="18.83203125" style="86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5" t="s">
        <v>6</v>
      </c>
      <c r="H1" s="144" t="s">
        <v>7</v>
      </c>
      <c r="I1" s="94" t="s">
        <v>8</v>
      </c>
      <c r="J1" s="94" t="s">
        <v>9</v>
      </c>
      <c r="K1" s="82" t="s">
        <v>10</v>
      </c>
      <c r="L1" s="82" t="s">
        <v>11</v>
      </c>
      <c r="M1" s="82" t="s">
        <v>12</v>
      </c>
      <c r="N1" s="88" t="s">
        <v>13</v>
      </c>
      <c r="O1" s="89" t="s">
        <v>14</v>
      </c>
      <c r="P1" s="88" t="s">
        <v>15</v>
      </c>
      <c r="Q1" s="89" t="s">
        <v>16</v>
      </c>
      <c r="R1" s="89" t="s">
        <v>17</v>
      </c>
      <c r="S1" s="89" t="s">
        <v>18</v>
      </c>
      <c r="T1" s="33" t="s">
        <v>19</v>
      </c>
      <c r="U1" s="85" t="s">
        <v>20</v>
      </c>
    </row>
    <row r="2" spans="1:21" x14ac:dyDescent="0.2">
      <c r="A2" s="33" t="s">
        <v>21</v>
      </c>
      <c r="B2" s="33" t="s">
        <v>22</v>
      </c>
      <c r="C2" s="13" t="str">
        <f>IF(OR(ISNUMBER(IFERROR(MATCH(A2,UPDATE!$1:$1,0),TRUE))=FALSE,H2=FALSE),L2,_xlfn.AGGREGATE(4,6,INDEX(UPDATE!$A:$CF,,MATCH(A2,UPDATE!$1:$1,0))))</f>
        <v>F</v>
      </c>
      <c r="D2" s="19" t="str">
        <f>IF(C2="F","F",M2)</f>
        <v>F</v>
      </c>
      <c r="E2" s="14" t="s">
        <v>23</v>
      </c>
      <c r="F2" s="14" t="str">
        <f>IF(AND(OR(P2=TRUE,K2&lt;&gt;""),J2=TRUE),"✅","❌")</f>
        <v>✅</v>
      </c>
      <c r="G2" s="52" t="s">
        <v>24</v>
      </c>
      <c r="H2" s="145" t="b">
        <f>IF(ISNUMBER(INDEX(UPDATE!$A:$CF,2,MATCH(SETTINGS!A2,UPDATE!$1:$1,0)))=TRUE,TRUE,FALSE)</f>
        <v>0</v>
      </c>
      <c r="I2" s="95">
        <f>IFERROR(INDEX(UPDATE!A:A,MATCH(_xlfn.AGGREGATE(4,6,INDEX(UPDATE!$A$3:$CF$210,,MATCH(A2,UPDATE!$1:$1,0))),INDEX(UPDATE!$A:$CF,,MATCH(A2,UPDATE!$1:$1,0)),0)),K2)</f>
        <v>22</v>
      </c>
      <c r="J2" s="95" t="b">
        <f>IFERROR(IF(MATCH(SETTINGS!S2,COVER!$A:$A,0),TRUE,FALSE),FALSE)</f>
        <v>1</v>
      </c>
      <c r="L2" s="83" t="s">
        <v>25</v>
      </c>
      <c r="N2" s="90" t="b">
        <f>IF(F2&lt;&gt;"",F2="✅","")</f>
        <v>1</v>
      </c>
      <c r="O2" s="91" t="s">
        <v>22</v>
      </c>
      <c r="P2" s="90" t="b">
        <f>IF(IFERROR(HLOOKUP(A2,UPDATE!$1:$1,1,FALSE),FALSE)&lt;&gt;FALSE,TRUE,FALSE)</f>
        <v>1</v>
      </c>
      <c r="Q2" s="97" t="b">
        <f>TRUE</f>
        <v>1</v>
      </c>
      <c r="R2" s="97">
        <f>IFERROR(_xlfn.AGGREGATE(4,6,INDEX(UPDATE!$A:$CF,,MATCH(A2,UPDATE!$1:$1,0))),NA())</f>
        <v>249</v>
      </c>
      <c r="S2" s="97" t="s">
        <v>21</v>
      </c>
      <c r="T2" s="108" t="s">
        <v>26</v>
      </c>
      <c r="U2" s="86" t="s">
        <v>27</v>
      </c>
    </row>
    <row r="3" spans="1:21" x14ac:dyDescent="0.2">
      <c r="A3" s="87" t="s">
        <v>28</v>
      </c>
      <c r="B3" s="55" t="s">
        <v>29</v>
      </c>
      <c r="C3" s="13" t="str">
        <f>IF(OR(ISNUMBER(IFERROR(MATCH(A3,UPDATE!$1:$1,0),TRUE))=FALSE,H3=FALSE),L3,_xlfn.AGGREGATE(4,6,INDEX(UPDATE!$A:$CF,,MATCH(A3,UPDATE!$1:$1,0))))</f>
        <v>F</v>
      </c>
      <c r="D3" s="19" t="str">
        <f>IF(C3="F","F",M3)</f>
        <v>F</v>
      </c>
      <c r="E3" s="14" t="s">
        <v>23</v>
      </c>
      <c r="F3" s="14" t="str">
        <f>IF(AND(OR(P3=TRUE,K3&lt;&gt;""),J3=TRUE),"✅","❌")</f>
        <v>✅</v>
      </c>
      <c r="H3" s="145" t="b">
        <f>IF(ISNUMBER(INDEX(UPDATE!$A:$CF,2,MATCH(SETTINGS!A3,UPDATE!$1:$1,0)))=TRUE,TRUE,FALSE)</f>
        <v>0</v>
      </c>
      <c r="I3" s="95">
        <f>IFERROR(INDEX(UPDATE!A:A,MATCH(_xlfn.AGGREGATE(4,6,INDEX(UPDATE!$A$3:$CF$210,,MATCH(A3,UPDATE!$1:$1,0))),INDEX(UPDATE!$A:$CF,,MATCH(A3,UPDATE!$1:$1,0)),0)),K3)</f>
        <v>2</v>
      </c>
      <c r="J3" s="95" t="b">
        <f>IFERROR(IF(MATCH(SETTINGS!S3,COVER!$A:$A,0),TRUE,FALSE),FALSE)</f>
        <v>1</v>
      </c>
      <c r="L3" s="83" t="s">
        <v>25</v>
      </c>
      <c r="N3" s="90" t="b">
        <f t="shared" ref="N3:N66" si="0">IF(F3&lt;&gt;"",F3="✅","")</f>
        <v>1</v>
      </c>
      <c r="O3" s="91" t="s">
        <v>29</v>
      </c>
      <c r="P3" s="90" t="b">
        <f>IF(IFERROR(HLOOKUP(A3,UPDATE!$1:$1,1,FALSE),FALSE)&lt;&gt;FALSE,TRUE,FALSE)</f>
        <v>1</v>
      </c>
      <c r="Q3" s="97" t="b">
        <f>TRUE</f>
        <v>1</v>
      </c>
      <c r="R3" s="97">
        <f>IFERROR(_xlfn.AGGREGATE(4,6,INDEX(UPDATE!$A:$CF,,MATCH(A3,UPDATE!$1:$1,0))),NA())</f>
        <v>16</v>
      </c>
      <c r="S3" s="97" t="s">
        <v>28</v>
      </c>
      <c r="T3" s="122" t="s">
        <v>30</v>
      </c>
      <c r="U3" s="86" t="s">
        <v>27</v>
      </c>
    </row>
    <row r="4" spans="1:21" x14ac:dyDescent="0.2">
      <c r="A4" s="129" t="s">
        <v>240</v>
      </c>
      <c r="B4" s="55" t="s">
        <v>241</v>
      </c>
      <c r="C4" s="13" t="str">
        <f>IF(OR(ISNUMBER(IFERROR(MATCH(A4,UPDATE!$1:$1,0),TRUE))=FALSE,H4=FALSE),L4,_xlfn.AGGREGATE(4,6,INDEX(UPDATE!$A:$CF,,MATCH(A4,UPDATE!$1:$1,0))))</f>
        <v>F</v>
      </c>
      <c r="D4" s="19" t="str">
        <f>IF(C4="F","F",M4)</f>
        <v>F</v>
      </c>
      <c r="E4" s="14" t="s">
        <v>23</v>
      </c>
      <c r="F4" s="14" t="str">
        <f>IF(AND(OR(P4=TRUE,K4&lt;&gt;""),J4=TRUE),"✅","❌")</f>
        <v>✅</v>
      </c>
      <c r="H4" s="145" t="b">
        <f>IF(ISNUMBER(INDEX(UPDATE!$A:$CF,2,MATCH(SETTINGS!A4,UPDATE!$1:$1,0)))=TRUE,TRUE,FALSE)</f>
        <v>0</v>
      </c>
      <c r="I4" s="95">
        <f>IFERROR(INDEX(UPDATE!A:A,MATCH(_xlfn.AGGREGATE(4,6,INDEX(UPDATE!$A$3:$CF$210,,MATCH(A4,UPDATE!$1:$1,0))),INDEX(UPDATE!$A:$CF,,MATCH(A4,UPDATE!$1:$1,0)),0)),K4)</f>
        <v>15</v>
      </c>
      <c r="J4" s="95" t="b">
        <f>IFERROR(IF(MATCH(SETTINGS!S4,COVER!$A:$A,0),TRUE,FALSE),FALSE)</f>
        <v>1</v>
      </c>
      <c r="L4" s="83" t="s">
        <v>25</v>
      </c>
      <c r="N4" s="90" t="b">
        <f t="shared" si="0"/>
        <v>1</v>
      </c>
      <c r="O4" s="91" t="s">
        <v>242</v>
      </c>
      <c r="P4" s="90" t="b">
        <f>IF(IFERROR(HLOOKUP(A4,UPDATE!$1:$1,1,FALSE),FALSE)&lt;&gt;FALSE,TRUE,FALSE)</f>
        <v>1</v>
      </c>
      <c r="Q4" s="97" t="b">
        <f>TRUE</f>
        <v>1</v>
      </c>
      <c r="R4" s="97">
        <f>IFERROR(_xlfn.AGGREGATE(4,6,INDEX(UPDATE!$A:$CF,,MATCH(A4,UPDATE!$1:$1,0))),NA())</f>
        <v>78</v>
      </c>
      <c r="S4" s="97" t="s">
        <v>240</v>
      </c>
      <c r="T4" s="5" t="s">
        <v>243</v>
      </c>
      <c r="U4" s="86" t="s">
        <v>27</v>
      </c>
    </row>
    <row r="5" spans="1:21" x14ac:dyDescent="0.2">
      <c r="A5" s="129" t="s">
        <v>244</v>
      </c>
      <c r="B5" s="55" t="s">
        <v>245</v>
      </c>
      <c r="C5" s="13" t="str">
        <f>IF(OR(ISNUMBER(IFERROR(MATCH(A5,UPDATE!$1:$1,0),TRUE))=FALSE,H5=FALSE),L5,_xlfn.AGGREGATE(4,6,INDEX(UPDATE!$A:$CF,,MATCH(A5,UPDATE!$1:$1,0))))</f>
        <v>F</v>
      </c>
      <c r="D5" s="19" t="str">
        <f>IF(C5="F","F",M5)</f>
        <v>F</v>
      </c>
      <c r="E5" s="14" t="s">
        <v>23</v>
      </c>
      <c r="F5" s="14" t="str">
        <f>IF(AND(OR(P5=TRUE,K5&lt;&gt;""),J5=TRUE),"✅","❌")</f>
        <v>✅</v>
      </c>
      <c r="H5" s="145" t="b">
        <f>IF(ISNUMBER(INDEX(UPDATE!$A:$CF,2,MATCH(SETTINGS!A5,UPDATE!$1:$1,0)))=TRUE,TRUE,FALSE)</f>
        <v>0</v>
      </c>
      <c r="I5" s="95">
        <f>IFERROR(INDEX(UPDATE!A:A,MATCH(_xlfn.AGGREGATE(4,6,INDEX(UPDATE!$A$3:$CF$210,,MATCH(A5,UPDATE!$1:$1,0))),INDEX(UPDATE!$A:$CF,,MATCH(A5,UPDATE!$1:$1,0)),0)),K5)</f>
        <v>10</v>
      </c>
      <c r="J5" s="95" t="b">
        <f>IFERROR(IF(MATCH(SETTINGS!S5,COVER!$A:$A,0),TRUE,FALSE),FALSE)</f>
        <v>1</v>
      </c>
      <c r="L5" s="83" t="s">
        <v>25</v>
      </c>
      <c r="N5" s="90" t="b">
        <f t="shared" si="0"/>
        <v>1</v>
      </c>
      <c r="O5" s="91" t="s">
        <v>246</v>
      </c>
      <c r="P5" s="90" t="b">
        <f>IF(IFERROR(HLOOKUP(A5,UPDATE!$1:$1,1,FALSE),FALSE)&lt;&gt;FALSE,TRUE,FALSE)</f>
        <v>1</v>
      </c>
      <c r="Q5" s="97" t="b">
        <f>TRUE</f>
        <v>1</v>
      </c>
      <c r="R5" s="97">
        <f>IFERROR(_xlfn.AGGREGATE(4,6,INDEX(UPDATE!$A:$CF,,MATCH(A5,UPDATE!$1:$1,0))),NA())</f>
        <v>60</v>
      </c>
      <c r="S5" s="97" t="s">
        <v>244</v>
      </c>
      <c r="T5" s="5" t="s">
        <v>247</v>
      </c>
      <c r="U5" s="86" t="s">
        <v>27</v>
      </c>
    </row>
    <row r="6" spans="1:21" x14ac:dyDescent="0.2">
      <c r="A6" s="129" t="s">
        <v>248</v>
      </c>
      <c r="B6" s="55" t="s">
        <v>248</v>
      </c>
      <c r="C6" s="13" t="str">
        <f>IF(OR(ISNUMBER(IFERROR(MATCH(A6,UPDATE!$1:$1,0),TRUE))=FALSE,H6=FALSE),L6,_xlfn.AGGREGATE(4,6,INDEX(UPDATE!$A:$CF,,MATCH(A6,UPDATE!$1:$1,0))))</f>
        <v>F</v>
      </c>
      <c r="D6" s="19" t="str">
        <f>IF(C6="F","F",M6)</f>
        <v>F</v>
      </c>
      <c r="E6" s="14" t="s">
        <v>23</v>
      </c>
      <c r="F6" s="14" t="str">
        <f>IF(AND(OR(P6=TRUE,K6&lt;&gt;""),J6=TRUE),"✅","❌")</f>
        <v>✅</v>
      </c>
      <c r="H6" s="145" t="b">
        <f>IF(ISNUMBER(INDEX(UPDATE!$A:$CF,2,MATCH(SETTINGS!A6,UPDATE!$1:$1,0)))=TRUE,TRUE,FALSE)</f>
        <v>0</v>
      </c>
      <c r="I6" s="95">
        <f>IFERROR(INDEX(UPDATE!A:A,MATCH(_xlfn.AGGREGATE(4,6,INDEX(UPDATE!$A$3:$CF$210,,MATCH(A6,UPDATE!$1:$1,0))),INDEX(UPDATE!$A:$CF,,MATCH(A6,UPDATE!$1:$1,0)),0)),K6)</f>
        <v>6</v>
      </c>
      <c r="J6" s="95" t="b">
        <f>IFERROR(IF(MATCH(SETTINGS!S6,COVER!$A:$A,0),TRUE,FALSE),FALSE)</f>
        <v>1</v>
      </c>
      <c r="L6" s="83" t="s">
        <v>25</v>
      </c>
      <c r="N6" s="90" t="b">
        <f t="shared" si="0"/>
        <v>1</v>
      </c>
      <c r="O6" s="91" t="s">
        <v>248</v>
      </c>
      <c r="P6" s="90" t="b">
        <f>IF(IFERROR(HLOOKUP(A6,UPDATE!$1:$1,1,FALSE),FALSE)&lt;&gt;FALSE,TRUE,FALSE)</f>
        <v>1</v>
      </c>
      <c r="Q6" s="97" t="b">
        <f>TRUE</f>
        <v>1</v>
      </c>
      <c r="R6" s="97">
        <f>IFERROR(_xlfn.AGGREGATE(4,6,INDEX(UPDATE!$A:$CF,,MATCH(A6,UPDATE!$1:$1,0))),NA())</f>
        <v>6</v>
      </c>
      <c r="S6" s="97" t="s">
        <v>248</v>
      </c>
      <c r="T6" s="5" t="s">
        <v>249</v>
      </c>
      <c r="U6" s="86" t="s">
        <v>27</v>
      </c>
    </row>
    <row r="7" spans="1:21" x14ac:dyDescent="0.2">
      <c r="A7" s="87" t="s">
        <v>31</v>
      </c>
      <c r="B7" s="55" t="s">
        <v>31</v>
      </c>
      <c r="C7" s="13" t="str">
        <f>IF(OR(ISNUMBER(IFERROR(MATCH(A7,UPDATE!$1:$1,0),TRUE))=FALSE,H7=FALSE),L7,_xlfn.AGGREGATE(4,6,INDEX(UPDATE!$A:$CF,,MATCH(A7,UPDATE!$1:$1,0))))</f>
        <v>F</v>
      </c>
      <c r="D7" s="19" t="str">
        <f>IF(C7="F","F",M7)</f>
        <v>F</v>
      </c>
      <c r="E7" s="14" t="s">
        <v>23</v>
      </c>
      <c r="F7" s="14" t="str">
        <f>IF(AND(OR(P7=TRUE,K7&lt;&gt;""),J7=TRUE),"✅","❌")</f>
        <v>✅</v>
      </c>
      <c r="H7" s="145" t="b">
        <f>IF(ISNUMBER(INDEX(UPDATE!$A:$CF,2,MATCH(SETTINGS!A7,UPDATE!$1:$1,0)))=TRUE,TRUE,FALSE)</f>
        <v>0</v>
      </c>
      <c r="I7" s="95">
        <f>IFERROR(INDEX(UPDATE!A:A,MATCH(_xlfn.AGGREGATE(4,6,INDEX(UPDATE!$A$3:$CF$210,,MATCH(A7,UPDATE!$1:$1,0))),INDEX(UPDATE!$A:$CF,,MATCH(A7,UPDATE!$1:$1,0)),0)),K7)</f>
        <v>21</v>
      </c>
      <c r="J7" s="95" t="b">
        <f>IFERROR(IF(MATCH(SETTINGS!S7,COVER!$A:$A,0),TRUE,FALSE),FALSE)</f>
        <v>1</v>
      </c>
      <c r="L7" s="83" t="s">
        <v>25</v>
      </c>
      <c r="N7" s="90" t="b">
        <f t="shared" si="0"/>
        <v>1</v>
      </c>
      <c r="O7" s="91" t="s">
        <v>31</v>
      </c>
      <c r="P7" s="90" t="b">
        <f>IF(IFERROR(HLOOKUP(A7,UPDATE!$1:$1,1,FALSE),FALSE)&lt;&gt;FALSE,TRUE,FALSE)</f>
        <v>1</v>
      </c>
      <c r="Q7" s="97" t="b">
        <f>TRUE</f>
        <v>1</v>
      </c>
      <c r="R7" s="97">
        <f>IFERROR(_xlfn.AGGREGATE(4,6,INDEX(UPDATE!$A:$CF,,MATCH(A7,UPDATE!$1:$1,0))),NA())</f>
        <v>180</v>
      </c>
      <c r="S7" s="97" t="s">
        <v>31</v>
      </c>
      <c r="T7" s="108" t="s">
        <v>32</v>
      </c>
      <c r="U7" s="86" t="s">
        <v>27</v>
      </c>
    </row>
    <row r="8" spans="1:21" x14ac:dyDescent="0.2">
      <c r="A8" s="87" t="s">
        <v>33</v>
      </c>
      <c r="B8" s="55" t="s">
        <v>33</v>
      </c>
      <c r="C8" s="13">
        <f>IF(OR(ISNUMBER(IFERROR(MATCH(A8,UPDATE!$1:$1,0),TRUE))=FALSE,H8=FALSE),L8,_xlfn.AGGREGATE(4,6,INDEX(UPDATE!$A:$CF,,MATCH(A8,UPDATE!$1:$1,0))))</f>
        <v>157</v>
      </c>
      <c r="D8" s="19" t="str">
        <f>IF(C8="F","F",M8)</f>
        <v>x</v>
      </c>
      <c r="E8" s="14" t="s">
        <v>23</v>
      </c>
      <c r="F8" s="14" t="str">
        <f>IF(AND(OR(P8=TRUE,K8&lt;&gt;""),J8=TRUE),"✅","❌")</f>
        <v>✅</v>
      </c>
      <c r="G8" s="52" t="s">
        <v>401</v>
      </c>
      <c r="H8" s="145" t="b">
        <f>IF(ISNUMBER(INDEX(UPDATE!$A:$CF,2,MATCH(SETTINGS!A8,UPDATE!$1:$1,0)))=TRUE,TRUE,FALSE)</f>
        <v>0</v>
      </c>
      <c r="I8" s="95">
        <f>IFERROR(INDEX(UPDATE!A:A,MATCH(_xlfn.AGGREGATE(4,6,INDEX(UPDATE!$A$3:$CF$210,,MATCH(A8,UPDATE!$1:$1,0))),INDEX(UPDATE!$A:$CF,,MATCH(A8,UPDATE!$1:$1,0)),0)),K8)</f>
        <v>18</v>
      </c>
      <c r="J8" s="95" t="b">
        <f>IFERROR(IF(MATCH(SETTINGS!S8,COVER!$A:$A,0),TRUE,FALSE),FALSE)</f>
        <v>1</v>
      </c>
      <c r="L8" s="83">
        <f>R8</f>
        <v>157</v>
      </c>
      <c r="M8" s="83" t="s">
        <v>393</v>
      </c>
      <c r="N8" s="90" t="b">
        <f t="shared" si="0"/>
        <v>1</v>
      </c>
      <c r="O8" s="91" t="s">
        <v>33</v>
      </c>
      <c r="P8" s="90" t="b">
        <f>IF(IFERROR(HLOOKUP(A8,UPDATE!$1:$1,1,FALSE),FALSE)&lt;&gt;FALSE,TRUE,FALSE)</f>
        <v>1</v>
      </c>
      <c r="Q8" s="97" t="b">
        <f>TRUE</f>
        <v>1</v>
      </c>
      <c r="R8" s="97">
        <f>IFERROR(_xlfn.AGGREGATE(4,6,INDEX(UPDATE!$A:$CF,,MATCH(A8,UPDATE!$1:$1,0))),NA())</f>
        <v>157</v>
      </c>
      <c r="S8" s="97" t="s">
        <v>33</v>
      </c>
      <c r="T8" s="122" t="s">
        <v>30</v>
      </c>
      <c r="U8" s="86" t="s">
        <v>27</v>
      </c>
    </row>
    <row r="9" spans="1:21" x14ac:dyDescent="0.2">
      <c r="A9" s="129" t="s">
        <v>35</v>
      </c>
      <c r="B9" s="55" t="s">
        <v>36</v>
      </c>
      <c r="C9" s="13">
        <f>IF(OR(ISNUMBER(IFERROR(MATCH(A9,UPDATE!$1:$1,0),TRUE))=FALSE,H9=FALSE),L9,_xlfn.AGGREGATE(4,6,INDEX(UPDATE!$A:$CF,,MATCH(A9,UPDATE!$1:$1,0))))</f>
        <v>371</v>
      </c>
      <c r="D9" s="19" t="str">
        <f>IF(C9="F","F",M9)</f>
        <v>x</v>
      </c>
      <c r="E9" s="14" t="s">
        <v>23</v>
      </c>
      <c r="F9" s="14" t="str">
        <f>IF(AND(OR(P9=TRUE,K9&lt;&gt;""),J9=TRUE),"✅","❌")</f>
        <v>✅</v>
      </c>
      <c r="H9" s="145" t="b">
        <f>IF(ISNUMBER(INDEX(UPDATE!$A:$CF,2,MATCH(SETTINGS!A9,UPDATE!$1:$1,0)))=TRUE,TRUE,FALSE)</f>
        <v>0</v>
      </c>
      <c r="I9" s="95">
        <f>IFERROR(INDEX(UPDATE!A:A,MATCH(_xlfn.AGGREGATE(4,6,INDEX(UPDATE!$A$3:$CF$210,,MATCH(A9,UPDATE!$1:$1,0))),INDEX(UPDATE!$A:$CF,,MATCH(A9,UPDATE!$1:$1,0)),0)),K9)</f>
        <v>42</v>
      </c>
      <c r="J9" s="95" t="b">
        <f>IFERROR(IF(MATCH(SETTINGS!S9,COVER!$A:$A,0),TRUE,FALSE),FALSE)</f>
        <v>1</v>
      </c>
      <c r="L9" s="83">
        <f>R9</f>
        <v>371</v>
      </c>
      <c r="M9" s="84" t="s">
        <v>393</v>
      </c>
      <c r="N9" s="90" t="b">
        <f t="shared" si="0"/>
        <v>1</v>
      </c>
      <c r="O9" s="91" t="s">
        <v>37</v>
      </c>
      <c r="P9" s="90" t="b">
        <f>IF(IFERROR(HLOOKUP(A9,UPDATE!$1:$1,1,FALSE),FALSE)&lt;&gt;FALSE,TRUE,FALSE)</f>
        <v>1</v>
      </c>
      <c r="Q9" s="97" t="b">
        <f>TRUE</f>
        <v>1</v>
      </c>
      <c r="R9" s="97">
        <f>IFERROR(_xlfn.AGGREGATE(4,6,INDEX(UPDATE!$A:$CF,,MATCH(A9,UPDATE!$1:$1,0))),NA())</f>
        <v>371</v>
      </c>
      <c r="S9" s="97" t="s">
        <v>35</v>
      </c>
      <c r="T9" s="5" t="s">
        <v>38</v>
      </c>
      <c r="U9" s="86" t="s">
        <v>27</v>
      </c>
    </row>
    <row r="10" spans="1:21" x14ac:dyDescent="0.2">
      <c r="A10" s="129" t="s">
        <v>39</v>
      </c>
      <c r="B10" s="55" t="s">
        <v>40</v>
      </c>
      <c r="C10" s="13">
        <f>IF(OR(ISNUMBER(IFERROR(MATCH(A10,UPDATE!$1:$1,0),TRUE))=FALSE,H10=FALSE),L10,_xlfn.AGGREGATE(4,6,INDEX(UPDATE!$A:$CF,,MATCH(A10,UPDATE!$1:$1,0))))</f>
        <v>31</v>
      </c>
      <c r="D10" s="19" t="str">
        <f>IF(C10="F","F",M10)</f>
        <v>x</v>
      </c>
      <c r="E10" s="14" t="s">
        <v>23</v>
      </c>
      <c r="F10" s="14" t="str">
        <f>IF(AND(OR(P10=TRUE,K10&lt;&gt;""),J10=TRUE),"✅","❌")</f>
        <v>✅</v>
      </c>
      <c r="H10" s="145" t="b">
        <f>IF(ISNUMBER(INDEX(UPDATE!$A:$CF,2,MATCH(SETTINGS!A10,UPDATE!$1:$1,0)))=TRUE,TRUE,FALSE)</f>
        <v>0</v>
      </c>
      <c r="I10" s="95">
        <f>IFERROR(INDEX(UPDATE!A:A,MATCH(_xlfn.AGGREGATE(4,6,INDEX(UPDATE!$A$3:$CF$210,,MATCH(A10,UPDATE!$1:$1,0))),INDEX(UPDATE!$A:$CF,,MATCH(A10,UPDATE!$1:$1,0)),0)),K10)</f>
        <v>31</v>
      </c>
      <c r="J10" s="95" t="b">
        <f>IFERROR(IF(MATCH(SETTINGS!S10,COVER!$A:$A,0),TRUE,FALSE),FALSE)</f>
        <v>1</v>
      </c>
      <c r="L10" s="83">
        <f>R10</f>
        <v>31</v>
      </c>
      <c r="M10" s="84" t="s">
        <v>393</v>
      </c>
      <c r="N10" s="90" t="b">
        <f t="shared" si="0"/>
        <v>1</v>
      </c>
      <c r="O10" s="91" t="s">
        <v>41</v>
      </c>
      <c r="P10" s="90" t="b">
        <f>IF(IFERROR(HLOOKUP(A10,UPDATE!$1:$1,1,FALSE),FALSE)&lt;&gt;FALSE,TRUE,FALSE)</f>
        <v>1</v>
      </c>
      <c r="Q10" s="97" t="b">
        <f>TRUE</f>
        <v>1</v>
      </c>
      <c r="R10" s="97">
        <f>IFERROR(_xlfn.AGGREGATE(4,6,INDEX(UPDATE!$A:$CF,,MATCH(A10,UPDATE!$1:$1,0))),NA())</f>
        <v>31</v>
      </c>
      <c r="S10" s="97" t="s">
        <v>39</v>
      </c>
      <c r="T10" s="5" t="s">
        <v>38</v>
      </c>
      <c r="U10" s="86" t="s">
        <v>27</v>
      </c>
    </row>
    <row r="11" spans="1:21" x14ac:dyDescent="0.2">
      <c r="A11" s="129" t="s">
        <v>42</v>
      </c>
      <c r="B11" s="55" t="s">
        <v>43</v>
      </c>
      <c r="C11" s="13">
        <f>IF(OR(ISNUMBER(IFERROR(MATCH(A11,UPDATE!$1:$1,0),TRUE))=FALSE,H11=FALSE),L11,_xlfn.AGGREGATE(4,6,INDEX(UPDATE!$A:$CF,,MATCH(A11,UPDATE!$1:$1,0))))</f>
        <v>312</v>
      </c>
      <c r="D11" s="19" t="str">
        <f>IF(C11="F","F",M11)</f>
        <v>x</v>
      </c>
      <c r="E11" s="14" t="s">
        <v>23</v>
      </c>
      <c r="F11" s="14" t="str">
        <f>IF(AND(OR(P11=TRUE,K11&lt;&gt;""),J11=TRUE),"✅","❌")</f>
        <v>✅</v>
      </c>
      <c r="H11" s="145" t="b">
        <f>IF(ISNUMBER(INDEX(UPDATE!$A:$CF,2,MATCH(SETTINGS!A11,UPDATE!$1:$1,0)))=TRUE,TRUE,FALSE)</f>
        <v>0</v>
      </c>
      <c r="I11" s="95">
        <f>IFERROR(INDEX(UPDATE!A:A,MATCH(_xlfn.AGGREGATE(4,6,INDEX(UPDATE!$A$3:$CF$210,,MATCH(A11,UPDATE!$1:$1,0))),INDEX(UPDATE!$A:$CF,,MATCH(A11,UPDATE!$1:$1,0)),0)),K11)</f>
        <v>37</v>
      </c>
      <c r="J11" s="95" t="b">
        <f>IFERROR(IF(MATCH(SETTINGS!S11,COVER!$A:$A,0),TRUE,FALSE),FALSE)</f>
        <v>1</v>
      </c>
      <c r="L11" s="83">
        <f>R11</f>
        <v>312</v>
      </c>
      <c r="M11" s="84" t="s">
        <v>393</v>
      </c>
      <c r="N11" s="90" t="b">
        <f t="shared" si="0"/>
        <v>1</v>
      </c>
      <c r="O11" s="91" t="s">
        <v>44</v>
      </c>
      <c r="P11" s="90" t="b">
        <f>IF(IFERROR(HLOOKUP(A11,UPDATE!$1:$1,1,FALSE),FALSE)&lt;&gt;FALSE,TRUE,FALSE)</f>
        <v>1</v>
      </c>
      <c r="Q11" s="97" t="b">
        <f>TRUE</f>
        <v>1</v>
      </c>
      <c r="R11" s="97">
        <f>IFERROR(_xlfn.AGGREGATE(4,6,INDEX(UPDATE!$A:$CF,,MATCH(A11,UPDATE!$1:$1,0))),NA())</f>
        <v>312</v>
      </c>
      <c r="S11" s="97" t="s">
        <v>42</v>
      </c>
      <c r="T11" s="5" t="s">
        <v>38</v>
      </c>
      <c r="U11" s="86" t="s">
        <v>27</v>
      </c>
    </row>
    <row r="12" spans="1:21" x14ac:dyDescent="0.2">
      <c r="A12" s="129" t="s">
        <v>45</v>
      </c>
      <c r="B12" s="55" t="s">
        <v>46</v>
      </c>
      <c r="C12" s="13">
        <f>IF(OR(ISNUMBER(IFERROR(MATCH(A12,UPDATE!$1:$1,0),TRUE))=FALSE,H12=FALSE),L12,_xlfn.AGGREGATE(4,6,INDEX(UPDATE!$A:$CF,,MATCH(A12,UPDATE!$1:$1,0))))</f>
        <v>198</v>
      </c>
      <c r="D12" s="19" t="str">
        <f>IF(C12="F","F",M12)</f>
        <v>x</v>
      </c>
      <c r="E12" s="14" t="s">
        <v>23</v>
      </c>
      <c r="F12" s="14" t="str">
        <f>IF(AND(OR(P12=TRUE,K12&lt;&gt;""),J12=TRUE),"✅","❌")</f>
        <v>✅</v>
      </c>
      <c r="H12" s="145" t="b">
        <f>IF(ISNUMBER(INDEX(UPDATE!$A:$CF,2,MATCH(SETTINGS!A12,UPDATE!$1:$1,0)))=TRUE,TRUE,FALSE)</f>
        <v>0</v>
      </c>
      <c r="I12" s="95">
        <f>IFERROR(INDEX(UPDATE!A:A,MATCH(_xlfn.AGGREGATE(4,6,INDEX(UPDATE!$A$3:$CF$210,,MATCH(A12,UPDATE!$1:$1,0))),INDEX(UPDATE!$A:$CF,,MATCH(A12,UPDATE!$1:$1,0)),0)),K12)</f>
        <v>22</v>
      </c>
      <c r="J12" s="95" t="b">
        <f>IFERROR(IF(MATCH(SETTINGS!S12,COVER!$A:$A,0),TRUE,FALSE),FALSE)</f>
        <v>1</v>
      </c>
      <c r="L12" s="83">
        <f>R12</f>
        <v>198</v>
      </c>
      <c r="M12" s="84" t="s">
        <v>393</v>
      </c>
      <c r="N12" s="90" t="b">
        <f t="shared" si="0"/>
        <v>1</v>
      </c>
      <c r="O12" s="91" t="s">
        <v>47</v>
      </c>
      <c r="P12" s="90" t="b">
        <f>IF(IFERROR(HLOOKUP(A12,UPDATE!$1:$1,1,FALSE),FALSE)&lt;&gt;FALSE,TRUE,FALSE)</f>
        <v>1</v>
      </c>
      <c r="Q12" s="97" t="b">
        <f>TRUE</f>
        <v>1</v>
      </c>
      <c r="R12" s="97">
        <f>IFERROR(_xlfn.AGGREGATE(4,6,INDEX(UPDATE!$A:$CF,,MATCH(A12,UPDATE!$1:$1,0))),NA())</f>
        <v>198</v>
      </c>
      <c r="S12" s="97" t="s">
        <v>45</v>
      </c>
      <c r="T12" s="5" t="s">
        <v>38</v>
      </c>
      <c r="U12" s="86" t="s">
        <v>27</v>
      </c>
    </row>
    <row r="13" spans="1:21" x14ac:dyDescent="0.2">
      <c r="A13" s="129" t="s">
        <v>48</v>
      </c>
      <c r="B13" s="55" t="s">
        <v>49</v>
      </c>
      <c r="C13" s="13">
        <f>IF(OR(ISNUMBER(IFERROR(MATCH(A13,UPDATE!$1:$1,0),TRUE))=FALSE,H13=FALSE),L13,_xlfn.AGGREGATE(4,6,INDEX(UPDATE!$A:$CF,,MATCH(A13,UPDATE!$1:$1,0))))</f>
        <v>151</v>
      </c>
      <c r="D13" s="19" t="str">
        <f>IF(C13="F","F",M13)</f>
        <v>x</v>
      </c>
      <c r="E13" s="14" t="s">
        <v>23</v>
      </c>
      <c r="F13" s="14" t="str">
        <f>IF(AND(OR(P13=TRUE,K13&lt;&gt;""),J13=TRUE),"✅","❌")</f>
        <v>✅</v>
      </c>
      <c r="H13" s="145" t="b">
        <f>IF(ISNUMBER(INDEX(UPDATE!$A:$CF,2,MATCH(SETTINGS!A13,UPDATE!$1:$1,0)))=TRUE,TRUE,FALSE)</f>
        <v>0</v>
      </c>
      <c r="I13" s="95">
        <f>IFERROR(INDEX(UPDATE!A:A,MATCH(_xlfn.AGGREGATE(4,6,INDEX(UPDATE!$A$3:$CF$210,,MATCH(A13,UPDATE!$1:$1,0))),INDEX(UPDATE!$A:$CF,,MATCH(A13,UPDATE!$1:$1,0)),0)),K13)</f>
        <v>17</v>
      </c>
      <c r="J13" s="95" t="b">
        <f>IFERROR(IF(MATCH(SETTINGS!S13,COVER!$A:$A,0),TRUE,FALSE),FALSE)</f>
        <v>1</v>
      </c>
      <c r="L13" s="83">
        <f>R13</f>
        <v>151</v>
      </c>
      <c r="M13" s="84" t="s">
        <v>393</v>
      </c>
      <c r="N13" s="90" t="b">
        <f t="shared" si="0"/>
        <v>1</v>
      </c>
      <c r="O13" s="91" t="s">
        <v>50</v>
      </c>
      <c r="P13" s="90" t="b">
        <f>IF(IFERROR(HLOOKUP(A13,UPDATE!$1:$1,1,FALSE),FALSE)&lt;&gt;FALSE,TRUE,FALSE)</f>
        <v>1</v>
      </c>
      <c r="Q13" s="97" t="b">
        <f>TRUE</f>
        <v>1</v>
      </c>
      <c r="R13" s="97">
        <f>IFERROR(_xlfn.AGGREGATE(4,6,INDEX(UPDATE!$A:$CF,,MATCH(A13,UPDATE!$1:$1,0))),NA())</f>
        <v>151</v>
      </c>
      <c r="S13" s="97" t="s">
        <v>48</v>
      </c>
      <c r="T13" s="5" t="s">
        <v>38</v>
      </c>
      <c r="U13" s="86" t="s">
        <v>27</v>
      </c>
    </row>
    <row r="14" spans="1:21" x14ac:dyDescent="0.2">
      <c r="A14" s="33" t="s">
        <v>51</v>
      </c>
      <c r="B14" s="33" t="s">
        <v>52</v>
      </c>
      <c r="C14" s="13">
        <f>IF(OR(ISNUMBER(IFERROR(MATCH(A14,UPDATE!$1:$1,0),TRUE))=FALSE,H14=FALSE),L14,_xlfn.AGGREGATE(4,6,INDEX(UPDATE!$A:$CF,,MATCH(A14,UPDATE!$1:$1,0))))</f>
        <v>368</v>
      </c>
      <c r="D14" s="19">
        <f>IF(C14="F","F",M14)</f>
        <v>45181</v>
      </c>
      <c r="E14" s="14" t="s">
        <v>23</v>
      </c>
      <c r="F14" s="14" t="str">
        <f>IF(AND(OR(P14=TRUE,K14&lt;&gt;""),J14=TRUE),"✅","❌")</f>
        <v>✅</v>
      </c>
      <c r="H14" s="145" t="b">
        <f>IF(ISNUMBER(INDEX(UPDATE!$A:$CF,2,MATCH(SETTINGS!A14,UPDATE!$1:$1,0)))=TRUE,TRUE,FALSE)</f>
        <v>1</v>
      </c>
      <c r="I14" s="95">
        <f>IFERROR(INDEX(UPDATE!A:A,MATCH(_xlfn.AGGREGATE(4,6,INDEX(UPDATE!$A$3:$CF$210,,MATCH(A14,UPDATE!$1:$1,0))),INDEX(UPDATE!$A:$CF,,MATCH(A14,UPDATE!$1:$1,0)),0)),K14)</f>
        <v>35</v>
      </c>
      <c r="J14" s="95" t="b">
        <f>IFERROR(IF(MATCH(SETTINGS!S14,COVER!$A:$A,0),TRUE,FALSE),FALSE)</f>
        <v>1</v>
      </c>
      <c r="L14" s="83">
        <f>R14</f>
        <v>368</v>
      </c>
      <c r="M14" s="84">
        <v>45181</v>
      </c>
      <c r="N14" s="90" t="b">
        <f t="shared" si="0"/>
        <v>1</v>
      </c>
      <c r="O14" s="91" t="s">
        <v>52</v>
      </c>
      <c r="P14" s="90" t="b">
        <f>IF(IFERROR(HLOOKUP(A14,UPDATE!$1:$1,1,FALSE),FALSE)&lt;&gt;FALSE,TRUE,FALSE)</f>
        <v>1</v>
      </c>
      <c r="Q14" s="97" t="b">
        <f>TRUE</f>
        <v>1</v>
      </c>
      <c r="R14" s="97">
        <f>IFERROR(_xlfn.AGGREGATE(4,6,INDEX(UPDATE!$A:$CF,,MATCH(A14,UPDATE!$1:$1,0))),NA())</f>
        <v>368</v>
      </c>
      <c r="S14" s="97" t="s">
        <v>51</v>
      </c>
      <c r="T14" s="108" t="s">
        <v>53</v>
      </c>
      <c r="U14" s="86" t="s">
        <v>27</v>
      </c>
    </row>
    <row r="15" spans="1:21" x14ac:dyDescent="0.2">
      <c r="A15" s="87" t="s">
        <v>54</v>
      </c>
      <c r="B15" s="55" t="s">
        <v>54</v>
      </c>
      <c r="C15" s="13">
        <f>IF(OR(ISNUMBER(IFERROR(MATCH(A15,UPDATE!$1:$1,0),TRUE))=FALSE,H15=FALSE),L15,_xlfn.AGGREGATE(4,6,INDEX(UPDATE!$A:$CF,,MATCH(A15,UPDATE!$1:$1,0))))</f>
        <v>374</v>
      </c>
      <c r="D15" s="19" t="str">
        <f>IF(C15="F","F",M15)</f>
        <v>x</v>
      </c>
      <c r="E15" s="14" t="s">
        <v>23</v>
      </c>
      <c r="F15" s="14" t="str">
        <f>IF(AND(OR(P15=TRUE,K15&lt;&gt;""),J15=TRUE),"✅","❌")</f>
        <v>✅</v>
      </c>
      <c r="H15" s="145" t="b">
        <f>IF(ISNUMBER(INDEX(UPDATE!$A:$CF,2,MATCH(SETTINGS!A15,UPDATE!$1:$1,0)))=TRUE,TRUE,FALSE)</f>
        <v>1</v>
      </c>
      <c r="I15" s="95">
        <f>IFERROR(INDEX(UPDATE!A:A,MATCH(_xlfn.AGGREGATE(4,6,INDEX(UPDATE!$A$3:$CF$210,,MATCH(A15,UPDATE!$1:$1,0))),INDEX(UPDATE!$A:$CF,,MATCH(A15,UPDATE!$1:$1,0)),0)),K15)</f>
        <v>41</v>
      </c>
      <c r="J15" s="95" t="b">
        <f>IFERROR(IF(MATCH(SETTINGS!S15,COVER!$A:$A,0),TRUE,FALSE),FALSE)</f>
        <v>1</v>
      </c>
      <c r="L15" s="83">
        <f>R15</f>
        <v>374</v>
      </c>
      <c r="M15" s="83" t="s">
        <v>393</v>
      </c>
      <c r="N15" s="90" t="b">
        <f t="shared" si="0"/>
        <v>1</v>
      </c>
      <c r="O15" s="91" t="s">
        <v>54</v>
      </c>
      <c r="P15" s="90" t="b">
        <f>IF(IFERROR(HLOOKUP(A15,UPDATE!$1:$1,1,FALSE),FALSE)&lt;&gt;FALSE,TRUE,FALSE)</f>
        <v>1</v>
      </c>
      <c r="Q15" s="97" t="b">
        <f>TRUE</f>
        <v>1</v>
      </c>
      <c r="R15" s="97">
        <f>IFERROR(_xlfn.AGGREGATE(4,6,INDEX(UPDATE!$A:$CF,,MATCH(A15,UPDATE!$1:$1,0))),NA())</f>
        <v>374</v>
      </c>
      <c r="S15" s="97" t="s">
        <v>54</v>
      </c>
      <c r="T15" s="108" t="s">
        <v>55</v>
      </c>
      <c r="U15" s="86" t="s">
        <v>27</v>
      </c>
    </row>
    <row r="16" spans="1:21" x14ac:dyDescent="0.2">
      <c r="A16" s="87" t="s">
        <v>56</v>
      </c>
      <c r="B16" s="55" t="s">
        <v>56</v>
      </c>
      <c r="C16" s="13" t="str">
        <f>IF(OR(ISNUMBER(IFERROR(MATCH(A16,UPDATE!$1:$1,0),TRUE))=FALSE,H16=FALSE),L16,_xlfn.AGGREGATE(4,6,INDEX(UPDATE!$A:$CF,,MATCH(A16,UPDATE!$1:$1,0))))</f>
        <v>F</v>
      </c>
      <c r="D16" s="19" t="str">
        <f>IF(C16="F","F",M16)</f>
        <v>F</v>
      </c>
      <c r="E16" s="14" t="s">
        <v>23</v>
      </c>
      <c r="F16" s="14" t="str">
        <f>IF(AND(OR(P16=TRUE,K16&lt;&gt;""),J16=TRUE),"✅","❌")</f>
        <v>✅</v>
      </c>
      <c r="G16" s="52" t="s">
        <v>57</v>
      </c>
      <c r="H16" s="145" t="b">
        <f>IF(ISNUMBER(INDEX(UPDATE!$A:$CF,2,MATCH(SETTINGS!A16,UPDATE!$1:$1,0)))=TRUE,TRUE,FALSE)</f>
        <v>0</v>
      </c>
      <c r="I16" s="95">
        <f>IFERROR(INDEX(UPDATE!A:A,MATCH(_xlfn.AGGREGATE(4,6,INDEX(UPDATE!$A$3:$CF$210,,MATCH(A16,UPDATE!$1:$1,0))),INDEX(UPDATE!$A:$CF,,MATCH(A16,UPDATE!$1:$1,0)),0)),K16)</f>
        <v>4</v>
      </c>
      <c r="J16" s="95" t="b">
        <f>IFERROR(IF(MATCH(SETTINGS!S16,COVER!$A:$A,0),TRUE,FALSE),FALSE)</f>
        <v>1</v>
      </c>
      <c r="L16" s="83" t="s">
        <v>25</v>
      </c>
      <c r="N16" s="90" t="b">
        <f t="shared" si="0"/>
        <v>1</v>
      </c>
      <c r="O16" s="91" t="s">
        <v>58</v>
      </c>
      <c r="P16" s="90" t="b">
        <f>IF(IFERROR(HLOOKUP(A16,UPDATE!$1:$1,1,FALSE),FALSE)&lt;&gt;FALSE,TRUE,FALSE)</f>
        <v>1</v>
      </c>
      <c r="Q16" s="97" t="b">
        <f>TRUE</f>
        <v>1</v>
      </c>
      <c r="R16" s="97">
        <f>IFERROR(_xlfn.AGGREGATE(4,6,INDEX(UPDATE!$A:$CF,,MATCH(A16,UPDATE!$1:$1,0))),NA())</f>
        <v>16</v>
      </c>
      <c r="S16" s="97" t="s">
        <v>54</v>
      </c>
      <c r="T16" s="108" t="s">
        <v>55</v>
      </c>
      <c r="U16" s="86" t="s">
        <v>27</v>
      </c>
    </row>
    <row r="17" spans="1:21" x14ac:dyDescent="0.2">
      <c r="A17" s="33" t="s">
        <v>59</v>
      </c>
      <c r="B17" s="33" t="s">
        <v>59</v>
      </c>
      <c r="C17" s="13" t="str">
        <f>IF(OR(ISNUMBER(IFERROR(MATCH(A17,UPDATE!$1:$1,0),TRUE))=FALSE,H17=FALSE),L17,_xlfn.AGGREGATE(4,6,INDEX(UPDATE!$A:$CF,,MATCH(A17,UPDATE!$1:$1,0))))</f>
        <v>F</v>
      </c>
      <c r="D17" s="19" t="str">
        <f>IF(C17="F","F",M17)</f>
        <v>F</v>
      </c>
      <c r="E17" s="14" t="s">
        <v>23</v>
      </c>
      <c r="F17" s="14" t="str">
        <f>IF(AND(OR(P17=TRUE,K17&lt;&gt;""),J17=TRUE),"✅","❌")</f>
        <v>✅</v>
      </c>
      <c r="H17" s="145" t="b">
        <f>IF(ISNUMBER(INDEX(UPDATE!$A:$CF,2,MATCH(SETTINGS!A17,UPDATE!$1:$1,0)))=TRUE,TRUE,FALSE)</f>
        <v>0</v>
      </c>
      <c r="I17" s="95">
        <f>IFERROR(INDEX(UPDATE!A:A,MATCH(_xlfn.AGGREGATE(4,6,INDEX(UPDATE!$A$3:$CF$210,,MATCH(A17,UPDATE!$1:$1,0))),INDEX(UPDATE!$A:$CF,,MATCH(A17,UPDATE!$1:$1,0)),0)),K17)</f>
        <v>74</v>
      </c>
      <c r="J17" s="95" t="b">
        <f>IFERROR(IF(MATCH(SETTINGS!S17,COVER!$A:$A,0),TRUE,FALSE),FALSE)</f>
        <v>1</v>
      </c>
      <c r="L17" s="83" t="s">
        <v>25</v>
      </c>
      <c r="N17" s="90" t="b">
        <f t="shared" si="0"/>
        <v>1</v>
      </c>
      <c r="O17" s="91" t="s">
        <v>59</v>
      </c>
      <c r="P17" s="90" t="b">
        <f>IF(IFERROR(HLOOKUP(A17,UPDATE!$1:$1,1,FALSE),FALSE)&lt;&gt;FALSE,TRUE,FALSE)</f>
        <v>1</v>
      </c>
      <c r="Q17" s="97" t="b">
        <f>TRUE</f>
        <v>1</v>
      </c>
      <c r="R17" s="97">
        <f>IFERROR(_xlfn.AGGREGATE(4,6,INDEX(UPDATE!$A:$CF,,MATCH(A17,UPDATE!$1:$1,0))),NA())</f>
        <v>686</v>
      </c>
      <c r="S17" s="97" t="s">
        <v>59</v>
      </c>
      <c r="T17" s="108" t="s">
        <v>60</v>
      </c>
      <c r="U17" s="86" t="s">
        <v>27</v>
      </c>
    </row>
    <row r="18" spans="1:21" x14ac:dyDescent="0.2">
      <c r="A18" s="33" t="s">
        <v>61</v>
      </c>
      <c r="B18" s="33" t="s">
        <v>62</v>
      </c>
      <c r="C18" s="13">
        <f>IF(OR(ISNUMBER(IFERROR(MATCH(A18,UPDATE!$1:$1,0),TRUE))=FALSE,H18=FALSE),L18,_xlfn.AGGREGATE(4,6,INDEX(UPDATE!$A:$CF,,MATCH(A18,UPDATE!$1:$1,0))))</f>
        <v>233</v>
      </c>
      <c r="D18" s="19">
        <f>IF(C18="F","F",M18)</f>
        <v>45154</v>
      </c>
      <c r="E18" s="14" t="s">
        <v>23</v>
      </c>
      <c r="F18" s="14" t="str">
        <f>IF(AND(OR(P18=TRUE,K18&lt;&gt;""),J18=TRUE),"✅","❌")</f>
        <v>✅</v>
      </c>
      <c r="H18" s="145" t="b">
        <f>IF(ISNUMBER(INDEX(UPDATE!$A:$CF,2,MATCH(SETTINGS!A18,UPDATE!$1:$1,0)))=TRUE,TRUE,FALSE)</f>
        <v>1</v>
      </c>
      <c r="I18" s="95">
        <f>IFERROR(INDEX(UPDATE!A:A,MATCH(_xlfn.AGGREGATE(4,6,INDEX(UPDATE!$A$3:$CF$210,,MATCH(A18,UPDATE!$1:$1,0))),INDEX(UPDATE!$A:$CF,,MATCH(A18,UPDATE!$1:$1,0)),0)),K18)</f>
        <v>25</v>
      </c>
      <c r="J18" s="95" t="b">
        <f>IFERROR(IF(MATCH(SETTINGS!S18,COVER!$A:$A,0),TRUE,FALSE),FALSE)</f>
        <v>1</v>
      </c>
      <c r="L18" s="83">
        <f>R18</f>
        <v>233</v>
      </c>
      <c r="M18" s="84">
        <v>45154</v>
      </c>
      <c r="N18" s="90" t="b">
        <f t="shared" si="0"/>
        <v>1</v>
      </c>
      <c r="O18" s="91" t="s">
        <v>62</v>
      </c>
      <c r="P18" s="90" t="b">
        <f>IF(IFERROR(HLOOKUP(A18,UPDATE!$1:$1,1,FALSE),FALSE)&lt;&gt;FALSE,TRUE,FALSE)</f>
        <v>1</v>
      </c>
      <c r="Q18" s="97" t="b">
        <f>TRUE</f>
        <v>1</v>
      </c>
      <c r="R18" s="97">
        <f>IFERROR(_xlfn.AGGREGATE(4,6,INDEX(UPDATE!$A:$CF,,MATCH(A18,UPDATE!$1:$1,0))),NA())</f>
        <v>233</v>
      </c>
      <c r="S18" s="97" t="s">
        <v>61</v>
      </c>
      <c r="T18" s="108" t="s">
        <v>63</v>
      </c>
      <c r="U18" s="86" t="s">
        <v>27</v>
      </c>
    </row>
    <row r="19" spans="1:21" x14ac:dyDescent="0.2">
      <c r="A19" s="33" t="s">
        <v>64</v>
      </c>
      <c r="B19" s="33" t="s">
        <v>65</v>
      </c>
      <c r="C19" s="13">
        <f>IF(OR(ISNUMBER(IFERROR(MATCH(A19,UPDATE!$1:$1,0),TRUE))=FALSE,H19=FALSE),L19,_xlfn.AGGREGATE(4,6,INDEX(UPDATE!$A:$CF,,MATCH(A19,UPDATE!$1:$1,0))))</f>
        <v>143</v>
      </c>
      <c r="D19" s="19" t="str">
        <f>IF(C19="F","F",M19)</f>
        <v>x</v>
      </c>
      <c r="E19" s="14" t="s">
        <v>23</v>
      </c>
      <c r="F19" s="14" t="str">
        <f>IF(AND(OR(P19=TRUE,K19&lt;&gt;""),J19=TRUE),"✅","❌")</f>
        <v>✅</v>
      </c>
      <c r="H19" s="145" t="b">
        <f>IF(ISNUMBER(INDEX(UPDATE!$A:$CF,2,MATCH(SETTINGS!A19,UPDATE!$1:$1,0)))=TRUE,TRUE,FALSE)</f>
        <v>1</v>
      </c>
      <c r="I19" s="95">
        <f>IFERROR(INDEX(UPDATE!A:A,MATCH(_xlfn.AGGREGATE(4,6,INDEX(UPDATE!$A$3:$CF$210,,MATCH(A19,UPDATE!$1:$1,0))),INDEX(UPDATE!$A:$CF,,MATCH(A19,UPDATE!$1:$1,0)),0)),K19)</f>
        <v>15</v>
      </c>
      <c r="J19" s="95" t="b">
        <f>IFERROR(IF(MATCH(SETTINGS!S19,COVER!$A:$A,0),TRUE,FALSE),FALSE)</f>
        <v>1</v>
      </c>
      <c r="L19" s="83">
        <f>R19</f>
        <v>143</v>
      </c>
      <c r="M19" s="84" t="s">
        <v>393</v>
      </c>
      <c r="N19" s="90" t="b">
        <f t="shared" si="0"/>
        <v>1</v>
      </c>
      <c r="O19" s="91" t="s">
        <v>65</v>
      </c>
      <c r="P19" s="90" t="b">
        <f>IF(IFERROR(HLOOKUP(A19,UPDATE!$1:$1,1,FALSE),FALSE)&lt;&gt;FALSE,TRUE,FALSE)</f>
        <v>1</v>
      </c>
      <c r="Q19" s="97" t="b">
        <f>TRUE</f>
        <v>1</v>
      </c>
      <c r="R19" s="97">
        <f>IFERROR(_xlfn.AGGREGATE(4,6,INDEX(UPDATE!$A:$CF,,MATCH(A19,UPDATE!$1:$1,0))),NA())</f>
        <v>143</v>
      </c>
      <c r="S19" s="97" t="s">
        <v>64</v>
      </c>
      <c r="T19" s="108" t="s">
        <v>66</v>
      </c>
      <c r="U19" s="86" t="s">
        <v>27</v>
      </c>
    </row>
    <row r="20" spans="1:21" x14ac:dyDescent="0.2">
      <c r="A20" s="33" t="s">
        <v>67</v>
      </c>
      <c r="B20" s="33" t="s">
        <v>68</v>
      </c>
      <c r="C20" s="13">
        <f>IF(OR(ISNUMBER(IFERROR(MATCH(A20,UPDATE!$1:$1,0),TRUE))=FALSE,H20=FALSE),L20,_xlfn.AGGREGATE(4,6,INDEX(UPDATE!$A:$CF,,MATCH(A20,UPDATE!$1:$1,0))))</f>
        <v>41</v>
      </c>
      <c r="D20" s="19" t="str">
        <f>IF(C20="F","F",M20)</f>
        <v>x</v>
      </c>
      <c r="E20" s="14" t="s">
        <v>23</v>
      </c>
      <c r="F20" s="14" t="str">
        <f>IF(AND(OR(P20=TRUE,K20&lt;&gt;""),J20=TRUE),"✅","❌")</f>
        <v>✅</v>
      </c>
      <c r="H20" s="145" t="b">
        <f>IF(ISNUMBER(INDEX(UPDATE!$A:$CF,2,MATCH(SETTINGS!A20,UPDATE!$1:$1,0)))=TRUE,TRUE,FALSE)</f>
        <v>1</v>
      </c>
      <c r="I20" s="95">
        <f>IFERROR(INDEX(UPDATE!A:A,MATCH(_xlfn.AGGREGATE(4,6,INDEX(UPDATE!$A$3:$CF$210,,MATCH(A20,UPDATE!$1:$1,0))),INDEX(UPDATE!$A:$CF,,MATCH(A20,UPDATE!$1:$1,0)),0)),K20)</f>
        <v>6</v>
      </c>
      <c r="J20" s="95" t="b">
        <f>IFERROR(IF(MATCH(SETTINGS!S20,COVER!$A:$A,0),TRUE,FALSE),FALSE)</f>
        <v>1</v>
      </c>
      <c r="L20" s="83">
        <f>R20</f>
        <v>41</v>
      </c>
      <c r="M20" s="84" t="s">
        <v>393</v>
      </c>
      <c r="N20" s="90" t="b">
        <f t="shared" si="0"/>
        <v>1</v>
      </c>
      <c r="O20" s="91" t="s">
        <v>68</v>
      </c>
      <c r="P20" s="90" t="b">
        <f>IF(IFERROR(HLOOKUP(A20,UPDATE!$1:$1,1,FALSE),FALSE)&lt;&gt;FALSE,TRUE,FALSE)</f>
        <v>1</v>
      </c>
      <c r="Q20" s="97" t="b">
        <f>TRUE</f>
        <v>1</v>
      </c>
      <c r="R20" s="97">
        <f>IFERROR(_xlfn.AGGREGATE(4,6,INDEX(UPDATE!$A:$CF,,MATCH(A20,UPDATE!$1:$1,0))),NA())</f>
        <v>41</v>
      </c>
      <c r="S20" s="97" t="s">
        <v>67</v>
      </c>
      <c r="T20" s="108" t="s">
        <v>69</v>
      </c>
      <c r="U20" s="86" t="s">
        <v>27</v>
      </c>
    </row>
    <row r="21" spans="1:21" x14ac:dyDescent="0.2">
      <c r="A21" s="33" t="s">
        <v>70</v>
      </c>
      <c r="B21" s="33" t="s">
        <v>71</v>
      </c>
      <c r="C21" s="13">
        <f>IF(OR(ISNUMBER(IFERROR(MATCH(A21,UPDATE!$1:$1,0),TRUE))=FALSE,H21=FALSE),L21,_xlfn.AGGREGATE(4,6,INDEX(UPDATE!$A:$CF,,MATCH(A21,UPDATE!$1:$1,0))))</f>
        <v>1118</v>
      </c>
      <c r="D21" s="19" t="str">
        <f>IF(C21="F","F",M21)</f>
        <v>x</v>
      </c>
      <c r="E21" s="14" t="s">
        <v>72</v>
      </c>
      <c r="F21" s="14" t="str">
        <f>IF(AND(OR(P21=TRUE,K21&lt;&gt;""),J21=TRUE),"✅","❌")</f>
        <v>✅</v>
      </c>
      <c r="G21" s="52" t="s">
        <v>73</v>
      </c>
      <c r="H21" s="145" t="b">
        <f>IF(ISNUMBER(INDEX(UPDATE!$A:$CF,2,MATCH(SETTINGS!A21,UPDATE!$1:$1,0)))=TRUE,TRUE,FALSE)</f>
        <v>1</v>
      </c>
      <c r="I21" s="95">
        <f>IFERROR(INDEX(UPDATE!A:A,MATCH(_xlfn.AGGREGATE(4,6,INDEX(UPDATE!$A$3:$CF$210,,MATCH(A21,UPDATE!$1:$1,0))),INDEX(UPDATE!$A:$CF,,MATCH(A21,UPDATE!$1:$1,0)),0)),K21)</f>
        <v>103</v>
      </c>
      <c r="J21" s="95" t="b">
        <f>IFERROR(IF(MATCH(SETTINGS!S21,COVER!$A:$A,0),TRUE,FALSE),FALSE)</f>
        <v>1</v>
      </c>
      <c r="L21" s="83">
        <f>R21</f>
        <v>1118</v>
      </c>
      <c r="M21" s="84" t="s">
        <v>393</v>
      </c>
      <c r="N21" s="90" t="b">
        <f t="shared" si="0"/>
        <v>1</v>
      </c>
      <c r="O21" s="91" t="s">
        <v>71</v>
      </c>
      <c r="P21" s="90" t="b">
        <f>IF(IFERROR(HLOOKUP(A21,UPDATE!$1:$1,1,FALSE),FALSE)&lt;&gt;FALSE,TRUE,FALSE)</f>
        <v>1</v>
      </c>
      <c r="Q21" s="97" t="b">
        <f>TRUE</f>
        <v>1</v>
      </c>
      <c r="R21" s="97">
        <f>IFERROR(_xlfn.AGGREGATE(4,6,INDEX(UPDATE!$A:$CF,,MATCH(A21,UPDATE!$1:$1,0))),NA())</f>
        <v>1118</v>
      </c>
      <c r="S21" s="97" t="s">
        <v>70</v>
      </c>
      <c r="T21" s="108" t="s">
        <v>74</v>
      </c>
      <c r="U21" s="86" t="s">
        <v>27</v>
      </c>
    </row>
    <row r="22" spans="1:21" x14ac:dyDescent="0.2">
      <c r="A22" s="33" t="s">
        <v>75</v>
      </c>
      <c r="B22" s="33" t="s">
        <v>76</v>
      </c>
      <c r="C22" s="13" t="str">
        <f>IF(OR(ISNUMBER(IFERROR(MATCH(A22,UPDATE!$1:$1,0),TRUE))=FALSE,H22=FALSE),L22,_xlfn.AGGREGATE(4,6,INDEX(UPDATE!$A:$CF,,MATCH(A22,UPDATE!$1:$1,0))))</f>
        <v>F</v>
      </c>
      <c r="D22" s="19" t="str">
        <f>IF(C22="F","F",M22)</f>
        <v>F</v>
      </c>
      <c r="E22" s="14" t="s">
        <v>77</v>
      </c>
      <c r="F22" s="14" t="str">
        <f>IF(AND(OR(P22=TRUE,K22&lt;&gt;""),J22=TRUE),"✅","❌")</f>
        <v>✅</v>
      </c>
      <c r="H22" s="145" t="b">
        <f>IF(ISNUMBER(INDEX(UPDATE!$A:$CF,2,MATCH(SETTINGS!A22,UPDATE!$1:$1,0)))=TRUE,TRUE,FALSE)</f>
        <v>0</v>
      </c>
      <c r="I22" s="95">
        <f>IFERROR(INDEX(UPDATE!A:A,MATCH(_xlfn.AGGREGATE(4,6,INDEX(UPDATE!$A$3:$CF$210,,MATCH(A22,UPDATE!$1:$1,0))),INDEX(UPDATE!$A:$CF,,MATCH(A22,UPDATE!$1:$1,0)),0)),K22)</f>
        <v>42</v>
      </c>
      <c r="J22" s="95" t="b">
        <f>IFERROR(IF(MATCH(SETTINGS!S22,COVER!$A:$A,0),TRUE,FALSE),FALSE)</f>
        <v>1</v>
      </c>
      <c r="L22" s="83" t="s">
        <v>25</v>
      </c>
      <c r="N22" s="90" t="b">
        <f t="shared" si="0"/>
        <v>1</v>
      </c>
      <c r="O22" s="91" t="s">
        <v>76</v>
      </c>
      <c r="P22" s="90" t="b">
        <f>IF(IFERROR(HLOOKUP(A22,UPDATE!$1:$1,1,FALSE),FALSE)&lt;&gt;FALSE,TRUE,FALSE)</f>
        <v>1</v>
      </c>
      <c r="Q22" s="97" t="b">
        <f>TRUE</f>
        <v>1</v>
      </c>
      <c r="R22" s="97">
        <f>IFERROR(_xlfn.AGGREGATE(4,6,INDEX(UPDATE!$A:$CF,,MATCH(A22,UPDATE!$1:$1,0))),NA())</f>
        <v>520</v>
      </c>
      <c r="S22" s="97" t="s">
        <v>75</v>
      </c>
      <c r="T22" s="123" t="s">
        <v>78</v>
      </c>
      <c r="U22" s="86" t="s">
        <v>79</v>
      </c>
    </row>
    <row r="23" spans="1:21" x14ac:dyDescent="0.2">
      <c r="A23" s="33" t="s">
        <v>80</v>
      </c>
      <c r="B23" s="33" t="s">
        <v>81</v>
      </c>
      <c r="C23" s="13">
        <f>IF(OR(ISNUMBER(IFERROR(MATCH(A23,UPDATE!$1:$1,0),TRUE))=FALSE,H23=FALSE),L23,_xlfn.AGGREGATE(4,6,INDEX(UPDATE!$A:$CF,,MATCH(A23,UPDATE!$1:$1,0))))</f>
        <v>89</v>
      </c>
      <c r="D23" s="19" t="str">
        <f>IF(C23="F","F",M23)</f>
        <v>x</v>
      </c>
      <c r="E23" s="14" t="s">
        <v>77</v>
      </c>
      <c r="F23" s="14" t="str">
        <f>IF(AND(OR(P23=TRUE,K23&lt;&gt;""),J23=TRUE),"✅","❌")</f>
        <v>✅</v>
      </c>
      <c r="G23" s="52" t="s">
        <v>82</v>
      </c>
      <c r="H23" s="145" t="b">
        <f>IF(ISNUMBER(INDEX(UPDATE!$A:$CF,2,MATCH(SETTINGS!A23,UPDATE!$1:$1,0)))=TRUE,TRUE,FALSE)</f>
        <v>1</v>
      </c>
      <c r="I23" s="95">
        <f>IFERROR(INDEX(UPDATE!A:A,MATCH(_xlfn.AGGREGATE(4,6,INDEX(UPDATE!$A$3:$CF$210,,MATCH(A23,UPDATE!$1:$1,0))),INDEX(UPDATE!$A:$CF,,MATCH(A23,UPDATE!$1:$1,0)),0)),K23)</f>
        <v>19</v>
      </c>
      <c r="J23" s="95" t="b">
        <f>IFERROR(IF(MATCH(SETTINGS!S23,COVER!$A:$A,0),TRUE,FALSE),FALSE)</f>
        <v>1</v>
      </c>
      <c r="L23" s="83">
        <f>R23</f>
        <v>89</v>
      </c>
      <c r="M23" s="84" t="s">
        <v>393</v>
      </c>
      <c r="N23" s="90" t="b">
        <f t="shared" si="0"/>
        <v>1</v>
      </c>
      <c r="O23" s="91" t="s">
        <v>81</v>
      </c>
      <c r="P23" s="90" t="b">
        <f>IF(IFERROR(HLOOKUP(A23,UPDATE!$1:$1,1,FALSE),FALSE)&lt;&gt;FALSE,TRUE,FALSE)</f>
        <v>1</v>
      </c>
      <c r="Q23" s="97" t="b">
        <f>TRUE</f>
        <v>1</v>
      </c>
      <c r="R23" s="97">
        <f>IFERROR(_xlfn.AGGREGATE(4,6,INDEX(UPDATE!$A:$CF,,MATCH(A23,UPDATE!$1:$1,0))),NA())</f>
        <v>89</v>
      </c>
      <c r="S23" s="97" t="s">
        <v>80</v>
      </c>
      <c r="T23" s="108" t="s">
        <v>83</v>
      </c>
      <c r="U23" s="86" t="s">
        <v>27</v>
      </c>
    </row>
    <row r="24" spans="1:21" x14ac:dyDescent="0.2">
      <c r="A24" s="87" t="s">
        <v>84</v>
      </c>
      <c r="B24" s="55" t="s">
        <v>85</v>
      </c>
      <c r="C24" s="13" t="str">
        <f>IF(OR(ISNUMBER(IFERROR(MATCH(A24,UPDATE!$1:$1,0),TRUE))=FALSE,H24=FALSE),L24,_xlfn.AGGREGATE(4,6,INDEX(UPDATE!$A:$CF,,MATCH(A24,UPDATE!$1:$1,0))))</f>
        <v>F</v>
      </c>
      <c r="D24" s="19" t="str">
        <f>IF(C24="F","F",M24)</f>
        <v>F</v>
      </c>
      <c r="E24" s="14" t="s">
        <v>23</v>
      </c>
      <c r="F24" s="14" t="str">
        <f>IF(AND(OR(P24=TRUE,K24&lt;&gt;""),J24=TRUE),"✅","❌")</f>
        <v>✅</v>
      </c>
      <c r="H24" s="145" t="b">
        <f>IF(ISNUMBER(INDEX(UPDATE!$A:$CF,2,MATCH(SETTINGS!A24,UPDATE!$1:$1,0)))=TRUE,TRUE,FALSE)</f>
        <v>0</v>
      </c>
      <c r="I24" s="95">
        <f>IFERROR(INDEX(UPDATE!A:A,MATCH(_xlfn.AGGREGATE(4,6,INDEX(UPDATE!$A$3:$CF$210,,MATCH(A24,UPDATE!$1:$1,0))),INDEX(UPDATE!$A:$CF,,MATCH(A24,UPDATE!$1:$1,0)),0)),K24)</f>
        <v>12</v>
      </c>
      <c r="J24" s="95" t="b">
        <f>IFERROR(IF(MATCH(SETTINGS!S24,COVER!$A:$A,0),TRUE,FALSE),FALSE)</f>
        <v>1</v>
      </c>
      <c r="L24" s="83" t="s">
        <v>25</v>
      </c>
      <c r="M24" s="84"/>
      <c r="N24" s="90" t="b">
        <f t="shared" si="0"/>
        <v>1</v>
      </c>
      <c r="O24" s="91" t="s">
        <v>85</v>
      </c>
      <c r="P24" s="90" t="b">
        <f>IF(IFERROR(HLOOKUP(A24,UPDATE!$1:$1,1,FALSE),FALSE)&lt;&gt;FALSE,TRUE,FALSE)</f>
        <v>1</v>
      </c>
      <c r="Q24" s="97" t="b">
        <f>TRUE</f>
        <v>1</v>
      </c>
      <c r="R24" s="97">
        <f>IFERROR(_xlfn.AGGREGATE(4,6,INDEX(UPDATE!$A:$CF,,MATCH(A24,UPDATE!$1:$1,0))),NA())</f>
        <v>108</v>
      </c>
      <c r="S24" s="97" t="s">
        <v>84</v>
      </c>
      <c r="T24" s="108" t="s">
        <v>86</v>
      </c>
      <c r="U24" s="86" t="s">
        <v>27</v>
      </c>
    </row>
    <row r="25" spans="1:21" x14ac:dyDescent="0.2">
      <c r="A25" s="129" t="s">
        <v>250</v>
      </c>
      <c r="B25" s="55" t="s">
        <v>251</v>
      </c>
      <c r="C25" s="13" t="str">
        <f>IF(OR(ISNUMBER(IFERROR(MATCH(A25,UPDATE!$1:$1,0),TRUE))=FALSE,H25=FALSE),L25,_xlfn.AGGREGATE(4,6,INDEX(UPDATE!$A:$CF,,MATCH(A25,UPDATE!$1:$1,0))))</f>
        <v>F</v>
      </c>
      <c r="D25" s="19" t="str">
        <f>IF(C25="F","F",M25)</f>
        <v>F</v>
      </c>
      <c r="E25" s="14" t="s">
        <v>23</v>
      </c>
      <c r="F25" s="14" t="str">
        <f>IF(AND(OR(P25=TRUE,K25&lt;&gt;""),J25=TRUE),"✅","❌")</f>
        <v>✅</v>
      </c>
      <c r="H25" s="145" t="b">
        <f>IF(ISNUMBER(INDEX(UPDATE!$A:$CF,2,MATCH(SETTINGS!A25,UPDATE!$1:$1,0)))=TRUE,TRUE,FALSE)</f>
        <v>0</v>
      </c>
      <c r="I25" s="95">
        <f>IFERROR(INDEX(UPDATE!A:A,MATCH(_xlfn.AGGREGATE(4,6,INDEX(UPDATE!$A$3:$CF$210,,MATCH(A25,UPDATE!$1:$1,0))),INDEX(UPDATE!$A:$CF,,MATCH(A25,UPDATE!$1:$1,0)),0)),K25)</f>
        <v>23</v>
      </c>
      <c r="J25" s="95" t="b">
        <f>IFERROR(IF(MATCH(SETTINGS!S25,COVER!$A:$A,0),TRUE,FALSE),FALSE)</f>
        <v>1</v>
      </c>
      <c r="L25" s="83" t="s">
        <v>25</v>
      </c>
      <c r="N25" s="90" t="b">
        <f t="shared" si="0"/>
        <v>1</v>
      </c>
      <c r="O25" s="91" t="s">
        <v>252</v>
      </c>
      <c r="P25" s="90" t="b">
        <f>IF(IFERROR(HLOOKUP(A25,UPDATE!$1:$1,1,FALSE),FALSE)&lt;&gt;FALSE,TRUE,FALSE)</f>
        <v>1</v>
      </c>
      <c r="Q25" s="97" t="b">
        <f>TRUE</f>
        <v>1</v>
      </c>
      <c r="R25" s="97">
        <f>IFERROR(_xlfn.AGGREGATE(4,6,INDEX(UPDATE!$A:$CF,,MATCH(A25,UPDATE!$1:$1,0))),NA())</f>
        <v>205</v>
      </c>
      <c r="S25" s="97" t="s">
        <v>250</v>
      </c>
      <c r="T25" s="5" t="s">
        <v>253</v>
      </c>
      <c r="U25" s="86" t="s">
        <v>27</v>
      </c>
    </row>
    <row r="26" spans="1:21" x14ac:dyDescent="0.2">
      <c r="A26" s="87" t="s">
        <v>87</v>
      </c>
      <c r="B26" s="55" t="s">
        <v>88</v>
      </c>
      <c r="C26" s="13" t="str">
        <f>IF(OR(ISNUMBER(IFERROR(MATCH(A26,UPDATE!$1:$1,0),TRUE))=FALSE,H26=FALSE),L26,_xlfn.AGGREGATE(4,6,INDEX(UPDATE!$A:$CF,,MATCH(A26,UPDATE!$1:$1,0))))</f>
        <v>F</v>
      </c>
      <c r="D26" s="19" t="str">
        <f>IF(C26="F","F",M26)</f>
        <v>F</v>
      </c>
      <c r="E26" s="14" t="s">
        <v>23</v>
      </c>
      <c r="F26" s="14" t="str">
        <f>IF(AND(OR(P26=TRUE,K26&lt;&gt;""),J26=TRUE),"✅","❌")</f>
        <v>✅</v>
      </c>
      <c r="H26" s="145" t="b">
        <f>IF(ISNUMBER(INDEX(UPDATE!$A:$CF,2,MATCH(SETTINGS!A26,UPDATE!$1:$1,0)))=TRUE,TRUE,FALSE)</f>
        <v>0</v>
      </c>
      <c r="I26" s="95">
        <f>IFERROR(INDEX(UPDATE!A:A,MATCH(_xlfn.AGGREGATE(4,6,INDEX(UPDATE!$A$3:$CF$210,,MATCH(A26,UPDATE!$1:$1,0))),INDEX(UPDATE!$A:$CF,,MATCH(A26,UPDATE!$1:$1,0)),0)),K26)</f>
        <v>26</v>
      </c>
      <c r="J26" s="95" t="b">
        <f>IFERROR(IF(MATCH(SETTINGS!S26,COVER!$A:$A,0),TRUE,FALSE),FALSE)</f>
        <v>1</v>
      </c>
      <c r="L26" s="83" t="s">
        <v>25</v>
      </c>
      <c r="M26" s="84"/>
      <c r="N26" s="90" t="b">
        <f t="shared" si="0"/>
        <v>1</v>
      </c>
      <c r="O26" s="91" t="s">
        <v>89</v>
      </c>
      <c r="P26" s="90" t="b">
        <f>IF(IFERROR(HLOOKUP(A26,UPDATE!$1:$1,1,FALSE),FALSE)&lt;&gt;FALSE,TRUE,FALSE)</f>
        <v>1</v>
      </c>
      <c r="Q26" s="97" t="b">
        <f>TRUE</f>
        <v>1</v>
      </c>
      <c r="R26" s="97">
        <f>IFERROR(_xlfn.AGGREGATE(4,6,INDEX(UPDATE!$A:$CF,,MATCH(A26,UPDATE!$1:$1,0))),NA())</f>
        <v>232</v>
      </c>
      <c r="S26" s="97" t="s">
        <v>87</v>
      </c>
      <c r="T26" s="142" t="s">
        <v>90</v>
      </c>
      <c r="U26" s="86" t="s">
        <v>27</v>
      </c>
    </row>
    <row r="27" spans="1:21" x14ac:dyDescent="0.2">
      <c r="A27" s="129" t="s">
        <v>91</v>
      </c>
      <c r="B27" s="55" t="s">
        <v>92</v>
      </c>
      <c r="C27" s="13" t="str">
        <f>IF(OR(ISNUMBER(IFERROR(MATCH(A27,UPDATE!$1:$1,0),TRUE))=FALSE,H27=FALSE),L27,_xlfn.AGGREGATE(4,6,INDEX(UPDATE!$A:$CF,,MATCH(A27,UPDATE!$1:$1,0))))</f>
        <v>F</v>
      </c>
      <c r="D27" s="19" t="str">
        <f>IF(C27="F","F",M27)</f>
        <v>F</v>
      </c>
      <c r="E27" s="14" t="s">
        <v>23</v>
      </c>
      <c r="F27" s="14" t="str">
        <f>IF(AND(OR(P27=TRUE,K27&lt;&gt;""),J27=TRUE),"✅","❌")</f>
        <v>✅</v>
      </c>
      <c r="H27" s="145" t="b">
        <f>IF(ISNUMBER(INDEX(UPDATE!$A:$CF,2,MATCH(SETTINGS!A27,UPDATE!$1:$1,0)))=TRUE,TRUE,FALSE)</f>
        <v>0</v>
      </c>
      <c r="I27" s="95">
        <f>IFERROR(INDEX(UPDATE!A:A,MATCH(_xlfn.AGGREGATE(4,6,INDEX(UPDATE!$A$3:$CF$210,,MATCH(A27,UPDATE!$1:$1,0))),INDEX(UPDATE!$A:$CF,,MATCH(A27,UPDATE!$1:$1,0)),0)),K27)</f>
        <v>1</v>
      </c>
      <c r="J27" s="95" t="b">
        <f>IFERROR(IF(MATCH(SETTINGS!S27,COVER!$A:$A,0),TRUE,FALSE),FALSE)</f>
        <v>1</v>
      </c>
      <c r="L27" s="83" t="s">
        <v>25</v>
      </c>
      <c r="M27" s="84"/>
      <c r="N27" s="90" t="b">
        <f t="shared" si="0"/>
        <v>1</v>
      </c>
      <c r="O27" s="91" t="s">
        <v>93</v>
      </c>
      <c r="P27" s="90" t="b">
        <f>IF(IFERROR(HLOOKUP(A27,UPDATE!$1:$1,1,FALSE),FALSE)&lt;&gt;FALSE,TRUE,FALSE)</f>
        <v>1</v>
      </c>
      <c r="Q27" s="97" t="b">
        <f>TRUE</f>
        <v>1</v>
      </c>
      <c r="R27" s="97">
        <f>IFERROR(_xlfn.AGGREGATE(4,6,INDEX(UPDATE!$A:$CF,,MATCH(A27,UPDATE!$1:$1,0))),NA())</f>
        <v>9</v>
      </c>
      <c r="S27" s="97" t="s">
        <v>91</v>
      </c>
      <c r="T27" s="108" t="s">
        <v>94</v>
      </c>
      <c r="U27" s="86" t="s">
        <v>27</v>
      </c>
    </row>
    <row r="28" spans="1:21" x14ac:dyDescent="0.2">
      <c r="A28" s="33" t="s">
        <v>95</v>
      </c>
      <c r="B28" s="33" t="s">
        <v>96</v>
      </c>
      <c r="C28" s="13">
        <f>IF(OR(ISNUMBER(IFERROR(MATCH(A28,UPDATE!$1:$1,0),TRUE))=FALSE,H28=FALSE),L28,_xlfn.AGGREGATE(4,6,INDEX(UPDATE!$A:$CF,,MATCH(A28,UPDATE!$1:$1,0))))</f>
        <v>304</v>
      </c>
      <c r="D28" s="19" t="str">
        <f>IF(C28="F","F",M28)</f>
        <v>x</v>
      </c>
      <c r="E28" s="14" t="s">
        <v>23</v>
      </c>
      <c r="F28" s="14" t="str">
        <f>IF(AND(OR(P28=TRUE,K28&lt;&gt;""),J28=TRUE),"✅","❌")</f>
        <v>✅</v>
      </c>
      <c r="H28" s="145" t="b">
        <f>IF(ISNUMBER(INDEX(UPDATE!$A:$CF,2,MATCH(SETTINGS!A28,UPDATE!$1:$1,0)))=TRUE,TRUE,FALSE)</f>
        <v>0</v>
      </c>
      <c r="I28" s="95">
        <f>IFERROR(INDEX(UPDATE!A:A,MATCH(_xlfn.AGGREGATE(4,6,INDEX(UPDATE!$A$3:$CF$210,,MATCH(A28,UPDATE!$1:$1,0))),INDEX(UPDATE!$A:$CF,,MATCH(A28,UPDATE!$1:$1,0)),0)),K28)</f>
        <v>34</v>
      </c>
      <c r="J28" s="95" t="b">
        <f>IFERROR(IF(MATCH(SETTINGS!S28,COVER!$A:$A,0),TRUE,FALSE),FALSE)</f>
        <v>1</v>
      </c>
      <c r="L28" s="83">
        <f>R28</f>
        <v>304</v>
      </c>
      <c r="M28" s="84" t="s">
        <v>393</v>
      </c>
      <c r="N28" s="90" t="b">
        <f t="shared" si="0"/>
        <v>1</v>
      </c>
      <c r="O28" s="91" t="s">
        <v>96</v>
      </c>
      <c r="P28" s="90" t="b">
        <f>IF(IFERROR(HLOOKUP(A28,UPDATE!$1:$1,1,FALSE),FALSE)&lt;&gt;FALSE,TRUE,FALSE)</f>
        <v>1</v>
      </c>
      <c r="Q28" s="97" t="b">
        <f>TRUE</f>
        <v>1</v>
      </c>
      <c r="R28" s="97">
        <f>IFERROR(_xlfn.AGGREGATE(4,6,INDEX(UPDATE!$A:$CF,,MATCH(A28,UPDATE!$1:$1,0))),NA())</f>
        <v>304</v>
      </c>
      <c r="S28" s="97" t="s">
        <v>95</v>
      </c>
      <c r="T28" s="108" t="s">
        <v>97</v>
      </c>
      <c r="U28" s="86" t="s">
        <v>27</v>
      </c>
    </row>
    <row r="29" spans="1:21" x14ac:dyDescent="0.2">
      <c r="A29" s="33" t="s">
        <v>98</v>
      </c>
      <c r="B29" s="33" t="s">
        <v>99</v>
      </c>
      <c r="C29" s="13" t="str">
        <f>IF(OR(ISNUMBER(IFERROR(MATCH(A29,UPDATE!$1:$1,0),TRUE))=FALSE,H29=FALSE),L29,_xlfn.AGGREGATE(4,6,INDEX(UPDATE!$A:$CF,,MATCH(A29,UPDATE!$1:$1,0))))</f>
        <v>F</v>
      </c>
      <c r="D29" s="19" t="str">
        <f>IF(C29="F","F",M29)</f>
        <v>F</v>
      </c>
      <c r="E29" s="14" t="s">
        <v>72</v>
      </c>
      <c r="F29" s="14" t="str">
        <f>IF(AND(OR(P29=TRUE,K29&lt;&gt;""),J29=TRUE),"✅","❌")</f>
        <v>✅</v>
      </c>
      <c r="G29" s="52" t="s">
        <v>100</v>
      </c>
      <c r="H29" s="145" t="b">
        <f>IF(ISNUMBER(INDEX(UPDATE!$A:$CF,2,MATCH(SETTINGS!A29,UPDATE!$1:$1,0)))=TRUE,TRUE,FALSE)</f>
        <v>0</v>
      </c>
      <c r="I29" s="95">
        <f>IFERROR(INDEX(UPDATE!A:A,MATCH(_xlfn.AGGREGATE(4,6,INDEX(UPDATE!$A$3:$CF$210,,MATCH(A29,UPDATE!$1:$1,0))),INDEX(UPDATE!$A:$CF,,MATCH(A29,UPDATE!$1:$1,0)),0)),K29)</f>
        <v>27</v>
      </c>
      <c r="J29" s="95" t="b">
        <f>IFERROR(IF(MATCH(SETTINGS!S29,COVER!$A:$A,0),TRUE,FALSE),FALSE)</f>
        <v>1</v>
      </c>
      <c r="L29" s="83" t="s">
        <v>25</v>
      </c>
      <c r="N29" s="90" t="b">
        <f t="shared" si="0"/>
        <v>1</v>
      </c>
      <c r="O29" s="91" t="s">
        <v>101</v>
      </c>
      <c r="P29" s="90" t="b">
        <f>IF(IFERROR(HLOOKUP(A29,UPDATE!$1:$1,1,FALSE),FALSE)&lt;&gt;FALSE,TRUE,FALSE)</f>
        <v>1</v>
      </c>
      <c r="Q29" s="97" t="b">
        <f>TRUE</f>
        <v>1</v>
      </c>
      <c r="R29" s="97">
        <f>IFERROR(_xlfn.AGGREGATE(4,6,INDEX(UPDATE!$A:$CF,,MATCH(A29,UPDATE!$1:$1,0))),NA())</f>
        <v>108</v>
      </c>
      <c r="S29" s="97" t="s">
        <v>98</v>
      </c>
      <c r="T29" s="108" t="s">
        <v>102</v>
      </c>
      <c r="U29" s="86" t="s">
        <v>27</v>
      </c>
    </row>
    <row r="30" spans="1:21" x14ac:dyDescent="0.2">
      <c r="A30" s="33" t="s">
        <v>103</v>
      </c>
      <c r="B30" s="33" t="s">
        <v>103</v>
      </c>
      <c r="C30" s="13" t="str">
        <f>IF(OR(ISNUMBER(IFERROR(MATCH(A30,UPDATE!$1:$1,0),TRUE))=FALSE,H30=FALSE),L30,_xlfn.AGGREGATE(4,6,INDEX(UPDATE!$A:$CF,,MATCH(A30,UPDATE!$1:$1,0))))</f>
        <v>F</v>
      </c>
      <c r="D30" s="19" t="str">
        <f>IF(C30="F","F",M30)</f>
        <v>F</v>
      </c>
      <c r="E30" s="14" t="s">
        <v>23</v>
      </c>
      <c r="F30" s="14" t="str">
        <f>IF(AND(OR(P30=TRUE,K30&lt;&gt;""),J30=TRUE),"✅","❌")</f>
        <v>✅</v>
      </c>
      <c r="H30" s="145" t="b">
        <f>IF(ISNUMBER(INDEX(UPDATE!$A:$CF,2,MATCH(SETTINGS!A30,UPDATE!$1:$1,0)))=TRUE,TRUE,FALSE)</f>
        <v>0</v>
      </c>
      <c r="I30" s="95">
        <f>IFERROR(INDEX(UPDATE!A:A,MATCH(_xlfn.AGGREGATE(4,6,INDEX(UPDATE!$A$3:$CF$210,,MATCH(A30,UPDATE!$1:$1,0))),INDEX(UPDATE!$A:$CF,,MATCH(A30,UPDATE!$1:$1,0)),0)),K30)</f>
        <v>22</v>
      </c>
      <c r="J30" s="95" t="b">
        <f>IFERROR(IF(MATCH(SETTINGS!S30,COVER!$A:$A,0),TRUE,FALSE),FALSE)</f>
        <v>1</v>
      </c>
      <c r="L30" s="83" t="s">
        <v>25</v>
      </c>
      <c r="N30" s="90" t="b">
        <f t="shared" si="0"/>
        <v>1</v>
      </c>
      <c r="O30" s="91" t="s">
        <v>103</v>
      </c>
      <c r="P30" s="90" t="b">
        <f>IF(IFERROR(HLOOKUP(A30,UPDATE!$1:$1,1,FALSE),FALSE)&lt;&gt;FALSE,TRUE,FALSE)</f>
        <v>1</v>
      </c>
      <c r="Q30" s="97" t="b">
        <f>TRUE</f>
        <v>1</v>
      </c>
      <c r="R30" s="97">
        <f>IFERROR(_xlfn.AGGREGATE(4,6,INDEX(UPDATE!$A:$CF,,MATCH(A30,UPDATE!$1:$1,0))),NA())</f>
        <v>194</v>
      </c>
      <c r="S30" s="97" t="s">
        <v>103</v>
      </c>
      <c r="T30" s="108" t="s">
        <v>104</v>
      </c>
      <c r="U30" s="86" t="s">
        <v>27</v>
      </c>
    </row>
    <row r="31" spans="1:21" x14ac:dyDescent="0.2">
      <c r="A31" s="129" t="s">
        <v>105</v>
      </c>
      <c r="B31" s="55" t="s">
        <v>105</v>
      </c>
      <c r="C31" s="13" t="str">
        <f>IF(OR(ISNUMBER(IFERROR(MATCH(A31,UPDATE!$1:$1,0),TRUE))=FALSE,H31=FALSE),L31,_xlfn.AGGREGATE(4,6,INDEX(UPDATE!$A:$CF,,MATCH(A31,UPDATE!$1:$1,0))))</f>
        <v>F</v>
      </c>
      <c r="D31" s="19" t="str">
        <f>IF(C31="F","F",M31)</f>
        <v>F</v>
      </c>
      <c r="E31" s="14" t="s">
        <v>23</v>
      </c>
      <c r="F31" s="14" t="str">
        <f>IF(AND(OR(P31=TRUE,K31&lt;&gt;""),J31=TRUE),"✅","❌")</f>
        <v>✅</v>
      </c>
      <c r="H31" s="145" t="b">
        <f>IF(ISNUMBER(INDEX(UPDATE!$A:$CF,2,MATCH(SETTINGS!A31,UPDATE!$1:$1,0)))=TRUE,TRUE,FALSE)</f>
        <v>0</v>
      </c>
      <c r="I31" s="95">
        <f>IFERROR(INDEX(UPDATE!A:A,MATCH(_xlfn.AGGREGATE(4,6,INDEX(UPDATE!$A$3:$CF$210,,MATCH(A31,UPDATE!$1:$1,0))),INDEX(UPDATE!$A:$CF,,MATCH(A31,UPDATE!$1:$1,0)),0)),K31)</f>
        <v>37</v>
      </c>
      <c r="J31" s="95" t="b">
        <f>IFERROR(IF(MATCH(SETTINGS!S31,COVER!$A:$A,0),TRUE,FALSE),FALSE)</f>
        <v>1</v>
      </c>
      <c r="L31" s="83" t="s">
        <v>25</v>
      </c>
      <c r="M31" s="84"/>
      <c r="N31" s="90" t="b">
        <f t="shared" si="0"/>
        <v>1</v>
      </c>
      <c r="O31" s="91" t="s">
        <v>105</v>
      </c>
      <c r="P31" s="90" t="b">
        <f>IF(IFERROR(HLOOKUP(A31,UPDATE!$1:$1,1,FALSE),FALSE)&lt;&gt;FALSE,TRUE,FALSE)</f>
        <v>1</v>
      </c>
      <c r="Q31" s="97" t="b">
        <f>TRUE</f>
        <v>1</v>
      </c>
      <c r="R31" s="97">
        <f>IFERROR(_xlfn.AGGREGATE(4,6,INDEX(UPDATE!$A:$CF,,MATCH(A31,UPDATE!$1:$1,0))),NA())</f>
        <v>383</v>
      </c>
      <c r="S31" s="97" t="s">
        <v>105</v>
      </c>
      <c r="T31" s="108" t="s">
        <v>106</v>
      </c>
      <c r="U31" s="86" t="s">
        <v>27</v>
      </c>
    </row>
    <row r="32" spans="1:21" x14ac:dyDescent="0.2">
      <c r="A32" s="128" t="s">
        <v>107</v>
      </c>
      <c r="B32" s="33" t="s">
        <v>107</v>
      </c>
      <c r="C32" s="13" t="str">
        <f>IF(OR(ISNUMBER(IFERROR(MATCH(A32,UPDATE!$1:$1,0),TRUE))=FALSE,H32=FALSE),L32,_xlfn.AGGREGATE(4,6,INDEX(UPDATE!$A:$CF,,MATCH(A32,UPDATE!$1:$1,0))))</f>
        <v>F</v>
      </c>
      <c r="D32" s="19" t="str">
        <f>IF(C32="F","F",M32)</f>
        <v>F</v>
      </c>
      <c r="E32" s="14" t="s">
        <v>23</v>
      </c>
      <c r="F32" s="14" t="str">
        <f>IF(AND(OR(P32=TRUE,K32&lt;&gt;""),J32=TRUE),"✅","❌")</f>
        <v>✅</v>
      </c>
      <c r="H32" s="145" t="b">
        <f>IF(ISNUMBER(INDEX(UPDATE!$A:$CF,2,MATCH(SETTINGS!A32,UPDATE!$1:$1,0)))=TRUE,TRUE,FALSE)</f>
        <v>0</v>
      </c>
      <c r="I32" s="95">
        <f>IFERROR(INDEX(UPDATE!A:A,MATCH(_xlfn.AGGREGATE(4,6,INDEX(UPDATE!$A$3:$CF$210,,MATCH(A32,UPDATE!$1:$1,0))),INDEX(UPDATE!$A:$CF,,MATCH(A32,UPDATE!$1:$1,0)),0)),K32)</f>
        <v>77</v>
      </c>
      <c r="J32" s="95" t="b">
        <f>IFERROR(IF(MATCH(SETTINGS!S32,COVER!$A:$A,0),TRUE,FALSE),FALSE)</f>
        <v>1</v>
      </c>
      <c r="L32" s="83" t="s">
        <v>25</v>
      </c>
      <c r="N32" s="90" t="b">
        <f t="shared" si="0"/>
        <v>1</v>
      </c>
      <c r="O32" s="91" t="s">
        <v>107</v>
      </c>
      <c r="P32" s="90" t="b">
        <f>IF(IFERROR(HLOOKUP(A32,UPDATE!$1:$1,1,FALSE),FALSE)&lt;&gt;FALSE,TRUE,FALSE)</f>
        <v>1</v>
      </c>
      <c r="Q32" s="97" t="b">
        <f>TRUE</f>
        <v>1</v>
      </c>
      <c r="R32" s="97">
        <f>IFERROR(_xlfn.AGGREGATE(4,6,INDEX(UPDATE!$A:$CF,,MATCH(A32,UPDATE!$1:$1,0))),NA())</f>
        <v>704</v>
      </c>
      <c r="S32" s="97" t="s">
        <v>107</v>
      </c>
      <c r="T32" s="108" t="s">
        <v>108</v>
      </c>
      <c r="U32" s="86" t="s">
        <v>27</v>
      </c>
    </row>
    <row r="33" spans="1:21" x14ac:dyDescent="0.2">
      <c r="A33" s="33" t="s">
        <v>109</v>
      </c>
      <c r="B33" s="33" t="s">
        <v>109</v>
      </c>
      <c r="C33" s="13" t="str">
        <f>IF(OR(ISNUMBER(IFERROR(MATCH(A33,UPDATE!$1:$1,0),TRUE))=FALSE,H33=FALSE),L33,_xlfn.AGGREGATE(4,6,INDEX(UPDATE!$A:$CF,,MATCH(A33,UPDATE!$1:$1,0))))</f>
        <v>F</v>
      </c>
      <c r="D33" s="19" t="str">
        <f>IF(C33="F","F",M33)</f>
        <v>F</v>
      </c>
      <c r="E33" s="14" t="s">
        <v>110</v>
      </c>
      <c r="F33" s="14" t="str">
        <f>IF(AND(OR(P33=TRUE,K33&lt;&gt;""),J33=TRUE),"✅","❌")</f>
        <v>✅</v>
      </c>
      <c r="H33" s="145" t="b">
        <f>IF(ISNUMBER(INDEX(UPDATE!$A:$CF,2,MATCH(SETTINGS!A33,UPDATE!$1:$1,0)))=TRUE,TRUE,FALSE)</f>
        <v>0</v>
      </c>
      <c r="I33" s="95">
        <f>IFERROR(INDEX(UPDATE!A:A,MATCH(_xlfn.AGGREGATE(4,6,INDEX(UPDATE!$A$3:$CF$210,,MATCH(A33,UPDATE!$1:$1,0))),INDEX(UPDATE!$A:$CF,,MATCH(A33,UPDATE!$1:$1,0)),0)),K33)</f>
        <v>25</v>
      </c>
      <c r="J33" s="95" t="b">
        <f>IFERROR(IF(MATCH(SETTINGS!S33,COVER!$A:$A,0),TRUE,FALSE),FALSE)</f>
        <v>1</v>
      </c>
      <c r="K33" s="83">
        <v>25</v>
      </c>
      <c r="L33" s="83" t="s">
        <v>25</v>
      </c>
      <c r="N33" s="90" t="b">
        <f t="shared" si="0"/>
        <v>1</v>
      </c>
      <c r="O33" s="91" t="s">
        <v>109</v>
      </c>
      <c r="P33" s="90" t="b">
        <f>IF(IFERROR(HLOOKUP(A33,UPDATE!$1:$1,1,FALSE),FALSE)&lt;&gt;FALSE,TRUE,FALSE)</f>
        <v>0</v>
      </c>
      <c r="Q33" s="97" t="b">
        <f>TRUE</f>
        <v>1</v>
      </c>
      <c r="R33" s="97" t="e">
        <f>IFERROR(_xlfn.AGGREGATE(4,6,INDEX(UPDATE!$A:$CF,,MATCH(A33,UPDATE!$1:$1,0))),NA())</f>
        <v>#N/A</v>
      </c>
      <c r="S33" s="97" t="s">
        <v>109</v>
      </c>
      <c r="T33" s="108" t="s">
        <v>111</v>
      </c>
      <c r="U33" s="86" t="s">
        <v>27</v>
      </c>
    </row>
    <row r="34" spans="1:21" x14ac:dyDescent="0.2">
      <c r="A34" s="33" t="s">
        <v>112</v>
      </c>
      <c r="B34" s="33" t="s">
        <v>113</v>
      </c>
      <c r="C34" s="13" t="str">
        <f>IF(OR(ISNUMBER(IFERROR(MATCH(A34,UPDATE!$1:$1,0),TRUE))=FALSE,H34=FALSE),L34,_xlfn.AGGREGATE(4,6,INDEX(UPDATE!$A:$CF,,MATCH(A34,UPDATE!$1:$1,0))))</f>
        <v>F</v>
      </c>
      <c r="D34" s="19" t="str">
        <f>IF(C34="F","F",M34)</f>
        <v>F</v>
      </c>
      <c r="E34" s="14" t="s">
        <v>23</v>
      </c>
      <c r="F34" s="14" t="str">
        <f>IF(AND(OR(P34=TRUE,K34&lt;&gt;""),J34=TRUE),"✅","❌")</f>
        <v>✅</v>
      </c>
      <c r="H34" s="145" t="b">
        <f>IF(ISNUMBER(INDEX(UPDATE!$A:$CF,2,MATCH(SETTINGS!A34,UPDATE!$1:$1,0)))=TRUE,TRUE,FALSE)</f>
        <v>0</v>
      </c>
      <c r="I34" s="95">
        <f>IFERROR(INDEX(UPDATE!A:A,MATCH(_xlfn.AGGREGATE(4,6,INDEX(UPDATE!$A$3:$CF$210,,MATCH(A34,UPDATE!$1:$1,0))),INDEX(UPDATE!$A:$CF,,MATCH(A34,UPDATE!$1:$1,0)),0)),K34)</f>
        <v>13</v>
      </c>
      <c r="J34" s="95" t="b">
        <f>IFERROR(IF(MATCH(SETTINGS!S34,COVER!$A:$A,0),TRUE,FALSE),FALSE)</f>
        <v>1</v>
      </c>
      <c r="L34" s="83" t="s">
        <v>25</v>
      </c>
      <c r="N34" s="90" t="b">
        <f t="shared" si="0"/>
        <v>1</v>
      </c>
      <c r="O34" s="91" t="s">
        <v>114</v>
      </c>
      <c r="P34" s="90" t="b">
        <f>IF(IFERROR(HLOOKUP(A34,UPDATE!$1:$1,1,FALSE),FALSE)&lt;&gt;FALSE,TRUE,FALSE)</f>
        <v>1</v>
      </c>
      <c r="Q34" s="97" t="b">
        <f>TRUE</f>
        <v>1</v>
      </c>
      <c r="R34" s="97">
        <f>IFERROR(_xlfn.AGGREGATE(4,6,INDEX(UPDATE!$A:$CF,,MATCH(A34,UPDATE!$1:$1,0))),NA())</f>
        <v>127</v>
      </c>
      <c r="S34" s="97" t="s">
        <v>112</v>
      </c>
      <c r="T34" s="108" t="s">
        <v>115</v>
      </c>
      <c r="U34" s="86" t="s">
        <v>27</v>
      </c>
    </row>
    <row r="35" spans="1:21" x14ac:dyDescent="0.2">
      <c r="A35" s="33" t="s">
        <v>116</v>
      </c>
      <c r="B35" s="33" t="s">
        <v>117</v>
      </c>
      <c r="C35" s="13">
        <f>IF(OR(ISNUMBER(IFERROR(MATCH(A35,UPDATE!$1:$1,0),TRUE))=FALSE,H35=FALSE),L35,_xlfn.AGGREGATE(4,6,INDEX(UPDATE!$A:$CF,,MATCH(A35,UPDATE!$1:$1,0))))</f>
        <v>400</v>
      </c>
      <c r="D35" s="19" t="str">
        <f>IF(C35="F","F",M35)</f>
        <v>x</v>
      </c>
      <c r="E35" s="14" t="s">
        <v>23</v>
      </c>
      <c r="F35" s="14" t="str">
        <f>IF(AND(OR(P35=TRUE,K35&lt;&gt;""),J35=TRUE),"✅","❌")</f>
        <v>✅</v>
      </c>
      <c r="H35" s="145" t="b">
        <f>IF(ISNUMBER(INDEX(UPDATE!$A:$CF,2,MATCH(SETTINGS!A35,UPDATE!$1:$1,0)))=TRUE,TRUE,FALSE)</f>
        <v>1</v>
      </c>
      <c r="I35" s="95">
        <f>IFERROR(INDEX(UPDATE!A:A,MATCH(_xlfn.AGGREGATE(4,6,INDEX(UPDATE!$A$3:$CF$210,,MATCH(A35,UPDATE!$1:$1,0))),INDEX(UPDATE!$A:$CF,,MATCH(A35,UPDATE!$1:$1,0)),0)),K35)</f>
        <v>37</v>
      </c>
      <c r="J35" s="95" t="b">
        <f>IFERROR(IF(MATCH(SETTINGS!S35,COVER!$A:$A,0),TRUE,FALSE),FALSE)</f>
        <v>1</v>
      </c>
      <c r="L35" s="83">
        <f>R35</f>
        <v>400</v>
      </c>
      <c r="M35" s="84" t="s">
        <v>393</v>
      </c>
      <c r="N35" s="90" t="b">
        <f t="shared" si="0"/>
        <v>1</v>
      </c>
      <c r="O35" s="91" t="s">
        <v>118</v>
      </c>
      <c r="P35" s="90" t="b">
        <f>IF(IFERROR(HLOOKUP(A35,UPDATE!$1:$1,1,FALSE),FALSE)&lt;&gt;FALSE,TRUE,FALSE)</f>
        <v>1</v>
      </c>
      <c r="Q35" s="97" t="b">
        <f>TRUE</f>
        <v>1</v>
      </c>
      <c r="R35" s="97">
        <f>IFERROR(_xlfn.AGGREGATE(4,6,INDEX(UPDATE!$A:$CF,,MATCH(A35,UPDATE!$1:$1,0))),NA())</f>
        <v>400</v>
      </c>
      <c r="S35" s="97" t="s">
        <v>116</v>
      </c>
      <c r="T35" s="108" t="s">
        <v>119</v>
      </c>
      <c r="U35" s="86" t="s">
        <v>27</v>
      </c>
    </row>
    <row r="36" spans="1:21" x14ac:dyDescent="0.2">
      <c r="A36" s="129" t="s">
        <v>120</v>
      </c>
      <c r="B36" s="55" t="s">
        <v>121</v>
      </c>
      <c r="C36" s="13">
        <f>IF(OR(ISNUMBER(IFERROR(MATCH(A36,UPDATE!$1:$1,0),TRUE))=FALSE,H36=FALSE),L36,_xlfn.AGGREGATE(4,6,INDEX(UPDATE!$A:$CF,,MATCH(A36,UPDATE!$1:$1,0))))</f>
        <v>60</v>
      </c>
      <c r="D36" s="19" t="str">
        <f>IF(C36="F","F",M36)</f>
        <v>x</v>
      </c>
      <c r="E36" s="14" t="s">
        <v>23</v>
      </c>
      <c r="F36" s="14" t="str">
        <f>IF(AND(OR(P36=TRUE,K36&lt;&gt;""),J36=TRUE),"✅","❌")</f>
        <v>✅</v>
      </c>
      <c r="H36" s="145" t="b">
        <f>IF(ISNUMBER(INDEX(UPDATE!$A:$CF,2,MATCH(SETTINGS!A36,UPDATE!$1:$1,0)))=TRUE,TRUE,FALSE)</f>
        <v>0</v>
      </c>
      <c r="I36" s="95">
        <f>IFERROR(INDEX(UPDATE!A:A,MATCH(_xlfn.AGGREGATE(4,6,INDEX(UPDATE!$A$3:$CF$210,,MATCH(A36,UPDATE!$1:$1,0))),INDEX(UPDATE!$A:$CF,,MATCH(A36,UPDATE!$1:$1,0)),0)),K36)</f>
        <v>10</v>
      </c>
      <c r="J36" s="95" t="b">
        <f>IFERROR(IF(MATCH(SETTINGS!S36,COVER!$A:$A,0),TRUE,FALSE),FALSE)</f>
        <v>1</v>
      </c>
      <c r="L36" s="83">
        <f>R36</f>
        <v>60</v>
      </c>
      <c r="M36" s="84" t="s">
        <v>393</v>
      </c>
      <c r="N36" s="90" t="b">
        <f t="shared" si="0"/>
        <v>1</v>
      </c>
      <c r="O36" s="91" t="s">
        <v>120</v>
      </c>
      <c r="P36" s="90" t="b">
        <f>IF(IFERROR(HLOOKUP(A36,UPDATE!$1:$1,1,FALSE),FALSE)&lt;&gt;FALSE,TRUE,FALSE)</f>
        <v>1</v>
      </c>
      <c r="Q36" s="97" t="b">
        <f>TRUE</f>
        <v>1</v>
      </c>
      <c r="R36" s="97">
        <f>IFERROR(_xlfn.AGGREGATE(4,6,INDEX(UPDATE!$A:$CF,,MATCH(A36,UPDATE!$1:$1,0))),NA())</f>
        <v>60</v>
      </c>
      <c r="S36" s="97" t="s">
        <v>120</v>
      </c>
      <c r="T36" s="5" t="s">
        <v>122</v>
      </c>
      <c r="U36" s="86" t="s">
        <v>27</v>
      </c>
    </row>
    <row r="37" spans="1:21" x14ac:dyDescent="0.2">
      <c r="A37" s="128" t="s">
        <v>123</v>
      </c>
      <c r="B37" s="33" t="s">
        <v>124</v>
      </c>
      <c r="C37" s="13" t="str">
        <f>IF(OR(ISNUMBER(IFERROR(MATCH(A37,UPDATE!$1:$1,0),TRUE))=FALSE,H37=FALSE),L37,_xlfn.AGGREGATE(4,6,INDEX(UPDATE!$A:$CF,,MATCH(A37,UPDATE!$1:$1,0))))</f>
        <v>F</v>
      </c>
      <c r="D37" s="19" t="str">
        <f>IF(C37="F","F",M37)</f>
        <v>F</v>
      </c>
      <c r="E37" s="14" t="s">
        <v>23</v>
      </c>
      <c r="F37" s="14" t="str">
        <f>IF(AND(OR(P37=TRUE,K37&lt;&gt;""),J37=TRUE),"✅","❌")</f>
        <v>✅</v>
      </c>
      <c r="H37" s="145" t="b">
        <f>IF(ISNUMBER(INDEX(UPDATE!$A:$CF,2,MATCH(SETTINGS!A37,UPDATE!$1:$1,0)))=TRUE,TRUE,FALSE)</f>
        <v>0</v>
      </c>
      <c r="I37" s="95">
        <f>IFERROR(INDEX(UPDATE!A:A,MATCH(_xlfn.AGGREGATE(4,6,INDEX(UPDATE!$A$3:$CF$210,,MATCH(A37,UPDATE!$1:$1,0))),INDEX(UPDATE!$A:$CF,,MATCH(A37,UPDATE!$1:$1,0)),0)),K37)</f>
        <v>30</v>
      </c>
      <c r="J37" s="95" t="b">
        <f>IFERROR(IF(MATCH(SETTINGS!S37,COVER!$A:$A,0),TRUE,FALSE),FALSE)</f>
        <v>1</v>
      </c>
      <c r="L37" s="83" t="s">
        <v>25</v>
      </c>
      <c r="N37" s="90" t="b">
        <f t="shared" si="0"/>
        <v>1</v>
      </c>
      <c r="O37" s="91" t="s">
        <v>124</v>
      </c>
      <c r="P37" s="90" t="b">
        <f>IF(IFERROR(HLOOKUP(A37,UPDATE!$1:$1,1,FALSE),FALSE)&lt;&gt;FALSE,TRUE,FALSE)</f>
        <v>1</v>
      </c>
      <c r="Q37" s="97" t="b">
        <f>TRUE</f>
        <v>1</v>
      </c>
      <c r="R37" s="97">
        <f>IFERROR(_xlfn.AGGREGATE(4,6,INDEX(UPDATE!$A:$CF,,MATCH(A37,UPDATE!$1:$1,0))),NA())</f>
        <v>206</v>
      </c>
      <c r="S37" s="97" t="s">
        <v>123</v>
      </c>
      <c r="T37" s="108" t="s">
        <v>125</v>
      </c>
      <c r="U37" s="86" t="s">
        <v>27</v>
      </c>
    </row>
    <row r="38" spans="1:21" x14ac:dyDescent="0.2">
      <c r="A38" s="147" t="s">
        <v>254</v>
      </c>
      <c r="B38" s="55" t="s">
        <v>255</v>
      </c>
      <c r="C38" s="13">
        <f>IF(OR(ISNUMBER(IFERROR(MATCH(A38,UPDATE!$1:$1,0),TRUE))=FALSE,H38=FALSE),L38,_xlfn.AGGREGATE(4,6,INDEX(UPDATE!$A:$CF,,MATCH(A38,UPDATE!$1:$1,0))))</f>
        <v>1433</v>
      </c>
      <c r="D38" s="19" t="str">
        <f>IF(C38="F","F",M38)</f>
        <v>x</v>
      </c>
      <c r="E38" s="14" t="s">
        <v>23</v>
      </c>
      <c r="F38" s="14" t="str">
        <f>IF(AND(OR(P38=TRUE,K38&lt;&gt;""),J38=TRUE),"✅","❌")</f>
        <v>✅</v>
      </c>
      <c r="H38" s="145" t="b">
        <f>IF(ISNUMBER(INDEX(UPDATE!$A:$CF,2,MATCH(SETTINGS!A38,UPDATE!$1:$1,0)))=TRUE,TRUE,FALSE)</f>
        <v>1</v>
      </c>
      <c r="I38" s="95">
        <f>IFERROR(INDEX(UPDATE!A:A,MATCH(_xlfn.AGGREGATE(4,6,INDEX(UPDATE!$A$3:$CF$210,,MATCH(A38,UPDATE!$1:$1,0))),INDEX(UPDATE!$A:$CF,,MATCH(A38,UPDATE!$1:$1,0)),0)),K38)</f>
        <v>138</v>
      </c>
      <c r="J38" s="95" t="b">
        <f>IFERROR(IF(MATCH(SETTINGS!S38,COVER!$A:$A,0),TRUE,FALSE),FALSE)</f>
        <v>1</v>
      </c>
      <c r="L38" s="83">
        <f>R38</f>
        <v>1433</v>
      </c>
      <c r="M38" s="83" t="s">
        <v>393</v>
      </c>
      <c r="N38" s="90" t="b">
        <f t="shared" si="0"/>
        <v>1</v>
      </c>
      <c r="O38" s="91" t="s">
        <v>255</v>
      </c>
      <c r="P38" s="90" t="b">
        <f>IF(IFERROR(HLOOKUP(A38,UPDATE!$1:$1,1,FALSE),FALSE)&lt;&gt;FALSE,TRUE,FALSE)</f>
        <v>1</v>
      </c>
      <c r="Q38" s="97" t="b">
        <f>TRUE</f>
        <v>1</v>
      </c>
      <c r="R38" s="97">
        <f>IFERROR(_xlfn.AGGREGATE(4,6,INDEX(UPDATE!$A:$CF,,MATCH(A38,UPDATE!$1:$1,0))),NA())</f>
        <v>1433</v>
      </c>
      <c r="S38" s="97" t="s">
        <v>254</v>
      </c>
      <c r="T38" s="5" t="s">
        <v>256</v>
      </c>
      <c r="U38" s="86" t="s">
        <v>27</v>
      </c>
    </row>
    <row r="39" spans="1:21" x14ac:dyDescent="0.2">
      <c r="A39" s="129" t="s">
        <v>126</v>
      </c>
      <c r="B39" s="55" t="s">
        <v>126</v>
      </c>
      <c r="C39" s="13">
        <f>IF(OR(ISNUMBER(IFERROR(MATCH(A39,UPDATE!$1:$1,0),TRUE))=FALSE,H39=FALSE),L39,_xlfn.AGGREGATE(4,6,INDEX(UPDATE!$A:$CF,,MATCH(A39,UPDATE!$1:$1,0))))</f>
        <v>41</v>
      </c>
      <c r="D39" s="19" t="str">
        <f>IF(C39="F","F",M39)</f>
        <v>x</v>
      </c>
      <c r="E39" s="14" t="s">
        <v>72</v>
      </c>
      <c r="F39" s="14" t="str">
        <f>IF(AND(OR(P39=TRUE,K39&lt;&gt;""),J39=TRUE),"✅","❌")</f>
        <v>✅</v>
      </c>
      <c r="H39" s="145" t="b">
        <f>IF(ISNUMBER(INDEX(UPDATE!$A:$CF,2,MATCH(SETTINGS!A39,UPDATE!$1:$1,0)))=TRUE,TRUE,FALSE)</f>
        <v>0</v>
      </c>
      <c r="I39" s="95">
        <f>IFERROR(INDEX(UPDATE!A:A,MATCH(_xlfn.AGGREGATE(4,6,INDEX(UPDATE!$A$3:$CF$210,,MATCH(A39,UPDATE!$1:$1,0))),INDEX(UPDATE!$A:$CF,,MATCH(A39,UPDATE!$1:$1,0)),0)),K39)</f>
        <v>9</v>
      </c>
      <c r="J39" s="95" t="b">
        <f>IFERROR(IF(MATCH(SETTINGS!S39,COVER!$A:$A,0),TRUE,FALSE),FALSE)</f>
        <v>1</v>
      </c>
      <c r="L39" s="83">
        <f>R39</f>
        <v>41</v>
      </c>
      <c r="M39" s="84" t="s">
        <v>393</v>
      </c>
      <c r="N39" s="90" t="b">
        <f t="shared" si="0"/>
        <v>1</v>
      </c>
      <c r="O39" s="91" t="s">
        <v>126</v>
      </c>
      <c r="P39" s="90" t="b">
        <f>IF(IFERROR(HLOOKUP(A39,UPDATE!$1:$1,1,FALSE),FALSE)&lt;&gt;FALSE,TRUE,FALSE)</f>
        <v>1</v>
      </c>
      <c r="Q39" s="97" t="b">
        <f>TRUE</f>
        <v>1</v>
      </c>
      <c r="R39" s="97">
        <f>IFERROR(_xlfn.AGGREGATE(4,6,INDEX(UPDATE!$A:$CF,,MATCH(A39,UPDATE!$1:$1,0))),NA())</f>
        <v>41</v>
      </c>
      <c r="S39" s="97" t="s">
        <v>126</v>
      </c>
      <c r="T39" s="122" t="s">
        <v>34</v>
      </c>
      <c r="U39" s="86" t="s">
        <v>27</v>
      </c>
    </row>
    <row r="40" spans="1:21" x14ac:dyDescent="0.2">
      <c r="A40" s="129" t="s">
        <v>127</v>
      </c>
      <c r="C40" s="13">
        <f>IF(OR(ISNUMBER(IFERROR(MATCH(A40,UPDATE!$1:$1,0),TRUE))=FALSE,H40=FALSE),L40,_xlfn.AGGREGATE(4,6,INDEX(UPDATE!$A:$CF,,MATCH(A40,UPDATE!$1:$1,0))))</f>
        <v>161</v>
      </c>
      <c r="D40" s="19" t="str">
        <f>IF(C40="F","F",M40)</f>
        <v>x</v>
      </c>
      <c r="E40" s="14" t="s">
        <v>23</v>
      </c>
      <c r="F40" s="14" t="str">
        <f>IF(AND(OR(P40=TRUE,K40&lt;&gt;""),J40=TRUE),"✅","❌")</f>
        <v>✅</v>
      </c>
      <c r="H40" s="145" t="b">
        <f>IF(ISNUMBER(INDEX(UPDATE!$A:$CF,2,MATCH(SETTINGS!A40,UPDATE!$1:$1,0)))=TRUE,TRUE,FALSE)</f>
        <v>1</v>
      </c>
      <c r="I40" s="95">
        <f>IFERROR(INDEX(UPDATE!A:A,MATCH(_xlfn.AGGREGATE(4,6,INDEX(UPDATE!$A$3:$CF$210,,MATCH(A40,UPDATE!$1:$1,0))),INDEX(UPDATE!$A:$CF,,MATCH(A40,UPDATE!$1:$1,0)),0)),K40)</f>
        <v>14</v>
      </c>
      <c r="J40" s="95" t="b">
        <f>IFERROR(IF(MATCH(SETTINGS!S40,COVER!$A:$A,0),TRUE,FALSE),FALSE)</f>
        <v>1</v>
      </c>
      <c r="L40" s="83">
        <f>R40</f>
        <v>161</v>
      </c>
      <c r="M40" s="84" t="s">
        <v>393</v>
      </c>
      <c r="N40" s="90" t="b">
        <f t="shared" si="0"/>
        <v>1</v>
      </c>
      <c r="O40" s="91" t="s">
        <v>128</v>
      </c>
      <c r="P40" s="90" t="b">
        <f>IF(IFERROR(HLOOKUP(A40,UPDATE!$1:$1,1,FALSE),FALSE)&lt;&gt;FALSE,TRUE,FALSE)</f>
        <v>1</v>
      </c>
      <c r="Q40" s="97" t="b">
        <f>TRUE</f>
        <v>1</v>
      </c>
      <c r="R40" s="97">
        <f>IFERROR(_xlfn.AGGREGATE(4,6,INDEX(UPDATE!$A:$CF,,MATCH(A40,UPDATE!$1:$1,0))),NA())</f>
        <v>161</v>
      </c>
      <c r="S40" s="97" t="s">
        <v>127</v>
      </c>
      <c r="T40" s="143" t="s">
        <v>129</v>
      </c>
      <c r="U40" s="86" t="s">
        <v>27</v>
      </c>
    </row>
    <row r="41" spans="1:21" x14ac:dyDescent="0.2">
      <c r="A41" s="33" t="s">
        <v>130</v>
      </c>
      <c r="B41" s="33" t="s">
        <v>131</v>
      </c>
      <c r="C41" s="13">
        <f>IF(OR(ISNUMBER(IFERROR(MATCH(A41,UPDATE!$1:$1,0),TRUE))=FALSE,H41=FALSE),L41,_xlfn.AGGREGATE(4,6,INDEX(UPDATE!$A:$CF,,MATCH(A41,UPDATE!$1:$1,0))))</f>
        <v>236</v>
      </c>
      <c r="D41" s="19" t="str">
        <f>IF(C41="F","F",M41)</f>
        <v>x</v>
      </c>
      <c r="E41" s="14" t="s">
        <v>23</v>
      </c>
      <c r="F41" s="14" t="str">
        <f>IF(AND(OR(P41=TRUE,K41&lt;&gt;""),J41=TRUE),"✅","❌")</f>
        <v>✅</v>
      </c>
      <c r="H41" s="145" t="b">
        <f>IF(ISNUMBER(INDEX(UPDATE!$A:$CF,2,MATCH(SETTINGS!A41,UPDATE!$1:$1,0)))=TRUE,TRUE,FALSE)</f>
        <v>1</v>
      </c>
      <c r="I41" s="95">
        <f>IFERROR(INDEX(UPDATE!A:A,MATCH(_xlfn.AGGREGATE(4,6,INDEX(UPDATE!$A$3:$CF$210,,MATCH(A41,UPDATE!$1:$1,0))),INDEX(UPDATE!$A:$CF,,MATCH(A41,UPDATE!$1:$1,0)),0)),K41)</f>
        <v>23</v>
      </c>
      <c r="J41" s="95" t="b">
        <f>IFERROR(IF(MATCH(SETTINGS!S41,COVER!$A:$A,0),TRUE,FALSE),FALSE)</f>
        <v>1</v>
      </c>
      <c r="L41" s="83">
        <f>R41</f>
        <v>236</v>
      </c>
      <c r="M41" s="84" t="s">
        <v>393</v>
      </c>
      <c r="N41" s="90" t="b">
        <f t="shared" si="0"/>
        <v>1</v>
      </c>
      <c r="O41" s="91" t="s">
        <v>131</v>
      </c>
      <c r="P41" s="90" t="b">
        <f>IF(IFERROR(HLOOKUP(A41,UPDATE!$1:$1,1,FALSE),FALSE)&lt;&gt;FALSE,TRUE,FALSE)</f>
        <v>1</v>
      </c>
      <c r="Q41" s="97" t="b">
        <f>TRUE</f>
        <v>1</v>
      </c>
      <c r="R41" s="97">
        <f>IFERROR(_xlfn.AGGREGATE(4,6,INDEX(UPDATE!$A:$CF,,MATCH(A41,UPDATE!$1:$1,0))),NA())</f>
        <v>236</v>
      </c>
      <c r="S41" s="97" t="s">
        <v>130</v>
      </c>
      <c r="T41" s="108" t="s">
        <v>132</v>
      </c>
      <c r="U41" s="86" t="s">
        <v>27</v>
      </c>
    </row>
    <row r="42" spans="1:21" x14ac:dyDescent="0.2">
      <c r="A42" s="33" t="s">
        <v>133</v>
      </c>
      <c r="B42" s="33" t="s">
        <v>134</v>
      </c>
      <c r="C42" s="13" t="str">
        <f>IF(OR(ISNUMBER(IFERROR(MATCH(A42,UPDATE!$1:$1,0),TRUE))=FALSE,H42=FALSE),L42,_xlfn.AGGREGATE(4,6,INDEX(UPDATE!$A:$CF,,MATCH(A42,UPDATE!$1:$1,0))))</f>
        <v>F</v>
      </c>
      <c r="D42" s="19" t="str">
        <f>IF(C42="F","F",M42)</f>
        <v>F</v>
      </c>
      <c r="E42" s="14" t="s">
        <v>77</v>
      </c>
      <c r="F42" s="14" t="str">
        <f>IF(AND(OR(P42=TRUE,K42&lt;&gt;""),J42=TRUE),"✅","❌")</f>
        <v>✅</v>
      </c>
      <c r="H42" s="145" t="b">
        <f>IF(ISNUMBER(INDEX(UPDATE!$A:$CF,2,MATCH(SETTINGS!A42,UPDATE!$1:$1,0)))=TRUE,TRUE,FALSE)</f>
        <v>0</v>
      </c>
      <c r="I42" s="95">
        <f>IFERROR(INDEX(UPDATE!A:A,MATCH(_xlfn.AGGREGATE(4,6,INDEX(UPDATE!$A$3:$CF$210,,MATCH(A42,UPDATE!$1:$1,0))),INDEX(UPDATE!$A:$CF,,MATCH(A42,UPDATE!$1:$1,0)),0)),K42)</f>
        <v>5</v>
      </c>
      <c r="J42" s="95" t="b">
        <f>IFERROR(IF(MATCH(SETTINGS!S42,COVER!$A:$A,0),TRUE,FALSE),FALSE)</f>
        <v>1</v>
      </c>
      <c r="L42" s="83" t="s">
        <v>25</v>
      </c>
      <c r="N42" s="90" t="b">
        <f t="shared" si="0"/>
        <v>1</v>
      </c>
      <c r="O42" s="91" t="s">
        <v>133</v>
      </c>
      <c r="P42" s="90" t="b">
        <f>IF(IFERROR(HLOOKUP(A42,UPDATE!$1:$1,1,FALSE),FALSE)&lt;&gt;FALSE,TRUE,FALSE)</f>
        <v>1</v>
      </c>
      <c r="Q42" s="97" t="b">
        <f>TRUE</f>
        <v>1</v>
      </c>
      <c r="R42" s="97">
        <f>IFERROR(_xlfn.AGGREGATE(4,6,INDEX(UPDATE!$A:$CF,,MATCH(A42,UPDATE!$1:$1,0))),NA())</f>
        <v>44</v>
      </c>
      <c r="S42" s="97" t="s">
        <v>135</v>
      </c>
      <c r="T42" s="108" t="s">
        <v>136</v>
      </c>
      <c r="U42" s="86" t="s">
        <v>27</v>
      </c>
    </row>
    <row r="43" spans="1:21" x14ac:dyDescent="0.2">
      <c r="A43" s="33" t="s">
        <v>137</v>
      </c>
      <c r="B43" s="33" t="s">
        <v>134</v>
      </c>
      <c r="C43" s="13" t="str">
        <f>IF(OR(ISNUMBER(IFERROR(MATCH(A43,UPDATE!$1:$1,0),TRUE))=FALSE,H43=FALSE),L43,_xlfn.AGGREGATE(4,6,INDEX(UPDATE!$A:$CF,,MATCH(A43,UPDATE!$1:$1,0))))</f>
        <v>F</v>
      </c>
      <c r="D43" s="19" t="str">
        <f>IF(C43="F","F",M43)</f>
        <v>F</v>
      </c>
      <c r="E43" s="14" t="s">
        <v>77</v>
      </c>
      <c r="F43" s="14" t="str">
        <f>IF(AND(OR(P43=TRUE,K43&lt;&gt;""),J43=TRUE),"✅","❌")</f>
        <v>✅</v>
      </c>
      <c r="H43" s="145" t="b">
        <f>IF(ISNUMBER(INDEX(UPDATE!$A:$CF,2,MATCH(SETTINGS!A43,UPDATE!$1:$1,0)))=TRUE,TRUE,FALSE)</f>
        <v>0</v>
      </c>
      <c r="I43" s="95">
        <f>IFERROR(INDEX(UPDATE!A:A,MATCH(_xlfn.AGGREGATE(4,6,INDEX(UPDATE!$A$3:$CF$210,,MATCH(A43,UPDATE!$1:$1,0))),INDEX(UPDATE!$A:$CF,,MATCH(A43,UPDATE!$1:$1,0)),0)),K43)</f>
        <v>12</v>
      </c>
      <c r="J43" s="95" t="b">
        <f>IFERROR(IF(MATCH(SETTINGS!S43,COVER!$A:$A,0),TRUE,FALSE),FALSE)</f>
        <v>1</v>
      </c>
      <c r="L43" s="83" t="s">
        <v>25</v>
      </c>
      <c r="N43" s="90" t="b">
        <f t="shared" si="0"/>
        <v>1</v>
      </c>
      <c r="O43" s="91" t="s">
        <v>137</v>
      </c>
      <c r="P43" s="90" t="b">
        <f>IF(IFERROR(HLOOKUP(A43,UPDATE!$1:$1,1,FALSE),FALSE)&lt;&gt;FALSE,TRUE,FALSE)</f>
        <v>1</v>
      </c>
      <c r="Q43" s="97" t="b">
        <f>TRUE</f>
        <v>1</v>
      </c>
      <c r="R43" s="97">
        <f>IFERROR(_xlfn.AGGREGATE(4,6,INDEX(UPDATE!$A:$CF,,MATCH(A43,UPDATE!$1:$1,0))),NA())</f>
        <v>113</v>
      </c>
      <c r="S43" s="97" t="s">
        <v>135</v>
      </c>
      <c r="T43" s="108" t="s">
        <v>136</v>
      </c>
      <c r="U43" s="86" t="s">
        <v>27</v>
      </c>
    </row>
    <row r="44" spans="1:21" x14ac:dyDescent="0.2">
      <c r="A44" s="33" t="s">
        <v>138</v>
      </c>
      <c r="B44" s="33" t="s">
        <v>134</v>
      </c>
      <c r="C44" s="13" t="str">
        <f>IF(OR(ISNUMBER(IFERROR(MATCH(A44,UPDATE!$1:$1,0),TRUE))=FALSE,H44=FALSE),L44,_xlfn.AGGREGATE(4,6,INDEX(UPDATE!$A:$CF,,MATCH(A44,UPDATE!$1:$1,0))))</f>
        <v>F</v>
      </c>
      <c r="D44" s="19" t="str">
        <f>IF(C44="F","F",M44)</f>
        <v>F</v>
      </c>
      <c r="E44" s="14" t="s">
        <v>77</v>
      </c>
      <c r="F44" s="14" t="str">
        <f>IF(AND(OR(P44=TRUE,K44&lt;&gt;""),J44=TRUE),"✅","❌")</f>
        <v>✅</v>
      </c>
      <c r="H44" s="145" t="b">
        <f>IF(ISNUMBER(INDEX(UPDATE!$A:$CF,2,MATCH(SETTINGS!A44,UPDATE!$1:$1,0)))=TRUE,TRUE,FALSE)</f>
        <v>0</v>
      </c>
      <c r="I44" s="95">
        <f>IFERROR(INDEX(UPDATE!A:A,MATCH(_xlfn.AGGREGATE(4,6,INDEX(UPDATE!$A$3:$CF$210,,MATCH(A44,UPDATE!$1:$1,0))),INDEX(UPDATE!$A:$CF,,MATCH(A44,UPDATE!$1:$1,0)),0)),K44)</f>
        <v>28</v>
      </c>
      <c r="J44" s="95" t="b">
        <f>IFERROR(IF(MATCH(SETTINGS!S44,COVER!$A:$A,0),TRUE,FALSE),FALSE)</f>
        <v>1</v>
      </c>
      <c r="L44" s="83" t="s">
        <v>25</v>
      </c>
      <c r="N44" s="90" t="b">
        <f t="shared" si="0"/>
        <v>1</v>
      </c>
      <c r="O44" s="91" t="s">
        <v>138</v>
      </c>
      <c r="P44" s="90" t="b">
        <f>IF(IFERROR(HLOOKUP(A44,UPDATE!$1:$1,1,FALSE),FALSE)&lt;&gt;FALSE,TRUE,FALSE)</f>
        <v>1</v>
      </c>
      <c r="Q44" s="97" t="b">
        <f>TRUE</f>
        <v>1</v>
      </c>
      <c r="R44" s="97">
        <f>IFERROR(_xlfn.AGGREGATE(4,6,INDEX(UPDATE!$A:$CF,,MATCH(A44,UPDATE!$1:$1,0))),NA())</f>
        <v>265</v>
      </c>
      <c r="S44" s="97" t="s">
        <v>135</v>
      </c>
      <c r="T44" s="108" t="s">
        <v>136</v>
      </c>
      <c r="U44" s="86" t="s">
        <v>27</v>
      </c>
    </row>
    <row r="45" spans="1:21" x14ac:dyDescent="0.2">
      <c r="A45" s="33" t="s">
        <v>139</v>
      </c>
      <c r="B45" s="33" t="s">
        <v>134</v>
      </c>
      <c r="C45" s="13" t="str">
        <f>IF(OR(ISNUMBER(IFERROR(MATCH(A45,UPDATE!$1:$1,0),TRUE))=FALSE,H45=FALSE),L45,_xlfn.AGGREGATE(4,6,INDEX(UPDATE!$A:$CF,,MATCH(A45,UPDATE!$1:$1,0))))</f>
        <v>F</v>
      </c>
      <c r="D45" s="19" t="str">
        <f>IF(C45="F","F",M45)</f>
        <v>F</v>
      </c>
      <c r="E45" s="14" t="s">
        <v>77</v>
      </c>
      <c r="F45" s="14" t="str">
        <f>IF(AND(OR(P45=TRUE,K45&lt;&gt;""),J45=TRUE),"✅","❌")</f>
        <v>✅</v>
      </c>
      <c r="H45" s="145" t="b">
        <f>IF(ISNUMBER(INDEX(UPDATE!$A:$CF,2,MATCH(SETTINGS!A45,UPDATE!$1:$1,0)))=TRUE,TRUE,FALSE)</f>
        <v>0</v>
      </c>
      <c r="I45" s="95">
        <f>IFERROR(INDEX(UPDATE!A:A,MATCH(_xlfn.AGGREGATE(4,6,INDEX(UPDATE!$A$3:$CF$210,,MATCH(A45,UPDATE!$1:$1,0))),INDEX(UPDATE!$A:$CF,,MATCH(A45,UPDATE!$1:$1,0)),0)),K45)</f>
        <v>46</v>
      </c>
      <c r="J45" s="95" t="b">
        <f>IFERROR(IF(MATCH(SETTINGS!S45,COVER!$A:$A,0),TRUE,FALSE),FALSE)</f>
        <v>1</v>
      </c>
      <c r="L45" s="83" t="s">
        <v>25</v>
      </c>
      <c r="N45" s="90" t="b">
        <f t="shared" si="0"/>
        <v>1</v>
      </c>
      <c r="O45" s="91" t="s">
        <v>139</v>
      </c>
      <c r="P45" s="90" t="b">
        <f>IF(IFERROR(HLOOKUP(A45,UPDATE!$1:$1,1,FALSE),FALSE)&lt;&gt;FALSE,TRUE,FALSE)</f>
        <v>1</v>
      </c>
      <c r="Q45" s="97" t="b">
        <f>TRUE</f>
        <v>1</v>
      </c>
      <c r="R45" s="97">
        <f>IFERROR(_xlfn.AGGREGATE(4,6,INDEX(UPDATE!$A:$CF,,MATCH(A45,UPDATE!$1:$1,0))),NA())</f>
        <v>439</v>
      </c>
      <c r="S45" s="97" t="s">
        <v>135</v>
      </c>
      <c r="T45" s="142" t="s">
        <v>136</v>
      </c>
      <c r="U45" s="86" t="s">
        <v>27</v>
      </c>
    </row>
    <row r="46" spans="1:21" x14ac:dyDescent="0.2">
      <c r="A46" s="33" t="s">
        <v>140</v>
      </c>
      <c r="B46" s="33" t="s">
        <v>134</v>
      </c>
      <c r="C46" s="13" t="str">
        <f>IF(OR(ISNUMBER(IFERROR(MATCH(A46,UPDATE!$1:$1,0),TRUE))=FALSE,H46=FALSE),L46,_xlfn.AGGREGATE(4,6,INDEX(UPDATE!$A:$CF,,MATCH(A46,UPDATE!$1:$1,0))))</f>
        <v>F</v>
      </c>
      <c r="D46" s="19" t="str">
        <f>IF(C46="F","F",M46)</f>
        <v>F</v>
      </c>
      <c r="E46" s="14" t="s">
        <v>77</v>
      </c>
      <c r="F46" s="14" t="str">
        <f>IF(AND(OR(P46=TRUE,K46&lt;&gt;""),J46=TRUE),"✅","❌")</f>
        <v>✅</v>
      </c>
      <c r="G46" s="52" t="s">
        <v>141</v>
      </c>
      <c r="H46" s="145" t="b">
        <f>IF(ISNUMBER(INDEX(UPDATE!$A:$CF,2,MATCH(SETTINGS!A46,UPDATE!$1:$1,0)))=TRUE,TRUE,FALSE)</f>
        <v>0</v>
      </c>
      <c r="I46" s="95">
        <f>IFERROR(INDEX(UPDATE!A:A,MATCH(_xlfn.AGGREGATE(4,6,INDEX(UPDATE!$A$3:$CF$210,,MATCH(A46,UPDATE!$1:$1,0))),INDEX(UPDATE!$A:$CF,,MATCH(A46,UPDATE!$1:$1,0)),0)),K46)</f>
        <v>63</v>
      </c>
      <c r="J46" s="95" t="b">
        <f>IFERROR(IF(MATCH(SETTINGS!S46,COVER!$A:$A,0),TRUE,FALSE),FALSE)</f>
        <v>1</v>
      </c>
      <c r="L46" s="83" t="s">
        <v>25</v>
      </c>
      <c r="N46" s="90" t="b">
        <f t="shared" si="0"/>
        <v>1</v>
      </c>
      <c r="O46" s="91" t="s">
        <v>140</v>
      </c>
      <c r="P46" s="90" t="b">
        <f>IF(IFERROR(HLOOKUP(A46,UPDATE!$1:$1,1,FALSE),FALSE)&lt;&gt;FALSE,TRUE,FALSE)</f>
        <v>1</v>
      </c>
      <c r="Q46" s="97" t="b">
        <f>TRUE</f>
        <v>1</v>
      </c>
      <c r="R46" s="97">
        <f>IFERROR(_xlfn.AGGREGATE(4,6,INDEX(UPDATE!$A:$CF,,MATCH(A46,UPDATE!$1:$1,0))),NA())</f>
        <v>594</v>
      </c>
      <c r="S46" s="97" t="s">
        <v>135</v>
      </c>
      <c r="T46" s="108" t="s">
        <v>136</v>
      </c>
      <c r="U46" s="86" t="s">
        <v>27</v>
      </c>
    </row>
    <row r="47" spans="1:21" x14ac:dyDescent="0.2">
      <c r="A47" s="148" t="s">
        <v>142</v>
      </c>
      <c r="B47" s="33" t="s">
        <v>143</v>
      </c>
      <c r="C47" s="13" t="str">
        <f>IF(OR(ISNUMBER(IFERROR(MATCH(A47,UPDATE!$1:$1,0),TRUE))=FALSE,H47=FALSE),L47,_xlfn.AGGREGATE(4,6,INDEX(UPDATE!$A:$CF,,MATCH(A47,UPDATE!$1:$1,0))))</f>
        <v>F</v>
      </c>
      <c r="D47" s="19" t="str">
        <f>IF(C47="F","F",M47)</f>
        <v>F</v>
      </c>
      <c r="E47" s="14" t="s">
        <v>23</v>
      </c>
      <c r="F47" s="14" t="str">
        <f>IF(AND(OR(P47=TRUE,K47&lt;&gt;""),J47=TRUE),"✅","❌")</f>
        <v>✅</v>
      </c>
      <c r="H47" s="145" t="b">
        <f>IF(ISNUMBER(INDEX(UPDATE!$A:$CF,2,MATCH(SETTINGS!A47,UPDATE!$1:$1,0)))=TRUE,TRUE,FALSE)</f>
        <v>0</v>
      </c>
      <c r="I47" s="95">
        <f>IFERROR(INDEX(UPDATE!A:A,MATCH(_xlfn.AGGREGATE(4,6,INDEX(UPDATE!$A$3:$CF$210,,MATCH(A47,UPDATE!$1:$1,0))),INDEX(UPDATE!$A:$CF,,MATCH(A47,UPDATE!$1:$1,0)),0)),K47)</f>
        <v>17</v>
      </c>
      <c r="J47" s="95" t="b">
        <f>IFERROR(IF(MATCH(SETTINGS!S47,COVER!$A:$A,0),TRUE,FALSE),FALSE)</f>
        <v>1</v>
      </c>
      <c r="L47" s="83" t="s">
        <v>25</v>
      </c>
      <c r="N47" s="90" t="b">
        <f t="shared" si="0"/>
        <v>1</v>
      </c>
      <c r="O47" s="91" t="s">
        <v>142</v>
      </c>
      <c r="P47" s="90" t="b">
        <f>IF(IFERROR(HLOOKUP(A47,UPDATE!$1:$1,1,FALSE),FALSE)&lt;&gt;FALSE,TRUE,FALSE)</f>
        <v>1</v>
      </c>
      <c r="Q47" s="97" t="b">
        <f>TRUE</f>
        <v>1</v>
      </c>
      <c r="R47" s="97">
        <f>IFERROR(_xlfn.AGGREGATE(4,6,INDEX(UPDATE!$A:$CF,,MATCH(A47,UPDATE!$1:$1,0))),NA())</f>
        <v>158</v>
      </c>
      <c r="S47" s="97" t="s">
        <v>142</v>
      </c>
      <c r="T47" s="123" t="s">
        <v>136</v>
      </c>
      <c r="U47" s="86" t="s">
        <v>27</v>
      </c>
    </row>
    <row r="48" spans="1:21" x14ac:dyDescent="0.2">
      <c r="A48" s="148" t="s">
        <v>144</v>
      </c>
      <c r="B48" s="33" t="s">
        <v>145</v>
      </c>
      <c r="C48" s="13" t="str">
        <f>IF(OR(ISNUMBER(IFERROR(MATCH(A48,UPDATE!$1:$1,0),TRUE))=FALSE,H48=FALSE),L48,_xlfn.AGGREGATE(4,6,INDEX(UPDATE!$A:$CF,,MATCH(A48,UPDATE!$1:$1,0))))</f>
        <v>F</v>
      </c>
      <c r="D48" s="19" t="str">
        <f>IF(C48="F","F",M48)</f>
        <v>F</v>
      </c>
      <c r="E48" s="14" t="s">
        <v>23</v>
      </c>
      <c r="F48" s="14" t="str">
        <f>IF(AND(OR(P48=TRUE,K48&lt;&gt;""),J48=TRUE),"✅","❌")</f>
        <v>✅</v>
      </c>
      <c r="H48" s="145" t="b">
        <f>IF(ISNUMBER(INDEX(UPDATE!$A:$CF,2,MATCH(SETTINGS!A48,UPDATE!$1:$1,0)))=TRUE,TRUE,FALSE)</f>
        <v>0</v>
      </c>
      <c r="I48" s="95">
        <f>IFERROR(INDEX(UPDATE!A:A,MATCH(_xlfn.AGGREGATE(4,6,INDEX(UPDATE!$A$3:$CF$210,,MATCH(A48,UPDATE!$1:$1,0))),INDEX(UPDATE!$A:$CF,,MATCH(A48,UPDATE!$1:$1,0)),0)),K48)</f>
        <v>24</v>
      </c>
      <c r="J48" s="95" t="b">
        <f>IFERROR(IF(MATCH(SETTINGS!S48,COVER!$A:$A,0),TRUE,FALSE),FALSE)</f>
        <v>1</v>
      </c>
      <c r="L48" s="83" t="s">
        <v>25</v>
      </c>
      <c r="N48" s="90" t="b">
        <f t="shared" si="0"/>
        <v>1</v>
      </c>
      <c r="O48" s="91" t="s">
        <v>144</v>
      </c>
      <c r="P48" s="90" t="b">
        <f>IF(IFERROR(HLOOKUP(A48,UPDATE!$1:$1,1,FALSE),FALSE)&lt;&gt;FALSE,TRUE,FALSE)</f>
        <v>1</v>
      </c>
      <c r="Q48" s="97" t="b">
        <f>TRUE</f>
        <v>1</v>
      </c>
      <c r="R48" s="97">
        <f>IFERROR(_xlfn.AGGREGATE(4,6,INDEX(UPDATE!$A:$CF,,MATCH(A48,UPDATE!$1:$1,0))),NA())</f>
        <v>95</v>
      </c>
      <c r="S48" s="97" t="s">
        <v>144</v>
      </c>
      <c r="T48" s="123" t="s">
        <v>136</v>
      </c>
      <c r="U48" s="86" t="s">
        <v>27</v>
      </c>
    </row>
    <row r="49" spans="1:21" x14ac:dyDescent="0.2">
      <c r="A49" s="148" t="s">
        <v>146</v>
      </c>
      <c r="B49" s="33" t="s">
        <v>147</v>
      </c>
      <c r="C49" s="13" t="str">
        <f>IF(OR(ISNUMBER(IFERROR(MATCH(A49,UPDATE!$1:$1,0),TRUE))=FALSE,H49=FALSE),L49,_xlfn.AGGREGATE(4,6,INDEX(UPDATE!$A:$CF,,MATCH(A49,UPDATE!$1:$1,0))))</f>
        <v>F</v>
      </c>
      <c r="D49" s="19" t="str">
        <f>IF(C49="F","F",M49)</f>
        <v>F</v>
      </c>
      <c r="E49" s="14" t="s">
        <v>23</v>
      </c>
      <c r="F49" s="14" t="str">
        <f>IF(AND(OR(P49=TRUE,K49&lt;&gt;""),J49=TRUE),"✅","❌")</f>
        <v>✅</v>
      </c>
      <c r="H49" s="145" t="b">
        <f>IF(ISNUMBER(INDEX(UPDATE!$A:$CF,2,MATCH(SETTINGS!A49,UPDATE!$1:$1,0)))=TRUE,TRUE,FALSE)</f>
        <v>0</v>
      </c>
      <c r="I49" s="95">
        <f>IFERROR(INDEX(UPDATE!A:A,MATCH(_xlfn.AGGREGATE(4,6,INDEX(UPDATE!$A$3:$CF$210,,MATCH(A49,UPDATE!$1:$1,0))),INDEX(UPDATE!$A:$CF,,MATCH(A49,UPDATE!$1:$1,0)),0)),K49)</f>
        <v>27</v>
      </c>
      <c r="J49" s="95" t="b">
        <f>IFERROR(IF(MATCH(SETTINGS!S49,COVER!$A:$A,0),TRUE,FALSE),FALSE)</f>
        <v>1</v>
      </c>
      <c r="L49" s="83" t="s">
        <v>25</v>
      </c>
      <c r="N49" s="90" t="b">
        <f t="shared" si="0"/>
        <v>1</v>
      </c>
      <c r="O49" s="91" t="s">
        <v>146</v>
      </c>
      <c r="P49" s="90" t="b">
        <f>IF(IFERROR(HLOOKUP(A49,UPDATE!$1:$1,1,FALSE),FALSE)&lt;&gt;FALSE,TRUE,FALSE)</f>
        <v>1</v>
      </c>
      <c r="Q49" s="97" t="b">
        <f>TRUE</f>
        <v>1</v>
      </c>
      <c r="R49" s="97">
        <f>IFERROR(_xlfn.AGGREGATE(4,6,INDEX(UPDATE!$A:$CF,,MATCH(A49,UPDATE!$1:$1,0))),NA())</f>
        <v>110</v>
      </c>
      <c r="S49" s="97" t="s">
        <v>146</v>
      </c>
      <c r="T49" s="108" t="s">
        <v>136</v>
      </c>
      <c r="U49" s="86" t="s">
        <v>27</v>
      </c>
    </row>
    <row r="50" spans="1:21" x14ac:dyDescent="0.2">
      <c r="A50" s="128" t="s">
        <v>148</v>
      </c>
      <c r="B50" s="33" t="s">
        <v>149</v>
      </c>
      <c r="C50" s="13">
        <f>IF(OR(ISNUMBER(IFERROR(MATCH(A50,UPDATE!$1:$1,0),TRUE))=FALSE,H50=FALSE),L50,_xlfn.AGGREGATE(4,6,INDEX(UPDATE!$A:$CF,,MATCH(A50,UPDATE!$1:$1,0))))</f>
        <v>7</v>
      </c>
      <c r="D50" s="19" t="str">
        <f>IF(C50="F","F",M50)</f>
        <v>x</v>
      </c>
      <c r="E50" s="14" t="s">
        <v>23</v>
      </c>
      <c r="F50" s="14" t="str">
        <f>IF(AND(OR(P50=TRUE,K50&lt;&gt;""),J50=TRUE),"✅","❌")</f>
        <v>✅</v>
      </c>
      <c r="H50" s="145" t="b">
        <f>IF(ISNUMBER(INDEX(UPDATE!$A:$CF,2,MATCH(SETTINGS!A50,UPDATE!$1:$1,0)))=TRUE,TRUE,FALSE)</f>
        <v>1</v>
      </c>
      <c r="I50" s="95">
        <f>IFERROR(INDEX(UPDATE!A:A,MATCH(_xlfn.AGGREGATE(4,6,INDEX(UPDATE!$A$3:$CF$210,,MATCH(A50,UPDATE!$1:$1,0))),INDEX(UPDATE!$A:$CF,,MATCH(A50,UPDATE!$1:$1,0)),0)),K50)</f>
        <v>1</v>
      </c>
      <c r="J50" s="95" t="b">
        <f>IFERROR(IF(MATCH(SETTINGS!S50,COVER!$A:$A,0),TRUE,FALSE),FALSE)</f>
        <v>1</v>
      </c>
      <c r="L50" s="83">
        <f>R50</f>
        <v>7</v>
      </c>
      <c r="M50" s="84" t="s">
        <v>393</v>
      </c>
      <c r="N50" s="90" t="b">
        <f t="shared" si="0"/>
        <v>1</v>
      </c>
      <c r="O50" s="91" t="s">
        <v>148</v>
      </c>
      <c r="P50" s="90" t="b">
        <f>IF(IFERROR(HLOOKUP(A50,UPDATE!$1:$1,1,FALSE),FALSE)&lt;&gt;FALSE,TRUE,FALSE)</f>
        <v>1</v>
      </c>
      <c r="Q50" s="97" t="b">
        <f>TRUE</f>
        <v>1</v>
      </c>
      <c r="R50" s="97">
        <f>IFERROR(_xlfn.AGGREGATE(4,6,INDEX(UPDATE!$A:$CF,,MATCH(A50,UPDATE!$1:$1,0))),NA())</f>
        <v>7</v>
      </c>
      <c r="S50" s="97" t="s">
        <v>148</v>
      </c>
      <c r="T50" s="108" t="s">
        <v>136</v>
      </c>
      <c r="U50" s="86" t="s">
        <v>27</v>
      </c>
    </row>
    <row r="51" spans="1:21" x14ac:dyDescent="0.2">
      <c r="A51" s="33" t="s">
        <v>150</v>
      </c>
      <c r="B51" s="33" t="s">
        <v>151</v>
      </c>
      <c r="C51" s="13">
        <f>IF(OR(ISNUMBER(IFERROR(MATCH(A51,UPDATE!$1:$1,0),TRUE))=FALSE,H51=FALSE),L51,_xlfn.AGGREGATE(4,6,INDEX(UPDATE!$A:$CF,,MATCH(A51,UPDATE!$1:$1,0))))</f>
        <v>93</v>
      </c>
      <c r="D51" s="19" t="str">
        <f>IF(C51="F","F",M51)</f>
        <v>x</v>
      </c>
      <c r="E51" s="14" t="s">
        <v>23</v>
      </c>
      <c r="F51" s="14" t="str">
        <f>IF(AND(OR(P51=TRUE,K51&lt;&gt;""),J51=TRUE),"✅","❌")</f>
        <v>✅</v>
      </c>
      <c r="H51" s="145" t="b">
        <f>IF(ISNUMBER(INDEX(UPDATE!$A:$CF,2,MATCH(SETTINGS!A51,UPDATE!$1:$1,0)))=TRUE,TRUE,FALSE)</f>
        <v>1</v>
      </c>
      <c r="I51" s="95">
        <f>IFERROR(INDEX(UPDATE!A:A,MATCH(_xlfn.AGGREGATE(4,6,INDEX(UPDATE!$A$3:$CF$210,,MATCH(A51,UPDATE!$1:$1,0))),INDEX(UPDATE!$A:$CF,,MATCH(A51,UPDATE!$1:$1,0)),0)),K51)</f>
        <v>10</v>
      </c>
      <c r="J51" s="95" t="b">
        <f>IFERROR(IF(MATCH(SETTINGS!S51,COVER!$A:$A,0),TRUE,FALSE),FALSE)</f>
        <v>1</v>
      </c>
      <c r="L51" s="83">
        <f>R51</f>
        <v>93</v>
      </c>
      <c r="M51" s="84" t="s">
        <v>393</v>
      </c>
      <c r="N51" s="90" t="b">
        <f t="shared" si="0"/>
        <v>1</v>
      </c>
      <c r="O51" s="91" t="s">
        <v>151</v>
      </c>
      <c r="P51" s="90" t="b">
        <f>IF(IFERROR(HLOOKUP(A51,UPDATE!$1:$1,1,FALSE),FALSE)&lt;&gt;FALSE,TRUE,FALSE)</f>
        <v>1</v>
      </c>
      <c r="Q51" s="97" t="b">
        <f>TRUE</f>
        <v>1</v>
      </c>
      <c r="R51" s="97">
        <f>IFERROR(_xlfn.AGGREGATE(4,6,INDEX(UPDATE!$A:$CF,,MATCH(A51,UPDATE!$1:$1,0))),NA())</f>
        <v>93</v>
      </c>
      <c r="S51" s="97" t="s">
        <v>150</v>
      </c>
      <c r="T51" s="108" t="s">
        <v>152</v>
      </c>
      <c r="U51" s="86" t="s">
        <v>27</v>
      </c>
    </row>
    <row r="52" spans="1:21" x14ac:dyDescent="0.2">
      <c r="A52" s="33" t="s">
        <v>153</v>
      </c>
      <c r="B52" s="33" t="s">
        <v>153</v>
      </c>
      <c r="C52" s="13">
        <f>IF(OR(ISNUMBER(IFERROR(MATCH(A52,UPDATE!$1:$1,0),TRUE))=FALSE,H52=FALSE),L52,_xlfn.AGGREGATE(4,6,INDEX(UPDATE!$A:$CF,,MATCH(A52,UPDATE!$1:$1,0))))</f>
        <v>768</v>
      </c>
      <c r="D52" s="19" t="str">
        <f>IF(C52="F","F",M52)</f>
        <v>x</v>
      </c>
      <c r="E52" s="14" t="s">
        <v>23</v>
      </c>
      <c r="F52" s="14" t="str">
        <f>IF(AND(OR(P52=TRUE,K52&lt;&gt;""),J52=TRUE),"✅","❌")</f>
        <v>✅</v>
      </c>
      <c r="H52" s="145" t="b">
        <f>IF(ISNUMBER(INDEX(UPDATE!$A:$CF,2,MATCH(SETTINGS!A52,UPDATE!$1:$1,0)))=TRUE,TRUE,FALSE)</f>
        <v>0</v>
      </c>
      <c r="I52" s="95">
        <f>IFERROR(INDEX(UPDATE!A:A,MATCH(_xlfn.AGGREGATE(4,6,INDEX(UPDATE!$A$3:$CF$210,,MATCH(A52,UPDATE!$1:$1,0))),INDEX(UPDATE!$A:$CF,,MATCH(A52,UPDATE!$1:$1,0)),0)),K52)</f>
        <v>70</v>
      </c>
      <c r="J52" s="95" t="b">
        <f>IFERROR(IF(MATCH(SETTINGS!S52,COVER!$A:$A,0),TRUE,FALSE),FALSE)</f>
        <v>1</v>
      </c>
      <c r="L52" s="83">
        <f>R52</f>
        <v>768</v>
      </c>
      <c r="M52" s="84" t="s">
        <v>393</v>
      </c>
      <c r="N52" s="90" t="b">
        <f t="shared" si="0"/>
        <v>1</v>
      </c>
      <c r="O52" s="91" t="s">
        <v>153</v>
      </c>
      <c r="P52" s="90" t="b">
        <f>IF(IFERROR(HLOOKUP(A52,UPDATE!$1:$1,1,FALSE),FALSE)&lt;&gt;FALSE,TRUE,FALSE)</f>
        <v>1</v>
      </c>
      <c r="Q52" s="97" t="b">
        <f>TRUE</f>
        <v>1</v>
      </c>
      <c r="R52" s="97">
        <f>IFERROR(_xlfn.AGGREGATE(4,6,INDEX(UPDATE!$A:$CF,,MATCH(A52,UPDATE!$1:$1,0))),NA())</f>
        <v>768</v>
      </c>
      <c r="S52" s="97" t="s">
        <v>153</v>
      </c>
      <c r="T52" s="142" t="s">
        <v>154</v>
      </c>
      <c r="U52" s="86" t="s">
        <v>27</v>
      </c>
    </row>
    <row r="53" spans="1:21" x14ac:dyDescent="0.2">
      <c r="A53" s="33" t="s">
        <v>155</v>
      </c>
      <c r="B53" s="33" t="s">
        <v>156</v>
      </c>
      <c r="C53" s="13" t="str">
        <f>IF(OR(ISNUMBER(IFERROR(MATCH(A53,UPDATE!$1:$1,0),TRUE))=FALSE,H53=FALSE),L53,_xlfn.AGGREGATE(4,6,INDEX(UPDATE!$A:$CF,,MATCH(A53,UPDATE!$1:$1,0))))</f>
        <v>F</v>
      </c>
      <c r="D53" s="19" t="str">
        <f>IF(C53="F","F",M53)</f>
        <v>F</v>
      </c>
      <c r="E53" s="14" t="s">
        <v>23</v>
      </c>
      <c r="F53" s="14" t="str">
        <f>IF(AND(OR(P53=TRUE,K53&lt;&gt;""),J53=TRUE),"✅","❌")</f>
        <v>✅</v>
      </c>
      <c r="H53" s="145" t="b">
        <f>IF(ISNUMBER(INDEX(UPDATE!$A:$CF,2,MATCH(SETTINGS!A53,UPDATE!$1:$1,0)))=TRUE,TRUE,FALSE)</f>
        <v>0</v>
      </c>
      <c r="I53" s="95">
        <f>IFERROR(INDEX(UPDATE!A:A,MATCH(_xlfn.AGGREGATE(4,6,INDEX(UPDATE!$A$3:$CF$210,,MATCH(A53,UPDATE!$1:$1,0))),INDEX(UPDATE!$A:$CF,,MATCH(A53,UPDATE!$1:$1,0)),0)),K53)</f>
        <v>30</v>
      </c>
      <c r="J53" s="95" t="b">
        <f>IFERROR(IF(MATCH(SETTINGS!S53,COVER!$A:$A,0),TRUE,FALSE),FALSE)</f>
        <v>1</v>
      </c>
      <c r="L53" s="83" t="s">
        <v>25</v>
      </c>
      <c r="N53" s="90" t="b">
        <f t="shared" si="0"/>
        <v>1</v>
      </c>
      <c r="O53" s="91" t="s">
        <v>157</v>
      </c>
      <c r="P53" s="90" t="b">
        <f>IF(IFERROR(HLOOKUP(A53,UPDATE!$1:$1,1,FALSE),FALSE)&lt;&gt;FALSE,TRUE,FALSE)</f>
        <v>1</v>
      </c>
      <c r="Q53" s="97" t="b">
        <f>TRUE</f>
        <v>1</v>
      </c>
      <c r="R53" s="97">
        <f>IFERROR(_xlfn.AGGREGATE(4,6,INDEX(UPDATE!$A:$CF,,MATCH(A53,UPDATE!$1:$1,0))),NA())</f>
        <v>275</v>
      </c>
      <c r="S53" s="97" t="s">
        <v>155</v>
      </c>
      <c r="T53" s="142" t="s">
        <v>158</v>
      </c>
      <c r="U53" s="86" t="s">
        <v>27</v>
      </c>
    </row>
    <row r="54" spans="1:21" x14ac:dyDescent="0.2">
      <c r="A54" s="87" t="s">
        <v>159</v>
      </c>
      <c r="B54" s="55" t="s">
        <v>160</v>
      </c>
      <c r="C54" s="13" t="str">
        <f>IF(OR(ISNUMBER(IFERROR(MATCH(A54,UPDATE!$1:$1,0),TRUE))=FALSE,H54=FALSE),L54,_xlfn.AGGREGATE(4,6,INDEX(UPDATE!$A:$CF,,MATCH(A54,UPDATE!$1:$1,0))))</f>
        <v>F</v>
      </c>
      <c r="D54" s="19" t="str">
        <f>IF(C54="F","F",M54)</f>
        <v>F</v>
      </c>
      <c r="E54" s="14" t="s">
        <v>23</v>
      </c>
      <c r="F54" s="14" t="str">
        <f>IF(AND(OR(P54=TRUE,K54&lt;&gt;""),J54=TRUE),"✅","❌")</f>
        <v>✅</v>
      </c>
      <c r="H54" s="145" t="b">
        <f>IF(ISNUMBER(INDEX(UPDATE!$A:$CF,2,MATCH(SETTINGS!A54,UPDATE!$1:$1,0)))=TRUE,TRUE,FALSE)</f>
        <v>0</v>
      </c>
      <c r="I54" s="95">
        <f>IFERROR(INDEX(UPDATE!A:A,MATCH(_xlfn.AGGREGATE(4,6,INDEX(UPDATE!$A$3:$CF$210,,MATCH(A54,UPDATE!$1:$1,0))),INDEX(UPDATE!$A:$CF,,MATCH(A54,UPDATE!$1:$1,0)),0)),K54)</f>
        <v>1</v>
      </c>
      <c r="J54" s="95" t="b">
        <f>IFERROR(IF(MATCH(SETTINGS!S54,COVER!$A:$A,0),TRUE,FALSE),FALSE)</f>
        <v>1</v>
      </c>
      <c r="L54" s="83" t="s">
        <v>25</v>
      </c>
      <c r="N54" s="90" t="b">
        <f t="shared" si="0"/>
        <v>1</v>
      </c>
      <c r="O54" s="91" t="s">
        <v>159</v>
      </c>
      <c r="P54" s="90" t="b">
        <f>IF(IFERROR(HLOOKUP(A54,UPDATE!$1:$1,1,FALSE),FALSE)&lt;&gt;FALSE,TRUE,FALSE)</f>
        <v>1</v>
      </c>
      <c r="Q54" s="97" t="b">
        <f>TRUE</f>
        <v>1</v>
      </c>
      <c r="R54" s="97">
        <f>IFERROR(_xlfn.AGGREGATE(4,6,INDEX(UPDATE!$A:$CF,,MATCH(A54,UPDATE!$1:$1,0))),NA())</f>
        <v>5</v>
      </c>
      <c r="S54" s="97" t="s">
        <v>159</v>
      </c>
      <c r="T54" s="122" t="s">
        <v>30</v>
      </c>
      <c r="U54" s="86" t="s">
        <v>27</v>
      </c>
    </row>
    <row r="55" spans="1:21" x14ac:dyDescent="0.2">
      <c r="A55" s="33" t="s">
        <v>161</v>
      </c>
      <c r="B55" s="33" t="s">
        <v>162</v>
      </c>
      <c r="C55" s="13">
        <f>IF(OR(ISNUMBER(IFERROR(MATCH(A55,UPDATE!$1:$1,0),TRUE))=FALSE,H55=FALSE),L55,_xlfn.AGGREGATE(4,6,INDEX(UPDATE!$A:$CF,,MATCH(A55,UPDATE!$1:$1,0))))</f>
        <v>162</v>
      </c>
      <c r="D55" s="19" t="str">
        <f>IF(C55="F","F",M55)</f>
        <v>x</v>
      </c>
      <c r="E55" s="14" t="s">
        <v>110</v>
      </c>
      <c r="F55" s="14" t="str">
        <f>IF(AND(OR(P55=TRUE,K55&lt;&gt;""),J55=TRUE),"✅","❌")</f>
        <v>✅</v>
      </c>
      <c r="H55" s="145" t="b">
        <f>IF(ISNUMBER(INDEX(UPDATE!$A:$CF,2,MATCH(SETTINGS!A55,UPDATE!$1:$1,0)))=TRUE,TRUE,FALSE)</f>
        <v>1</v>
      </c>
      <c r="I55" s="95">
        <f>IFERROR(INDEX(UPDATE!A:A,MATCH(_xlfn.AGGREGATE(4,6,INDEX(UPDATE!$A$3:$CF$210,,MATCH(A55,UPDATE!$1:$1,0))),INDEX(UPDATE!$A:$CF,,MATCH(A55,UPDATE!$1:$1,0)),0)),K55)</f>
        <v>16</v>
      </c>
      <c r="J55" s="95" t="b">
        <f>IFERROR(IF(MATCH(SETTINGS!S55,COVER!$A:$A,0),TRUE,FALSE),FALSE)</f>
        <v>1</v>
      </c>
      <c r="L55" s="83">
        <f>R55</f>
        <v>162</v>
      </c>
      <c r="M55" s="84" t="s">
        <v>393</v>
      </c>
      <c r="N55" s="90" t="b">
        <f t="shared" si="0"/>
        <v>1</v>
      </c>
      <c r="O55" s="91" t="s">
        <v>161</v>
      </c>
      <c r="P55" s="90" t="b">
        <f>IF(IFERROR(HLOOKUP(A55,UPDATE!$1:$1,1,FALSE),FALSE)&lt;&gt;FALSE,TRUE,FALSE)</f>
        <v>1</v>
      </c>
      <c r="Q55" s="97" t="b">
        <f>TRUE</f>
        <v>1</v>
      </c>
      <c r="R55" s="97">
        <f>IFERROR(_xlfn.AGGREGATE(4,6,INDEX(UPDATE!$A:$CF,,MATCH(A55,UPDATE!$1:$1,0))),NA())</f>
        <v>162</v>
      </c>
      <c r="S55" s="97" t="s">
        <v>161</v>
      </c>
      <c r="T55" s="108" t="s">
        <v>163</v>
      </c>
      <c r="U55" s="86" t="s">
        <v>27</v>
      </c>
    </row>
    <row r="56" spans="1:21" x14ac:dyDescent="0.2">
      <c r="A56" s="33" t="s">
        <v>164</v>
      </c>
      <c r="B56" s="33" t="s">
        <v>165</v>
      </c>
      <c r="C56" s="13">
        <f>IF(OR(ISNUMBER(IFERROR(MATCH(A56,UPDATE!$1:$1,0),TRUE))=FALSE,H56=FALSE),L56,_xlfn.AGGREGATE(4,6,INDEX(UPDATE!$A:$CF,,MATCH(A56,UPDATE!$1:$1,0))))</f>
        <v>400</v>
      </c>
      <c r="D56" s="19" t="str">
        <f>IF(C56="F","F",M56)</f>
        <v>x</v>
      </c>
      <c r="E56" s="14" t="s">
        <v>23</v>
      </c>
      <c r="F56" s="14" t="str">
        <f>IF(AND(OR(P56=TRUE,K56&lt;&gt;""),J56=TRUE),"✅","❌")</f>
        <v>✅</v>
      </c>
      <c r="H56" s="145" t="b">
        <f>IF(ISNUMBER(INDEX(UPDATE!$A:$CF,2,MATCH(SETTINGS!A56,UPDATE!$1:$1,0)))=TRUE,TRUE,FALSE)</f>
        <v>1</v>
      </c>
      <c r="I56" s="95">
        <f>IFERROR(INDEX(UPDATE!A:A,MATCH(_xlfn.AGGREGATE(4,6,INDEX(UPDATE!$A$3:$CF$210,,MATCH(A56,UPDATE!$1:$1,0))),INDEX(UPDATE!$A:$CF,,MATCH(A56,UPDATE!$1:$1,0)),0)),K56)</f>
        <v>38</v>
      </c>
      <c r="J56" s="95" t="b">
        <f>IFERROR(IF(MATCH(SETTINGS!S56,COVER!$A:$A,0),TRUE,FALSE),FALSE)</f>
        <v>1</v>
      </c>
      <c r="L56" s="83">
        <f>R56</f>
        <v>400</v>
      </c>
      <c r="M56" s="84" t="s">
        <v>393</v>
      </c>
      <c r="N56" s="90" t="b">
        <f t="shared" si="0"/>
        <v>1</v>
      </c>
      <c r="O56" s="91" t="s">
        <v>165</v>
      </c>
      <c r="P56" s="90" t="b">
        <f>IF(IFERROR(HLOOKUP(A56,UPDATE!$1:$1,1,FALSE),FALSE)&lt;&gt;FALSE,TRUE,FALSE)</f>
        <v>1</v>
      </c>
      <c r="Q56" s="97" t="b">
        <f>TRUE</f>
        <v>1</v>
      </c>
      <c r="R56" s="97">
        <f>IFERROR(_xlfn.AGGREGATE(4,6,INDEX(UPDATE!$A:$CF,,MATCH(A56,UPDATE!$1:$1,0))),NA())</f>
        <v>400</v>
      </c>
      <c r="S56" s="97" t="s">
        <v>164</v>
      </c>
      <c r="T56" s="123" t="s">
        <v>166</v>
      </c>
      <c r="U56" s="86" t="s">
        <v>167</v>
      </c>
    </row>
    <row r="57" spans="1:21" x14ac:dyDescent="0.2">
      <c r="A57" s="33" t="s">
        <v>168</v>
      </c>
      <c r="B57" s="33" t="s">
        <v>169</v>
      </c>
      <c r="C57" s="13" t="str">
        <f>IF(OR(ISNUMBER(IFERROR(MATCH(A57,UPDATE!$1:$1,0),TRUE))=FALSE,H57=FALSE),L57,_xlfn.AGGREGATE(4,6,INDEX(UPDATE!$A:$CF,,MATCH(A57,UPDATE!$1:$1,0))))</f>
        <v>F</v>
      </c>
      <c r="D57" s="19" t="str">
        <f>IF(C57="F","F",M57)</f>
        <v>F</v>
      </c>
      <c r="E57" s="14" t="s">
        <v>23</v>
      </c>
      <c r="F57" s="14" t="str">
        <f>IF(AND(OR(P57=TRUE,K57&lt;&gt;""),J57=TRUE),"✅","❌")</f>
        <v>✅</v>
      </c>
      <c r="H57" s="145" t="b">
        <f>IF(ISNUMBER(INDEX(UPDATE!$A:$CF,2,MATCH(SETTINGS!A57,UPDATE!$1:$1,0)))=TRUE,TRUE,FALSE)</f>
        <v>0</v>
      </c>
      <c r="I57" s="95">
        <f>IFERROR(INDEX(UPDATE!A:A,MATCH(_xlfn.AGGREGATE(4,6,INDEX(UPDATE!$A$3:$CF$210,,MATCH(A57,UPDATE!$1:$1,0))),INDEX(UPDATE!$A:$CF,,MATCH(A57,UPDATE!$1:$1,0)),0)),K57)</f>
        <v>16</v>
      </c>
      <c r="J57" s="95" t="b">
        <f>IFERROR(IF(MATCH(SETTINGS!S57,COVER!$A:$A,0),TRUE,FALSE),FALSE)</f>
        <v>1</v>
      </c>
      <c r="L57" s="83" t="s">
        <v>25</v>
      </c>
      <c r="N57" s="90" t="b">
        <f t="shared" si="0"/>
        <v>1</v>
      </c>
      <c r="O57" s="91" t="s">
        <v>169</v>
      </c>
      <c r="P57" s="90" t="b">
        <f>IF(IFERROR(HLOOKUP(A57,UPDATE!$1:$1,1,FALSE),FALSE)&lt;&gt;FALSE,TRUE,FALSE)</f>
        <v>1</v>
      </c>
      <c r="Q57" s="97" t="b">
        <f>TRUE</f>
        <v>1</v>
      </c>
      <c r="R57" s="97">
        <f>IFERROR(_xlfn.AGGREGATE(4,6,INDEX(UPDATE!$A:$CF,,MATCH(A57,UPDATE!$1:$1,0))),NA())</f>
        <v>101</v>
      </c>
      <c r="S57" s="97" t="s">
        <v>168</v>
      </c>
      <c r="T57" s="108" t="s">
        <v>170</v>
      </c>
      <c r="U57" s="86" t="s">
        <v>27</v>
      </c>
    </row>
    <row r="58" spans="1:21" x14ac:dyDescent="0.2">
      <c r="A58" s="33" t="s">
        <v>171</v>
      </c>
      <c r="B58" s="33" t="s">
        <v>171</v>
      </c>
      <c r="C58" s="13" t="str">
        <f>IF(OR(ISNUMBER(IFERROR(MATCH(A58,UPDATE!$1:$1,0),TRUE))=FALSE,H58=FALSE),L58,_xlfn.AGGREGATE(4,6,INDEX(UPDATE!$A:$CF,,MATCH(A58,UPDATE!$1:$1,0))))</f>
        <v>F</v>
      </c>
      <c r="D58" s="19" t="str">
        <f>IF(C58="F","F",M58)</f>
        <v>F</v>
      </c>
      <c r="E58" s="14" t="s">
        <v>23</v>
      </c>
      <c r="F58" s="14" t="str">
        <f>IF(AND(OR(P58=TRUE,K58&lt;&gt;""),J58=TRUE),"✅","❌")</f>
        <v>✅</v>
      </c>
      <c r="H58" s="145" t="b">
        <f>IF(ISNUMBER(INDEX(UPDATE!$A:$CF,2,MATCH(SETTINGS!A58,UPDATE!$1:$1,0)))=TRUE,TRUE,FALSE)</f>
        <v>0</v>
      </c>
      <c r="I58" s="95">
        <f>IFERROR(INDEX(UPDATE!A:A,MATCH(_xlfn.AGGREGATE(4,6,INDEX(UPDATE!$A$3:$CF$210,,MATCH(A58,UPDATE!$1:$1,0))),INDEX(UPDATE!$A:$CF,,MATCH(A58,UPDATE!$1:$1,0)),0)),K58)</f>
        <v>18</v>
      </c>
      <c r="J58" s="95" t="b">
        <f>IFERROR(IF(MATCH(SETTINGS!S58,COVER!$A:$A,0),TRUE,FALSE),FALSE)</f>
        <v>1</v>
      </c>
      <c r="L58" s="83" t="s">
        <v>25</v>
      </c>
      <c r="N58" s="90" t="b">
        <f t="shared" si="0"/>
        <v>1</v>
      </c>
      <c r="O58" s="91" t="s">
        <v>171</v>
      </c>
      <c r="P58" s="90" t="b">
        <f>IF(IFERROR(HLOOKUP(A58,UPDATE!$1:$1,1,FALSE),FALSE)&lt;&gt;FALSE,TRUE,FALSE)</f>
        <v>1</v>
      </c>
      <c r="Q58" s="97" t="b">
        <f>TRUE</f>
        <v>1</v>
      </c>
      <c r="R58" s="97">
        <f>IFERROR(_xlfn.AGGREGATE(4,6,INDEX(UPDATE!$A:$CF,,MATCH(A58,UPDATE!$1:$1,0))),NA())</f>
        <v>162</v>
      </c>
      <c r="S58" s="97" t="s">
        <v>171</v>
      </c>
      <c r="T58" s="123" t="s">
        <v>172</v>
      </c>
      <c r="U58" s="86" t="s">
        <v>27</v>
      </c>
    </row>
    <row r="59" spans="1:21" x14ac:dyDescent="0.2">
      <c r="A59" s="87" t="s">
        <v>173</v>
      </c>
      <c r="B59" s="55" t="s">
        <v>174</v>
      </c>
      <c r="C59" s="13" t="str">
        <f>IF(OR(ISNUMBER(IFERROR(MATCH(A59,UPDATE!$1:$1,0),TRUE))=FALSE,H59=FALSE),L59,_xlfn.AGGREGATE(4,6,INDEX(UPDATE!$A:$CF,,MATCH(A59,UPDATE!$1:$1,0))))</f>
        <v>F</v>
      </c>
      <c r="D59" s="19" t="str">
        <f>IF(C59="F","F",M59)</f>
        <v>F</v>
      </c>
      <c r="E59" s="14" t="s">
        <v>23</v>
      </c>
      <c r="F59" s="14" t="str">
        <f>IF(AND(OR(P59=TRUE,K59&lt;&gt;""),J59=TRUE),"✅","❌")</f>
        <v>✅</v>
      </c>
      <c r="H59" s="145" t="b">
        <f>IF(ISNUMBER(INDEX(UPDATE!$A:$CF,2,MATCH(SETTINGS!A59,UPDATE!$1:$1,0)))=TRUE,TRUE,FALSE)</f>
        <v>0</v>
      </c>
      <c r="I59" s="95">
        <f>IFERROR(INDEX(UPDATE!A:A,MATCH(_xlfn.AGGREGATE(4,6,INDEX(UPDATE!$A$3:$CF$210,,MATCH(A59,UPDATE!$1:$1,0))),INDEX(UPDATE!$A:$CF,,MATCH(A59,UPDATE!$1:$1,0)),0)),K59)</f>
        <v>19</v>
      </c>
      <c r="J59" s="95" t="b">
        <f>IFERROR(IF(MATCH(SETTINGS!S59,COVER!$A:$A,0),TRUE,FALSE),FALSE)</f>
        <v>1</v>
      </c>
      <c r="L59" s="83" t="s">
        <v>25</v>
      </c>
      <c r="N59" s="90" t="b">
        <f t="shared" si="0"/>
        <v>1</v>
      </c>
      <c r="O59" s="91" t="s">
        <v>173</v>
      </c>
      <c r="P59" s="90" t="b">
        <f>IF(IFERROR(HLOOKUP(A59,UPDATE!$1:$1,1,FALSE),FALSE)&lt;&gt;FALSE,TRUE,FALSE)</f>
        <v>1</v>
      </c>
      <c r="Q59" s="97" t="b">
        <f>TRUE</f>
        <v>1</v>
      </c>
      <c r="R59" s="97">
        <f>IFERROR(_xlfn.AGGREGATE(4,6,INDEX(UPDATE!$A:$CF,,MATCH(A59,UPDATE!$1:$1,0))),NA())</f>
        <v>193</v>
      </c>
      <c r="S59" s="97" t="s">
        <v>173</v>
      </c>
      <c r="T59" s="122" t="s">
        <v>34</v>
      </c>
      <c r="U59" s="86" t="s">
        <v>27</v>
      </c>
    </row>
    <row r="60" spans="1:21" x14ac:dyDescent="0.2">
      <c r="A60" s="87" t="s">
        <v>175</v>
      </c>
      <c r="B60" s="55" t="s">
        <v>176</v>
      </c>
      <c r="C60" s="13">
        <f>IF(OR(ISNUMBER(IFERROR(MATCH(A60,UPDATE!$1:$1,0),TRUE))=FALSE,H60=FALSE),L60,_xlfn.AGGREGATE(4,6,INDEX(UPDATE!$A:$CF,,MATCH(A60,UPDATE!$1:$1,0))))</f>
        <v>76</v>
      </c>
      <c r="D60" s="19" t="str">
        <f>IF(C60="F","F",M60)</f>
        <v>x</v>
      </c>
      <c r="E60" s="14" t="s">
        <v>23</v>
      </c>
      <c r="F60" s="14" t="str">
        <f>IF(AND(OR(P60=TRUE,K60&lt;&gt;""),J60=TRUE),"✅","❌")</f>
        <v>✅</v>
      </c>
      <c r="H60" s="145" t="b">
        <f>IF(ISNUMBER(INDEX(UPDATE!$A:$CF,2,MATCH(SETTINGS!A60,UPDATE!$1:$1,0)))=TRUE,TRUE,FALSE)</f>
        <v>0</v>
      </c>
      <c r="I60" s="95">
        <f>IFERROR(INDEX(UPDATE!A:A,MATCH(_xlfn.AGGREGATE(4,6,INDEX(UPDATE!$A$3:$CF$210,,MATCH(A60,UPDATE!$1:$1,0))),INDEX(UPDATE!$A:$CF,,MATCH(A60,UPDATE!$1:$1,0)),0)),K60)</f>
        <v>19</v>
      </c>
      <c r="J60" s="95" t="b">
        <f>IFERROR(IF(MATCH(SETTINGS!S60,COVER!$A:$A,0),TRUE,FALSE),FALSE)</f>
        <v>1</v>
      </c>
      <c r="L60" s="83">
        <f>R60</f>
        <v>76</v>
      </c>
      <c r="M60" s="84" t="s">
        <v>393</v>
      </c>
      <c r="N60" s="90" t="b">
        <f t="shared" si="0"/>
        <v>1</v>
      </c>
      <c r="O60" s="91" t="s">
        <v>175</v>
      </c>
      <c r="P60" s="90" t="b">
        <f>IF(IFERROR(HLOOKUP(A60,UPDATE!$1:$1,1,FALSE),FALSE)&lt;&gt;FALSE,TRUE,FALSE)</f>
        <v>1</v>
      </c>
      <c r="Q60" s="97" t="b">
        <f>TRUE</f>
        <v>1</v>
      </c>
      <c r="R60" s="97">
        <f>IFERROR(_xlfn.AGGREGATE(4,6,INDEX(UPDATE!$A:$CF,,MATCH(A60,UPDATE!$1:$1,0))),NA())</f>
        <v>76</v>
      </c>
      <c r="S60" s="97" t="s">
        <v>175</v>
      </c>
      <c r="T60" s="108" t="s">
        <v>177</v>
      </c>
      <c r="U60" s="86" t="s">
        <v>27</v>
      </c>
    </row>
    <row r="61" spans="1:21" x14ac:dyDescent="0.2">
      <c r="A61" s="128" t="s">
        <v>178</v>
      </c>
      <c r="B61" s="33" t="s">
        <v>178</v>
      </c>
      <c r="C61" s="13" t="str">
        <f>IF(OR(ISNUMBER(IFERROR(MATCH(A61,UPDATE!$1:$1,0),TRUE))=FALSE,H61=FALSE),L61,_xlfn.AGGREGATE(4,6,INDEX(UPDATE!$A:$CF,,MATCH(A61,UPDATE!$1:$1,0))))</f>
        <v>F</v>
      </c>
      <c r="D61" s="19" t="str">
        <f>IF(C61="F","F",M61)</f>
        <v>F</v>
      </c>
      <c r="E61" s="14" t="s">
        <v>23</v>
      </c>
      <c r="F61" s="14" t="str">
        <f>IF(AND(OR(P61=TRUE,K61&lt;&gt;""),J61=TRUE),"✅","❌")</f>
        <v>✅</v>
      </c>
      <c r="H61" s="145" t="b">
        <f>IF(ISNUMBER(INDEX(UPDATE!$A:$CF,2,MATCH(SETTINGS!A61,UPDATE!$1:$1,0)))=TRUE,TRUE,FALSE)</f>
        <v>0</v>
      </c>
      <c r="I61" s="95">
        <f>IFERROR(INDEX(UPDATE!A:A,MATCH(_xlfn.AGGREGATE(4,6,INDEX(UPDATE!$A$3:$CF$210,,MATCH(A61,UPDATE!$1:$1,0))),INDEX(UPDATE!$A:$CF,,MATCH(A61,UPDATE!$1:$1,0)),0)),K61)</f>
        <v>72</v>
      </c>
      <c r="J61" s="95" t="b">
        <f>IFERROR(IF(MATCH(SETTINGS!S61,COVER!$A:$A,0),TRUE,FALSE),FALSE)</f>
        <v>1</v>
      </c>
      <c r="L61" s="83" t="s">
        <v>25</v>
      </c>
      <c r="N61" s="90" t="b">
        <f t="shared" si="0"/>
        <v>1</v>
      </c>
      <c r="O61" s="91" t="s">
        <v>178</v>
      </c>
      <c r="P61" s="90" t="b">
        <f>IF(IFERROR(HLOOKUP(A61,UPDATE!$1:$1,1,FALSE),FALSE)&lt;&gt;FALSE,TRUE,FALSE)</f>
        <v>1</v>
      </c>
      <c r="Q61" s="97" t="b">
        <f>TRUE</f>
        <v>1</v>
      </c>
      <c r="R61" s="97">
        <f>IFERROR(_xlfn.AGGREGATE(4,6,INDEX(UPDATE!$A:$CF,,MATCH(A61,UPDATE!$1:$1,0))),NA())</f>
        <v>700</v>
      </c>
      <c r="S61" s="97" t="s">
        <v>178</v>
      </c>
      <c r="T61" s="142" t="s">
        <v>179</v>
      </c>
      <c r="U61" s="86" t="s">
        <v>27</v>
      </c>
    </row>
    <row r="62" spans="1:21" x14ac:dyDescent="0.2">
      <c r="A62" s="33" t="s">
        <v>180</v>
      </c>
      <c r="B62" s="33" t="s">
        <v>181</v>
      </c>
      <c r="C62" s="13" t="str">
        <f>IF(OR(ISNUMBER(IFERROR(MATCH(A62,UPDATE!$1:$1,0),TRUE))=FALSE,H62=FALSE),L62,_xlfn.AGGREGATE(4,6,INDEX(UPDATE!$A:$CF,,MATCH(A62,UPDATE!$1:$1,0))))</f>
        <v>F</v>
      </c>
      <c r="D62" s="19" t="str">
        <f>IF(C62="F","F",M62)</f>
        <v>F</v>
      </c>
      <c r="E62" s="14" t="s">
        <v>110</v>
      </c>
      <c r="F62" s="14" t="str">
        <f>IF(AND(OR(P62=TRUE,K62&lt;&gt;""),J62=TRUE),"✅","❌")</f>
        <v>✅</v>
      </c>
      <c r="H62" s="145" t="b">
        <f>IF(ISNUMBER(INDEX(UPDATE!$A:$CF,2,MATCH(SETTINGS!A62,UPDATE!$1:$1,0)))=TRUE,TRUE,FALSE)</f>
        <v>0</v>
      </c>
      <c r="I62" s="95">
        <f>IFERROR(INDEX(UPDATE!A:A,MATCH(_xlfn.AGGREGATE(4,6,INDEX(UPDATE!$A$3:$CF$210,,MATCH(A62,UPDATE!$1:$1,0))),INDEX(UPDATE!$A:$CF,,MATCH(A62,UPDATE!$1:$1,0)),0)),K62)</f>
        <v>41</v>
      </c>
      <c r="J62" s="95" t="b">
        <f>IFERROR(IF(MATCH(SETTINGS!S62,COVER!$A:$A,0),TRUE,FALSE),FALSE)</f>
        <v>1</v>
      </c>
      <c r="L62" s="83" t="s">
        <v>25</v>
      </c>
      <c r="N62" s="90" t="b">
        <f t="shared" si="0"/>
        <v>1</v>
      </c>
      <c r="O62" s="91" t="s">
        <v>181</v>
      </c>
      <c r="P62" s="90" t="b">
        <f>IF(IFERROR(HLOOKUP(A62,UPDATE!$1:$1,1,FALSE),FALSE)&lt;&gt;FALSE,TRUE,FALSE)</f>
        <v>1</v>
      </c>
      <c r="Q62" s="97" t="b">
        <f>TRUE</f>
        <v>1</v>
      </c>
      <c r="R62" s="97">
        <f>IFERROR(_xlfn.AGGREGATE(4,6,INDEX(UPDATE!$A:$CF,,MATCH(A62,UPDATE!$1:$1,0))),NA())</f>
        <v>346</v>
      </c>
      <c r="S62" s="97" t="s">
        <v>180</v>
      </c>
      <c r="T62" s="108" t="s">
        <v>182</v>
      </c>
      <c r="U62" s="86" t="s">
        <v>27</v>
      </c>
    </row>
    <row r="63" spans="1:21" x14ac:dyDescent="0.2">
      <c r="A63" s="87" t="s">
        <v>183</v>
      </c>
      <c r="B63" s="55" t="s">
        <v>184</v>
      </c>
      <c r="C63" s="13">
        <f>IF(OR(ISNUMBER(IFERROR(MATCH(A63,UPDATE!$1:$1,0),TRUE))=FALSE,H63=FALSE),L63,_xlfn.AGGREGATE(4,6,INDEX(UPDATE!$A:$CF,,MATCH(A63,UPDATE!$1:$1,0))))</f>
        <v>107</v>
      </c>
      <c r="D63" s="19" t="str">
        <f>IF(C63="F","F",M63)</f>
        <v>x</v>
      </c>
      <c r="E63" s="14" t="s">
        <v>23</v>
      </c>
      <c r="F63" s="14" t="str">
        <f>IF(AND(OR(P63=TRUE,K63&lt;&gt;""),J63=TRUE),"✅","❌")</f>
        <v>✅</v>
      </c>
      <c r="H63" s="145" t="b">
        <f>IF(ISNUMBER(INDEX(UPDATE!$A:$CF,2,MATCH(SETTINGS!A63,UPDATE!$1:$1,0)))=TRUE,TRUE,FALSE)</f>
        <v>1</v>
      </c>
      <c r="I63" s="95">
        <f>IFERROR(INDEX(UPDATE!A:A,MATCH(_xlfn.AGGREGATE(4,6,INDEX(UPDATE!$A$3:$CF$210,,MATCH(A63,UPDATE!$1:$1,0))),INDEX(UPDATE!$A:$CF,,MATCH(A63,UPDATE!$1:$1,0)),0)),K63)</f>
        <v>26</v>
      </c>
      <c r="J63" s="95" t="b">
        <f>IFERROR(IF(MATCH(SETTINGS!S63,COVER!$A:$A,0),TRUE,FALSE),FALSE)</f>
        <v>1</v>
      </c>
      <c r="L63" s="83">
        <f>R63</f>
        <v>107</v>
      </c>
      <c r="M63" s="84" t="s">
        <v>393</v>
      </c>
      <c r="N63" s="90" t="b">
        <f t="shared" si="0"/>
        <v>1</v>
      </c>
      <c r="O63" s="91" t="s">
        <v>183</v>
      </c>
      <c r="P63" s="90" t="b">
        <f>IF(IFERROR(HLOOKUP(A63,UPDATE!$1:$1,1,FALSE),FALSE)&lt;&gt;FALSE,TRUE,FALSE)</f>
        <v>1</v>
      </c>
      <c r="Q63" s="97" t="b">
        <f>TRUE</f>
        <v>1</v>
      </c>
      <c r="R63" s="97">
        <f>IFERROR(_xlfn.AGGREGATE(4,6,INDEX(UPDATE!$A:$CF,,MATCH(A63,UPDATE!$1:$1,0))),NA())</f>
        <v>107</v>
      </c>
      <c r="S63" s="97" t="s">
        <v>183</v>
      </c>
      <c r="T63" s="142" t="s">
        <v>185</v>
      </c>
      <c r="U63" s="86" t="s">
        <v>27</v>
      </c>
    </row>
    <row r="64" spans="1:21" x14ac:dyDescent="0.2">
      <c r="A64" s="33" t="s">
        <v>186</v>
      </c>
      <c r="B64" s="33" t="s">
        <v>187</v>
      </c>
      <c r="C64" s="13">
        <f>IF(OR(ISNUMBER(IFERROR(MATCH(A64,UPDATE!$1:$1,0),TRUE))=FALSE,H64=FALSE),L64,_xlfn.AGGREGATE(4,6,INDEX(UPDATE!$A:$CF,,MATCH(A64,UPDATE!$1:$1,0))))</f>
        <v>1092</v>
      </c>
      <c r="D64" s="19" t="str">
        <f>IF(C64="F","F",M64)</f>
        <v>x</v>
      </c>
      <c r="E64" s="14" t="s">
        <v>23</v>
      </c>
      <c r="F64" s="14" t="str">
        <f>IF(AND(OR(P64=TRUE,K64&lt;&gt;""),J64=TRUE),"✅","❌")</f>
        <v>✅</v>
      </c>
      <c r="H64" s="145" t="b">
        <f>IF(ISNUMBER(INDEX(UPDATE!$A:$CF,2,MATCH(SETTINGS!A64,UPDATE!$1:$1,0)))=TRUE,TRUE,FALSE)</f>
        <v>1</v>
      </c>
      <c r="I64" s="95">
        <f>IFERROR(INDEX(UPDATE!A:A,MATCH(_xlfn.AGGREGATE(4,6,INDEX(UPDATE!$A$3:$CF$210,,MATCH(A64,UPDATE!$1:$1,0))),INDEX(UPDATE!$A:$CF,,MATCH(A64,UPDATE!$1:$1,0)),0)),K64)</f>
        <v>106</v>
      </c>
      <c r="J64" s="95" t="b">
        <f>IFERROR(IF(MATCH(SETTINGS!S64,COVER!$A:$A,0),TRUE,FALSE),FALSE)</f>
        <v>1</v>
      </c>
      <c r="L64" s="83">
        <f>R64</f>
        <v>1092</v>
      </c>
      <c r="M64" s="84" t="s">
        <v>393</v>
      </c>
      <c r="N64" s="90" t="b">
        <f t="shared" si="0"/>
        <v>1</v>
      </c>
      <c r="O64" s="91" t="s">
        <v>187</v>
      </c>
      <c r="P64" s="90" t="b">
        <f>IF(IFERROR(HLOOKUP(A64,UPDATE!$1:$1,1,FALSE),FALSE)&lt;&gt;FALSE,TRUE,FALSE)</f>
        <v>1</v>
      </c>
      <c r="Q64" s="97" t="b">
        <f>TRUE</f>
        <v>1</v>
      </c>
      <c r="R64" s="97">
        <f>IFERROR(_xlfn.AGGREGATE(4,6,INDEX(UPDATE!$A:$CF,,MATCH(A64,UPDATE!$1:$1,0))),NA())</f>
        <v>1092</v>
      </c>
      <c r="S64" s="97" t="s">
        <v>186</v>
      </c>
      <c r="T64" s="108" t="s">
        <v>188</v>
      </c>
      <c r="U64" s="86" t="s">
        <v>27</v>
      </c>
    </row>
    <row r="65" spans="1:21" x14ac:dyDescent="0.2">
      <c r="A65" s="33" t="s">
        <v>189</v>
      </c>
      <c r="B65" s="33" t="s">
        <v>190</v>
      </c>
      <c r="C65" s="13">
        <f>IF(OR(ISNUMBER(IFERROR(MATCH(A65,UPDATE!$1:$1,0),TRUE))=FALSE,H65=FALSE),L65,_xlfn.AGGREGATE(4,6,INDEX(UPDATE!$A:$CF,,MATCH(A65,UPDATE!$1:$1,0))))</f>
        <v>189</v>
      </c>
      <c r="D65" s="19" t="str">
        <f>IF(C65="F","F",M65)</f>
        <v>x</v>
      </c>
      <c r="E65" s="14" t="s">
        <v>72</v>
      </c>
      <c r="F65" s="14" t="str">
        <f>IF(AND(OR(P65=TRUE,K65&lt;&gt;""),J65=TRUE),"✅","❌")</f>
        <v>✅</v>
      </c>
      <c r="H65" s="145" t="b">
        <f>IF(ISNUMBER(INDEX(UPDATE!$A:$CF,2,MATCH(SETTINGS!A65,UPDATE!$1:$1,0)))=TRUE,TRUE,FALSE)</f>
        <v>1</v>
      </c>
      <c r="I65" s="95">
        <f>IFERROR(INDEX(UPDATE!A:A,MATCH(_xlfn.AGGREGATE(4,6,INDEX(UPDATE!$A$3:$CF$210,,MATCH(A65,UPDATE!$1:$1,0))),INDEX(UPDATE!$A:$CF,,MATCH(A65,UPDATE!$1:$1,0)),0)),K65)</f>
        <v>27</v>
      </c>
      <c r="J65" s="95" t="b">
        <f>IFERROR(IF(MATCH(SETTINGS!S65,COVER!$A:$A,0),TRUE,FALSE),FALSE)</f>
        <v>1</v>
      </c>
      <c r="L65" s="83">
        <f>R65</f>
        <v>189</v>
      </c>
      <c r="M65" s="84" t="s">
        <v>393</v>
      </c>
      <c r="N65" s="90" t="b">
        <f t="shared" si="0"/>
        <v>1</v>
      </c>
      <c r="O65" s="91" t="s">
        <v>191</v>
      </c>
      <c r="P65" s="90" t="b">
        <f>IF(IFERROR(HLOOKUP(A65,UPDATE!$1:$1,1,FALSE),FALSE)&lt;&gt;FALSE,TRUE,FALSE)</f>
        <v>1</v>
      </c>
      <c r="Q65" s="97" t="b">
        <f>TRUE</f>
        <v>1</v>
      </c>
      <c r="R65" s="97">
        <f>IFERROR(_xlfn.AGGREGATE(4,6,INDEX(UPDATE!$A:$CF,,MATCH(A65,UPDATE!$1:$1,0))),NA())</f>
        <v>189</v>
      </c>
      <c r="S65" s="97" t="s">
        <v>189</v>
      </c>
      <c r="T65" s="108" t="s">
        <v>192</v>
      </c>
      <c r="U65" s="86" t="s">
        <v>27</v>
      </c>
    </row>
    <row r="66" spans="1:21" x14ac:dyDescent="0.2">
      <c r="A66" s="87" t="s">
        <v>193</v>
      </c>
      <c r="B66" s="33" t="s">
        <v>194</v>
      </c>
      <c r="C66" s="13" t="str">
        <f>IF(OR(ISNUMBER(IFERROR(MATCH(A66,UPDATE!$1:$1,0),TRUE))=FALSE,H66=FALSE),L66,_xlfn.AGGREGATE(4,6,INDEX(UPDATE!$A:$CF,,MATCH(A66,UPDATE!$1:$1,0))))</f>
        <v>F</v>
      </c>
      <c r="D66" s="19" t="str">
        <f>IF(C66="F","F",M66)</f>
        <v>F</v>
      </c>
      <c r="E66" s="14" t="s">
        <v>23</v>
      </c>
      <c r="F66" s="14" t="str">
        <f>IF(AND(OR(P66=TRUE,K66&lt;&gt;""),J66=TRUE),"✅","❌")</f>
        <v>✅</v>
      </c>
      <c r="H66" s="145" t="b">
        <f>IF(ISNUMBER(INDEX(UPDATE!$A:$CF,2,MATCH(SETTINGS!A66,UPDATE!$1:$1,0)))=TRUE,TRUE,FALSE)</f>
        <v>0</v>
      </c>
      <c r="I66" s="95">
        <f>IFERROR(INDEX(UPDATE!A:A,MATCH(_xlfn.AGGREGATE(4,6,INDEX(UPDATE!$A$3:$CF$210,,MATCH(A66,UPDATE!$1:$1,0))),INDEX(UPDATE!$A:$CF,,MATCH(A66,UPDATE!$1:$1,0)),0)),K66)</f>
        <v>28</v>
      </c>
      <c r="J66" s="95" t="b">
        <f>IFERROR(IF(MATCH(SETTINGS!S66,COVER!$A:$A,0),TRUE,FALSE),FALSE)</f>
        <v>1</v>
      </c>
      <c r="L66" s="83" t="s">
        <v>25</v>
      </c>
      <c r="N66" s="90" t="b">
        <f t="shared" si="0"/>
        <v>1</v>
      </c>
      <c r="O66" s="91" t="s">
        <v>194</v>
      </c>
      <c r="P66" s="90" t="b">
        <f>IF(IFERROR(HLOOKUP(A66,UPDATE!$1:$1,1,FALSE),FALSE)&lt;&gt;FALSE,TRUE,FALSE)</f>
        <v>1</v>
      </c>
      <c r="Q66" s="97" t="b">
        <f>TRUE</f>
        <v>1</v>
      </c>
      <c r="R66" s="97">
        <f>IFERROR(_xlfn.AGGREGATE(4,6,INDEX(UPDATE!$A:$CF,,MATCH(A66,UPDATE!$1:$1,0))),NA())</f>
        <v>278</v>
      </c>
      <c r="S66" s="97" t="s">
        <v>193</v>
      </c>
      <c r="T66" s="5" t="s">
        <v>195</v>
      </c>
      <c r="U66" s="86" t="s">
        <v>27</v>
      </c>
    </row>
    <row r="67" spans="1:21" x14ac:dyDescent="0.2">
      <c r="A67" s="33" t="s">
        <v>196</v>
      </c>
      <c r="B67" s="33" t="s">
        <v>197</v>
      </c>
      <c r="C67" s="13">
        <f>IF(OR(ISNUMBER(IFERROR(MATCH(A67,UPDATE!$1:$1,0),TRUE))=FALSE,H67=FALSE),L67,_xlfn.AGGREGATE(4,6,INDEX(UPDATE!$A:$CF,,MATCH(A67,UPDATE!$1:$1,0))))</f>
        <v>135</v>
      </c>
      <c r="D67" s="19" t="str">
        <f>IF(C67="F","F",M67)</f>
        <v>x</v>
      </c>
      <c r="E67" s="14" t="s">
        <v>23</v>
      </c>
      <c r="F67" s="14" t="str">
        <f>IF(AND(OR(P67=TRUE,K67&lt;&gt;""),J67=TRUE),"✅","❌")</f>
        <v>✅</v>
      </c>
      <c r="H67" s="145" t="b">
        <f>IF(ISNUMBER(INDEX(UPDATE!$A:$CF,2,MATCH(SETTINGS!A67,UPDATE!$1:$1,0)))=TRUE,TRUE,FALSE)</f>
        <v>1</v>
      </c>
      <c r="I67" s="95">
        <f>IFERROR(INDEX(UPDATE!A:A,MATCH(_xlfn.AGGREGATE(4,6,INDEX(UPDATE!$A$3:$CF$210,,MATCH(A67,UPDATE!$1:$1,0))),INDEX(UPDATE!$A:$CF,,MATCH(A67,UPDATE!$1:$1,0)),0)),K67)</f>
        <v>13</v>
      </c>
      <c r="J67" s="95" t="b">
        <f>IFERROR(IF(MATCH(SETTINGS!S67,COVER!$A:$A,0),TRUE,FALSE),FALSE)</f>
        <v>1</v>
      </c>
      <c r="L67" s="83">
        <f>R67</f>
        <v>135</v>
      </c>
      <c r="M67" s="84" t="s">
        <v>393</v>
      </c>
      <c r="N67" s="90" t="b">
        <f t="shared" ref="N67:N81" si="1">IF(F67&lt;&gt;"",F67="✅","")</f>
        <v>1</v>
      </c>
      <c r="O67" s="91" t="s">
        <v>197</v>
      </c>
      <c r="P67" s="90" t="b">
        <f>IF(IFERROR(HLOOKUP(A67,UPDATE!$1:$1,1,FALSE),FALSE)&lt;&gt;FALSE,TRUE,FALSE)</f>
        <v>1</v>
      </c>
      <c r="Q67" s="97" t="b">
        <f>TRUE</f>
        <v>1</v>
      </c>
      <c r="R67" s="97">
        <f>IFERROR(_xlfn.AGGREGATE(4,6,INDEX(UPDATE!$A:$CF,,MATCH(A67,UPDATE!$1:$1,0))),NA())</f>
        <v>135</v>
      </c>
      <c r="S67" s="97" t="s">
        <v>196</v>
      </c>
      <c r="T67" s="108" t="s">
        <v>198</v>
      </c>
      <c r="U67" s="86" t="s">
        <v>27</v>
      </c>
    </row>
    <row r="68" spans="1:21" x14ac:dyDescent="0.2">
      <c r="A68" s="129" t="s">
        <v>199</v>
      </c>
      <c r="B68" s="33" t="s">
        <v>199</v>
      </c>
      <c r="C68" s="13" t="str">
        <f>IF(OR(ISNUMBER(IFERROR(MATCH(A68,UPDATE!$1:$1,0),TRUE))=FALSE,H68=FALSE),L68,_xlfn.AGGREGATE(4,6,INDEX(UPDATE!$A:$CF,,MATCH(A68,UPDATE!$1:$1,0))))</f>
        <v>F</v>
      </c>
      <c r="D68" s="19" t="str">
        <f>IF(C68="F","F",M68)</f>
        <v>F</v>
      </c>
      <c r="E68" s="14" t="s">
        <v>23</v>
      </c>
      <c r="F68" s="14" t="str">
        <f>IF(AND(OR(P68=TRUE,K68&lt;&gt;""),J68=TRUE),"✅","❌")</f>
        <v>✅</v>
      </c>
      <c r="H68" s="145" t="b">
        <f>IF(ISNUMBER(INDEX(UPDATE!$A:$CF,2,MATCH(SETTINGS!A68,UPDATE!$1:$1,0)))=TRUE,TRUE,FALSE)</f>
        <v>0</v>
      </c>
      <c r="I68" s="95">
        <f>IFERROR(INDEX(UPDATE!A:A,MATCH(_xlfn.AGGREGATE(4,6,INDEX(UPDATE!$A$3:$CF$210,,MATCH(A68,UPDATE!$1:$1,0))),INDEX(UPDATE!$A:$CF,,MATCH(A68,UPDATE!$1:$1,0)),0)),K68)</f>
        <v>25</v>
      </c>
      <c r="J68" s="95" t="b">
        <f>IFERROR(IF(MATCH(SETTINGS!S68,COVER!$A:$A,0),TRUE,FALSE),FALSE)</f>
        <v>1</v>
      </c>
      <c r="L68" s="83" t="s">
        <v>25</v>
      </c>
      <c r="N68" s="90" t="b">
        <f t="shared" si="1"/>
        <v>1</v>
      </c>
      <c r="O68" s="91" t="s">
        <v>199</v>
      </c>
      <c r="P68" s="90" t="b">
        <f>IF(IFERROR(HLOOKUP(A68,UPDATE!$1:$1,1,FALSE),FALSE)&lt;&gt;FALSE,TRUE,FALSE)</f>
        <v>1</v>
      </c>
      <c r="Q68" s="97" t="b">
        <f>TRUE</f>
        <v>1</v>
      </c>
      <c r="R68" s="97">
        <f>IFERROR(_xlfn.AGGREGATE(4,6,INDEX(UPDATE!$A:$CF,,MATCH(A68,UPDATE!$1:$1,0))),NA())</f>
        <v>266</v>
      </c>
      <c r="S68" s="97" t="s">
        <v>199</v>
      </c>
      <c r="T68" s="122" t="s">
        <v>34</v>
      </c>
      <c r="U68" s="86" t="s">
        <v>27</v>
      </c>
    </row>
    <row r="69" spans="1:21" x14ac:dyDescent="0.2">
      <c r="A69" s="128" t="s">
        <v>200</v>
      </c>
      <c r="B69" s="33" t="s">
        <v>201</v>
      </c>
      <c r="C69" s="13" t="str">
        <f>IF(OR(ISNUMBER(IFERROR(MATCH(A69,UPDATE!$1:$1,0),TRUE))=FALSE,H69=FALSE),L69,_xlfn.AGGREGATE(4,6,INDEX(UPDATE!$A:$CF,,MATCH(A69,UPDATE!$1:$1,0))))</f>
        <v>F</v>
      </c>
      <c r="D69" s="19" t="str">
        <f>IF(C69="F","F",M69)</f>
        <v>F</v>
      </c>
      <c r="E69" s="14" t="s">
        <v>23</v>
      </c>
      <c r="F69" s="14" t="str">
        <f>IF(AND(OR(P69=TRUE,K69&lt;&gt;""),J69=TRUE),"✅","❌")</f>
        <v>❌</v>
      </c>
      <c r="H69" s="145" t="b">
        <f>IF(ISNUMBER(INDEX(UPDATE!$A:$CF,2,MATCH(SETTINGS!A69,UPDATE!$1:$1,0)))=TRUE,TRUE,FALSE)</f>
        <v>0</v>
      </c>
      <c r="I69" s="95">
        <f>IFERROR(INDEX(UPDATE!A:A,MATCH(_xlfn.AGGREGATE(4,6,INDEX(UPDATE!$A$3:$CF$210,,MATCH(A69,UPDATE!$1:$1,0))),INDEX(UPDATE!$A:$CF,,MATCH(A69,UPDATE!$1:$1,0)),0)),K69)</f>
        <v>0</v>
      </c>
      <c r="J69" s="95" t="b">
        <f>IFERROR(IF(MATCH(SETTINGS!S69,COVER!$A:$A,0),TRUE,FALSE),FALSE)</f>
        <v>1</v>
      </c>
      <c r="L69" s="83" t="s">
        <v>25</v>
      </c>
      <c r="N69" s="90" t="b">
        <f t="shared" si="1"/>
        <v>0</v>
      </c>
      <c r="O69" s="91" t="s">
        <v>201</v>
      </c>
      <c r="P69" s="90" t="b">
        <f>IF(IFERROR(HLOOKUP(A69,UPDATE!$1:$1,1,FALSE),FALSE)&lt;&gt;FALSE,TRUE,FALSE)</f>
        <v>0</v>
      </c>
      <c r="Q69" s="97" t="b">
        <f>TRUE</f>
        <v>1</v>
      </c>
      <c r="R69" s="97" t="e">
        <f>IFERROR(_xlfn.AGGREGATE(4,6,INDEX(UPDATE!$A:$CF,,MATCH(A69,UPDATE!$1:$1,0))),NA())</f>
        <v>#N/A</v>
      </c>
      <c r="S69" s="97" t="s">
        <v>200</v>
      </c>
      <c r="T69" s="122" t="s">
        <v>34</v>
      </c>
      <c r="U69" s="86" t="s">
        <v>27</v>
      </c>
    </row>
    <row r="70" spans="1:21" x14ac:dyDescent="0.2">
      <c r="A70" s="129" t="s">
        <v>202</v>
      </c>
      <c r="B70" s="55" t="s">
        <v>203</v>
      </c>
      <c r="C70" s="13" t="str">
        <f>IF(OR(ISNUMBER(IFERROR(MATCH(A70,UPDATE!$1:$1,0),TRUE))=FALSE,H70=FALSE),L70,_xlfn.AGGREGATE(4,6,INDEX(UPDATE!$A:$CF,,MATCH(A70,UPDATE!$1:$1,0))))</f>
        <v>F</v>
      </c>
      <c r="D70" s="19" t="str">
        <f>IF(C70="F","F",M70)</f>
        <v>F</v>
      </c>
      <c r="E70" s="14" t="s">
        <v>110</v>
      </c>
      <c r="F70" s="14" t="str">
        <f>IF(AND(OR(P70=TRUE,K70&lt;&gt;""),J70=TRUE),"✅","❌")</f>
        <v>✅</v>
      </c>
      <c r="H70" s="145" t="b">
        <f>IF(ISNUMBER(INDEX(UPDATE!$A:$CF,2,MATCH(SETTINGS!A70,UPDATE!$1:$1,0)))=TRUE,TRUE,FALSE)</f>
        <v>0</v>
      </c>
      <c r="I70" s="95">
        <f>IFERROR(INDEX(UPDATE!A:A,MATCH(_xlfn.AGGREGATE(4,6,INDEX(UPDATE!$A$3:$CF$210,,MATCH(A70,UPDATE!$1:$1,0))),INDEX(UPDATE!$A:$CF,,MATCH(A70,UPDATE!$1:$1,0)),0)),K70)</f>
        <v>31</v>
      </c>
      <c r="J70" s="95" t="b">
        <f>IFERROR(IF(MATCH(SETTINGS!S70,COVER!$A:$A,0),TRUE,FALSE),FALSE)</f>
        <v>1</v>
      </c>
      <c r="L70" s="83" t="s">
        <v>25</v>
      </c>
      <c r="N70" s="90" t="b">
        <f t="shared" si="1"/>
        <v>1</v>
      </c>
      <c r="O70" s="91" t="s">
        <v>202</v>
      </c>
      <c r="P70" s="90" t="b">
        <f>IF(IFERROR(HLOOKUP(A70,UPDATE!$1:$1,1,FALSE),FALSE)&lt;&gt;FALSE,TRUE,FALSE)</f>
        <v>1</v>
      </c>
      <c r="Q70" s="97" t="b">
        <f>TRUE</f>
        <v>1</v>
      </c>
      <c r="R70" s="97">
        <f>IFERROR(_xlfn.AGGREGATE(4,6,INDEX(UPDATE!$A:$CF,,MATCH(A70,UPDATE!$1:$1,0))),NA())</f>
        <v>276</v>
      </c>
      <c r="S70" s="97" t="s">
        <v>202</v>
      </c>
      <c r="T70" s="108" t="s">
        <v>204</v>
      </c>
      <c r="U70" s="86" t="s">
        <v>27</v>
      </c>
    </row>
    <row r="71" spans="1:21" x14ac:dyDescent="0.2">
      <c r="A71" s="128" t="s">
        <v>205</v>
      </c>
      <c r="B71" s="33" t="s">
        <v>206</v>
      </c>
      <c r="C71" s="13" t="str">
        <f>IF(OR(ISNUMBER(IFERROR(MATCH(A71,UPDATE!$1:$1,0),TRUE))=FALSE,H71=FALSE),L71,_xlfn.AGGREGATE(4,6,INDEX(UPDATE!$A:$CF,,MATCH(A71,UPDATE!$1:$1,0))))</f>
        <v>F</v>
      </c>
      <c r="D71" s="19" t="str">
        <f>IF(C71="F","F",M71)</f>
        <v>F</v>
      </c>
      <c r="E71" s="14" t="s">
        <v>23</v>
      </c>
      <c r="F71" s="14" t="str">
        <f>IF(AND(OR(P71=TRUE,K71&lt;&gt;""),J71=TRUE),"✅","❌")</f>
        <v>✅</v>
      </c>
      <c r="H71" s="145" t="b">
        <f>IF(ISNUMBER(INDEX(UPDATE!$A:$CF,2,MATCH(SETTINGS!A71,UPDATE!$1:$1,0)))=TRUE,TRUE,FALSE)</f>
        <v>0</v>
      </c>
      <c r="I71" s="95">
        <f>IFERROR(INDEX(UPDATE!A:A,MATCH(_xlfn.AGGREGATE(4,6,INDEX(UPDATE!$A$3:$CF$210,,MATCH(A71,UPDATE!$1:$1,0))),INDEX(UPDATE!$A:$CF,,MATCH(A71,UPDATE!$1:$1,0)),0)),K71)</f>
        <v>34</v>
      </c>
      <c r="J71" s="95" t="b">
        <f>IFERROR(IF(MATCH(SETTINGS!S71,COVER!$A:$A,0),TRUE,FALSE),FALSE)</f>
        <v>1</v>
      </c>
      <c r="L71" s="83" t="s">
        <v>25</v>
      </c>
      <c r="N71" s="90" t="b">
        <f t="shared" si="1"/>
        <v>1</v>
      </c>
      <c r="O71" s="91" t="s">
        <v>207</v>
      </c>
      <c r="P71" s="90" t="b">
        <f>IF(IFERROR(HLOOKUP(A71,UPDATE!$1:$1,1,FALSE),FALSE)&lt;&gt;FALSE,TRUE,FALSE)</f>
        <v>1</v>
      </c>
      <c r="Q71" s="97" t="b">
        <f>TRUE</f>
        <v>1</v>
      </c>
      <c r="R71" s="97">
        <f>IFERROR(_xlfn.AGGREGATE(4,6,INDEX(UPDATE!$A:$CF,,MATCH(A71,UPDATE!$1:$1,0))),NA())</f>
        <v>139</v>
      </c>
      <c r="S71" s="97" t="s">
        <v>205</v>
      </c>
      <c r="T71" s="108" t="s">
        <v>208</v>
      </c>
      <c r="U71" s="86" t="s">
        <v>27</v>
      </c>
    </row>
    <row r="72" spans="1:21" x14ac:dyDescent="0.2">
      <c r="A72" s="129" t="s">
        <v>209</v>
      </c>
      <c r="B72" s="55" t="s">
        <v>210</v>
      </c>
      <c r="C72" s="13" t="str">
        <f>IF(OR(ISNUMBER(IFERROR(MATCH(A72,UPDATE!$1:$1,0),TRUE))=FALSE,H72=FALSE),L72,_xlfn.AGGREGATE(4,6,INDEX(UPDATE!$A:$CF,,MATCH(A72,UPDATE!$1:$1,0))))</f>
        <v>F</v>
      </c>
      <c r="D72" s="19" t="str">
        <f>IF(C72="F","F",M72)</f>
        <v>F</v>
      </c>
      <c r="E72" s="14" t="s">
        <v>23</v>
      </c>
      <c r="F72" s="14" t="str">
        <f>IF(AND(OR(P72=TRUE,K72&lt;&gt;""),J72=TRUE),"✅","❌")</f>
        <v>✅</v>
      </c>
      <c r="H72" s="145" t="b">
        <f>IF(ISNUMBER(INDEX(UPDATE!$A:$CF,2,MATCH(SETTINGS!A72,UPDATE!$1:$1,0)))=TRUE,TRUE,FALSE)</f>
        <v>0</v>
      </c>
      <c r="I72" s="95">
        <f>IFERROR(INDEX(UPDATE!A:A,MATCH(_xlfn.AGGREGATE(4,6,INDEX(UPDATE!$A$3:$CF$210,,MATCH(A72,UPDATE!$1:$1,0))),INDEX(UPDATE!$A:$CF,,MATCH(A72,UPDATE!$1:$1,0)),0)),K72)</f>
        <v>25</v>
      </c>
      <c r="J72" s="95" t="b">
        <f>IFERROR(IF(MATCH(SETTINGS!S72,COVER!$A:$A,0),TRUE,FALSE),FALSE)</f>
        <v>1</v>
      </c>
      <c r="L72" s="83" t="s">
        <v>25</v>
      </c>
      <c r="M72" s="84"/>
      <c r="N72" s="90" t="b">
        <f t="shared" si="1"/>
        <v>1</v>
      </c>
      <c r="O72" s="91" t="s">
        <v>210</v>
      </c>
      <c r="P72" s="90" t="b">
        <f>IF(IFERROR(HLOOKUP(A72,UPDATE!$1:$1,1,FALSE),FALSE)&lt;&gt;FALSE,TRUE,FALSE)</f>
        <v>1</v>
      </c>
      <c r="Q72" s="97" t="b">
        <f>TRUE</f>
        <v>1</v>
      </c>
      <c r="R72" s="97">
        <f>IFERROR(_xlfn.AGGREGATE(4,6,INDEX(UPDATE!$A:$CF,,MATCH(A72,UPDATE!$1:$1,0))),NA())</f>
        <v>112</v>
      </c>
      <c r="S72" s="97" t="s">
        <v>209</v>
      </c>
      <c r="T72" s="108" t="s">
        <v>211</v>
      </c>
      <c r="U72" s="86" t="s">
        <v>27</v>
      </c>
    </row>
    <row r="73" spans="1:21" x14ac:dyDescent="0.2">
      <c r="A73" s="128" t="s">
        <v>212</v>
      </c>
      <c r="B73" s="33" t="s">
        <v>213</v>
      </c>
      <c r="C73" s="13">
        <f>IF(OR(ISNUMBER(IFERROR(MATCH(A73,UPDATE!$1:$1,0),TRUE))=FALSE,H73=FALSE),L73,_xlfn.AGGREGATE(4,6,INDEX(UPDATE!$A:$CF,,MATCH(A73,UPDATE!$1:$1,0))))</f>
        <v>85</v>
      </c>
      <c r="D73" s="19" t="str">
        <f>IF(C73="F","F",M73)</f>
        <v>x</v>
      </c>
      <c r="E73" s="14" t="s">
        <v>110</v>
      </c>
      <c r="F73" s="14" t="str">
        <f>IF(AND(OR(P73=TRUE,K73&lt;&gt;""),J73=TRUE),"✅","❌")</f>
        <v>✅</v>
      </c>
      <c r="H73" s="145" t="b">
        <f>IF(ISNUMBER(INDEX(UPDATE!$A:$CF,2,MATCH(SETTINGS!A73,UPDATE!$1:$1,0)))=TRUE,TRUE,FALSE)</f>
        <v>1</v>
      </c>
      <c r="I73" s="95">
        <f>IFERROR(INDEX(UPDATE!A:A,MATCH(_xlfn.AGGREGATE(4,6,INDEX(UPDATE!$A$3:$CF$210,,MATCH(A73,UPDATE!$1:$1,0))),INDEX(UPDATE!$A:$CF,,MATCH(A73,UPDATE!$1:$1,0)),0)),K73)</f>
        <v>11</v>
      </c>
      <c r="J73" s="95" t="b">
        <f>IFERROR(IF(MATCH(SETTINGS!S73,COVER!$A:$A,0),TRUE,FALSE),FALSE)</f>
        <v>1</v>
      </c>
      <c r="L73" s="83">
        <f>R73</f>
        <v>85</v>
      </c>
      <c r="M73" s="84" t="s">
        <v>393</v>
      </c>
      <c r="N73" s="90" t="b">
        <f t="shared" si="1"/>
        <v>1</v>
      </c>
      <c r="O73" s="91" t="s">
        <v>213</v>
      </c>
      <c r="P73" s="90" t="b">
        <f>IF(IFERROR(HLOOKUP(A73,UPDATE!$1:$1,1,FALSE),FALSE)&lt;&gt;FALSE,TRUE,FALSE)</f>
        <v>1</v>
      </c>
      <c r="Q73" s="97" t="b">
        <f>TRUE</f>
        <v>1</v>
      </c>
      <c r="R73" s="97">
        <f>IFERROR(_xlfn.AGGREGATE(4,6,INDEX(UPDATE!$A:$CF,,MATCH(A73,UPDATE!$1:$1,0))),NA())</f>
        <v>85</v>
      </c>
      <c r="S73" s="97" t="s">
        <v>212</v>
      </c>
      <c r="T73" s="108" t="s">
        <v>214</v>
      </c>
      <c r="U73" s="86" t="s">
        <v>27</v>
      </c>
    </row>
    <row r="74" spans="1:21" x14ac:dyDescent="0.2">
      <c r="A74" s="128" t="s">
        <v>215</v>
      </c>
      <c r="B74" s="33" t="s">
        <v>216</v>
      </c>
      <c r="C74" s="13" t="str">
        <f>IF(OR(ISNUMBER(IFERROR(MATCH(A74,UPDATE!$1:$1,0),TRUE))=FALSE,H74=FALSE),L74,_xlfn.AGGREGATE(4,6,INDEX(UPDATE!$A:$CF,,MATCH(A74,UPDATE!$1:$1,0))))</f>
        <v>F</v>
      </c>
      <c r="D74" s="19" t="str">
        <f>IF(C74="F","F",M74)</f>
        <v>F</v>
      </c>
      <c r="E74" s="14" t="s">
        <v>217</v>
      </c>
      <c r="F74" s="14" t="str">
        <f>IF(AND(OR(P74=TRUE,K74&lt;&gt;""),J74=TRUE),"✅","❌")</f>
        <v>❌</v>
      </c>
      <c r="H74" s="145" t="b">
        <f>IF(ISNUMBER(INDEX(UPDATE!$A:$CF,2,MATCH(SETTINGS!A74,UPDATE!$1:$1,0)))=TRUE,TRUE,FALSE)</f>
        <v>0</v>
      </c>
      <c r="I74" s="95">
        <f>IFERROR(INDEX(UPDATE!A:A,MATCH(_xlfn.AGGREGATE(4,6,INDEX(UPDATE!$A$3:$CF$210,,MATCH(A74,UPDATE!$1:$1,0))),INDEX(UPDATE!$A:$CF,,MATCH(A74,UPDATE!$1:$1,0)),0)),K74)</f>
        <v>0</v>
      </c>
      <c r="J74" s="95" t="b">
        <f>IFERROR(IF(MATCH(SETTINGS!S74,COVER!$A:$A,0),TRUE,FALSE),FALSE)</f>
        <v>0</v>
      </c>
      <c r="L74" s="83" t="s">
        <v>25</v>
      </c>
      <c r="M74" s="84"/>
      <c r="N74" s="90" t="b">
        <f t="shared" si="1"/>
        <v>0</v>
      </c>
      <c r="O74" s="91" t="s">
        <v>216</v>
      </c>
      <c r="P74" s="90" t="b">
        <f>IF(IFERROR(HLOOKUP(A74,UPDATE!$1:$1,1,FALSE),FALSE)&lt;&gt;FALSE,TRUE,FALSE)</f>
        <v>0</v>
      </c>
      <c r="Q74" s="97" t="b">
        <f>TRUE</f>
        <v>1</v>
      </c>
      <c r="R74" s="97" t="e">
        <f>IFERROR(_xlfn.AGGREGATE(4,6,INDEX(UPDATE!$A:$CF,,MATCH(A74,UPDATE!$1:$1,0))),NA())</f>
        <v>#N/A</v>
      </c>
      <c r="S74" s="97" t="s">
        <v>215</v>
      </c>
      <c r="T74" s="108" t="s">
        <v>218</v>
      </c>
      <c r="U74" s="86" t="s">
        <v>27</v>
      </c>
    </row>
    <row r="75" spans="1:21" x14ac:dyDescent="0.2">
      <c r="A75" s="128" t="s">
        <v>219</v>
      </c>
      <c r="B75" s="33" t="s">
        <v>220</v>
      </c>
      <c r="C75" s="13">
        <f>IF(OR(ISNUMBER(IFERROR(MATCH(A75,UPDATE!$1:$1,0),TRUE))=FALSE,H75=FALSE),L75,_xlfn.AGGREGATE(4,6,INDEX(UPDATE!$A:$CF,,MATCH(A75,UPDATE!$1:$1,0))))</f>
        <v>104</v>
      </c>
      <c r="D75" s="19" t="str">
        <f>IF(C75="F","F",M75)</f>
        <v>x</v>
      </c>
      <c r="E75" s="14" t="s">
        <v>110</v>
      </c>
      <c r="F75" s="14" t="str">
        <f>IF(AND(OR(P75=TRUE,K75&lt;&gt;""),J75=TRUE),"✅","❌")</f>
        <v>✅</v>
      </c>
      <c r="H75" s="145" t="b">
        <f>IF(ISNUMBER(INDEX(UPDATE!$A:$CF,2,MATCH(SETTINGS!A75,UPDATE!$1:$1,0)))=TRUE,TRUE,FALSE)</f>
        <v>0</v>
      </c>
      <c r="I75" s="95">
        <f>IFERROR(INDEX(UPDATE!A:A,MATCH(_xlfn.AGGREGATE(4,6,INDEX(UPDATE!$A$3:$CF$210,,MATCH(A75,UPDATE!$1:$1,0))),INDEX(UPDATE!$A:$CF,,MATCH(A75,UPDATE!$1:$1,0)),0)),K75)</f>
        <v>11</v>
      </c>
      <c r="J75" s="95" t="b">
        <f>IFERROR(IF(MATCH(SETTINGS!S75,COVER!$A:$A,0),TRUE,FALSE),FALSE)</f>
        <v>1</v>
      </c>
      <c r="L75" s="83">
        <f>R75</f>
        <v>104</v>
      </c>
      <c r="M75" s="84" t="s">
        <v>393</v>
      </c>
      <c r="N75" s="90" t="b">
        <f t="shared" si="1"/>
        <v>1</v>
      </c>
      <c r="O75" s="91" t="s">
        <v>221</v>
      </c>
      <c r="P75" s="90" t="b">
        <f>IF(IFERROR(HLOOKUP(A75,UPDATE!$1:$1,1,FALSE),FALSE)&lt;&gt;FALSE,TRUE,FALSE)</f>
        <v>1</v>
      </c>
      <c r="Q75" s="97" t="b">
        <f>TRUE</f>
        <v>1</v>
      </c>
      <c r="R75" s="97">
        <f>IFERROR(_xlfn.AGGREGATE(4,6,INDEX(UPDATE!$A:$CF,,MATCH(A75,UPDATE!$1:$1,0))),NA())</f>
        <v>104</v>
      </c>
      <c r="S75" s="97" t="s">
        <v>219</v>
      </c>
      <c r="T75" s="108" t="s">
        <v>222</v>
      </c>
      <c r="U75" s="86" t="s">
        <v>27</v>
      </c>
    </row>
    <row r="76" spans="1:21" x14ac:dyDescent="0.2">
      <c r="A76" s="128" t="s">
        <v>223</v>
      </c>
      <c r="B76" s="33" t="s">
        <v>224</v>
      </c>
      <c r="C76" s="13" t="str">
        <f>IF(OR(ISNUMBER(IFERROR(MATCH(A76,UPDATE!$1:$1,0),TRUE))=FALSE,H76=FALSE),L76,_xlfn.AGGREGATE(4,6,INDEX(UPDATE!$A:$CF,,MATCH(A76,UPDATE!$1:$1,0))))</f>
        <v>F</v>
      </c>
      <c r="D76" s="19" t="str">
        <f>IF(C76="F","F",M76)</f>
        <v>F</v>
      </c>
      <c r="E76" s="14" t="s">
        <v>23</v>
      </c>
      <c r="F76" s="14" t="str">
        <f>IF(AND(OR(P76=TRUE,K76&lt;&gt;""),J76=TRUE),"✅","❌")</f>
        <v>✅</v>
      </c>
      <c r="H76" s="145" t="b">
        <f>IF(ISNUMBER(INDEX(UPDATE!$A:$CF,2,MATCH(SETTINGS!A76,UPDATE!$1:$1,0)))=TRUE,TRUE,FALSE)</f>
        <v>0</v>
      </c>
      <c r="I76" s="95">
        <f>IFERROR(INDEX(UPDATE!A:A,MATCH(_xlfn.AGGREGATE(4,6,INDEX(UPDATE!$A$3:$CF$210,,MATCH(A76,UPDATE!$1:$1,0))),INDEX(UPDATE!$A:$CF,,MATCH(A76,UPDATE!$1:$1,0)),0)),K76)</f>
        <v>14</v>
      </c>
      <c r="J76" s="95" t="b">
        <f>IFERROR(IF(MATCH(SETTINGS!S76,COVER!$A:$A,0),TRUE,FALSE),FALSE)</f>
        <v>1</v>
      </c>
      <c r="L76" s="83" t="s">
        <v>25</v>
      </c>
      <c r="N76" s="90" t="b">
        <f t="shared" si="1"/>
        <v>1</v>
      </c>
      <c r="O76" s="91" t="s">
        <v>224</v>
      </c>
      <c r="P76" s="90" t="b">
        <f>IF(IFERROR(HLOOKUP(A76,UPDATE!$1:$1,1,FALSE),FALSE)&lt;&gt;FALSE,TRUE,FALSE)</f>
        <v>1</v>
      </c>
      <c r="Q76" s="97" t="b">
        <f>TRUE</f>
        <v>1</v>
      </c>
      <c r="R76" s="97">
        <f>IFERROR(_xlfn.AGGREGATE(4,6,INDEX(UPDATE!$A:$CF,,MATCH(A76,UPDATE!$1:$1,0))),NA())</f>
        <v>143</v>
      </c>
      <c r="S76" s="97" t="s">
        <v>223</v>
      </c>
      <c r="T76" s="108" t="s">
        <v>225</v>
      </c>
      <c r="U76" s="86" t="s">
        <v>27</v>
      </c>
    </row>
    <row r="77" spans="1:21" x14ac:dyDescent="0.2">
      <c r="A77" s="128" t="s">
        <v>226</v>
      </c>
      <c r="B77" s="33" t="s">
        <v>227</v>
      </c>
      <c r="C77" s="13" t="str">
        <f>IF(OR(ISNUMBER(IFERROR(MATCH(A77,UPDATE!$1:$1,0),TRUE))=FALSE,H77=FALSE),L77,_xlfn.AGGREGATE(4,6,INDEX(UPDATE!$A:$CF,,MATCH(A77,UPDATE!$1:$1,0))))</f>
        <v>F</v>
      </c>
      <c r="D77" s="19" t="str">
        <f>IF(C77="F","F",M77)</f>
        <v>F</v>
      </c>
      <c r="E77" s="14" t="s">
        <v>23</v>
      </c>
      <c r="F77" s="14" t="str">
        <f>IF(AND(OR(P77=TRUE,K77&lt;&gt;""),J77=TRUE),"✅","❌")</f>
        <v>✅</v>
      </c>
      <c r="H77" s="145" t="b">
        <f>IF(ISNUMBER(INDEX(UPDATE!$A:$CF,2,MATCH(SETTINGS!A77,UPDATE!$1:$1,0)))=TRUE,TRUE,FALSE)</f>
        <v>0</v>
      </c>
      <c r="I77" s="95">
        <f>IFERROR(INDEX(UPDATE!A:A,MATCH(_xlfn.AGGREGATE(4,6,INDEX(UPDATE!$A$3:$CF$210,,MATCH(A77,UPDATE!$1:$1,0))),INDEX(UPDATE!$A:$CF,,MATCH(A77,UPDATE!$1:$1,0)),0)),K77)</f>
        <v>16</v>
      </c>
      <c r="J77" s="95" t="b">
        <f>IFERROR(IF(MATCH(SETTINGS!S77,COVER!$A:$A,0),TRUE,FALSE),FALSE)</f>
        <v>1</v>
      </c>
      <c r="L77" s="83" t="s">
        <v>25</v>
      </c>
      <c r="N77" s="90" t="b">
        <f t="shared" si="1"/>
        <v>1</v>
      </c>
      <c r="O77" s="91" t="s">
        <v>227</v>
      </c>
      <c r="P77" s="90" t="b">
        <f>IF(IFERROR(HLOOKUP(A77,UPDATE!$1:$1,1,FALSE),FALSE)&lt;&gt;FALSE,TRUE,FALSE)</f>
        <v>1</v>
      </c>
      <c r="Q77" s="97" t="b">
        <f>TRUE</f>
        <v>1</v>
      </c>
      <c r="R77" s="97">
        <f>IFERROR(_xlfn.AGGREGATE(4,6,INDEX(UPDATE!$A:$CF,,MATCH(A77,UPDATE!$1:$1,0))),NA())</f>
        <v>179</v>
      </c>
      <c r="S77" s="97" t="s">
        <v>226</v>
      </c>
      <c r="T77" s="108" t="s">
        <v>228</v>
      </c>
      <c r="U77" s="86" t="s">
        <v>27</v>
      </c>
    </row>
    <row r="78" spans="1:21" x14ac:dyDescent="0.2">
      <c r="A78" s="129" t="s">
        <v>229</v>
      </c>
      <c r="B78" s="55" t="s">
        <v>230</v>
      </c>
      <c r="C78" s="13" t="str">
        <f>IF(OR(ISNUMBER(IFERROR(MATCH(A78,UPDATE!$1:$1,0),TRUE))=FALSE,H78=FALSE),L78,_xlfn.AGGREGATE(4,6,INDEX(UPDATE!$A:$CF,,MATCH(A78,UPDATE!$1:$1,0))))</f>
        <v>F</v>
      </c>
      <c r="D78" s="19" t="str">
        <f>IF(C78="F","F",M78)</f>
        <v>F</v>
      </c>
      <c r="E78" s="14" t="s">
        <v>23</v>
      </c>
      <c r="F78" s="14" t="str">
        <f>IF(AND(OR(P78=TRUE,K78&lt;&gt;""),J78=TRUE),"✅","❌")</f>
        <v>✅</v>
      </c>
      <c r="H78" s="145" t="b">
        <f>IF(ISNUMBER(INDEX(UPDATE!$A:$CF,2,MATCH(SETTINGS!A78,UPDATE!$1:$1,0)))=TRUE,TRUE,FALSE)</f>
        <v>0</v>
      </c>
      <c r="I78" s="95">
        <f>IFERROR(INDEX(UPDATE!A:A,MATCH(_xlfn.AGGREGATE(4,6,INDEX(UPDATE!$A$3:$CF$210,,MATCH(A78,UPDATE!$1:$1,0))),INDEX(UPDATE!$A:$CF,,MATCH(A78,UPDATE!$1:$1,0)),0)),K78)</f>
        <v>31</v>
      </c>
      <c r="J78" s="95" t="b">
        <f>IFERROR(IF(MATCH(SETTINGS!S78,COVER!$A:$A,0),TRUE,FALSE),FALSE)</f>
        <v>1</v>
      </c>
      <c r="L78" s="83" t="s">
        <v>25</v>
      </c>
      <c r="M78" s="84"/>
      <c r="N78" s="90" t="b">
        <f t="shared" si="1"/>
        <v>1</v>
      </c>
      <c r="O78" s="91" t="s">
        <v>230</v>
      </c>
      <c r="P78" s="90" t="b">
        <f>IF(IFERROR(HLOOKUP(A78,UPDATE!$1:$1,1,FALSE),FALSE)&lt;&gt;FALSE,TRUE,FALSE)</f>
        <v>1</v>
      </c>
      <c r="Q78" s="97" t="b">
        <f>TRUE</f>
        <v>1</v>
      </c>
      <c r="R78" s="97">
        <f>IFERROR(_xlfn.AGGREGATE(4,6,INDEX(UPDATE!$A:$CF,,MATCH(A78,UPDATE!$1:$1,0))),NA())</f>
        <v>278</v>
      </c>
      <c r="S78" s="97" t="s">
        <v>229</v>
      </c>
      <c r="T78" s="108" t="s">
        <v>231</v>
      </c>
      <c r="U78" s="86" t="s">
        <v>27</v>
      </c>
    </row>
    <row r="79" spans="1:21" x14ac:dyDescent="0.2">
      <c r="A79" s="128" t="s">
        <v>232</v>
      </c>
      <c r="B79" s="33" t="s">
        <v>232</v>
      </c>
      <c r="C79" s="13" t="str">
        <f>IF(OR(ISNUMBER(IFERROR(MATCH(A79,UPDATE!$1:$1,0),TRUE))=FALSE,H79=FALSE),L79,_xlfn.AGGREGATE(4,6,INDEX(UPDATE!$A:$CF,,MATCH(A79,UPDATE!$1:$1,0))))</f>
        <v>F</v>
      </c>
      <c r="D79" s="19" t="str">
        <f>IF(C79="F","F",M79)</f>
        <v>F</v>
      </c>
      <c r="E79" s="14" t="s">
        <v>72</v>
      </c>
      <c r="F79" s="14" t="str">
        <f>IF(AND(OR(P79=TRUE,K79&lt;&gt;""),J79=TRUE),"✅","❌")</f>
        <v>✅</v>
      </c>
      <c r="H79" s="145" t="b">
        <f>IF(ISNUMBER(INDEX(UPDATE!$A:$CF,2,MATCH(SETTINGS!A79,UPDATE!$1:$1,0)))=TRUE,TRUE,FALSE)</f>
        <v>0</v>
      </c>
      <c r="I79" s="95">
        <f>IFERROR(INDEX(UPDATE!A:A,MATCH(_xlfn.AGGREGATE(4,6,INDEX(UPDATE!$A$3:$CF$210,,MATCH(A79,UPDATE!$1:$1,0))),INDEX(UPDATE!$A:$CF,,MATCH(A79,UPDATE!$1:$1,0)),0)),K79)</f>
        <v>37</v>
      </c>
      <c r="J79" s="95" t="b">
        <f>IFERROR(IF(MATCH(SETTINGS!S79,COVER!$A:$A,0),TRUE,FALSE),FALSE)</f>
        <v>1</v>
      </c>
      <c r="K79" s="83">
        <v>37</v>
      </c>
      <c r="L79" s="83" t="s">
        <v>25</v>
      </c>
      <c r="N79" s="90" t="b">
        <f t="shared" si="1"/>
        <v>1</v>
      </c>
      <c r="O79" s="91" t="s">
        <v>232</v>
      </c>
      <c r="P79" s="90" t="b">
        <f>IF(IFERROR(HLOOKUP(A79,UPDATE!$1:$1,1,FALSE),FALSE)&lt;&gt;FALSE,TRUE,FALSE)</f>
        <v>0</v>
      </c>
      <c r="Q79" s="97" t="b">
        <f>TRUE</f>
        <v>1</v>
      </c>
      <c r="R79" s="97" t="e">
        <f>IFERROR(_xlfn.AGGREGATE(4,6,INDEX(UPDATE!$A:$CF,,MATCH(A79,UPDATE!$1:$1,0))),NA())</f>
        <v>#N/A</v>
      </c>
      <c r="S79" s="97" t="s">
        <v>232</v>
      </c>
      <c r="T79" s="122" t="s">
        <v>30</v>
      </c>
      <c r="U79" s="86" t="s">
        <v>27</v>
      </c>
    </row>
    <row r="80" spans="1:21" x14ac:dyDescent="0.2">
      <c r="A80" s="128" t="s">
        <v>233</v>
      </c>
      <c r="B80" s="33" t="s">
        <v>234</v>
      </c>
      <c r="C80" s="13">
        <f>IF(OR(ISNUMBER(IFERROR(MATCH(A80,UPDATE!$1:$1,0),TRUE))=FALSE,H80=FALSE),L80,_xlfn.AGGREGATE(4,6,INDEX(UPDATE!$A:$CF,,MATCH(A80,UPDATE!$1:$1,0))))</f>
        <v>203</v>
      </c>
      <c r="D80" s="19" t="str">
        <f>IF(C80="F","F",M80)</f>
        <v>x</v>
      </c>
      <c r="E80" s="14" t="s">
        <v>23</v>
      </c>
      <c r="F80" s="14" t="str">
        <f>IF(AND(OR(P80=TRUE,K80&lt;&gt;""),J80=TRUE),"✅","❌")</f>
        <v>✅</v>
      </c>
      <c r="H80" s="145" t="b">
        <f>IF(ISNUMBER(INDEX(UPDATE!$A:$CF,2,MATCH(SETTINGS!A80,UPDATE!$1:$1,0)))=TRUE,TRUE,FALSE)</f>
        <v>1</v>
      </c>
      <c r="I80" s="95">
        <f>IFERROR(INDEX(UPDATE!A:A,MATCH(_xlfn.AGGREGATE(4,6,INDEX(UPDATE!$A$3:$CF$210,,MATCH(A80,UPDATE!$1:$1,0))),INDEX(UPDATE!$A:$CF,,MATCH(A80,UPDATE!$1:$1,0)),0)),K80)</f>
        <v>27</v>
      </c>
      <c r="J80" s="95" t="b">
        <f>IFERROR(IF(MATCH(SETTINGS!S80,COVER!$A:$A,0),TRUE,FALSE),FALSE)</f>
        <v>1</v>
      </c>
      <c r="L80" s="83">
        <f>R80</f>
        <v>203</v>
      </c>
      <c r="M80" s="84" t="s">
        <v>393</v>
      </c>
      <c r="N80" s="90" t="b">
        <f t="shared" si="1"/>
        <v>1</v>
      </c>
      <c r="O80" s="91" t="s">
        <v>234</v>
      </c>
      <c r="P80" s="90" t="b">
        <f>IF(IFERROR(HLOOKUP(A80,UPDATE!$1:$1,1,FALSE),FALSE)&lt;&gt;FALSE,TRUE,FALSE)</f>
        <v>1</v>
      </c>
      <c r="Q80" s="97" t="b">
        <f>TRUE</f>
        <v>1</v>
      </c>
      <c r="R80" s="97">
        <f>IFERROR(_xlfn.AGGREGATE(4,6,INDEX(UPDATE!$A:$CF,,MATCH(A80,UPDATE!$1:$1,0))),NA())</f>
        <v>203</v>
      </c>
      <c r="S80" s="97" t="s">
        <v>233</v>
      </c>
      <c r="T80" s="108" t="s">
        <v>235</v>
      </c>
      <c r="U80" s="86" t="s">
        <v>27</v>
      </c>
    </row>
    <row r="81" spans="1:21" x14ac:dyDescent="0.2">
      <c r="A81" s="128" t="s">
        <v>236</v>
      </c>
      <c r="B81" s="33" t="s">
        <v>237</v>
      </c>
      <c r="C81" s="13" t="str">
        <f>IF(OR(ISNUMBER(IFERROR(MATCH(A81,UPDATE!$1:$1,0),TRUE))=FALSE,H81=FALSE),L81,_xlfn.AGGREGATE(4,6,INDEX(UPDATE!$A:$CF,,MATCH(A81,UPDATE!$1:$1,0))))</f>
        <v>F</v>
      </c>
      <c r="D81" s="19" t="str">
        <f>IF(C81="F","F",M81)</f>
        <v>F</v>
      </c>
      <c r="E81" s="14" t="s">
        <v>238</v>
      </c>
      <c r="F81" s="14" t="str">
        <f>IF(AND(OR(P81=TRUE,K81&lt;&gt;""),J81=TRUE),"✅","❌")</f>
        <v>✅</v>
      </c>
      <c r="H81" s="145" t="b">
        <f>IF(ISNUMBER(INDEX(UPDATE!$A:$CF,2,MATCH(SETTINGS!A81,UPDATE!$1:$1,0)))=TRUE,TRUE,FALSE)</f>
        <v>0</v>
      </c>
      <c r="I81" s="95">
        <f>IFERROR(INDEX(UPDATE!A:A,MATCH(_xlfn.AGGREGATE(4,6,INDEX(UPDATE!$A$3:$CF$210,,MATCH(A81,UPDATE!$1:$1,0))),INDEX(UPDATE!$A:$CF,,MATCH(A81,UPDATE!$1:$1,0)),0)),K81)</f>
        <v>19</v>
      </c>
      <c r="J81" s="95" t="b">
        <f>IFERROR(IF(MATCH(SETTINGS!S81,COVER!$A:$A,0),TRUE,FALSE),FALSE)</f>
        <v>1</v>
      </c>
      <c r="L81" s="83" t="s">
        <v>25</v>
      </c>
      <c r="N81" s="90" t="b">
        <f t="shared" si="1"/>
        <v>1</v>
      </c>
      <c r="O81" s="91" t="s">
        <v>239</v>
      </c>
      <c r="P81" s="90" t="b">
        <f>IF(IFERROR(HLOOKUP(A81,UPDATE!$1:$1,1,FALSE),FALSE)&lt;&gt;FALSE,TRUE,FALSE)</f>
        <v>1</v>
      </c>
      <c r="Q81" s="97" t="b">
        <f>TRUE</f>
        <v>1</v>
      </c>
      <c r="R81" s="97">
        <f>IFERROR(_xlfn.AGGREGATE(4,6,INDEX(UPDATE!$A:$CF,,MATCH(A81,UPDATE!$1:$1,0))),NA())</f>
        <v>19</v>
      </c>
      <c r="S81" s="97" t="s">
        <v>236</v>
      </c>
      <c r="T81" s="122" t="s">
        <v>30</v>
      </c>
      <c r="U81" s="86" t="s">
        <v>27</v>
      </c>
    </row>
  </sheetData>
  <autoFilter ref="A1:U61" xr:uid="{00000000-0009-0000-0000-000000000000}">
    <sortState xmlns:xlrd2="http://schemas.microsoft.com/office/spreadsheetml/2017/richdata2" ref="A2:U81">
      <sortCondition ref="A1:A81"/>
    </sortState>
  </autoFilter>
  <conditionalFormatting sqref="A1:A1048576">
    <cfRule type="expression" dxfId="13" priority="4">
      <formula>N1=FALSE</formula>
    </cfRule>
  </conditionalFormatting>
  <conditionalFormatting sqref="B1">
    <cfRule type="expression" dxfId="12" priority="3" stopIfTrue="1">
      <formula>G1="❌"</formula>
    </cfRule>
  </conditionalFormatting>
  <conditionalFormatting sqref="I1:I1048576">
    <cfRule type="expression" dxfId="11" priority="7">
      <formula>I1=0</formula>
    </cfRule>
  </conditionalFormatting>
  <conditionalFormatting sqref="J1:J1048576">
    <cfRule type="expression" dxfId="10" priority="10" stopIfTrue="1">
      <formula>J1=FALSE</formula>
    </cfRule>
  </conditionalFormatting>
  <conditionalFormatting sqref="N1:N1048576">
    <cfRule type="expression" dxfId="9" priority="2" stopIfTrue="1">
      <formula>N1=TRUE</formula>
    </cfRule>
    <cfRule type="expression" dxfId="8" priority="8" stopIfTrue="1">
      <formula>N1=FALSE</formula>
    </cfRule>
  </conditionalFormatting>
  <conditionalFormatting sqref="P1:Q1048576">
    <cfRule type="expression" dxfId="7" priority="1">
      <formula>P1=FALSE</formula>
    </cfRule>
  </conditionalFormatting>
  <hyperlinks>
    <hyperlink ref="T2" r:id="rId1" xr:uid="{00000000-0004-0000-0000-000000000000}"/>
    <hyperlink ref="T3" r:id="rId2" display="https://baki.fandom.com/wiki/Baki_the_Grappler_(franchise)" xr:uid="{00000000-0004-0000-0000-000001000000}"/>
    <hyperlink ref="T7" r:id="rId3" xr:uid="{00000000-0004-0000-0000-000002000000}"/>
    <hyperlink ref="T8" r:id="rId4" display="https://baki.fandom.com/wiki/Baki_the_Grappler_(franchise)" xr:uid="{00000000-0004-0000-0000-000003000000}"/>
    <hyperlink ref="T9" r:id="rId5" xr:uid="{00000000-0004-0000-0000-000004000000}"/>
    <hyperlink ref="T14" r:id="rId6" xr:uid="{00000000-0004-0000-0000-000005000000}"/>
    <hyperlink ref="T15" r:id="rId7" xr:uid="{00000000-0004-0000-0000-000006000000}"/>
    <hyperlink ref="T16" r:id="rId8" xr:uid="{00000000-0004-0000-0000-000007000000}"/>
    <hyperlink ref="T17" r:id="rId9" xr:uid="{00000000-0004-0000-0000-000008000000}"/>
    <hyperlink ref="T18" r:id="rId10" xr:uid="{00000000-0004-0000-0000-000009000000}"/>
    <hyperlink ref="T19" r:id="rId11" xr:uid="{00000000-0004-0000-0000-00000A000000}"/>
    <hyperlink ref="T20" r:id="rId12" xr:uid="{00000000-0004-0000-0000-00000B000000}"/>
    <hyperlink ref="T21" r:id="rId13" xr:uid="{00000000-0004-0000-0000-00000C000000}"/>
    <hyperlink ref="T22" r:id="rId14" xr:uid="{00000000-0004-0000-0000-00000D000000}"/>
    <hyperlink ref="T23" r:id="rId15" xr:uid="{00000000-0004-0000-0000-00000E000000}"/>
    <hyperlink ref="T24" r:id="rId16" xr:uid="{00000000-0004-0000-0000-00000F000000}"/>
    <hyperlink ref="T26" r:id="rId17" xr:uid="{00000000-0004-0000-0000-000010000000}"/>
    <hyperlink ref="T27" r:id="rId18" xr:uid="{00000000-0004-0000-0000-000011000000}"/>
    <hyperlink ref="T28" r:id="rId19" xr:uid="{00000000-0004-0000-0000-000012000000}"/>
    <hyperlink ref="T29" r:id="rId20" xr:uid="{00000000-0004-0000-0000-000013000000}"/>
    <hyperlink ref="T30" r:id="rId21" xr:uid="{00000000-0004-0000-0000-000014000000}"/>
    <hyperlink ref="T31" r:id="rId22" xr:uid="{00000000-0004-0000-0000-000015000000}"/>
    <hyperlink ref="T32" r:id="rId23" xr:uid="{00000000-0004-0000-0000-000016000000}"/>
    <hyperlink ref="T33" r:id="rId24" xr:uid="{00000000-0004-0000-0000-000017000000}"/>
    <hyperlink ref="T34" r:id="rId25" xr:uid="{00000000-0004-0000-0000-000018000000}"/>
    <hyperlink ref="T35" r:id="rId26" xr:uid="{00000000-0004-0000-0000-000019000000}"/>
    <hyperlink ref="T36" r:id="rId27" xr:uid="{00000000-0004-0000-0000-00001A000000}"/>
    <hyperlink ref="T37" r:id="rId28" xr:uid="{00000000-0004-0000-0000-00001B000000}"/>
    <hyperlink ref="T40" r:id="rId29" xr:uid="{00000000-0004-0000-0000-00001C000000}"/>
    <hyperlink ref="T41" r:id="rId30" xr:uid="{00000000-0004-0000-0000-00001D000000}"/>
    <hyperlink ref="T42" r:id="rId31" xr:uid="{00000000-0004-0000-0000-00001E000000}"/>
    <hyperlink ref="T43" r:id="rId32" xr:uid="{00000000-0004-0000-0000-00001F000000}"/>
    <hyperlink ref="T44" r:id="rId33" xr:uid="{00000000-0004-0000-0000-000020000000}"/>
    <hyperlink ref="T45" r:id="rId34" xr:uid="{00000000-0004-0000-0000-000021000000}"/>
    <hyperlink ref="T46" r:id="rId35" xr:uid="{00000000-0004-0000-0000-000022000000}"/>
    <hyperlink ref="T47" r:id="rId36" xr:uid="{00000000-0004-0000-0000-000023000000}"/>
    <hyperlink ref="T48" r:id="rId37" xr:uid="{00000000-0004-0000-0000-000024000000}"/>
    <hyperlink ref="T49" r:id="rId38" xr:uid="{00000000-0004-0000-0000-000025000000}"/>
    <hyperlink ref="T50" r:id="rId39" xr:uid="{00000000-0004-0000-0000-000026000000}"/>
    <hyperlink ref="T51" r:id="rId40" xr:uid="{00000000-0004-0000-0000-000027000000}"/>
    <hyperlink ref="T52" r:id="rId41" xr:uid="{00000000-0004-0000-0000-000028000000}"/>
    <hyperlink ref="T53" r:id="rId42" xr:uid="{00000000-0004-0000-0000-000029000000}"/>
    <hyperlink ref="T54" r:id="rId43" display="https://baki.fandom.com/wiki/Baki_the_Grappler_(franchise)" xr:uid="{00000000-0004-0000-0000-00002A000000}"/>
    <hyperlink ref="T55" r:id="rId44" xr:uid="{00000000-0004-0000-0000-00002B000000}"/>
    <hyperlink ref="T56" r:id="rId45" xr:uid="{00000000-0004-0000-0000-00002C000000}"/>
    <hyperlink ref="T57" r:id="rId46" xr:uid="{00000000-0004-0000-0000-00002D000000}"/>
    <hyperlink ref="T58" r:id="rId47" xr:uid="{00000000-0004-0000-0000-00002E000000}"/>
    <hyperlink ref="T60" r:id="rId48" xr:uid="{00000000-0004-0000-0000-00002F000000}"/>
    <hyperlink ref="T61" r:id="rId49" xr:uid="{00000000-0004-0000-0000-000030000000}"/>
    <hyperlink ref="T62" r:id="rId50" xr:uid="{00000000-0004-0000-0000-000031000000}"/>
    <hyperlink ref="T63" r:id="rId51" xr:uid="{00000000-0004-0000-0000-000032000000}"/>
    <hyperlink ref="T64" r:id="rId52" location="Volume_101_To_110" xr:uid="{00000000-0004-0000-0000-000033000000}"/>
    <hyperlink ref="T65" r:id="rId53" xr:uid="{00000000-0004-0000-0000-000034000000}"/>
    <hyperlink ref="T66" r:id="rId54" xr:uid="{00000000-0004-0000-0000-000035000000}"/>
    <hyperlink ref="T67" r:id="rId55" location="Volume_13" xr:uid="{00000000-0004-0000-0000-000036000000}"/>
    <hyperlink ref="T70" r:id="rId56" xr:uid="{00000000-0004-0000-0000-000037000000}"/>
    <hyperlink ref="T71" r:id="rId57" xr:uid="{00000000-0004-0000-0000-000038000000}"/>
    <hyperlink ref="T72" r:id="rId58" xr:uid="{00000000-0004-0000-0000-000039000000}"/>
    <hyperlink ref="T73" r:id="rId59" xr:uid="{00000000-0004-0000-0000-00003A000000}"/>
    <hyperlink ref="T74" r:id="rId60" xr:uid="{00000000-0004-0000-0000-00003B000000}"/>
    <hyperlink ref="T75" r:id="rId61" xr:uid="{00000000-0004-0000-0000-00003C000000}"/>
    <hyperlink ref="T76" r:id="rId62" xr:uid="{00000000-0004-0000-0000-00003D000000}"/>
    <hyperlink ref="T77" r:id="rId63" xr:uid="{00000000-0004-0000-0000-00003E000000}"/>
    <hyperlink ref="T78" r:id="rId64" display="https://baki.fandom.com/wiki/Baki_the_Grappler_(franchise)" xr:uid="{00000000-0004-0000-0000-00003F000000}"/>
    <hyperlink ref="T79" r:id="rId65" display="https://baki.fandom.com/wiki/Baki_the_Grappler_(franchise)" xr:uid="{00000000-0004-0000-0000-000040000000}"/>
    <hyperlink ref="T80" r:id="rId66" display="https://baki.fandom.com/wiki/Baki_the_Grappler_(franchise)" xr:uid="{00000000-0004-0000-0000-000041000000}"/>
    <hyperlink ref="T81" r:id="rId67" display="https://baki.fandom.com/wiki/Baki_the_Grappler_(franchise)" xr:uid="{00000000-0004-0000-0000-000042000000}"/>
    <hyperlink ref="T4" r:id="rId68" xr:uid="{00000000-0004-0000-0000-000043000000}"/>
    <hyperlink ref="T5" r:id="rId69" xr:uid="{00000000-0004-0000-0000-000044000000}"/>
    <hyperlink ref="T6" r:id="rId70" xr:uid="{00000000-0004-0000-0000-000045000000}"/>
    <hyperlink ref="T25" r:id="rId71" xr:uid="{00000000-0004-0000-0000-000046000000}"/>
    <hyperlink ref="T38" r:id="rId72" xr:uid="{00000000-0004-0000-0000-00004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CF143"/>
  <sheetViews>
    <sheetView zoomScaleNormal="100" workbookViewId="0">
      <pane xSplit="1" ySplit="2" topLeftCell="BU99" activePane="bottomRight" state="frozen"/>
      <selection pane="topRight" activeCell="B1" sqref="B1"/>
      <selection pane="bottomLeft" activeCell="A3" sqref="A3"/>
      <selection pane="bottomRight" activeCell="CB126" sqref="CB126"/>
    </sheetView>
  </sheetViews>
  <sheetFormatPr baseColWidth="10" defaultColWidth="10.83203125" defaultRowHeight="16" x14ac:dyDescent="0.2"/>
  <cols>
    <col min="1" max="1" width="10.83203125" style="70" customWidth="1"/>
    <col min="2" max="14" width="10.83203125" style="3" customWidth="1"/>
    <col min="15" max="15" width="10.83203125" style="102" customWidth="1"/>
    <col min="16" max="35" width="10.83203125" style="3" customWidth="1"/>
    <col min="36" max="36" width="10.83203125" style="78" customWidth="1"/>
    <col min="37" max="83" width="10.83203125" style="3" customWidth="1"/>
    <col min="84" max="84" width="10.83203125" style="79" customWidth="1"/>
    <col min="85" max="157" width="10.83203125" style="3" customWidth="1"/>
    <col min="158" max="16384" width="10.83203125" style="3"/>
  </cols>
  <sheetData>
    <row r="1" spans="1:84" s="71" customFormat="1" x14ac:dyDescent="0.2">
      <c r="A1" s="70" t="s">
        <v>257</v>
      </c>
      <c r="B1" s="71" t="s">
        <v>51</v>
      </c>
      <c r="C1" s="71" t="s">
        <v>196</v>
      </c>
      <c r="D1" s="71" t="s">
        <v>70</v>
      </c>
      <c r="E1" s="71" t="s">
        <v>130</v>
      </c>
      <c r="F1" s="71" t="s">
        <v>164</v>
      </c>
      <c r="G1" s="71" t="s">
        <v>67</v>
      </c>
      <c r="H1" s="71" t="s">
        <v>116</v>
      </c>
      <c r="I1" s="71" t="s">
        <v>186</v>
      </c>
      <c r="J1" s="71" t="s">
        <v>64</v>
      </c>
      <c r="K1" s="71" t="s">
        <v>189</v>
      </c>
      <c r="L1" s="71" t="s">
        <v>161</v>
      </c>
      <c r="M1" s="71" t="s">
        <v>212</v>
      </c>
      <c r="N1" s="71" t="s">
        <v>80</v>
      </c>
      <c r="O1" s="101" t="s">
        <v>219</v>
      </c>
      <c r="P1" s="71" t="s">
        <v>133</v>
      </c>
      <c r="Q1" s="71" t="s">
        <v>137</v>
      </c>
      <c r="R1" s="71" t="s">
        <v>138</v>
      </c>
      <c r="S1" s="71" t="s">
        <v>139</v>
      </c>
      <c r="T1" s="71" t="s">
        <v>140</v>
      </c>
      <c r="U1" s="71" t="s">
        <v>142</v>
      </c>
      <c r="V1" s="71" t="s">
        <v>144</v>
      </c>
      <c r="W1" s="71" t="s">
        <v>146</v>
      </c>
      <c r="X1" s="71" t="s">
        <v>148</v>
      </c>
      <c r="Y1" s="72" t="s">
        <v>180</v>
      </c>
      <c r="Z1" s="72" t="s">
        <v>205</v>
      </c>
      <c r="AA1" s="72" t="s">
        <v>155</v>
      </c>
      <c r="AB1" s="72" t="s">
        <v>75</v>
      </c>
      <c r="AC1" s="72" t="s">
        <v>59</v>
      </c>
      <c r="AD1" s="72" t="s">
        <v>107</v>
      </c>
      <c r="AE1" s="72" t="s">
        <v>103</v>
      </c>
      <c r="AF1" s="72" t="s">
        <v>112</v>
      </c>
      <c r="AG1" s="72" t="s">
        <v>168</v>
      </c>
      <c r="AH1" s="72" t="s">
        <v>123</v>
      </c>
      <c r="AI1" s="73" t="s">
        <v>258</v>
      </c>
      <c r="AJ1" s="72" t="s">
        <v>171</v>
      </c>
      <c r="AK1" s="40" t="s">
        <v>105</v>
      </c>
      <c r="AL1" s="39" t="s">
        <v>173</v>
      </c>
      <c r="AM1" s="41" t="s">
        <v>126</v>
      </c>
      <c r="AN1" s="53" t="s">
        <v>31</v>
      </c>
      <c r="AO1" s="51" t="s">
        <v>175</v>
      </c>
      <c r="AP1" s="51" t="s">
        <v>54</v>
      </c>
      <c r="AQ1" s="125" t="s">
        <v>56</v>
      </c>
      <c r="AR1" s="61" t="s">
        <v>199</v>
      </c>
      <c r="AS1" s="56" t="s">
        <v>150</v>
      </c>
      <c r="AT1" s="60" t="s">
        <v>61</v>
      </c>
      <c r="AU1" s="60" t="s">
        <v>95</v>
      </c>
      <c r="AV1" s="61" t="s">
        <v>21</v>
      </c>
      <c r="AW1" s="61" t="s">
        <v>98</v>
      </c>
      <c r="AX1" s="99" t="s">
        <v>153</v>
      </c>
      <c r="AY1" s="61" t="s">
        <v>178</v>
      </c>
      <c r="AZ1" s="61" t="s">
        <v>202</v>
      </c>
      <c r="BA1" s="61" t="s">
        <v>223</v>
      </c>
      <c r="BB1" s="61" t="s">
        <v>226</v>
      </c>
      <c r="BC1" s="103" t="s">
        <v>229</v>
      </c>
      <c r="BD1" s="107" t="s">
        <v>87</v>
      </c>
      <c r="BE1" s="105" t="s">
        <v>233</v>
      </c>
      <c r="BF1" s="71" t="s">
        <v>91</v>
      </c>
      <c r="BG1" s="110" t="s">
        <v>84</v>
      </c>
      <c r="BH1" s="111" t="s">
        <v>209</v>
      </c>
      <c r="BI1" s="112" t="s">
        <v>183</v>
      </c>
      <c r="BJ1" s="114" t="s">
        <v>127</v>
      </c>
      <c r="BK1" s="116" t="s">
        <v>120</v>
      </c>
      <c r="BL1" s="117" t="s">
        <v>35</v>
      </c>
      <c r="BM1" s="72" t="s">
        <v>39</v>
      </c>
      <c r="BN1" s="118" t="s">
        <v>42</v>
      </c>
      <c r="BO1" s="119" t="s">
        <v>45</v>
      </c>
      <c r="BP1" s="120" t="s">
        <v>48</v>
      </c>
      <c r="BQ1" s="72" t="s">
        <v>236</v>
      </c>
      <c r="BR1" s="130" t="s">
        <v>193</v>
      </c>
      <c r="BS1" s="72" t="s">
        <v>159</v>
      </c>
      <c r="BT1" s="132" t="s">
        <v>33</v>
      </c>
      <c r="BU1" s="72" t="s">
        <v>28</v>
      </c>
      <c r="BV1" s="134" t="s">
        <v>240</v>
      </c>
      <c r="BW1" s="135" t="s">
        <v>244</v>
      </c>
      <c r="BX1" s="136" t="s">
        <v>248</v>
      </c>
      <c r="BY1" s="137" t="s">
        <v>250</v>
      </c>
      <c r="BZ1" s="140" t="s">
        <v>254</v>
      </c>
      <c r="CF1" s="74"/>
    </row>
    <row r="2" spans="1:84" s="63" customFormat="1" x14ac:dyDescent="0.2">
      <c r="A2" s="75" t="s">
        <v>7</v>
      </c>
      <c r="B2" s="63">
        <v>368</v>
      </c>
      <c r="C2" s="63">
        <v>135</v>
      </c>
      <c r="D2" s="63">
        <v>1118</v>
      </c>
      <c r="E2" s="63">
        <v>236</v>
      </c>
      <c r="F2" s="63">
        <v>400</v>
      </c>
      <c r="G2" s="63">
        <v>41</v>
      </c>
      <c r="H2" s="63">
        <v>400</v>
      </c>
      <c r="I2" s="63">
        <v>1092</v>
      </c>
      <c r="J2" s="63">
        <v>143</v>
      </c>
      <c r="K2" s="63">
        <v>189</v>
      </c>
      <c r="L2" s="63">
        <v>162</v>
      </c>
      <c r="M2" s="63">
        <v>85</v>
      </c>
      <c r="N2" s="63">
        <v>89</v>
      </c>
      <c r="O2" s="63" t="e">
        <f>NA()</f>
        <v>#N/A</v>
      </c>
      <c r="P2" s="63" t="e">
        <f>NA()</f>
        <v>#N/A</v>
      </c>
      <c r="Q2" s="63" t="e">
        <f>NA()</f>
        <v>#N/A</v>
      </c>
      <c r="R2" s="63" t="e">
        <f>NA()</f>
        <v>#N/A</v>
      </c>
      <c r="S2" s="63" t="e">
        <f>NA()</f>
        <v>#N/A</v>
      </c>
      <c r="T2" s="63" t="e">
        <f>NA()</f>
        <v>#N/A</v>
      </c>
      <c r="U2" s="63" t="e">
        <f>NA()</f>
        <v>#N/A</v>
      </c>
      <c r="V2" s="63" t="e">
        <f>NA()</f>
        <v>#N/A</v>
      </c>
      <c r="W2" s="63" t="e">
        <f>NA()</f>
        <v>#N/A</v>
      </c>
      <c r="X2" s="63">
        <v>7</v>
      </c>
      <c r="Y2" s="76" t="e">
        <f>NA()</f>
        <v>#N/A</v>
      </c>
      <c r="Z2" s="76" t="e">
        <f>NA()</f>
        <v>#N/A</v>
      </c>
      <c r="AA2" s="76" t="e">
        <f>NA()</f>
        <v>#N/A</v>
      </c>
      <c r="AB2" s="76" t="e">
        <f>NA()</f>
        <v>#N/A</v>
      </c>
      <c r="AC2" s="76" t="e">
        <f>NA()</f>
        <v>#N/A</v>
      </c>
      <c r="AD2" s="76" t="e">
        <f>NA()</f>
        <v>#N/A</v>
      </c>
      <c r="AE2" s="76" t="e">
        <f>NA()</f>
        <v>#N/A</v>
      </c>
      <c r="AF2" s="76" t="e">
        <f>NA()</f>
        <v>#N/A</v>
      </c>
      <c r="AG2" s="76" t="e">
        <f>NA()</f>
        <v>#N/A</v>
      </c>
      <c r="AH2" s="76" t="e">
        <f>NA()</f>
        <v>#N/A</v>
      </c>
      <c r="AI2" s="76" t="e">
        <f>NA()</f>
        <v>#N/A</v>
      </c>
      <c r="AJ2" s="76" t="e">
        <f>NA()</f>
        <v>#N/A</v>
      </c>
      <c r="AK2" s="80" t="e">
        <f>NA()</f>
        <v>#N/A</v>
      </c>
      <c r="AL2" s="80" t="e">
        <f>NA()</f>
        <v>#N/A</v>
      </c>
      <c r="AM2" s="81" t="e">
        <f>NA()</f>
        <v>#N/A</v>
      </c>
      <c r="AN2" s="80" t="e">
        <f>NA()</f>
        <v>#N/A</v>
      </c>
      <c r="AO2" s="54" t="e">
        <f>NA()</f>
        <v>#N/A</v>
      </c>
      <c r="AP2" s="54">
        <v>374</v>
      </c>
      <c r="AQ2" s="80" t="e">
        <f>NA()</f>
        <v>#N/A</v>
      </c>
      <c r="AR2" s="80" t="e">
        <f>NA()</f>
        <v>#N/A</v>
      </c>
      <c r="AS2" s="57">
        <v>93</v>
      </c>
      <c r="AT2" s="62">
        <v>233</v>
      </c>
      <c r="AU2" s="62" t="e">
        <f>NA()</f>
        <v>#N/A</v>
      </c>
      <c r="AV2" s="80" t="e">
        <f>NA()</f>
        <v>#N/A</v>
      </c>
      <c r="AW2" s="80" t="e">
        <f>NA()</f>
        <v>#N/A</v>
      </c>
      <c r="AX2" s="100" t="e">
        <f>NA()</f>
        <v>#N/A</v>
      </c>
      <c r="AY2" s="80" t="e">
        <f>NA()</f>
        <v>#N/A</v>
      </c>
      <c r="AZ2" s="80" t="e">
        <f>NA()</f>
        <v>#N/A</v>
      </c>
      <c r="BA2" s="80" t="e">
        <f>NA()</f>
        <v>#N/A</v>
      </c>
      <c r="BB2" s="80" t="e">
        <f>NA()</f>
        <v>#N/A</v>
      </c>
      <c r="BC2" s="104" t="e">
        <f>NA()</f>
        <v>#N/A</v>
      </c>
      <c r="BD2" s="104" t="e">
        <f>NA()</f>
        <v>#N/A</v>
      </c>
      <c r="BE2" s="106">
        <v>203</v>
      </c>
      <c r="BF2" s="63" t="e">
        <f>NA()</f>
        <v>#N/A</v>
      </c>
      <c r="BG2" s="104" t="e">
        <f>NA()</f>
        <v>#N/A</v>
      </c>
      <c r="BH2" s="104" t="e">
        <f>NA()</f>
        <v>#N/A</v>
      </c>
      <c r="BI2" s="113">
        <v>107</v>
      </c>
      <c r="BJ2" s="115">
        <v>161</v>
      </c>
      <c r="BK2" s="104" t="e">
        <f>NA()</f>
        <v>#N/A</v>
      </c>
      <c r="BL2" s="104" t="e">
        <f>NA()</f>
        <v>#N/A</v>
      </c>
      <c r="BM2" s="104" t="e">
        <f>NA()</f>
        <v>#N/A</v>
      </c>
      <c r="BN2" s="104" t="e">
        <f>NA()</f>
        <v>#N/A</v>
      </c>
      <c r="BO2" s="104" t="e">
        <f>NA()</f>
        <v>#N/A</v>
      </c>
      <c r="BP2" s="121" t="e">
        <f>NA()</f>
        <v>#N/A</v>
      </c>
      <c r="BQ2" s="104" t="e">
        <f>NA()</f>
        <v>#N/A</v>
      </c>
      <c r="BR2" s="131" t="e">
        <f>NA()</f>
        <v>#N/A</v>
      </c>
      <c r="BS2" s="104" t="e">
        <f>NA()</f>
        <v>#N/A</v>
      </c>
      <c r="BT2" s="133" t="e">
        <f>NA()</f>
        <v>#N/A</v>
      </c>
      <c r="BU2" s="104" t="e">
        <f>NA()</f>
        <v>#N/A</v>
      </c>
      <c r="BV2" s="104" t="e">
        <f>NA()</f>
        <v>#N/A</v>
      </c>
      <c r="BW2" s="104" t="e">
        <f>NA()</f>
        <v>#N/A</v>
      </c>
      <c r="BX2" s="104" t="e">
        <f>NA()</f>
        <v>#N/A</v>
      </c>
      <c r="BY2" s="138" t="e">
        <f>NA()</f>
        <v>#N/A</v>
      </c>
      <c r="BZ2" s="141">
        <v>1433</v>
      </c>
      <c r="CF2" s="77"/>
    </row>
    <row r="3" spans="1:84" s="102" customFormat="1" x14ac:dyDescent="0.2">
      <c r="A3" s="70">
        <v>141</v>
      </c>
      <c r="B3" s="3" t="e">
        <f>NA()</f>
        <v>#N/A</v>
      </c>
      <c r="C3" s="3" t="e">
        <f>NA()</f>
        <v>#N/A</v>
      </c>
      <c r="D3" s="3" t="e">
        <f>NA()</f>
        <v>#N/A</v>
      </c>
      <c r="E3" s="3" t="e">
        <f>NA()</f>
        <v>#N/A</v>
      </c>
      <c r="F3" s="3" t="e">
        <f>NA()</f>
        <v>#N/A</v>
      </c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  <c r="L3" s="3" t="e">
        <f>NA()</f>
        <v>#N/A</v>
      </c>
      <c r="M3" s="3" t="e">
        <f>NA()</f>
        <v>#N/A</v>
      </c>
      <c r="N3" s="3" t="e">
        <f>NA()</f>
        <v>#N/A</v>
      </c>
      <c r="O3" s="3" t="e">
        <f>NA()</f>
        <v>#N/A</v>
      </c>
      <c r="P3" s="3" t="e">
        <f>NA()</f>
        <v>#N/A</v>
      </c>
      <c r="Q3" s="3" t="e">
        <f>NA()</f>
        <v>#N/A</v>
      </c>
      <c r="R3" s="3" t="e">
        <f>NA()</f>
        <v>#N/A</v>
      </c>
      <c r="S3" s="3" t="e">
        <f>NA()</f>
        <v>#N/A</v>
      </c>
      <c r="T3" s="3" t="e">
        <f>NA()</f>
        <v>#N/A</v>
      </c>
      <c r="U3" s="3" t="e">
        <f>NA()</f>
        <v>#N/A</v>
      </c>
      <c r="V3" s="3" t="e">
        <f>NA()</f>
        <v>#N/A</v>
      </c>
      <c r="W3" s="3" t="e">
        <f>NA()</f>
        <v>#N/A</v>
      </c>
      <c r="X3" s="3" t="e">
        <f>NA()</f>
        <v>#N/A</v>
      </c>
      <c r="Y3" s="3" t="e">
        <f>NA()</f>
        <v>#N/A</v>
      </c>
      <c r="Z3" s="3" t="e">
        <f>NA()</f>
        <v>#N/A</v>
      </c>
      <c r="AA3" s="3" t="e">
        <f>NA()</f>
        <v>#N/A</v>
      </c>
      <c r="AB3" s="3" t="e">
        <f>NA()</f>
        <v>#N/A</v>
      </c>
      <c r="AC3" s="3" t="e">
        <f>NA()</f>
        <v>#N/A</v>
      </c>
      <c r="AD3" s="3" t="e">
        <f>NA()</f>
        <v>#N/A</v>
      </c>
      <c r="AE3" s="3" t="e">
        <f>NA()</f>
        <v>#N/A</v>
      </c>
      <c r="AF3" s="3" t="e">
        <f>NA()</f>
        <v>#N/A</v>
      </c>
      <c r="AG3" s="3" t="e">
        <f>NA()</f>
        <v>#N/A</v>
      </c>
      <c r="AH3" s="3" t="e">
        <f>NA()</f>
        <v>#N/A</v>
      </c>
      <c r="AI3" s="3" t="e">
        <f>NA()</f>
        <v>#N/A</v>
      </c>
      <c r="AJ3" s="3" t="e">
        <f>NA()</f>
        <v>#N/A</v>
      </c>
      <c r="AK3" s="3" t="e">
        <f>NA()</f>
        <v>#N/A</v>
      </c>
      <c r="AL3" s="3" t="e">
        <f>NA()</f>
        <v>#N/A</v>
      </c>
      <c r="AM3" s="3" t="e">
        <f>NA()</f>
        <v>#N/A</v>
      </c>
      <c r="AN3" s="3" t="e">
        <f>NA()</f>
        <v>#N/A</v>
      </c>
      <c r="AO3" s="3" t="e">
        <f>NA()</f>
        <v>#N/A</v>
      </c>
      <c r="AP3" s="3" t="e">
        <f>NA()</f>
        <v>#N/A</v>
      </c>
      <c r="AQ3" s="3" t="e">
        <f>NA()</f>
        <v>#N/A</v>
      </c>
      <c r="AR3" s="3" t="e">
        <f>NA()</f>
        <v>#N/A</v>
      </c>
      <c r="AS3" s="3" t="e">
        <f>NA()</f>
        <v>#N/A</v>
      </c>
      <c r="AT3" s="3" t="e">
        <f>NA()</f>
        <v>#N/A</v>
      </c>
      <c r="AU3" s="3" t="e">
        <f>NA()</f>
        <v>#N/A</v>
      </c>
      <c r="AV3" s="3" t="e">
        <f>NA()</f>
        <v>#N/A</v>
      </c>
      <c r="AW3" s="3" t="e">
        <f>NA()</f>
        <v>#N/A</v>
      </c>
      <c r="AX3" s="3" t="e">
        <f>NA()</f>
        <v>#N/A</v>
      </c>
      <c r="AY3" s="3" t="e">
        <f>NA()</f>
        <v>#N/A</v>
      </c>
      <c r="AZ3" s="3" t="e">
        <f>NA()</f>
        <v>#N/A</v>
      </c>
      <c r="BA3" s="3" t="e">
        <f>NA()</f>
        <v>#N/A</v>
      </c>
      <c r="BB3" s="3" t="e">
        <f>NA()</f>
        <v>#N/A</v>
      </c>
      <c r="BC3" s="3" t="e">
        <f>NA()</f>
        <v>#N/A</v>
      </c>
      <c r="BD3" s="3" t="e">
        <f>NA()</f>
        <v>#N/A</v>
      </c>
      <c r="BE3" s="3" t="e">
        <f>NA()</f>
        <v>#N/A</v>
      </c>
      <c r="BF3" s="3" t="e">
        <f>NA()</f>
        <v>#N/A</v>
      </c>
      <c r="BG3" s="3" t="e">
        <f>NA()</f>
        <v>#N/A</v>
      </c>
      <c r="BH3" s="3" t="e">
        <f>NA()</f>
        <v>#N/A</v>
      </c>
      <c r="BI3" s="3" t="e">
        <f>NA()</f>
        <v>#N/A</v>
      </c>
      <c r="BJ3" s="3" t="e">
        <f>NA()</f>
        <v>#N/A</v>
      </c>
      <c r="BK3" s="3" t="e">
        <f>NA()</f>
        <v>#N/A</v>
      </c>
      <c r="BL3" s="3" t="e">
        <f>NA()</f>
        <v>#N/A</v>
      </c>
      <c r="BM3" s="3" t="e">
        <f>NA()</f>
        <v>#N/A</v>
      </c>
      <c r="BN3" s="3" t="e">
        <f>NA()</f>
        <v>#N/A</v>
      </c>
      <c r="BO3" s="3" t="e">
        <f>NA()</f>
        <v>#N/A</v>
      </c>
      <c r="BP3" s="3" t="e">
        <f>NA()</f>
        <v>#N/A</v>
      </c>
      <c r="BQ3" s="3" t="e">
        <f>NA()</f>
        <v>#N/A</v>
      </c>
      <c r="BR3" s="3" t="e">
        <f>NA()</f>
        <v>#N/A</v>
      </c>
      <c r="BS3" s="3" t="e">
        <f>NA()</f>
        <v>#N/A</v>
      </c>
      <c r="BT3" s="3" t="e">
        <f>NA()</f>
        <v>#N/A</v>
      </c>
      <c r="BU3" s="3" t="e">
        <f>NA()</f>
        <v>#N/A</v>
      </c>
      <c r="BV3" s="3" t="e">
        <f>NA()</f>
        <v>#N/A</v>
      </c>
      <c r="BW3" s="3" t="e">
        <f>NA()</f>
        <v>#N/A</v>
      </c>
      <c r="BX3" s="3" t="e">
        <f>NA()</f>
        <v>#N/A</v>
      </c>
      <c r="BY3" s="3" t="e">
        <f>NA()</f>
        <v>#N/A</v>
      </c>
      <c r="BZ3" t="e">
        <f>NA()</f>
        <v>#N/A</v>
      </c>
      <c r="CF3" s="139"/>
    </row>
    <row r="4" spans="1:84" s="102" customFormat="1" x14ac:dyDescent="0.2">
      <c r="A4" s="70">
        <v>140</v>
      </c>
      <c r="B4" s="3" t="e">
        <f>NA()</f>
        <v>#N/A</v>
      </c>
      <c r="C4" s="3" t="e">
        <f>NA()</f>
        <v>#N/A</v>
      </c>
      <c r="D4" s="3" t="e">
        <f>NA()</f>
        <v>#N/A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  <c r="M4" s="3" t="e">
        <f>NA()</f>
        <v>#N/A</v>
      </c>
      <c r="N4" s="3" t="e">
        <f>NA()</f>
        <v>#N/A</v>
      </c>
      <c r="O4" s="3" t="e">
        <f>NA()</f>
        <v>#N/A</v>
      </c>
      <c r="P4" s="3" t="e">
        <f>NA()</f>
        <v>#N/A</v>
      </c>
      <c r="Q4" s="3" t="e">
        <f>NA()</f>
        <v>#N/A</v>
      </c>
      <c r="R4" s="3" t="e">
        <f>NA()</f>
        <v>#N/A</v>
      </c>
      <c r="S4" s="3" t="e">
        <f>NA()</f>
        <v>#N/A</v>
      </c>
      <c r="T4" s="3" t="e">
        <f>NA()</f>
        <v>#N/A</v>
      </c>
      <c r="U4" s="3" t="e">
        <f>NA()</f>
        <v>#N/A</v>
      </c>
      <c r="V4" s="3" t="e">
        <f>NA()</f>
        <v>#N/A</v>
      </c>
      <c r="W4" s="3" t="e">
        <f>NA()</f>
        <v>#N/A</v>
      </c>
      <c r="X4" s="3" t="e">
        <f>NA()</f>
        <v>#N/A</v>
      </c>
      <c r="Y4" s="3" t="e">
        <f>NA()</f>
        <v>#N/A</v>
      </c>
      <c r="Z4" s="3" t="e">
        <f>NA()</f>
        <v>#N/A</v>
      </c>
      <c r="AA4" s="3" t="e">
        <f>NA()</f>
        <v>#N/A</v>
      </c>
      <c r="AB4" s="3" t="e">
        <f>NA()</f>
        <v>#N/A</v>
      </c>
      <c r="AC4" s="3" t="e">
        <f>NA()</f>
        <v>#N/A</v>
      </c>
      <c r="AD4" s="3" t="e">
        <f>NA()</f>
        <v>#N/A</v>
      </c>
      <c r="AE4" s="3" t="e">
        <f>NA()</f>
        <v>#N/A</v>
      </c>
      <c r="AF4" s="3" t="e">
        <f>NA()</f>
        <v>#N/A</v>
      </c>
      <c r="AG4" s="3" t="e">
        <f>NA()</f>
        <v>#N/A</v>
      </c>
      <c r="AH4" s="3" t="e">
        <f>NA()</f>
        <v>#N/A</v>
      </c>
      <c r="AI4" s="3" t="e">
        <f>NA()</f>
        <v>#N/A</v>
      </c>
      <c r="AJ4" s="3" t="e">
        <f>NA()</f>
        <v>#N/A</v>
      </c>
      <c r="AK4" s="3" t="e">
        <f>NA()</f>
        <v>#N/A</v>
      </c>
      <c r="AL4" s="3" t="e">
        <f>NA()</f>
        <v>#N/A</v>
      </c>
      <c r="AM4" s="3" t="e">
        <f>NA()</f>
        <v>#N/A</v>
      </c>
      <c r="AN4" s="3" t="e">
        <f>NA()</f>
        <v>#N/A</v>
      </c>
      <c r="AO4" s="3" t="e">
        <f>NA()</f>
        <v>#N/A</v>
      </c>
      <c r="AP4" s="3" t="e">
        <f>NA()</f>
        <v>#N/A</v>
      </c>
      <c r="AQ4" s="3" t="e">
        <f>NA()</f>
        <v>#N/A</v>
      </c>
      <c r="AR4" s="3" t="e">
        <f>NA()</f>
        <v>#N/A</v>
      </c>
      <c r="AS4" s="3" t="e">
        <f>NA()</f>
        <v>#N/A</v>
      </c>
      <c r="AT4" s="3" t="e">
        <f>NA()</f>
        <v>#N/A</v>
      </c>
      <c r="AU4" s="3" t="e">
        <f>NA()</f>
        <v>#N/A</v>
      </c>
      <c r="AV4" s="3" t="e">
        <f>NA()</f>
        <v>#N/A</v>
      </c>
      <c r="AW4" s="3" t="e">
        <f>NA()</f>
        <v>#N/A</v>
      </c>
      <c r="AX4" s="3" t="e">
        <f>NA()</f>
        <v>#N/A</v>
      </c>
      <c r="AY4" s="3" t="e">
        <f>NA()</f>
        <v>#N/A</v>
      </c>
      <c r="AZ4" s="3" t="e">
        <f>NA()</f>
        <v>#N/A</v>
      </c>
      <c r="BA4" s="3" t="e">
        <f>NA()</f>
        <v>#N/A</v>
      </c>
      <c r="BB4" s="3" t="e">
        <f>NA()</f>
        <v>#N/A</v>
      </c>
      <c r="BC4" s="3" t="e">
        <f>NA()</f>
        <v>#N/A</v>
      </c>
      <c r="BD4" s="3" t="e">
        <f>NA()</f>
        <v>#N/A</v>
      </c>
      <c r="BE4" s="3" t="e">
        <f>NA()</f>
        <v>#N/A</v>
      </c>
      <c r="BF4" s="3" t="e">
        <f>NA()</f>
        <v>#N/A</v>
      </c>
      <c r="BG4" s="3" t="e">
        <f>NA()</f>
        <v>#N/A</v>
      </c>
      <c r="BH4" s="3" t="e">
        <f>NA()</f>
        <v>#N/A</v>
      </c>
      <c r="BI4" s="3" t="e">
        <f>NA()</f>
        <v>#N/A</v>
      </c>
      <c r="BJ4" s="3" t="e">
        <f>NA()</f>
        <v>#N/A</v>
      </c>
      <c r="BK4" s="3" t="e">
        <f>NA()</f>
        <v>#N/A</v>
      </c>
      <c r="BL4" s="3" t="e">
        <f>NA()</f>
        <v>#N/A</v>
      </c>
      <c r="BM4" s="3" t="e">
        <f>NA()</f>
        <v>#N/A</v>
      </c>
      <c r="BN4" s="3" t="e">
        <f>NA()</f>
        <v>#N/A</v>
      </c>
      <c r="BO4" s="3" t="e">
        <f>NA()</f>
        <v>#N/A</v>
      </c>
      <c r="BP4" s="3" t="e">
        <f>NA()</f>
        <v>#N/A</v>
      </c>
      <c r="BQ4" s="3" t="e">
        <f>NA()</f>
        <v>#N/A</v>
      </c>
      <c r="BR4" s="3" t="e">
        <f>NA()</f>
        <v>#N/A</v>
      </c>
      <c r="BS4" s="3" t="e">
        <f>NA()</f>
        <v>#N/A</v>
      </c>
      <c r="BT4" s="3" t="e">
        <f>NA()</f>
        <v>#N/A</v>
      </c>
      <c r="BU4" s="3" t="e">
        <f>NA()</f>
        <v>#N/A</v>
      </c>
      <c r="BV4" s="3" t="e">
        <f>NA()</f>
        <v>#N/A</v>
      </c>
      <c r="BW4" s="3" t="e">
        <f>NA()</f>
        <v>#N/A</v>
      </c>
      <c r="BX4" s="3" t="e">
        <f>NA()</f>
        <v>#N/A</v>
      </c>
      <c r="BY4" s="3" t="e">
        <f>NA()</f>
        <v>#N/A</v>
      </c>
      <c r="BZ4" t="e">
        <f>NA()</f>
        <v>#N/A</v>
      </c>
      <c r="CF4" s="139"/>
    </row>
    <row r="5" spans="1:84" s="102" customFormat="1" x14ac:dyDescent="0.2">
      <c r="A5" s="70">
        <v>139</v>
      </c>
      <c r="B5" s="3" t="e">
        <f>NA()</f>
        <v>#N/A</v>
      </c>
      <c r="C5" s="3" t="e">
        <f>NA()</f>
        <v>#N/A</v>
      </c>
      <c r="D5" s="3" t="e">
        <f>NA()</f>
        <v>#N/A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  <c r="J5" s="3" t="e">
        <f>NA()</f>
        <v>#N/A</v>
      </c>
      <c r="K5" s="3" t="e">
        <f>NA()</f>
        <v>#N/A</v>
      </c>
      <c r="L5" s="3" t="e">
        <f>NA()</f>
        <v>#N/A</v>
      </c>
      <c r="M5" s="3" t="e">
        <f>NA()</f>
        <v>#N/A</v>
      </c>
      <c r="N5" s="3" t="e">
        <f>NA()</f>
        <v>#N/A</v>
      </c>
      <c r="O5" s="3" t="e">
        <f>NA()</f>
        <v>#N/A</v>
      </c>
      <c r="P5" s="3" t="e">
        <f>NA()</f>
        <v>#N/A</v>
      </c>
      <c r="Q5" s="3" t="e">
        <f>NA()</f>
        <v>#N/A</v>
      </c>
      <c r="R5" s="3" t="e">
        <f>NA()</f>
        <v>#N/A</v>
      </c>
      <c r="S5" s="3" t="e">
        <f>NA()</f>
        <v>#N/A</v>
      </c>
      <c r="T5" s="3" t="e">
        <f>NA()</f>
        <v>#N/A</v>
      </c>
      <c r="U5" s="3" t="e">
        <f>NA()</f>
        <v>#N/A</v>
      </c>
      <c r="V5" s="3" t="e">
        <f>NA()</f>
        <v>#N/A</v>
      </c>
      <c r="W5" s="3" t="e">
        <f>NA()</f>
        <v>#N/A</v>
      </c>
      <c r="X5" s="3" t="e">
        <f>NA()</f>
        <v>#N/A</v>
      </c>
      <c r="Y5" s="3" t="e">
        <f>NA()</f>
        <v>#N/A</v>
      </c>
      <c r="Z5" s="3" t="e">
        <f>NA()</f>
        <v>#N/A</v>
      </c>
      <c r="AA5" s="3" t="e">
        <f>NA()</f>
        <v>#N/A</v>
      </c>
      <c r="AB5" s="3" t="e">
        <f>NA()</f>
        <v>#N/A</v>
      </c>
      <c r="AC5" s="3" t="e">
        <f>NA()</f>
        <v>#N/A</v>
      </c>
      <c r="AD5" s="3" t="e">
        <f>NA()</f>
        <v>#N/A</v>
      </c>
      <c r="AE5" s="3" t="e">
        <f>NA()</f>
        <v>#N/A</v>
      </c>
      <c r="AF5" s="3" t="e">
        <f>NA()</f>
        <v>#N/A</v>
      </c>
      <c r="AG5" s="3" t="e">
        <f>NA()</f>
        <v>#N/A</v>
      </c>
      <c r="AH5" s="3" t="e">
        <f>NA()</f>
        <v>#N/A</v>
      </c>
      <c r="AI5" s="3" t="e">
        <f>NA()</f>
        <v>#N/A</v>
      </c>
      <c r="AJ5" s="3" t="e">
        <f>NA()</f>
        <v>#N/A</v>
      </c>
      <c r="AK5" s="3" t="e">
        <f>NA()</f>
        <v>#N/A</v>
      </c>
      <c r="AL5" s="3" t="e">
        <f>NA()</f>
        <v>#N/A</v>
      </c>
      <c r="AM5" s="3" t="e">
        <f>NA()</f>
        <v>#N/A</v>
      </c>
      <c r="AN5" s="3" t="e">
        <f>NA()</f>
        <v>#N/A</v>
      </c>
      <c r="AO5" s="3" t="e">
        <f>NA()</f>
        <v>#N/A</v>
      </c>
      <c r="AP5" s="3" t="e">
        <f>NA()</f>
        <v>#N/A</v>
      </c>
      <c r="AQ5" s="3" t="e">
        <f>NA()</f>
        <v>#N/A</v>
      </c>
      <c r="AR5" s="3" t="e">
        <f>NA()</f>
        <v>#N/A</v>
      </c>
      <c r="AS5" s="3" t="e">
        <f>NA()</f>
        <v>#N/A</v>
      </c>
      <c r="AT5" s="3" t="e">
        <f>NA()</f>
        <v>#N/A</v>
      </c>
      <c r="AU5" s="3" t="e">
        <f>NA()</f>
        <v>#N/A</v>
      </c>
      <c r="AV5" s="3" t="e">
        <f>NA()</f>
        <v>#N/A</v>
      </c>
      <c r="AW5" s="3" t="e">
        <f>NA()</f>
        <v>#N/A</v>
      </c>
      <c r="AX5" s="3" t="e">
        <f>NA()</f>
        <v>#N/A</v>
      </c>
      <c r="AY5" s="3" t="e">
        <f>NA()</f>
        <v>#N/A</v>
      </c>
      <c r="AZ5" s="3" t="e">
        <f>NA()</f>
        <v>#N/A</v>
      </c>
      <c r="BA5" s="3" t="e">
        <f>NA()</f>
        <v>#N/A</v>
      </c>
      <c r="BB5" s="3" t="e">
        <f>NA()</f>
        <v>#N/A</v>
      </c>
      <c r="BC5" s="3" t="e">
        <f>NA()</f>
        <v>#N/A</v>
      </c>
      <c r="BD5" s="3" t="e">
        <f>NA()</f>
        <v>#N/A</v>
      </c>
      <c r="BE5" s="3" t="e">
        <f>NA()</f>
        <v>#N/A</v>
      </c>
      <c r="BF5" s="3" t="e">
        <f>NA()</f>
        <v>#N/A</v>
      </c>
      <c r="BG5" s="3" t="e">
        <f>NA()</f>
        <v>#N/A</v>
      </c>
      <c r="BH5" s="3" t="e">
        <f>NA()</f>
        <v>#N/A</v>
      </c>
      <c r="BI5" s="3" t="e">
        <f>NA()</f>
        <v>#N/A</v>
      </c>
      <c r="BJ5" s="3" t="e">
        <f>NA()</f>
        <v>#N/A</v>
      </c>
      <c r="BK5" s="3" t="e">
        <f>NA()</f>
        <v>#N/A</v>
      </c>
      <c r="BL5" s="3" t="e">
        <f>NA()</f>
        <v>#N/A</v>
      </c>
      <c r="BM5" s="3" t="e">
        <f>NA()</f>
        <v>#N/A</v>
      </c>
      <c r="BN5" s="3" t="e">
        <f>NA()</f>
        <v>#N/A</v>
      </c>
      <c r="BO5" s="3" t="e">
        <f>NA()</f>
        <v>#N/A</v>
      </c>
      <c r="BP5" s="3" t="e">
        <f>NA()</f>
        <v>#N/A</v>
      </c>
      <c r="BQ5" s="3" t="e">
        <f>NA()</f>
        <v>#N/A</v>
      </c>
      <c r="BR5" s="3" t="e">
        <f>NA()</f>
        <v>#N/A</v>
      </c>
      <c r="BS5" s="3" t="e">
        <f>NA()</f>
        <v>#N/A</v>
      </c>
      <c r="BT5" s="3" t="e">
        <f>NA()</f>
        <v>#N/A</v>
      </c>
      <c r="BU5" s="3" t="e">
        <f>NA()</f>
        <v>#N/A</v>
      </c>
      <c r="BV5" s="3" t="e">
        <f>NA()</f>
        <v>#N/A</v>
      </c>
      <c r="BW5" s="3" t="e">
        <f>NA()</f>
        <v>#N/A</v>
      </c>
      <c r="BX5" s="3" t="e">
        <f>NA()</f>
        <v>#N/A</v>
      </c>
      <c r="BY5" s="3" t="e">
        <f>NA()</f>
        <v>#N/A</v>
      </c>
      <c r="BZ5" t="e">
        <f>NA()</f>
        <v>#N/A</v>
      </c>
      <c r="CF5" s="139"/>
    </row>
    <row r="6" spans="1:84" s="102" customFormat="1" x14ac:dyDescent="0.2">
      <c r="A6" s="70">
        <v>138</v>
      </c>
      <c r="B6" s="3" t="e">
        <f>NA()</f>
        <v>#N/A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  <c r="X6" s="3" t="e">
        <f>NA()</f>
        <v>#N/A</v>
      </c>
      <c r="Y6" s="3" t="e">
        <f>NA()</f>
        <v>#N/A</v>
      </c>
      <c r="Z6" s="3" t="e">
        <f>NA()</f>
        <v>#N/A</v>
      </c>
      <c r="AA6" s="3" t="e">
        <f>NA()</f>
        <v>#N/A</v>
      </c>
      <c r="AB6" s="3" t="e">
        <f>NA()</f>
        <v>#N/A</v>
      </c>
      <c r="AC6" s="3" t="e">
        <f>NA()</f>
        <v>#N/A</v>
      </c>
      <c r="AD6" s="3" t="e">
        <f>NA()</f>
        <v>#N/A</v>
      </c>
      <c r="AE6" s="3" t="e">
        <f>NA()</f>
        <v>#N/A</v>
      </c>
      <c r="AF6" s="3" t="e">
        <f>NA()</f>
        <v>#N/A</v>
      </c>
      <c r="AG6" s="3" t="e">
        <f>NA()</f>
        <v>#N/A</v>
      </c>
      <c r="AH6" s="3" t="e">
        <f>NA()</f>
        <v>#N/A</v>
      </c>
      <c r="AI6" s="3" t="e">
        <f>NA()</f>
        <v>#N/A</v>
      </c>
      <c r="AJ6" s="3" t="e">
        <f>NA()</f>
        <v>#N/A</v>
      </c>
      <c r="AK6" s="3" t="e">
        <f>NA()</f>
        <v>#N/A</v>
      </c>
      <c r="AL6" s="3" t="e">
        <f>NA()</f>
        <v>#N/A</v>
      </c>
      <c r="AM6" s="3" t="e">
        <f>NA()</f>
        <v>#N/A</v>
      </c>
      <c r="AN6" s="3" t="e">
        <f>NA()</f>
        <v>#N/A</v>
      </c>
      <c r="AO6" s="3" t="e">
        <f>NA()</f>
        <v>#N/A</v>
      </c>
      <c r="AP6" s="3" t="e">
        <f>NA()</f>
        <v>#N/A</v>
      </c>
      <c r="AQ6" s="3" t="e">
        <f>NA()</f>
        <v>#N/A</v>
      </c>
      <c r="AR6" s="3" t="e">
        <f>NA()</f>
        <v>#N/A</v>
      </c>
      <c r="AS6" s="3" t="e">
        <f>NA()</f>
        <v>#N/A</v>
      </c>
      <c r="AT6" s="3" t="e">
        <f>NA()</f>
        <v>#N/A</v>
      </c>
      <c r="AU6" s="3" t="e">
        <f>NA()</f>
        <v>#N/A</v>
      </c>
      <c r="AV6" s="3" t="e">
        <f>NA()</f>
        <v>#N/A</v>
      </c>
      <c r="AW6" s="3" t="e">
        <f>NA()</f>
        <v>#N/A</v>
      </c>
      <c r="AX6" s="3" t="e">
        <f>NA()</f>
        <v>#N/A</v>
      </c>
      <c r="AY6" s="3" t="e">
        <f>NA()</f>
        <v>#N/A</v>
      </c>
      <c r="AZ6" s="3" t="e">
        <f>NA()</f>
        <v>#N/A</v>
      </c>
      <c r="BA6" s="3" t="e">
        <f>NA()</f>
        <v>#N/A</v>
      </c>
      <c r="BB6" s="3" t="e">
        <f>NA()</f>
        <v>#N/A</v>
      </c>
      <c r="BC6" s="3" t="e">
        <f>NA()</f>
        <v>#N/A</v>
      </c>
      <c r="BD6" s="3" t="e">
        <f>NA()</f>
        <v>#N/A</v>
      </c>
      <c r="BE6" s="3" t="e">
        <f>NA()</f>
        <v>#N/A</v>
      </c>
      <c r="BF6" s="3" t="e">
        <f>NA()</f>
        <v>#N/A</v>
      </c>
      <c r="BG6" s="3" t="e">
        <f>NA()</f>
        <v>#N/A</v>
      </c>
      <c r="BH6" s="3" t="e">
        <f>NA()</f>
        <v>#N/A</v>
      </c>
      <c r="BI6" s="3" t="e">
        <f>NA()</f>
        <v>#N/A</v>
      </c>
      <c r="BJ6" s="3" t="e">
        <f>NA()</f>
        <v>#N/A</v>
      </c>
      <c r="BK6" s="3" t="e">
        <f>NA()</f>
        <v>#N/A</v>
      </c>
      <c r="BL6" s="3" t="e">
        <f>NA()</f>
        <v>#N/A</v>
      </c>
      <c r="BM6" s="3" t="e">
        <f>NA()</f>
        <v>#N/A</v>
      </c>
      <c r="BN6" s="3" t="e">
        <f>NA()</f>
        <v>#N/A</v>
      </c>
      <c r="BO6" s="3" t="e">
        <f>NA()</f>
        <v>#N/A</v>
      </c>
      <c r="BP6" s="3" t="e">
        <f>NA()</f>
        <v>#N/A</v>
      </c>
      <c r="BQ6" s="3" t="e">
        <f>NA()</f>
        <v>#N/A</v>
      </c>
      <c r="BR6" s="3" t="e">
        <f>NA()</f>
        <v>#N/A</v>
      </c>
      <c r="BS6" s="3" t="e">
        <f>NA()</f>
        <v>#N/A</v>
      </c>
      <c r="BT6" s="3" t="e">
        <f>NA()</f>
        <v>#N/A</v>
      </c>
      <c r="BU6" s="3" t="e">
        <f>NA()</f>
        <v>#N/A</v>
      </c>
      <c r="BV6" s="3" t="e">
        <f>NA()</f>
        <v>#N/A</v>
      </c>
      <c r="BW6" s="3" t="e">
        <f>NA()</f>
        <v>#N/A</v>
      </c>
      <c r="BX6" s="3" t="e">
        <f>NA()</f>
        <v>#N/A</v>
      </c>
      <c r="BY6" s="3" t="e">
        <f>NA()</f>
        <v>#N/A</v>
      </c>
      <c r="BZ6" s="3">
        <v>1418</v>
      </c>
      <c r="CF6" s="139"/>
    </row>
    <row r="7" spans="1:84" s="102" customFormat="1" x14ac:dyDescent="0.2">
      <c r="A7" s="70">
        <v>137</v>
      </c>
      <c r="B7" s="3" t="e">
        <f>NA()</f>
        <v>#N/A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  <c r="X7" s="3" t="e">
        <f>NA()</f>
        <v>#N/A</v>
      </c>
      <c r="Y7" s="3" t="e">
        <f>NA()</f>
        <v>#N/A</v>
      </c>
      <c r="Z7" s="3" t="e">
        <f>NA()</f>
        <v>#N/A</v>
      </c>
      <c r="AA7" s="3" t="e">
        <f>NA()</f>
        <v>#N/A</v>
      </c>
      <c r="AB7" s="3" t="e">
        <f>NA()</f>
        <v>#N/A</v>
      </c>
      <c r="AC7" s="3" t="e">
        <f>NA()</f>
        <v>#N/A</v>
      </c>
      <c r="AD7" s="3" t="e">
        <f>NA()</f>
        <v>#N/A</v>
      </c>
      <c r="AE7" s="3" t="e">
        <f>NA()</f>
        <v>#N/A</v>
      </c>
      <c r="AF7" s="3" t="e">
        <f>NA()</f>
        <v>#N/A</v>
      </c>
      <c r="AG7" s="3" t="e">
        <f>NA()</f>
        <v>#N/A</v>
      </c>
      <c r="AH7" s="3" t="e">
        <f>NA()</f>
        <v>#N/A</v>
      </c>
      <c r="AI7" s="3" t="e">
        <f>NA()</f>
        <v>#N/A</v>
      </c>
      <c r="AJ7" s="3" t="e">
        <f>NA()</f>
        <v>#N/A</v>
      </c>
      <c r="AK7" s="3" t="e">
        <f>NA()</f>
        <v>#N/A</v>
      </c>
      <c r="AL7" s="3" t="e">
        <f>NA()</f>
        <v>#N/A</v>
      </c>
      <c r="AM7" s="3" t="e">
        <f>NA()</f>
        <v>#N/A</v>
      </c>
      <c r="AN7" s="3" t="e">
        <f>NA()</f>
        <v>#N/A</v>
      </c>
      <c r="AO7" s="3" t="e">
        <f>NA()</f>
        <v>#N/A</v>
      </c>
      <c r="AP7" s="3" t="e">
        <f>NA()</f>
        <v>#N/A</v>
      </c>
      <c r="AQ7" s="3" t="e">
        <f>NA()</f>
        <v>#N/A</v>
      </c>
      <c r="AR7" s="3" t="e">
        <f>NA()</f>
        <v>#N/A</v>
      </c>
      <c r="AS7" s="3" t="e">
        <f>NA()</f>
        <v>#N/A</v>
      </c>
      <c r="AT7" s="3" t="e">
        <f>NA()</f>
        <v>#N/A</v>
      </c>
      <c r="AU7" s="3" t="e">
        <f>NA()</f>
        <v>#N/A</v>
      </c>
      <c r="AV7" s="3" t="e">
        <f>NA()</f>
        <v>#N/A</v>
      </c>
      <c r="AW7" s="3" t="e">
        <f>NA()</f>
        <v>#N/A</v>
      </c>
      <c r="AX7" s="3" t="e">
        <f>NA()</f>
        <v>#N/A</v>
      </c>
      <c r="AY7" s="3" t="e">
        <f>NA()</f>
        <v>#N/A</v>
      </c>
      <c r="AZ7" s="3" t="e">
        <f>NA()</f>
        <v>#N/A</v>
      </c>
      <c r="BA7" s="3" t="e">
        <f>NA()</f>
        <v>#N/A</v>
      </c>
      <c r="BB7" s="3" t="e">
        <f>NA()</f>
        <v>#N/A</v>
      </c>
      <c r="BC7" s="3" t="e">
        <f>NA()</f>
        <v>#N/A</v>
      </c>
      <c r="BD7" s="3" t="e">
        <f>NA()</f>
        <v>#N/A</v>
      </c>
      <c r="BE7" s="3" t="e">
        <f>NA()</f>
        <v>#N/A</v>
      </c>
      <c r="BF7" s="3" t="e">
        <f>NA()</f>
        <v>#N/A</v>
      </c>
      <c r="BG7" s="3" t="e">
        <f>NA()</f>
        <v>#N/A</v>
      </c>
      <c r="BH7" s="3" t="e">
        <f>NA()</f>
        <v>#N/A</v>
      </c>
      <c r="BI7" s="3" t="e">
        <f>NA()</f>
        <v>#N/A</v>
      </c>
      <c r="BJ7" s="3" t="e">
        <f>NA()</f>
        <v>#N/A</v>
      </c>
      <c r="BK7" s="3" t="e">
        <f>NA()</f>
        <v>#N/A</v>
      </c>
      <c r="BL7" s="3" t="e">
        <f>NA()</f>
        <v>#N/A</v>
      </c>
      <c r="BM7" s="3" t="e">
        <f>NA()</f>
        <v>#N/A</v>
      </c>
      <c r="BN7" s="3" t="e">
        <f>NA()</f>
        <v>#N/A</v>
      </c>
      <c r="BO7" s="3" t="e">
        <f>NA()</f>
        <v>#N/A</v>
      </c>
      <c r="BP7" s="3" t="e">
        <f>NA()</f>
        <v>#N/A</v>
      </c>
      <c r="BQ7" s="3" t="e">
        <f>NA()</f>
        <v>#N/A</v>
      </c>
      <c r="BR7" s="3" t="e">
        <f>NA()</f>
        <v>#N/A</v>
      </c>
      <c r="BS7" s="3" t="e">
        <f>NA()</f>
        <v>#N/A</v>
      </c>
      <c r="BT7" s="3" t="e">
        <f>NA()</f>
        <v>#N/A</v>
      </c>
      <c r="BU7" s="3" t="e">
        <f>NA()</f>
        <v>#N/A</v>
      </c>
      <c r="BV7" s="3" t="e">
        <f>NA()</f>
        <v>#N/A</v>
      </c>
      <c r="BW7" s="3" t="e">
        <f>NA()</f>
        <v>#N/A</v>
      </c>
      <c r="BX7" s="3" t="e">
        <f>NA()</f>
        <v>#N/A</v>
      </c>
      <c r="BY7" s="3" t="e">
        <f>NA()</f>
        <v>#N/A</v>
      </c>
      <c r="BZ7" s="3">
        <v>1405</v>
      </c>
      <c r="CF7" s="139"/>
    </row>
    <row r="8" spans="1:84" s="102" customFormat="1" x14ac:dyDescent="0.2">
      <c r="A8" s="70">
        <v>136</v>
      </c>
      <c r="B8" s="3" t="e">
        <f>NA()</f>
        <v>#N/A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  <c r="X8" s="3" t="e">
        <f>NA()</f>
        <v>#N/A</v>
      </c>
      <c r="Y8" s="3" t="e">
        <f>NA()</f>
        <v>#N/A</v>
      </c>
      <c r="Z8" s="3" t="e">
        <f>NA()</f>
        <v>#N/A</v>
      </c>
      <c r="AA8" s="3" t="e">
        <f>NA()</f>
        <v>#N/A</v>
      </c>
      <c r="AB8" s="3" t="e">
        <f>NA()</f>
        <v>#N/A</v>
      </c>
      <c r="AC8" s="3" t="e">
        <f>NA()</f>
        <v>#N/A</v>
      </c>
      <c r="AD8" s="3" t="e">
        <f>NA()</f>
        <v>#N/A</v>
      </c>
      <c r="AE8" s="3" t="e">
        <f>NA()</f>
        <v>#N/A</v>
      </c>
      <c r="AF8" s="3" t="e">
        <f>NA()</f>
        <v>#N/A</v>
      </c>
      <c r="AG8" s="3" t="e">
        <f>NA()</f>
        <v>#N/A</v>
      </c>
      <c r="AH8" s="3" t="e">
        <f>NA()</f>
        <v>#N/A</v>
      </c>
      <c r="AI8" s="3" t="e">
        <f>NA()</f>
        <v>#N/A</v>
      </c>
      <c r="AJ8" s="3" t="e">
        <f>NA()</f>
        <v>#N/A</v>
      </c>
      <c r="AK8" s="3" t="e">
        <f>NA()</f>
        <v>#N/A</v>
      </c>
      <c r="AL8" s="3" t="e">
        <f>NA()</f>
        <v>#N/A</v>
      </c>
      <c r="AM8" s="3" t="e">
        <f>NA()</f>
        <v>#N/A</v>
      </c>
      <c r="AN8" s="3" t="e">
        <f>NA()</f>
        <v>#N/A</v>
      </c>
      <c r="AO8" s="3" t="e">
        <f>NA()</f>
        <v>#N/A</v>
      </c>
      <c r="AP8" s="3" t="e">
        <f>NA()</f>
        <v>#N/A</v>
      </c>
      <c r="AQ8" s="3" t="e">
        <f>NA()</f>
        <v>#N/A</v>
      </c>
      <c r="AR8" s="3" t="e">
        <f>NA()</f>
        <v>#N/A</v>
      </c>
      <c r="AS8" s="3" t="e">
        <f>NA()</f>
        <v>#N/A</v>
      </c>
      <c r="AT8" s="3" t="e">
        <f>NA()</f>
        <v>#N/A</v>
      </c>
      <c r="AU8" s="3" t="e">
        <f>NA()</f>
        <v>#N/A</v>
      </c>
      <c r="AV8" s="3" t="e">
        <f>NA()</f>
        <v>#N/A</v>
      </c>
      <c r="AW8" s="3" t="e">
        <f>NA()</f>
        <v>#N/A</v>
      </c>
      <c r="AX8" s="3" t="e">
        <f>NA()</f>
        <v>#N/A</v>
      </c>
      <c r="AY8" s="3" t="e">
        <f>NA()</f>
        <v>#N/A</v>
      </c>
      <c r="AZ8" s="3" t="e">
        <f>NA()</f>
        <v>#N/A</v>
      </c>
      <c r="BA8" s="3" t="e">
        <f>NA()</f>
        <v>#N/A</v>
      </c>
      <c r="BB8" s="3" t="e">
        <f>NA()</f>
        <v>#N/A</v>
      </c>
      <c r="BC8" s="3" t="e">
        <f>NA()</f>
        <v>#N/A</v>
      </c>
      <c r="BD8" s="3" t="e">
        <f>NA()</f>
        <v>#N/A</v>
      </c>
      <c r="BE8" s="3" t="e">
        <f>NA()</f>
        <v>#N/A</v>
      </c>
      <c r="BF8" s="3" t="e">
        <f>NA()</f>
        <v>#N/A</v>
      </c>
      <c r="BG8" s="3" t="e">
        <f>NA()</f>
        <v>#N/A</v>
      </c>
      <c r="BH8" s="3" t="e">
        <f>NA()</f>
        <v>#N/A</v>
      </c>
      <c r="BI8" s="3" t="e">
        <f>NA()</f>
        <v>#N/A</v>
      </c>
      <c r="BJ8" s="3" t="e">
        <f>NA()</f>
        <v>#N/A</v>
      </c>
      <c r="BK8" s="3" t="e">
        <f>NA()</f>
        <v>#N/A</v>
      </c>
      <c r="BL8" s="3" t="e">
        <f>NA()</f>
        <v>#N/A</v>
      </c>
      <c r="BM8" s="3" t="e">
        <f>NA()</f>
        <v>#N/A</v>
      </c>
      <c r="BN8" s="3" t="e">
        <f>NA()</f>
        <v>#N/A</v>
      </c>
      <c r="BO8" s="3" t="e">
        <f>NA()</f>
        <v>#N/A</v>
      </c>
      <c r="BP8" s="3" t="e">
        <f>NA()</f>
        <v>#N/A</v>
      </c>
      <c r="BQ8" s="3" t="e">
        <f>NA()</f>
        <v>#N/A</v>
      </c>
      <c r="BR8" s="3" t="e">
        <f>NA()</f>
        <v>#N/A</v>
      </c>
      <c r="BS8" s="3" t="e">
        <f>NA()</f>
        <v>#N/A</v>
      </c>
      <c r="BT8" s="3" t="e">
        <f>NA()</f>
        <v>#N/A</v>
      </c>
      <c r="BU8" s="3" t="e">
        <f>NA()</f>
        <v>#N/A</v>
      </c>
      <c r="BV8" s="3" t="e">
        <f>NA()</f>
        <v>#N/A</v>
      </c>
      <c r="BW8" s="3" t="e">
        <f>NA()</f>
        <v>#N/A</v>
      </c>
      <c r="BX8" s="3" t="e">
        <f>NA()</f>
        <v>#N/A</v>
      </c>
      <c r="BY8" s="3" t="e">
        <f>NA()</f>
        <v>#N/A</v>
      </c>
      <c r="BZ8" s="3">
        <v>1392</v>
      </c>
      <c r="CF8" s="139"/>
    </row>
    <row r="9" spans="1:84" s="102" customFormat="1" x14ac:dyDescent="0.2">
      <c r="A9" s="70">
        <v>135</v>
      </c>
      <c r="B9" s="3" t="e">
        <f>NA()</f>
        <v>#N/A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  <c r="X9" s="3" t="e">
        <f>NA()</f>
        <v>#N/A</v>
      </c>
      <c r="Y9" s="3" t="e">
        <f>NA()</f>
        <v>#N/A</v>
      </c>
      <c r="Z9" s="3" t="e">
        <f>NA()</f>
        <v>#N/A</v>
      </c>
      <c r="AA9" s="3" t="e">
        <f>NA()</f>
        <v>#N/A</v>
      </c>
      <c r="AB9" s="3" t="e">
        <f>NA()</f>
        <v>#N/A</v>
      </c>
      <c r="AC9" s="3" t="e">
        <f>NA()</f>
        <v>#N/A</v>
      </c>
      <c r="AD9" s="3" t="e">
        <f>NA()</f>
        <v>#N/A</v>
      </c>
      <c r="AE9" s="3" t="e">
        <f>NA()</f>
        <v>#N/A</v>
      </c>
      <c r="AF9" s="3" t="e">
        <f>NA()</f>
        <v>#N/A</v>
      </c>
      <c r="AG9" s="3" t="e">
        <f>NA()</f>
        <v>#N/A</v>
      </c>
      <c r="AH9" s="3" t="e">
        <f>NA()</f>
        <v>#N/A</v>
      </c>
      <c r="AI9" s="3" t="e">
        <f>NA()</f>
        <v>#N/A</v>
      </c>
      <c r="AJ9" s="3" t="e">
        <f>NA()</f>
        <v>#N/A</v>
      </c>
      <c r="AK9" s="3" t="e">
        <f>NA()</f>
        <v>#N/A</v>
      </c>
      <c r="AL9" s="3" t="e">
        <f>NA()</f>
        <v>#N/A</v>
      </c>
      <c r="AM9" s="3" t="e">
        <f>NA()</f>
        <v>#N/A</v>
      </c>
      <c r="AN9" s="3" t="e">
        <f>NA()</f>
        <v>#N/A</v>
      </c>
      <c r="AO9" s="3" t="e">
        <f>NA()</f>
        <v>#N/A</v>
      </c>
      <c r="AP9" s="3" t="e">
        <f>NA()</f>
        <v>#N/A</v>
      </c>
      <c r="AQ9" s="3" t="e">
        <f>NA()</f>
        <v>#N/A</v>
      </c>
      <c r="AR9" s="3" t="e">
        <f>NA()</f>
        <v>#N/A</v>
      </c>
      <c r="AS9" s="3" t="e">
        <f>NA()</f>
        <v>#N/A</v>
      </c>
      <c r="AT9" s="3" t="e">
        <f>NA()</f>
        <v>#N/A</v>
      </c>
      <c r="AU9" s="3" t="e">
        <f>NA()</f>
        <v>#N/A</v>
      </c>
      <c r="AV9" s="3" t="e">
        <f>NA()</f>
        <v>#N/A</v>
      </c>
      <c r="AW9" s="3" t="e">
        <f>NA()</f>
        <v>#N/A</v>
      </c>
      <c r="AX9" s="3" t="e">
        <f>NA()</f>
        <v>#N/A</v>
      </c>
      <c r="AY9" s="3" t="e">
        <f>NA()</f>
        <v>#N/A</v>
      </c>
      <c r="AZ9" s="3" t="e">
        <f>NA()</f>
        <v>#N/A</v>
      </c>
      <c r="BA9" s="3" t="e">
        <f>NA()</f>
        <v>#N/A</v>
      </c>
      <c r="BB9" s="3" t="e">
        <f>NA()</f>
        <v>#N/A</v>
      </c>
      <c r="BC9" s="3" t="e">
        <f>NA()</f>
        <v>#N/A</v>
      </c>
      <c r="BD9" s="3" t="e">
        <f>NA()</f>
        <v>#N/A</v>
      </c>
      <c r="BE9" s="3" t="e">
        <f>NA()</f>
        <v>#N/A</v>
      </c>
      <c r="BF9" s="3" t="e">
        <f>NA()</f>
        <v>#N/A</v>
      </c>
      <c r="BG9" s="3" t="e">
        <f>NA()</f>
        <v>#N/A</v>
      </c>
      <c r="BH9" s="3" t="e">
        <f>NA()</f>
        <v>#N/A</v>
      </c>
      <c r="BI9" s="3" t="e">
        <f>NA()</f>
        <v>#N/A</v>
      </c>
      <c r="BJ9" s="3" t="e">
        <f>NA()</f>
        <v>#N/A</v>
      </c>
      <c r="BK9" s="3" t="e">
        <f>NA()</f>
        <v>#N/A</v>
      </c>
      <c r="BL9" s="3" t="e">
        <f>NA()</f>
        <v>#N/A</v>
      </c>
      <c r="BM9" s="3" t="e">
        <f>NA()</f>
        <v>#N/A</v>
      </c>
      <c r="BN9" s="3" t="e">
        <f>NA()</f>
        <v>#N/A</v>
      </c>
      <c r="BO9" s="3" t="e">
        <f>NA()</f>
        <v>#N/A</v>
      </c>
      <c r="BP9" s="3" t="e">
        <f>NA()</f>
        <v>#N/A</v>
      </c>
      <c r="BQ9" s="3" t="e">
        <f>NA()</f>
        <v>#N/A</v>
      </c>
      <c r="BR9" s="3" t="e">
        <f>NA()</f>
        <v>#N/A</v>
      </c>
      <c r="BS9" s="3" t="e">
        <f>NA()</f>
        <v>#N/A</v>
      </c>
      <c r="BT9" s="3" t="e">
        <f>NA()</f>
        <v>#N/A</v>
      </c>
      <c r="BU9" s="3" t="e">
        <f>NA()</f>
        <v>#N/A</v>
      </c>
      <c r="BV9" s="3" t="e">
        <f>NA()</f>
        <v>#N/A</v>
      </c>
      <c r="BW9" s="3" t="e">
        <f>NA()</f>
        <v>#N/A</v>
      </c>
      <c r="BX9" s="3" t="e">
        <f>NA()</f>
        <v>#N/A</v>
      </c>
      <c r="BY9" s="3" t="e">
        <f>NA()</f>
        <v>#N/A</v>
      </c>
      <c r="BZ9" s="3">
        <v>1379</v>
      </c>
      <c r="CF9" s="139"/>
    </row>
    <row r="10" spans="1:84" s="102" customFormat="1" x14ac:dyDescent="0.2">
      <c r="A10" s="70">
        <v>134</v>
      </c>
      <c r="B10" s="3" t="e">
        <f>NA()</f>
        <v>#N/A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  <c r="X10" s="3" t="e">
        <f>NA()</f>
        <v>#N/A</v>
      </c>
      <c r="Y10" s="3" t="e">
        <f>NA()</f>
        <v>#N/A</v>
      </c>
      <c r="Z10" s="3" t="e">
        <f>NA()</f>
        <v>#N/A</v>
      </c>
      <c r="AA10" s="3" t="e">
        <f>NA()</f>
        <v>#N/A</v>
      </c>
      <c r="AB10" s="3" t="e">
        <f>NA()</f>
        <v>#N/A</v>
      </c>
      <c r="AC10" s="3" t="e">
        <f>NA()</f>
        <v>#N/A</v>
      </c>
      <c r="AD10" s="3" t="e">
        <f>NA()</f>
        <v>#N/A</v>
      </c>
      <c r="AE10" s="3" t="e">
        <f>NA()</f>
        <v>#N/A</v>
      </c>
      <c r="AF10" s="3" t="e">
        <f>NA()</f>
        <v>#N/A</v>
      </c>
      <c r="AG10" s="3" t="e">
        <f>NA()</f>
        <v>#N/A</v>
      </c>
      <c r="AH10" s="3" t="e">
        <f>NA()</f>
        <v>#N/A</v>
      </c>
      <c r="AI10" s="3" t="e">
        <f>NA()</f>
        <v>#N/A</v>
      </c>
      <c r="AJ10" s="3" t="e">
        <f>NA()</f>
        <v>#N/A</v>
      </c>
      <c r="AK10" s="3" t="e">
        <f>NA()</f>
        <v>#N/A</v>
      </c>
      <c r="AL10" s="3" t="e">
        <f>NA()</f>
        <v>#N/A</v>
      </c>
      <c r="AM10" s="3" t="e">
        <f>NA()</f>
        <v>#N/A</v>
      </c>
      <c r="AN10" s="3" t="e">
        <f>NA()</f>
        <v>#N/A</v>
      </c>
      <c r="AO10" s="3" t="e">
        <f>NA()</f>
        <v>#N/A</v>
      </c>
      <c r="AP10" s="3" t="e">
        <f>NA()</f>
        <v>#N/A</v>
      </c>
      <c r="AQ10" s="3" t="e">
        <f>NA()</f>
        <v>#N/A</v>
      </c>
      <c r="AR10" s="3" t="e">
        <f>NA()</f>
        <v>#N/A</v>
      </c>
      <c r="AS10" s="3" t="e">
        <f>NA()</f>
        <v>#N/A</v>
      </c>
      <c r="AT10" s="3" t="e">
        <f>NA()</f>
        <v>#N/A</v>
      </c>
      <c r="AU10" s="3" t="e">
        <f>NA()</f>
        <v>#N/A</v>
      </c>
      <c r="AV10" s="3" t="e">
        <f>NA()</f>
        <v>#N/A</v>
      </c>
      <c r="AW10" s="3" t="e">
        <f>NA()</f>
        <v>#N/A</v>
      </c>
      <c r="AX10" s="3" t="e">
        <f>NA()</f>
        <v>#N/A</v>
      </c>
      <c r="AY10" s="3" t="e">
        <f>NA()</f>
        <v>#N/A</v>
      </c>
      <c r="AZ10" s="3" t="e">
        <f>NA()</f>
        <v>#N/A</v>
      </c>
      <c r="BA10" s="3" t="e">
        <f>NA()</f>
        <v>#N/A</v>
      </c>
      <c r="BB10" s="3" t="e">
        <f>NA()</f>
        <v>#N/A</v>
      </c>
      <c r="BC10" s="3" t="e">
        <f>NA()</f>
        <v>#N/A</v>
      </c>
      <c r="BD10" s="3" t="e">
        <f>NA()</f>
        <v>#N/A</v>
      </c>
      <c r="BE10" s="3" t="e">
        <f>NA()</f>
        <v>#N/A</v>
      </c>
      <c r="BF10" s="3" t="e">
        <f>NA()</f>
        <v>#N/A</v>
      </c>
      <c r="BG10" s="3" t="e">
        <f>NA()</f>
        <v>#N/A</v>
      </c>
      <c r="BH10" s="3" t="e">
        <f>NA()</f>
        <v>#N/A</v>
      </c>
      <c r="BI10" s="3" t="e">
        <f>NA()</f>
        <v>#N/A</v>
      </c>
      <c r="BJ10" s="3" t="e">
        <f>NA()</f>
        <v>#N/A</v>
      </c>
      <c r="BK10" s="3" t="e">
        <f>NA()</f>
        <v>#N/A</v>
      </c>
      <c r="BL10" s="3" t="e">
        <f>NA()</f>
        <v>#N/A</v>
      </c>
      <c r="BM10" s="3" t="e">
        <f>NA()</f>
        <v>#N/A</v>
      </c>
      <c r="BN10" s="3" t="e">
        <f>NA()</f>
        <v>#N/A</v>
      </c>
      <c r="BO10" s="3" t="e">
        <f>NA()</f>
        <v>#N/A</v>
      </c>
      <c r="BP10" s="3" t="e">
        <f>NA()</f>
        <v>#N/A</v>
      </c>
      <c r="BQ10" s="3" t="e">
        <f>NA()</f>
        <v>#N/A</v>
      </c>
      <c r="BR10" s="3" t="e">
        <f>NA()</f>
        <v>#N/A</v>
      </c>
      <c r="BS10" s="3" t="e">
        <f>NA()</f>
        <v>#N/A</v>
      </c>
      <c r="BT10" s="3" t="e">
        <f>NA()</f>
        <v>#N/A</v>
      </c>
      <c r="BU10" s="3" t="e">
        <f>NA()</f>
        <v>#N/A</v>
      </c>
      <c r="BV10" s="3" t="e">
        <f>NA()</f>
        <v>#N/A</v>
      </c>
      <c r="BW10" s="3" t="e">
        <f>NA()</f>
        <v>#N/A</v>
      </c>
      <c r="BX10" s="3" t="e">
        <f>NA()</f>
        <v>#N/A</v>
      </c>
      <c r="BY10" s="3" t="e">
        <f>NA()</f>
        <v>#N/A</v>
      </c>
      <c r="BZ10" s="3">
        <v>1366</v>
      </c>
      <c r="CF10" s="139"/>
    </row>
    <row r="11" spans="1:84" s="102" customFormat="1" x14ac:dyDescent="0.2">
      <c r="A11" s="70">
        <v>133</v>
      </c>
      <c r="B11" s="3" t="e">
        <f>NA()</f>
        <v>#N/A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  <c r="X11" s="3" t="e">
        <f>NA()</f>
        <v>#N/A</v>
      </c>
      <c r="Y11" s="3" t="e">
        <f>NA()</f>
        <v>#N/A</v>
      </c>
      <c r="Z11" s="3" t="e">
        <f>NA()</f>
        <v>#N/A</v>
      </c>
      <c r="AA11" s="3" t="e">
        <f>NA()</f>
        <v>#N/A</v>
      </c>
      <c r="AB11" s="3" t="e">
        <f>NA()</f>
        <v>#N/A</v>
      </c>
      <c r="AC11" s="3" t="e">
        <f>NA()</f>
        <v>#N/A</v>
      </c>
      <c r="AD11" s="3" t="e">
        <f>NA()</f>
        <v>#N/A</v>
      </c>
      <c r="AE11" s="3" t="e">
        <f>NA()</f>
        <v>#N/A</v>
      </c>
      <c r="AF11" s="3" t="e">
        <f>NA()</f>
        <v>#N/A</v>
      </c>
      <c r="AG11" s="3" t="e">
        <f>NA()</f>
        <v>#N/A</v>
      </c>
      <c r="AH11" s="3" t="e">
        <f>NA()</f>
        <v>#N/A</v>
      </c>
      <c r="AI11" s="3" t="e">
        <f>NA()</f>
        <v>#N/A</v>
      </c>
      <c r="AJ11" s="3" t="e">
        <f>NA()</f>
        <v>#N/A</v>
      </c>
      <c r="AK11" s="3" t="e">
        <f>NA()</f>
        <v>#N/A</v>
      </c>
      <c r="AL11" s="3" t="e">
        <f>NA()</f>
        <v>#N/A</v>
      </c>
      <c r="AM11" s="3" t="e">
        <f>NA()</f>
        <v>#N/A</v>
      </c>
      <c r="AN11" s="3" t="e">
        <f>NA()</f>
        <v>#N/A</v>
      </c>
      <c r="AO11" s="3" t="e">
        <f>NA()</f>
        <v>#N/A</v>
      </c>
      <c r="AP11" s="3" t="e">
        <f>NA()</f>
        <v>#N/A</v>
      </c>
      <c r="AQ11" s="3" t="e">
        <f>NA()</f>
        <v>#N/A</v>
      </c>
      <c r="AR11" s="3" t="e">
        <f>NA()</f>
        <v>#N/A</v>
      </c>
      <c r="AS11" s="3" t="e">
        <f>NA()</f>
        <v>#N/A</v>
      </c>
      <c r="AT11" s="3" t="e">
        <f>NA()</f>
        <v>#N/A</v>
      </c>
      <c r="AU11" s="3" t="e">
        <f>NA()</f>
        <v>#N/A</v>
      </c>
      <c r="AV11" s="3" t="e">
        <f>NA()</f>
        <v>#N/A</v>
      </c>
      <c r="AW11" s="3" t="e">
        <f>NA()</f>
        <v>#N/A</v>
      </c>
      <c r="AX11" s="3" t="e">
        <f>NA()</f>
        <v>#N/A</v>
      </c>
      <c r="AY11" s="3" t="e">
        <f>NA()</f>
        <v>#N/A</v>
      </c>
      <c r="AZ11" s="3" t="e">
        <f>NA()</f>
        <v>#N/A</v>
      </c>
      <c r="BA11" s="3" t="e">
        <f>NA()</f>
        <v>#N/A</v>
      </c>
      <c r="BB11" s="3" t="e">
        <f>NA()</f>
        <v>#N/A</v>
      </c>
      <c r="BC11" s="3" t="e">
        <f>NA()</f>
        <v>#N/A</v>
      </c>
      <c r="BD11" s="3" t="e">
        <f>NA()</f>
        <v>#N/A</v>
      </c>
      <c r="BE11" s="3" t="e">
        <f>NA()</f>
        <v>#N/A</v>
      </c>
      <c r="BF11" s="3" t="e">
        <f>NA()</f>
        <v>#N/A</v>
      </c>
      <c r="BG11" s="3" t="e">
        <f>NA()</f>
        <v>#N/A</v>
      </c>
      <c r="BH11" s="3" t="e">
        <f>NA()</f>
        <v>#N/A</v>
      </c>
      <c r="BI11" s="3" t="e">
        <f>NA()</f>
        <v>#N/A</v>
      </c>
      <c r="BJ11" s="3" t="e">
        <f>NA()</f>
        <v>#N/A</v>
      </c>
      <c r="BK11" s="3" t="e">
        <f>NA()</f>
        <v>#N/A</v>
      </c>
      <c r="BL11" s="3" t="e">
        <f>NA()</f>
        <v>#N/A</v>
      </c>
      <c r="BM11" s="3" t="e">
        <f>NA()</f>
        <v>#N/A</v>
      </c>
      <c r="BN11" s="3" t="e">
        <f>NA()</f>
        <v>#N/A</v>
      </c>
      <c r="BO11" s="3" t="e">
        <f>NA()</f>
        <v>#N/A</v>
      </c>
      <c r="BP11" s="3" t="e">
        <f>NA()</f>
        <v>#N/A</v>
      </c>
      <c r="BQ11" s="3" t="e">
        <f>NA()</f>
        <v>#N/A</v>
      </c>
      <c r="BR11" s="3" t="e">
        <f>NA()</f>
        <v>#N/A</v>
      </c>
      <c r="BS11" s="3" t="e">
        <f>NA()</f>
        <v>#N/A</v>
      </c>
      <c r="BT11" s="3" t="e">
        <f>NA()</f>
        <v>#N/A</v>
      </c>
      <c r="BU11" s="3" t="e">
        <f>NA()</f>
        <v>#N/A</v>
      </c>
      <c r="BV11" s="3" t="e">
        <f>NA()</f>
        <v>#N/A</v>
      </c>
      <c r="BW11" s="3" t="e">
        <f>NA()</f>
        <v>#N/A</v>
      </c>
      <c r="BX11" s="3" t="e">
        <f>NA()</f>
        <v>#N/A</v>
      </c>
      <c r="BY11" s="3" t="e">
        <f>NA()</f>
        <v>#N/A</v>
      </c>
      <c r="BZ11" s="3">
        <v>1353</v>
      </c>
      <c r="CF11" s="139"/>
    </row>
    <row r="12" spans="1:84" s="102" customFormat="1" x14ac:dyDescent="0.2">
      <c r="A12" s="70">
        <v>132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3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s="3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s="3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s="3">
        <v>1342</v>
      </c>
      <c r="CF12" s="139"/>
    </row>
    <row r="13" spans="1:84" x14ac:dyDescent="0.2">
      <c r="A13" s="70">
        <v>131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102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78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t="e">
        <f>NA()</f>
        <v>#N/A</v>
      </c>
      <c r="AW13" t="e">
        <f>NA()</f>
        <v>#N/A</v>
      </c>
      <c r="AX13" t="e">
        <f>NA()</f>
        <v>#N/A</v>
      </c>
      <c r="AY13" t="e">
        <f>NA()</f>
        <v>#N/A</v>
      </c>
      <c r="AZ13" t="e">
        <f>NA()</f>
        <v>#N/A</v>
      </c>
      <c r="BA13" t="e">
        <f>NA()</f>
        <v>#N/A</v>
      </c>
      <c r="BB13" t="e">
        <f>NA()</f>
        <v>#N/A</v>
      </c>
      <c r="BC13" t="e">
        <f>NA()</f>
        <v>#N/A</v>
      </c>
      <c r="BD13" t="e">
        <f>NA()</f>
        <v>#N/A</v>
      </c>
      <c r="BE13" t="e">
        <f>NA()</f>
        <v>#N/A</v>
      </c>
      <c r="BF13" t="e">
        <f>NA()</f>
        <v>#N/A</v>
      </c>
      <c r="BG13" t="e">
        <f>NA()</f>
        <v>#N/A</v>
      </c>
      <c r="BH13" t="e">
        <f>NA()</f>
        <v>#N/A</v>
      </c>
      <c r="BI13" t="e">
        <f>NA()</f>
        <v>#N/A</v>
      </c>
      <c r="BJ13" t="e">
        <f>NA()</f>
        <v>#N/A</v>
      </c>
      <c r="BK13" t="e">
        <f>NA()</f>
        <v>#N/A</v>
      </c>
      <c r="BL13" t="e">
        <f>NA()</f>
        <v>#N/A</v>
      </c>
      <c r="BM13" t="e">
        <f>NA()</f>
        <v>#N/A</v>
      </c>
      <c r="BN13" t="e">
        <f>NA()</f>
        <v>#N/A</v>
      </c>
      <c r="BO13" t="e">
        <f>NA()</f>
        <v>#N/A</v>
      </c>
      <c r="BP13" t="e">
        <f>NA()</f>
        <v>#N/A</v>
      </c>
      <c r="BQ13" t="e">
        <f>NA()</f>
        <v>#N/A</v>
      </c>
      <c r="BR13" t="e">
        <f>NA()</f>
        <v>#N/A</v>
      </c>
      <c r="BS13" t="e">
        <f>NA()</f>
        <v>#N/A</v>
      </c>
      <c r="BT13" t="e">
        <f>NA()</f>
        <v>#N/A</v>
      </c>
      <c r="BU13" t="e">
        <f>NA()</f>
        <v>#N/A</v>
      </c>
      <c r="BV13" t="e">
        <f>NA()</f>
        <v>#N/A</v>
      </c>
      <c r="BW13" t="e">
        <f>NA()</f>
        <v>#N/A</v>
      </c>
      <c r="BX13" t="e">
        <f>NA()</f>
        <v>#N/A</v>
      </c>
      <c r="BY13" t="e">
        <f>NA()</f>
        <v>#N/A</v>
      </c>
      <c r="BZ13" s="3">
        <v>1330</v>
      </c>
    </row>
    <row r="14" spans="1:84" x14ac:dyDescent="0.2">
      <c r="A14" s="70">
        <v>130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102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78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t="e">
        <f>NA()</f>
        <v>#N/A</v>
      </c>
      <c r="AW14" t="e">
        <f>NA()</f>
        <v>#N/A</v>
      </c>
      <c r="AX14" t="e">
        <f>NA()</f>
        <v>#N/A</v>
      </c>
      <c r="AY14" t="e">
        <f>NA()</f>
        <v>#N/A</v>
      </c>
      <c r="AZ14" t="e">
        <f>NA()</f>
        <v>#N/A</v>
      </c>
      <c r="BA14" t="e">
        <f>NA()</f>
        <v>#N/A</v>
      </c>
      <c r="BB14" t="e">
        <f>NA()</f>
        <v>#N/A</v>
      </c>
      <c r="BC14" t="e">
        <f>NA()</f>
        <v>#N/A</v>
      </c>
      <c r="BD14" t="e">
        <f>NA()</f>
        <v>#N/A</v>
      </c>
      <c r="BE14" t="e">
        <f>NA()</f>
        <v>#N/A</v>
      </c>
      <c r="BF14" t="e">
        <f>NA()</f>
        <v>#N/A</v>
      </c>
      <c r="BG14" t="e">
        <f>NA()</f>
        <v>#N/A</v>
      </c>
      <c r="BH14" t="e">
        <f>NA()</f>
        <v>#N/A</v>
      </c>
      <c r="BI14" t="e">
        <f>NA()</f>
        <v>#N/A</v>
      </c>
      <c r="BJ14" t="e">
        <f>NA()</f>
        <v>#N/A</v>
      </c>
      <c r="BK14" t="e">
        <f>NA()</f>
        <v>#N/A</v>
      </c>
      <c r="BL14" t="e">
        <f>NA()</f>
        <v>#N/A</v>
      </c>
      <c r="BM14" t="e">
        <f>NA()</f>
        <v>#N/A</v>
      </c>
      <c r="BN14" t="e">
        <f>NA()</f>
        <v>#N/A</v>
      </c>
      <c r="BO14" t="e">
        <f>NA()</f>
        <v>#N/A</v>
      </c>
      <c r="BP14" t="e">
        <f>NA()</f>
        <v>#N/A</v>
      </c>
      <c r="BQ14" t="e">
        <f>NA()</f>
        <v>#N/A</v>
      </c>
      <c r="BR14" t="e">
        <f>NA()</f>
        <v>#N/A</v>
      </c>
      <c r="BS14" t="e">
        <f>NA()</f>
        <v>#N/A</v>
      </c>
      <c r="BT14" t="e">
        <f>NA()</f>
        <v>#N/A</v>
      </c>
      <c r="BU14" t="e">
        <f>NA()</f>
        <v>#N/A</v>
      </c>
      <c r="BV14" t="e">
        <f>NA()</f>
        <v>#N/A</v>
      </c>
      <c r="BW14" t="e">
        <f>NA()</f>
        <v>#N/A</v>
      </c>
      <c r="BX14" t="e">
        <f>NA()</f>
        <v>#N/A</v>
      </c>
      <c r="BY14" t="e">
        <f>NA()</f>
        <v>#N/A</v>
      </c>
      <c r="BZ14" s="3">
        <v>1319</v>
      </c>
    </row>
    <row r="15" spans="1:84" x14ac:dyDescent="0.2">
      <c r="A15" s="70">
        <v>129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102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78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t="e">
        <f>NA()</f>
        <v>#N/A</v>
      </c>
      <c r="AW15" t="e">
        <f>NA()</f>
        <v>#N/A</v>
      </c>
      <c r="AX15" t="e">
        <f>NA()</f>
        <v>#N/A</v>
      </c>
      <c r="AY15" t="e">
        <f>NA()</f>
        <v>#N/A</v>
      </c>
      <c r="AZ15" t="e">
        <f>NA()</f>
        <v>#N/A</v>
      </c>
      <c r="BA15" t="e">
        <f>NA()</f>
        <v>#N/A</v>
      </c>
      <c r="BB15" t="e">
        <f>NA()</f>
        <v>#N/A</v>
      </c>
      <c r="BC15" t="e">
        <f>NA()</f>
        <v>#N/A</v>
      </c>
      <c r="BD15" t="e">
        <f>NA()</f>
        <v>#N/A</v>
      </c>
      <c r="BE15" t="e">
        <f>NA()</f>
        <v>#N/A</v>
      </c>
      <c r="BF15" t="e">
        <f>NA()</f>
        <v>#N/A</v>
      </c>
      <c r="BG15" t="e">
        <f>NA()</f>
        <v>#N/A</v>
      </c>
      <c r="BH15" t="e">
        <f>NA()</f>
        <v>#N/A</v>
      </c>
      <c r="BI15" t="e">
        <f>NA()</f>
        <v>#N/A</v>
      </c>
      <c r="BJ15" t="e">
        <f>NA()</f>
        <v>#N/A</v>
      </c>
      <c r="BK15" t="e">
        <f>NA()</f>
        <v>#N/A</v>
      </c>
      <c r="BL15" t="e">
        <f>NA()</f>
        <v>#N/A</v>
      </c>
      <c r="BM15" t="e">
        <f>NA()</f>
        <v>#N/A</v>
      </c>
      <c r="BN15" t="e">
        <f>NA()</f>
        <v>#N/A</v>
      </c>
      <c r="BO15" t="e">
        <f>NA()</f>
        <v>#N/A</v>
      </c>
      <c r="BP15" t="e">
        <f>NA()</f>
        <v>#N/A</v>
      </c>
      <c r="BQ15" t="e">
        <f>NA()</f>
        <v>#N/A</v>
      </c>
      <c r="BR15" t="e">
        <f>NA()</f>
        <v>#N/A</v>
      </c>
      <c r="BS15" t="e">
        <f>NA()</f>
        <v>#N/A</v>
      </c>
      <c r="BT15" t="e">
        <f>NA()</f>
        <v>#N/A</v>
      </c>
      <c r="BU15" t="e">
        <f>NA()</f>
        <v>#N/A</v>
      </c>
      <c r="BV15" t="e">
        <f>NA()</f>
        <v>#N/A</v>
      </c>
      <c r="BW15" t="e">
        <f>NA()</f>
        <v>#N/A</v>
      </c>
      <c r="BX15" t="e">
        <f>NA()</f>
        <v>#N/A</v>
      </c>
      <c r="BY15" t="e">
        <f>NA()</f>
        <v>#N/A</v>
      </c>
      <c r="BZ15" s="3">
        <v>1307</v>
      </c>
    </row>
    <row r="16" spans="1:84" x14ac:dyDescent="0.2">
      <c r="A16" s="70">
        <v>128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102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78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t="e">
        <f>NA()</f>
        <v>#N/A</v>
      </c>
      <c r="AW16" t="e">
        <f>NA()</f>
        <v>#N/A</v>
      </c>
      <c r="AX16" t="e">
        <f>NA()</f>
        <v>#N/A</v>
      </c>
      <c r="AY16" t="e">
        <f>NA()</f>
        <v>#N/A</v>
      </c>
      <c r="AZ16" t="e">
        <f>NA()</f>
        <v>#N/A</v>
      </c>
      <c r="BA16" t="e">
        <f>NA()</f>
        <v>#N/A</v>
      </c>
      <c r="BB16" t="e">
        <f>NA()</f>
        <v>#N/A</v>
      </c>
      <c r="BC16" t="e">
        <f>NA()</f>
        <v>#N/A</v>
      </c>
      <c r="BD16" t="e">
        <f>NA()</f>
        <v>#N/A</v>
      </c>
      <c r="BE16" t="e">
        <f>NA()</f>
        <v>#N/A</v>
      </c>
      <c r="BF16" t="e">
        <f>NA()</f>
        <v>#N/A</v>
      </c>
      <c r="BG16" t="e">
        <f>NA()</f>
        <v>#N/A</v>
      </c>
      <c r="BH16" t="e">
        <f>NA()</f>
        <v>#N/A</v>
      </c>
      <c r="BI16" t="e">
        <f>NA()</f>
        <v>#N/A</v>
      </c>
      <c r="BJ16" t="e">
        <f>NA()</f>
        <v>#N/A</v>
      </c>
      <c r="BK16" t="e">
        <f>NA()</f>
        <v>#N/A</v>
      </c>
      <c r="BL16" t="e">
        <f>NA()</f>
        <v>#N/A</v>
      </c>
      <c r="BM16" t="e">
        <f>NA()</f>
        <v>#N/A</v>
      </c>
      <c r="BN16" t="e">
        <f>NA()</f>
        <v>#N/A</v>
      </c>
      <c r="BO16" t="e">
        <f>NA()</f>
        <v>#N/A</v>
      </c>
      <c r="BP16" t="e">
        <f>NA()</f>
        <v>#N/A</v>
      </c>
      <c r="BQ16" t="e">
        <f>NA()</f>
        <v>#N/A</v>
      </c>
      <c r="BR16" t="e">
        <f>NA()</f>
        <v>#N/A</v>
      </c>
      <c r="BS16" t="e">
        <f>NA()</f>
        <v>#N/A</v>
      </c>
      <c r="BT16" t="e">
        <f>NA()</f>
        <v>#N/A</v>
      </c>
      <c r="BU16" t="e">
        <f>NA()</f>
        <v>#N/A</v>
      </c>
      <c r="BV16" t="e">
        <f>NA()</f>
        <v>#N/A</v>
      </c>
      <c r="BW16" t="e">
        <f>NA()</f>
        <v>#N/A</v>
      </c>
      <c r="BX16" t="e">
        <f>NA()</f>
        <v>#N/A</v>
      </c>
      <c r="BY16" t="e">
        <f>NA()</f>
        <v>#N/A</v>
      </c>
      <c r="BZ16" s="3">
        <v>1296</v>
      </c>
    </row>
    <row r="17" spans="1:78" x14ac:dyDescent="0.2">
      <c r="A17" s="70">
        <v>127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102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78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t="e">
        <f>NA()</f>
        <v>#N/A</v>
      </c>
      <c r="AW17" t="e">
        <f>NA()</f>
        <v>#N/A</v>
      </c>
      <c r="AX17" t="e">
        <f>NA()</f>
        <v>#N/A</v>
      </c>
      <c r="AY17" t="e">
        <f>NA()</f>
        <v>#N/A</v>
      </c>
      <c r="AZ17" t="e">
        <f>NA()</f>
        <v>#N/A</v>
      </c>
      <c r="BA17" t="e">
        <f>NA()</f>
        <v>#N/A</v>
      </c>
      <c r="BB17" t="e">
        <f>NA()</f>
        <v>#N/A</v>
      </c>
      <c r="BC17" t="e">
        <f>NA()</f>
        <v>#N/A</v>
      </c>
      <c r="BD17" t="e">
        <f>NA()</f>
        <v>#N/A</v>
      </c>
      <c r="BE17" t="e">
        <f>NA()</f>
        <v>#N/A</v>
      </c>
      <c r="BF17" t="e">
        <f>NA()</f>
        <v>#N/A</v>
      </c>
      <c r="BG17" t="e">
        <f>NA()</f>
        <v>#N/A</v>
      </c>
      <c r="BH17" t="e">
        <f>NA()</f>
        <v>#N/A</v>
      </c>
      <c r="BI17" t="e">
        <f>NA()</f>
        <v>#N/A</v>
      </c>
      <c r="BJ17" t="e">
        <f>NA()</f>
        <v>#N/A</v>
      </c>
      <c r="BK17" t="e">
        <f>NA()</f>
        <v>#N/A</v>
      </c>
      <c r="BL17" t="e">
        <f>NA()</f>
        <v>#N/A</v>
      </c>
      <c r="BM17" t="e">
        <f>NA()</f>
        <v>#N/A</v>
      </c>
      <c r="BN17" t="e">
        <f>NA()</f>
        <v>#N/A</v>
      </c>
      <c r="BO17" t="e">
        <f>NA()</f>
        <v>#N/A</v>
      </c>
      <c r="BP17" t="e">
        <f>NA()</f>
        <v>#N/A</v>
      </c>
      <c r="BQ17" t="e">
        <f>NA()</f>
        <v>#N/A</v>
      </c>
      <c r="BR17" t="e">
        <f>NA()</f>
        <v>#N/A</v>
      </c>
      <c r="BS17" t="e">
        <f>NA()</f>
        <v>#N/A</v>
      </c>
      <c r="BT17" t="e">
        <f>NA()</f>
        <v>#N/A</v>
      </c>
      <c r="BU17" t="e">
        <f>NA()</f>
        <v>#N/A</v>
      </c>
      <c r="BV17" t="e">
        <f>NA()</f>
        <v>#N/A</v>
      </c>
      <c r="BW17" t="e">
        <f>NA()</f>
        <v>#N/A</v>
      </c>
      <c r="BX17" t="e">
        <f>NA()</f>
        <v>#N/A</v>
      </c>
      <c r="BY17" t="e">
        <f>NA()</f>
        <v>#N/A</v>
      </c>
      <c r="BZ17" s="3">
        <v>1285</v>
      </c>
    </row>
    <row r="18" spans="1:78" x14ac:dyDescent="0.2">
      <c r="A18" s="70">
        <v>126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102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78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t="e">
        <f>NA()</f>
        <v>#N/A</v>
      </c>
      <c r="AW18" t="e">
        <f>NA()</f>
        <v>#N/A</v>
      </c>
      <c r="AX18" t="e">
        <f>NA()</f>
        <v>#N/A</v>
      </c>
      <c r="AY18" t="e">
        <f>NA()</f>
        <v>#N/A</v>
      </c>
      <c r="AZ18" t="e">
        <f>NA()</f>
        <v>#N/A</v>
      </c>
      <c r="BA18" t="e">
        <f>NA()</f>
        <v>#N/A</v>
      </c>
      <c r="BB18" t="e">
        <f>NA()</f>
        <v>#N/A</v>
      </c>
      <c r="BC18" t="e">
        <f>NA()</f>
        <v>#N/A</v>
      </c>
      <c r="BD18" t="e">
        <f>NA()</f>
        <v>#N/A</v>
      </c>
      <c r="BE18" t="e">
        <f>NA()</f>
        <v>#N/A</v>
      </c>
      <c r="BF18" t="e">
        <f>NA()</f>
        <v>#N/A</v>
      </c>
      <c r="BG18" t="e">
        <f>NA()</f>
        <v>#N/A</v>
      </c>
      <c r="BH18" t="e">
        <f>NA()</f>
        <v>#N/A</v>
      </c>
      <c r="BI18" t="e">
        <f>NA()</f>
        <v>#N/A</v>
      </c>
      <c r="BJ18" t="e">
        <f>NA()</f>
        <v>#N/A</v>
      </c>
      <c r="BK18" t="e">
        <f>NA()</f>
        <v>#N/A</v>
      </c>
      <c r="BL18" t="e">
        <f>NA()</f>
        <v>#N/A</v>
      </c>
      <c r="BM18" t="e">
        <f>NA()</f>
        <v>#N/A</v>
      </c>
      <c r="BN18" t="e">
        <f>NA()</f>
        <v>#N/A</v>
      </c>
      <c r="BO18" t="e">
        <f>NA()</f>
        <v>#N/A</v>
      </c>
      <c r="BP18" t="e">
        <f>NA()</f>
        <v>#N/A</v>
      </c>
      <c r="BQ18" t="e">
        <f>NA()</f>
        <v>#N/A</v>
      </c>
      <c r="BR18" t="e">
        <f>NA()</f>
        <v>#N/A</v>
      </c>
      <c r="BS18" t="e">
        <f>NA()</f>
        <v>#N/A</v>
      </c>
      <c r="BT18" t="e">
        <f>NA()</f>
        <v>#N/A</v>
      </c>
      <c r="BU18" t="e">
        <f>NA()</f>
        <v>#N/A</v>
      </c>
      <c r="BV18" t="e">
        <f>NA()</f>
        <v>#N/A</v>
      </c>
      <c r="BW18" t="e">
        <f>NA()</f>
        <v>#N/A</v>
      </c>
      <c r="BX18" t="e">
        <f>NA()</f>
        <v>#N/A</v>
      </c>
      <c r="BY18" t="e">
        <f>NA()</f>
        <v>#N/A</v>
      </c>
      <c r="BZ18" s="3">
        <v>1274</v>
      </c>
    </row>
    <row r="19" spans="1:78" x14ac:dyDescent="0.2">
      <c r="A19" s="70">
        <v>125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102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78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t="e">
        <f>NA()</f>
        <v>#N/A</v>
      </c>
      <c r="AW19" t="e">
        <f>NA()</f>
        <v>#N/A</v>
      </c>
      <c r="AX19" t="e">
        <f>NA()</f>
        <v>#N/A</v>
      </c>
      <c r="AY19" t="e">
        <f>NA()</f>
        <v>#N/A</v>
      </c>
      <c r="AZ19" t="e">
        <f>NA()</f>
        <v>#N/A</v>
      </c>
      <c r="BA19" t="e">
        <f>NA()</f>
        <v>#N/A</v>
      </c>
      <c r="BB19" t="e">
        <f>NA()</f>
        <v>#N/A</v>
      </c>
      <c r="BC19" t="e">
        <f>NA()</f>
        <v>#N/A</v>
      </c>
      <c r="BD19" t="e">
        <f>NA()</f>
        <v>#N/A</v>
      </c>
      <c r="BE19" t="e">
        <f>NA()</f>
        <v>#N/A</v>
      </c>
      <c r="BF19" t="e">
        <f>NA()</f>
        <v>#N/A</v>
      </c>
      <c r="BG19" t="e">
        <f>NA()</f>
        <v>#N/A</v>
      </c>
      <c r="BH19" t="e">
        <f>NA()</f>
        <v>#N/A</v>
      </c>
      <c r="BI19" t="e">
        <f>NA()</f>
        <v>#N/A</v>
      </c>
      <c r="BJ19" t="e">
        <f>NA()</f>
        <v>#N/A</v>
      </c>
      <c r="BK19" t="e">
        <f>NA()</f>
        <v>#N/A</v>
      </c>
      <c r="BL19" t="e">
        <f>NA()</f>
        <v>#N/A</v>
      </c>
      <c r="BM19" t="e">
        <f>NA()</f>
        <v>#N/A</v>
      </c>
      <c r="BN19" t="e">
        <f>NA()</f>
        <v>#N/A</v>
      </c>
      <c r="BO19" t="e">
        <f>NA()</f>
        <v>#N/A</v>
      </c>
      <c r="BP19" t="e">
        <f>NA()</f>
        <v>#N/A</v>
      </c>
      <c r="BQ19" t="e">
        <f>NA()</f>
        <v>#N/A</v>
      </c>
      <c r="BR19" t="e">
        <f>NA()</f>
        <v>#N/A</v>
      </c>
      <c r="BS19" t="e">
        <f>NA()</f>
        <v>#N/A</v>
      </c>
      <c r="BT19" t="e">
        <f>NA()</f>
        <v>#N/A</v>
      </c>
      <c r="BU19" t="e">
        <f>NA()</f>
        <v>#N/A</v>
      </c>
      <c r="BV19" t="e">
        <f>NA()</f>
        <v>#N/A</v>
      </c>
      <c r="BW19" t="e">
        <f>NA()</f>
        <v>#N/A</v>
      </c>
      <c r="BX19" t="e">
        <f>NA()</f>
        <v>#N/A</v>
      </c>
      <c r="BY19" t="e">
        <f>NA()</f>
        <v>#N/A</v>
      </c>
      <c r="BZ19" s="3">
        <v>1263</v>
      </c>
    </row>
    <row r="20" spans="1:78" x14ac:dyDescent="0.2">
      <c r="A20" s="70">
        <v>124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102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78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t="e">
        <f>NA()</f>
        <v>#N/A</v>
      </c>
      <c r="AW20" t="e">
        <f>NA()</f>
        <v>#N/A</v>
      </c>
      <c r="AX20" t="e">
        <f>NA()</f>
        <v>#N/A</v>
      </c>
      <c r="AY20" t="e">
        <f>NA()</f>
        <v>#N/A</v>
      </c>
      <c r="AZ20" t="e">
        <f>NA()</f>
        <v>#N/A</v>
      </c>
      <c r="BA20" t="e">
        <f>NA()</f>
        <v>#N/A</v>
      </c>
      <c r="BB20" t="e">
        <f>NA()</f>
        <v>#N/A</v>
      </c>
      <c r="BC20" t="e">
        <f>NA()</f>
        <v>#N/A</v>
      </c>
      <c r="BD20" t="e">
        <f>NA()</f>
        <v>#N/A</v>
      </c>
      <c r="BE20" t="e">
        <f>NA()</f>
        <v>#N/A</v>
      </c>
      <c r="BF20" t="e">
        <f>NA()</f>
        <v>#N/A</v>
      </c>
      <c r="BG20" t="e">
        <f>NA()</f>
        <v>#N/A</v>
      </c>
      <c r="BH20" t="e">
        <f>NA()</f>
        <v>#N/A</v>
      </c>
      <c r="BI20" t="e">
        <f>NA()</f>
        <v>#N/A</v>
      </c>
      <c r="BJ20" t="e">
        <f>NA()</f>
        <v>#N/A</v>
      </c>
      <c r="BK20" t="e">
        <f>NA()</f>
        <v>#N/A</v>
      </c>
      <c r="BL20" t="e">
        <f>NA()</f>
        <v>#N/A</v>
      </c>
      <c r="BM20" t="e">
        <f>NA()</f>
        <v>#N/A</v>
      </c>
      <c r="BN20" t="e">
        <f>NA()</f>
        <v>#N/A</v>
      </c>
      <c r="BO20" t="e">
        <f>NA()</f>
        <v>#N/A</v>
      </c>
      <c r="BP20" t="e">
        <f>NA()</f>
        <v>#N/A</v>
      </c>
      <c r="BQ20" t="e">
        <f>NA()</f>
        <v>#N/A</v>
      </c>
      <c r="BR20" t="e">
        <f>NA()</f>
        <v>#N/A</v>
      </c>
      <c r="BS20" t="e">
        <f>NA()</f>
        <v>#N/A</v>
      </c>
      <c r="BT20" t="e">
        <f>NA()</f>
        <v>#N/A</v>
      </c>
      <c r="BU20" t="e">
        <f>NA()</f>
        <v>#N/A</v>
      </c>
      <c r="BV20" t="e">
        <f>NA()</f>
        <v>#N/A</v>
      </c>
      <c r="BW20" t="e">
        <f>NA()</f>
        <v>#N/A</v>
      </c>
      <c r="BX20" t="e">
        <f>NA()</f>
        <v>#N/A</v>
      </c>
      <c r="BY20" t="e">
        <f>NA()</f>
        <v>#N/A</v>
      </c>
      <c r="BZ20" s="3">
        <v>1251</v>
      </c>
    </row>
    <row r="21" spans="1:78" x14ac:dyDescent="0.2">
      <c r="A21" s="70">
        <v>123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102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78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t="e">
        <f>NA()</f>
        <v>#N/A</v>
      </c>
      <c r="AW21" t="e">
        <f>NA()</f>
        <v>#N/A</v>
      </c>
      <c r="AX21" t="e">
        <f>NA()</f>
        <v>#N/A</v>
      </c>
      <c r="AY21" t="e">
        <f>NA()</f>
        <v>#N/A</v>
      </c>
      <c r="AZ21" t="e">
        <f>NA()</f>
        <v>#N/A</v>
      </c>
      <c r="BA21" t="e">
        <f>NA()</f>
        <v>#N/A</v>
      </c>
      <c r="BB21" t="e">
        <f>NA()</f>
        <v>#N/A</v>
      </c>
      <c r="BC21" t="e">
        <f>NA()</f>
        <v>#N/A</v>
      </c>
      <c r="BD21" t="e">
        <f>NA()</f>
        <v>#N/A</v>
      </c>
      <c r="BE21" t="e">
        <f>NA()</f>
        <v>#N/A</v>
      </c>
      <c r="BF21" t="e">
        <f>NA()</f>
        <v>#N/A</v>
      </c>
      <c r="BG21" t="e">
        <f>NA()</f>
        <v>#N/A</v>
      </c>
      <c r="BH21" t="e">
        <f>NA()</f>
        <v>#N/A</v>
      </c>
      <c r="BI21" t="e">
        <f>NA()</f>
        <v>#N/A</v>
      </c>
      <c r="BJ21" t="e">
        <f>NA()</f>
        <v>#N/A</v>
      </c>
      <c r="BK21" t="e">
        <f>NA()</f>
        <v>#N/A</v>
      </c>
      <c r="BL21" t="e">
        <f>NA()</f>
        <v>#N/A</v>
      </c>
      <c r="BM21" t="e">
        <f>NA()</f>
        <v>#N/A</v>
      </c>
      <c r="BN21" t="e">
        <f>NA()</f>
        <v>#N/A</v>
      </c>
      <c r="BO21" t="e">
        <f>NA()</f>
        <v>#N/A</v>
      </c>
      <c r="BP21" t="e">
        <f>NA()</f>
        <v>#N/A</v>
      </c>
      <c r="BQ21" t="e">
        <f>NA()</f>
        <v>#N/A</v>
      </c>
      <c r="BR21" t="e">
        <f>NA()</f>
        <v>#N/A</v>
      </c>
      <c r="BS21" t="e">
        <f>NA()</f>
        <v>#N/A</v>
      </c>
      <c r="BT21" t="e">
        <f>NA()</f>
        <v>#N/A</v>
      </c>
      <c r="BU21" t="e">
        <f>NA()</f>
        <v>#N/A</v>
      </c>
      <c r="BV21" t="e">
        <f>NA()</f>
        <v>#N/A</v>
      </c>
      <c r="BW21" t="e">
        <f>NA()</f>
        <v>#N/A</v>
      </c>
      <c r="BX21" t="e">
        <f>NA()</f>
        <v>#N/A</v>
      </c>
      <c r="BY21" t="e">
        <f>NA()</f>
        <v>#N/A</v>
      </c>
      <c r="BZ21" s="3">
        <v>1240</v>
      </c>
    </row>
    <row r="22" spans="1:78" x14ac:dyDescent="0.2">
      <c r="A22" s="70">
        <v>122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102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78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1229</v>
      </c>
    </row>
    <row r="23" spans="1:78" x14ac:dyDescent="0.2">
      <c r="A23" s="70">
        <v>121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102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78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1218</v>
      </c>
    </row>
    <row r="24" spans="1:78" x14ac:dyDescent="0.2">
      <c r="A24" s="70">
        <v>120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102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78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1207</v>
      </c>
    </row>
    <row r="25" spans="1:78" x14ac:dyDescent="0.2">
      <c r="A25" s="70">
        <v>119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102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78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1195</v>
      </c>
    </row>
    <row r="26" spans="1:78" x14ac:dyDescent="0.2">
      <c r="A26" s="70">
        <v>118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102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78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1182</v>
      </c>
    </row>
    <row r="27" spans="1:78" x14ac:dyDescent="0.2">
      <c r="A27" s="70">
        <v>117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102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78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1171</v>
      </c>
    </row>
    <row r="28" spans="1:78" x14ac:dyDescent="0.2">
      <c r="A28" s="70">
        <v>116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102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78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1159</v>
      </c>
    </row>
    <row r="29" spans="1:78" x14ac:dyDescent="0.2">
      <c r="A29" s="70">
        <v>115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102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78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1147</v>
      </c>
    </row>
    <row r="30" spans="1:78" x14ac:dyDescent="0.2">
      <c r="A30" s="70">
        <v>114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102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78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1136</v>
      </c>
    </row>
    <row r="31" spans="1:78" x14ac:dyDescent="0.2">
      <c r="A31" s="70">
        <v>113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102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78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1125</v>
      </c>
    </row>
    <row r="32" spans="1:78" x14ac:dyDescent="0.2">
      <c r="A32" s="70">
        <v>112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102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78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1113</v>
      </c>
    </row>
    <row r="33" spans="1:78" x14ac:dyDescent="0.2">
      <c r="A33" s="70">
        <v>111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102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78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1102</v>
      </c>
    </row>
    <row r="34" spans="1:78" x14ac:dyDescent="0.2">
      <c r="A34" s="70">
        <v>110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102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78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1090</v>
      </c>
    </row>
    <row r="35" spans="1:78" x14ac:dyDescent="0.2">
      <c r="A35" s="70">
        <v>109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102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78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1079</v>
      </c>
    </row>
    <row r="36" spans="1:78" x14ac:dyDescent="0.2">
      <c r="A36" s="70">
        <v>108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102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78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1068</v>
      </c>
    </row>
    <row r="37" spans="1:78" x14ac:dyDescent="0.2">
      <c r="A37" s="70">
        <v>107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102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78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1056</v>
      </c>
    </row>
    <row r="38" spans="1:78" x14ac:dyDescent="0.2">
      <c r="A38" s="70">
        <v>106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>
        <v>1072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102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78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1044</v>
      </c>
    </row>
    <row r="39" spans="1:78" x14ac:dyDescent="0.2">
      <c r="A39" s="70">
        <v>105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>
        <v>1065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102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78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1032</v>
      </c>
    </row>
    <row r="40" spans="1:78" x14ac:dyDescent="0.2">
      <c r="A40" s="70">
        <v>104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>
        <v>1055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102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78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1021</v>
      </c>
    </row>
    <row r="41" spans="1:78" x14ac:dyDescent="0.2">
      <c r="A41" s="70">
        <v>103</v>
      </c>
      <c r="B41" s="3" t="e">
        <f>NA()</f>
        <v>#N/A</v>
      </c>
      <c r="C41" s="3" t="e">
        <f>NA()</f>
        <v>#N/A</v>
      </c>
      <c r="D41" s="3">
        <v>1102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>
        <v>1046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102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78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1011</v>
      </c>
    </row>
    <row r="42" spans="1:78" x14ac:dyDescent="0.2">
      <c r="A42" s="70">
        <v>102</v>
      </c>
      <c r="B42" s="3" t="e">
        <f>NA()</f>
        <v>#N/A</v>
      </c>
      <c r="C42" s="3" t="e">
        <f>NA()</f>
        <v>#N/A</v>
      </c>
      <c r="D42" s="3">
        <v>1091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>
        <v>1035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102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78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1000</v>
      </c>
    </row>
    <row r="43" spans="1:78" x14ac:dyDescent="0.2">
      <c r="A43" s="70">
        <v>101</v>
      </c>
      <c r="B43" s="3" t="e">
        <f>NA()</f>
        <v>#N/A</v>
      </c>
      <c r="C43" s="3" t="e">
        <f>NA()</f>
        <v>#N/A</v>
      </c>
      <c r="D43" s="3">
        <v>1080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>
        <v>1025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102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78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988</v>
      </c>
    </row>
    <row r="44" spans="1:78" x14ac:dyDescent="0.2">
      <c r="A44" s="70">
        <v>100</v>
      </c>
      <c r="B44" s="3" t="e">
        <f>NA()</f>
        <v>#N/A</v>
      </c>
      <c r="C44" s="3" t="e">
        <f>NA()</f>
        <v>#N/A</v>
      </c>
      <c r="D44" s="3">
        <v>1069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>
        <v>1015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102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78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976</v>
      </c>
    </row>
    <row r="45" spans="1:78" x14ac:dyDescent="0.2">
      <c r="A45" s="70">
        <v>99</v>
      </c>
      <c r="B45" s="3" t="e">
        <f>NA()</f>
        <v>#N/A</v>
      </c>
      <c r="C45" s="3" t="e">
        <f>NA()</f>
        <v>#N/A</v>
      </c>
      <c r="D45" s="3">
        <v>1058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>
        <v>1004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102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78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965</v>
      </c>
    </row>
    <row r="46" spans="1:78" x14ac:dyDescent="0.2">
      <c r="A46" s="70">
        <v>98</v>
      </c>
      <c r="B46" s="3" t="e">
        <f>NA()</f>
        <v>#N/A</v>
      </c>
      <c r="C46" s="3" t="e">
        <f>NA()</f>
        <v>#N/A</v>
      </c>
      <c r="D46" s="3">
        <v>1047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>
        <v>994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102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78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954</v>
      </c>
    </row>
    <row r="47" spans="1:78" x14ac:dyDescent="0.2">
      <c r="A47" s="70">
        <v>97</v>
      </c>
      <c r="B47" s="3" t="e">
        <f>NA()</f>
        <v>#N/A</v>
      </c>
      <c r="C47" s="3" t="e">
        <f>NA()</f>
        <v>#N/A</v>
      </c>
      <c r="D47" s="3">
        <v>1036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984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102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78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944</v>
      </c>
    </row>
    <row r="48" spans="1:78" x14ac:dyDescent="0.2">
      <c r="A48" s="70">
        <v>96</v>
      </c>
      <c r="B48" s="3" t="e">
        <f>NA()</f>
        <v>#N/A</v>
      </c>
      <c r="C48" s="3" t="e">
        <f>NA()</f>
        <v>#N/A</v>
      </c>
      <c r="D48" s="3">
        <v>1025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974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102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78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933</v>
      </c>
    </row>
    <row r="49" spans="1:78" x14ac:dyDescent="0.2">
      <c r="A49" s="70">
        <v>95</v>
      </c>
      <c r="B49" s="3" t="e">
        <f>NA()</f>
        <v>#N/A</v>
      </c>
      <c r="C49" s="3" t="e">
        <f>NA()</f>
        <v>#N/A</v>
      </c>
      <c r="D49" s="3">
        <v>1014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964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102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78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923</v>
      </c>
    </row>
    <row r="50" spans="1:78" x14ac:dyDescent="0.2">
      <c r="A50" s="70">
        <v>94</v>
      </c>
      <c r="B50" s="3" t="e">
        <f>NA()</f>
        <v>#N/A</v>
      </c>
      <c r="C50" s="3" t="e">
        <f>NA()</f>
        <v>#N/A</v>
      </c>
      <c r="D50" s="3">
        <v>1003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953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102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78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912</v>
      </c>
    </row>
    <row r="51" spans="1:78" x14ac:dyDescent="0.2">
      <c r="A51" s="70">
        <v>93</v>
      </c>
      <c r="B51" s="3" t="e">
        <f>NA()</f>
        <v>#N/A</v>
      </c>
      <c r="C51" s="3" t="e">
        <f>NA()</f>
        <v>#N/A</v>
      </c>
      <c r="D51" s="3">
        <v>992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942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102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78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901</v>
      </c>
    </row>
    <row r="52" spans="1:78" x14ac:dyDescent="0.2">
      <c r="A52" s="70">
        <v>92</v>
      </c>
      <c r="B52" s="3" t="e">
        <f>NA()</f>
        <v>#N/A</v>
      </c>
      <c r="C52" s="3" t="e">
        <f>NA()</f>
        <v>#N/A</v>
      </c>
      <c r="D52" s="3">
        <v>981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931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102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78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890</v>
      </c>
    </row>
    <row r="53" spans="1:78" x14ac:dyDescent="0.2">
      <c r="A53" s="70">
        <v>91</v>
      </c>
      <c r="B53" s="3" t="e">
        <f>NA()</f>
        <v>#N/A</v>
      </c>
      <c r="C53" s="3" t="e">
        <f>NA()</f>
        <v>#N/A</v>
      </c>
      <c r="D53" s="3">
        <v>970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921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102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78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879</v>
      </c>
    </row>
    <row r="54" spans="1:78" x14ac:dyDescent="0.2">
      <c r="A54" s="70">
        <v>90</v>
      </c>
      <c r="B54" s="3" t="e">
        <f>NA()</f>
        <v>#N/A</v>
      </c>
      <c r="C54" s="3" t="e">
        <f>NA()</f>
        <v>#N/A</v>
      </c>
      <c r="D54" s="3">
        <v>959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910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102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78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868</v>
      </c>
    </row>
    <row r="55" spans="1:78" x14ac:dyDescent="0.2">
      <c r="A55" s="70">
        <v>89</v>
      </c>
      <c r="B55" s="3" t="e">
        <f>NA()</f>
        <v>#N/A</v>
      </c>
      <c r="C55" s="3" t="e">
        <f>NA()</f>
        <v>#N/A</v>
      </c>
      <c r="D55" s="3">
        <v>948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900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102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78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857</v>
      </c>
    </row>
    <row r="56" spans="1:78" x14ac:dyDescent="0.2">
      <c r="A56" s="70">
        <v>88</v>
      </c>
      <c r="B56" s="3" t="e">
        <f>NA()</f>
        <v>#N/A</v>
      </c>
      <c r="C56" s="3" t="e">
        <f>NA()</f>
        <v>#N/A</v>
      </c>
      <c r="D56" s="3">
        <v>937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889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102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78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847</v>
      </c>
    </row>
    <row r="57" spans="1:78" x14ac:dyDescent="0.2">
      <c r="A57" s="70">
        <v>87</v>
      </c>
      <c r="B57" s="3" t="e">
        <f>NA()</f>
        <v>#N/A</v>
      </c>
      <c r="C57" s="3" t="e">
        <f>NA()</f>
        <v>#N/A</v>
      </c>
      <c r="D57" s="3">
        <v>926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879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102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78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836</v>
      </c>
    </row>
    <row r="58" spans="1:78" x14ac:dyDescent="0.2">
      <c r="A58" s="70">
        <v>86</v>
      </c>
      <c r="B58" s="3" t="e">
        <f>NA()</f>
        <v>#N/A</v>
      </c>
      <c r="C58" s="3" t="e">
        <f>NA()</f>
        <v>#N/A</v>
      </c>
      <c r="D58" s="3">
        <v>915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869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102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78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826</v>
      </c>
    </row>
    <row r="59" spans="1:78" x14ac:dyDescent="0.2">
      <c r="A59" s="70">
        <v>85</v>
      </c>
      <c r="B59" s="3" t="e">
        <f>NA()</f>
        <v>#N/A</v>
      </c>
      <c r="C59" s="3" t="e">
        <f>NA()</f>
        <v>#N/A</v>
      </c>
      <c r="D59" s="3">
        <v>904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858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102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78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816</v>
      </c>
    </row>
    <row r="60" spans="1:78" x14ac:dyDescent="0.2">
      <c r="A60" s="70">
        <v>84</v>
      </c>
      <c r="B60" s="3" t="e">
        <f>NA()</f>
        <v>#N/A</v>
      </c>
      <c r="C60" s="3" t="e">
        <f>NA()</f>
        <v>#N/A</v>
      </c>
      <c r="D60" s="3">
        <v>893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848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102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78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806</v>
      </c>
    </row>
    <row r="61" spans="1:78" x14ac:dyDescent="0.2">
      <c r="A61" s="70">
        <v>83</v>
      </c>
      <c r="B61" s="3" t="e">
        <f>NA()</f>
        <v>#N/A</v>
      </c>
      <c r="C61" s="3" t="e">
        <f>NA()</f>
        <v>#N/A</v>
      </c>
      <c r="D61" s="3">
        <v>882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838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102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78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798</v>
      </c>
    </row>
    <row r="62" spans="1:78" x14ac:dyDescent="0.2">
      <c r="A62" s="70">
        <v>82</v>
      </c>
      <c r="B62" s="3" t="e">
        <f>NA()</f>
        <v>#N/A</v>
      </c>
      <c r="C62" s="3" t="e">
        <f>NA()</f>
        <v>#N/A</v>
      </c>
      <c r="D62" s="3">
        <v>872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827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102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78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787</v>
      </c>
    </row>
    <row r="63" spans="1:78" x14ac:dyDescent="0.2">
      <c r="A63" s="70">
        <v>81</v>
      </c>
      <c r="B63" s="3" t="e">
        <f>NA()</f>
        <v>#N/A</v>
      </c>
      <c r="C63" s="3" t="e">
        <f>NA()</f>
        <v>#N/A</v>
      </c>
      <c r="D63" s="3">
        <v>861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816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102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78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777</v>
      </c>
    </row>
    <row r="64" spans="1:78" x14ac:dyDescent="0.2">
      <c r="A64" s="70">
        <v>80</v>
      </c>
      <c r="B64" s="3" t="e">
        <f>NA()</f>
        <v>#N/A</v>
      </c>
      <c r="C64" s="3" t="e">
        <f>NA()</f>
        <v>#N/A</v>
      </c>
      <c r="D64" s="3">
        <v>850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806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102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78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767</v>
      </c>
    </row>
    <row r="65" spans="1:78" x14ac:dyDescent="0.2">
      <c r="A65" s="70">
        <v>79</v>
      </c>
      <c r="B65" s="3" t="e">
        <f>NA()</f>
        <v>#N/A</v>
      </c>
      <c r="C65" s="3" t="e">
        <f>NA()</f>
        <v>#N/A</v>
      </c>
      <c r="D65" s="3">
        <v>839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795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102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78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756</v>
      </c>
    </row>
    <row r="66" spans="1:78" x14ac:dyDescent="0.2">
      <c r="A66" s="70">
        <v>78</v>
      </c>
      <c r="B66" s="3" t="e">
        <f>NA()</f>
        <v>#N/A</v>
      </c>
      <c r="C66" s="3" t="e">
        <f>NA()</f>
        <v>#N/A</v>
      </c>
      <c r="D66" s="3">
        <v>828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785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102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78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745</v>
      </c>
    </row>
    <row r="67" spans="1:78" x14ac:dyDescent="0.2">
      <c r="A67" s="70">
        <v>77</v>
      </c>
      <c r="B67" s="3" t="e">
        <f>NA()</f>
        <v>#N/A</v>
      </c>
      <c r="C67" s="3" t="e">
        <f>NA()</f>
        <v>#N/A</v>
      </c>
      <c r="D67" s="3">
        <v>817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775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102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>
        <v>704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78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734</v>
      </c>
    </row>
    <row r="68" spans="1:78" x14ac:dyDescent="0.2">
      <c r="A68" s="70">
        <v>76</v>
      </c>
      <c r="B68" s="3" t="e">
        <f>NA()</f>
        <v>#N/A</v>
      </c>
      <c r="C68" s="3" t="e">
        <f>NA()</f>
        <v>#N/A</v>
      </c>
      <c r="D68" s="3">
        <v>806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763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102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>
        <v>695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78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723</v>
      </c>
    </row>
    <row r="69" spans="1:78" x14ac:dyDescent="0.2">
      <c r="A69" s="70">
        <v>75</v>
      </c>
      <c r="B69" s="3" t="e">
        <f>NA()</f>
        <v>#N/A</v>
      </c>
      <c r="C69" s="3" t="e">
        <f>NA()</f>
        <v>#N/A</v>
      </c>
      <c r="D69" s="3">
        <v>795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752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102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>
        <v>685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78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713</v>
      </c>
    </row>
    <row r="70" spans="1:78" x14ac:dyDescent="0.2">
      <c r="A70" s="70">
        <v>74</v>
      </c>
      <c r="B70" s="3" t="e">
        <f>NA()</f>
        <v>#N/A</v>
      </c>
      <c r="C70" s="3" t="e">
        <f>NA()</f>
        <v>#N/A</v>
      </c>
      <c r="D70" s="3">
        <v>784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742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102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>
        <v>686</v>
      </c>
      <c r="AD70" s="3">
        <v>675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78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703</v>
      </c>
    </row>
    <row r="71" spans="1:78" x14ac:dyDescent="0.2">
      <c r="A71" s="70">
        <v>73</v>
      </c>
      <c r="B71" s="3" t="e">
        <f>NA()</f>
        <v>#N/A</v>
      </c>
      <c r="C71" s="3" t="e">
        <f>NA()</f>
        <v>#N/A</v>
      </c>
      <c r="D71" s="3">
        <v>773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731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102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>
        <v>674</v>
      </c>
      <c r="AD71" s="3">
        <v>665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78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691</v>
      </c>
    </row>
    <row r="72" spans="1:78" x14ac:dyDescent="0.2">
      <c r="A72" s="70">
        <v>72</v>
      </c>
      <c r="B72" s="3" t="e">
        <f>NA()</f>
        <v>#N/A</v>
      </c>
      <c r="C72" s="3" t="e">
        <f>NA()</f>
        <v>#N/A</v>
      </c>
      <c r="D72" s="3">
        <v>762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721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102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>
        <v>663</v>
      </c>
      <c r="AD72" s="3">
        <v>655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78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s="3">
        <v>700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679</v>
      </c>
    </row>
    <row r="73" spans="1:78" x14ac:dyDescent="0.2">
      <c r="A73" s="70">
        <v>71</v>
      </c>
      <c r="B73" s="3" t="e">
        <f>NA()</f>
        <v>#N/A</v>
      </c>
      <c r="C73" s="3" t="e">
        <f>NA()</f>
        <v>#N/A</v>
      </c>
      <c r="D73" s="3">
        <v>751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711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102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>
        <v>652</v>
      </c>
      <c r="AD73" s="3">
        <v>646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78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s="3">
        <v>690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669</v>
      </c>
    </row>
    <row r="74" spans="1:78" x14ac:dyDescent="0.2">
      <c r="A74" s="70">
        <v>70</v>
      </c>
      <c r="B74" s="3" t="e">
        <f>NA()</f>
        <v>#N/A</v>
      </c>
      <c r="C74" s="3" t="e">
        <f>NA()</f>
        <v>#N/A</v>
      </c>
      <c r="D74" s="3">
        <v>740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700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102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>
        <v>642</v>
      </c>
      <c r="AD74" s="3">
        <v>636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78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s="3">
        <v>768</v>
      </c>
      <c r="AY74" s="3">
        <v>679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658</v>
      </c>
    </row>
    <row r="75" spans="1:78" x14ac:dyDescent="0.2">
      <c r="A75" s="70">
        <v>69</v>
      </c>
      <c r="B75" s="3" t="e">
        <f>NA()</f>
        <v>#N/A</v>
      </c>
      <c r="C75" s="3" t="e">
        <f>NA()</f>
        <v>#N/A</v>
      </c>
      <c r="D75" s="3">
        <v>729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690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102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>
        <v>632</v>
      </c>
      <c r="AD75" s="3">
        <v>627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78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s="3">
        <v>757</v>
      </c>
      <c r="AY75" s="3">
        <v>668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648</v>
      </c>
    </row>
    <row r="76" spans="1:78" x14ac:dyDescent="0.2">
      <c r="A76" s="70">
        <v>68</v>
      </c>
      <c r="B76" s="3" t="e">
        <f>NA()</f>
        <v>#N/A</v>
      </c>
      <c r="C76" s="3" t="e">
        <f>NA()</f>
        <v>#N/A</v>
      </c>
      <c r="D76" s="3">
        <v>718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678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102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>
        <v>622</v>
      </c>
      <c r="AD76" s="3">
        <v>617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78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s="3">
        <v>746</v>
      </c>
      <c r="AY76" s="3">
        <v>657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637</v>
      </c>
    </row>
    <row r="77" spans="1:78" x14ac:dyDescent="0.2">
      <c r="A77" s="70">
        <v>67</v>
      </c>
      <c r="B77" s="3" t="e">
        <f>NA()</f>
        <v>#N/A</v>
      </c>
      <c r="C77" s="3" t="e">
        <f>NA()</f>
        <v>#N/A</v>
      </c>
      <c r="D77" s="3">
        <v>707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667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102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>
        <v>611</v>
      </c>
      <c r="AD77" s="3">
        <v>607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78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s="3">
        <v>735</v>
      </c>
      <c r="AY77" s="3">
        <v>647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627</v>
      </c>
    </row>
    <row r="78" spans="1:78" x14ac:dyDescent="0.2">
      <c r="A78" s="70">
        <v>66</v>
      </c>
      <c r="B78" s="3" t="e">
        <f>NA()</f>
        <v>#N/A</v>
      </c>
      <c r="C78" s="3" t="e">
        <f>NA()</f>
        <v>#N/A</v>
      </c>
      <c r="D78" s="3">
        <v>696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656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102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>
        <v>601</v>
      </c>
      <c r="AD78" s="3">
        <v>598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78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s="3">
        <v>724</v>
      </c>
      <c r="AY78" s="3">
        <v>637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616</v>
      </c>
    </row>
    <row r="79" spans="1:78" x14ac:dyDescent="0.2">
      <c r="A79" s="70">
        <v>65</v>
      </c>
      <c r="B79" s="3" t="e">
        <f>NA()</f>
        <v>#N/A</v>
      </c>
      <c r="C79" s="3" t="e">
        <f>NA()</f>
        <v>#N/A</v>
      </c>
      <c r="D79" s="3">
        <v>685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646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102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591</v>
      </c>
      <c r="AD79" s="3">
        <v>589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78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s="3">
        <v>713</v>
      </c>
      <c r="AY79" s="3">
        <v>627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605</v>
      </c>
    </row>
    <row r="80" spans="1:78" x14ac:dyDescent="0.2">
      <c r="A80" s="70">
        <v>64</v>
      </c>
      <c r="B80" s="3" t="e">
        <f>NA()</f>
        <v>#N/A</v>
      </c>
      <c r="C80" s="3" t="e">
        <f>NA()</f>
        <v>#N/A</v>
      </c>
      <c r="D80" s="3">
        <v>674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636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102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580</v>
      </c>
      <c r="AD80" s="3">
        <v>580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78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s="3">
        <v>701</v>
      </c>
      <c r="AY80" s="3">
        <v>617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594</v>
      </c>
    </row>
    <row r="81" spans="1:78" x14ac:dyDescent="0.2">
      <c r="A81" s="70">
        <v>63</v>
      </c>
      <c r="B81" s="3" t="e">
        <f>NA()</f>
        <v>#N/A</v>
      </c>
      <c r="C81" s="3" t="e">
        <f>NA()</f>
        <v>#N/A</v>
      </c>
      <c r="D81" s="3">
        <v>663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626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102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>
        <v>594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570</v>
      </c>
      <c r="AD81" s="3">
        <v>571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78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s="3">
        <v>690</v>
      </c>
      <c r="AY81" s="3">
        <v>607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583</v>
      </c>
    </row>
    <row r="82" spans="1:78" x14ac:dyDescent="0.2">
      <c r="A82" s="70">
        <v>62</v>
      </c>
      <c r="B82" s="3" t="e">
        <f>NA()</f>
        <v>#N/A</v>
      </c>
      <c r="C82" s="3" t="e">
        <f>NA()</f>
        <v>#N/A</v>
      </c>
      <c r="D82" s="3">
        <v>652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614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102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>
        <v>582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560</v>
      </c>
      <c r="AD82" s="3">
        <v>561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78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s="3">
        <v>679</v>
      </c>
      <c r="AY82" s="3">
        <v>597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572</v>
      </c>
    </row>
    <row r="83" spans="1:78" x14ac:dyDescent="0.2">
      <c r="A83" s="70">
        <v>61</v>
      </c>
      <c r="B83" s="3" t="e">
        <f>NA()</f>
        <v>#N/A</v>
      </c>
      <c r="C83" s="3" t="e">
        <f>NA()</f>
        <v>#N/A</v>
      </c>
      <c r="D83" s="3">
        <v>641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603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102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>
        <v>571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550</v>
      </c>
      <c r="AD83" s="3">
        <v>551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78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668</v>
      </c>
      <c r="AY83" s="3">
        <v>587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561</v>
      </c>
    </row>
    <row r="84" spans="1:78" x14ac:dyDescent="0.2">
      <c r="A84" s="70">
        <v>60</v>
      </c>
      <c r="B84" s="3" t="e">
        <f>NA()</f>
        <v>#N/A</v>
      </c>
      <c r="C84" s="3" t="e">
        <f>NA()</f>
        <v>#N/A</v>
      </c>
      <c r="D84" s="3">
        <v>630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594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102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>
        <v>562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540</v>
      </c>
      <c r="AD84" s="3">
        <v>542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78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657</v>
      </c>
      <c r="AY84" s="3">
        <v>575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551</v>
      </c>
    </row>
    <row r="85" spans="1:78" x14ac:dyDescent="0.2">
      <c r="A85" s="70">
        <v>59</v>
      </c>
      <c r="B85" s="3" t="e">
        <f>NA()</f>
        <v>#N/A</v>
      </c>
      <c r="C85" s="3" t="e">
        <f>NA()</f>
        <v>#N/A</v>
      </c>
      <c r="D85" s="3">
        <v>619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584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102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>
        <v>553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530</v>
      </c>
      <c r="AD85" s="3">
        <v>533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78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646</v>
      </c>
      <c r="AY85" s="3">
        <v>565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541</v>
      </c>
    </row>
    <row r="86" spans="1:78" x14ac:dyDescent="0.2">
      <c r="A86" s="70">
        <v>58</v>
      </c>
      <c r="B86" s="3" t="e">
        <f>NA()</f>
        <v>#N/A</v>
      </c>
      <c r="C86" s="3" t="e">
        <f>NA()</f>
        <v>#N/A</v>
      </c>
      <c r="D86" s="3">
        <v>608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573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102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>
        <v>544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520</v>
      </c>
      <c r="AD86" s="3">
        <v>524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78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635</v>
      </c>
      <c r="AY86" s="3">
        <v>555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532</v>
      </c>
    </row>
    <row r="87" spans="1:78" x14ac:dyDescent="0.2">
      <c r="A87" s="70">
        <v>57</v>
      </c>
      <c r="B87" s="3" t="e">
        <f>NA()</f>
        <v>#N/A</v>
      </c>
      <c r="C87" s="3" t="e">
        <f>NA()</f>
        <v>#N/A</v>
      </c>
      <c r="D87" s="3">
        <v>597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562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102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>
        <v>535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509</v>
      </c>
      <c r="AD87" s="3">
        <v>515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78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624</v>
      </c>
      <c r="AY87" s="3">
        <v>544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522</v>
      </c>
    </row>
    <row r="88" spans="1:78" x14ac:dyDescent="0.2">
      <c r="A88" s="70">
        <v>56</v>
      </c>
      <c r="B88" s="3" t="e">
        <f>NA()</f>
        <v>#N/A</v>
      </c>
      <c r="C88" s="3" t="e">
        <f>NA()</f>
        <v>#N/A</v>
      </c>
      <c r="D88" s="3">
        <v>586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551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102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>
        <v>526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499</v>
      </c>
      <c r="AD88" s="3">
        <v>506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78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613</v>
      </c>
      <c r="AY88" s="3">
        <v>534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512</v>
      </c>
    </row>
    <row r="89" spans="1:78" x14ac:dyDescent="0.2">
      <c r="A89" s="70">
        <v>55</v>
      </c>
      <c r="B89" s="3" t="e">
        <f>NA()</f>
        <v>#N/A</v>
      </c>
      <c r="C89" s="3" t="e">
        <f>NA()</f>
        <v>#N/A</v>
      </c>
      <c r="D89" s="3">
        <v>575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541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102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>
        <v>517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489</v>
      </c>
      <c r="AD89" s="3">
        <v>496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78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602</v>
      </c>
      <c r="AY89" s="3">
        <v>524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502</v>
      </c>
    </row>
    <row r="90" spans="1:78" x14ac:dyDescent="0.2">
      <c r="A90" s="70">
        <v>54</v>
      </c>
      <c r="B90" s="3" t="e">
        <f>NA()</f>
        <v>#N/A</v>
      </c>
      <c r="C90" s="3" t="e">
        <f>NA()</f>
        <v>#N/A</v>
      </c>
      <c r="D90" s="3">
        <v>564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532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102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508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479</v>
      </c>
      <c r="AD90" s="3">
        <v>486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78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591</v>
      </c>
      <c r="AY90" s="3">
        <v>514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492</v>
      </c>
    </row>
    <row r="91" spans="1:78" x14ac:dyDescent="0.2">
      <c r="A91" s="70">
        <v>53</v>
      </c>
      <c r="B91" s="3" t="e">
        <f>NA()</f>
        <v>#N/A</v>
      </c>
      <c r="C91" s="3" t="e">
        <f>NA()</f>
        <v>#N/A</v>
      </c>
      <c r="D91" s="3">
        <v>554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522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102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499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469</v>
      </c>
      <c r="AD91" s="3">
        <v>476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78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580</v>
      </c>
      <c r="AY91" s="3">
        <v>504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482</v>
      </c>
    </row>
    <row r="92" spans="1:78" x14ac:dyDescent="0.2">
      <c r="A92" s="70">
        <v>52</v>
      </c>
      <c r="B92" s="3" t="e">
        <f>NA()</f>
        <v>#N/A</v>
      </c>
      <c r="C92" s="3" t="e">
        <f>NA()</f>
        <v>#N/A</v>
      </c>
      <c r="D92" s="3">
        <v>543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512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102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490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459</v>
      </c>
      <c r="AD92" s="3">
        <v>465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78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569</v>
      </c>
      <c r="AY92" s="3">
        <v>494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472</v>
      </c>
    </row>
    <row r="93" spans="1:78" x14ac:dyDescent="0.2">
      <c r="A93" s="70">
        <v>51</v>
      </c>
      <c r="B93" s="3" t="e">
        <f>NA()</f>
        <v>#N/A</v>
      </c>
      <c r="C93" s="3" t="e">
        <f>NA()</f>
        <v>#N/A</v>
      </c>
      <c r="D93" s="3">
        <v>532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502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102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481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450</v>
      </c>
      <c r="AD93" s="3">
        <v>455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78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558</v>
      </c>
      <c r="AY93" s="3">
        <v>483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462</v>
      </c>
    </row>
    <row r="94" spans="1:78" x14ac:dyDescent="0.2">
      <c r="A94" s="70">
        <v>50</v>
      </c>
      <c r="B94" s="3" t="e">
        <f>NA()</f>
        <v>#N/A</v>
      </c>
      <c r="C94" s="3" t="e">
        <f>NA()</f>
        <v>#N/A</v>
      </c>
      <c r="D94" s="3">
        <v>521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491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102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472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441</v>
      </c>
      <c r="AD94" s="3">
        <v>445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78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547</v>
      </c>
      <c r="AY94" s="3">
        <v>473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452</v>
      </c>
    </row>
    <row r="95" spans="1:78" x14ac:dyDescent="0.2">
      <c r="A95" s="70">
        <v>49</v>
      </c>
      <c r="B95" s="3" t="e">
        <f>NA()</f>
        <v>#N/A</v>
      </c>
      <c r="C95" s="3" t="e">
        <f>NA()</f>
        <v>#N/A</v>
      </c>
      <c r="D95" s="3">
        <v>510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481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102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463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432</v>
      </c>
      <c r="AD95" s="3">
        <v>436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78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536</v>
      </c>
      <c r="AY95" s="3">
        <v>463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442</v>
      </c>
    </row>
    <row r="96" spans="1:78" x14ac:dyDescent="0.2">
      <c r="A96" s="70">
        <v>48</v>
      </c>
      <c r="B96" s="3" t="e">
        <f>NA()</f>
        <v>#N/A</v>
      </c>
      <c r="C96" s="3" t="e">
        <f>NA()</f>
        <v>#N/A</v>
      </c>
      <c r="D96" s="3">
        <v>500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470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102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454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423</v>
      </c>
      <c r="AD96" s="3">
        <v>427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78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525</v>
      </c>
      <c r="AY96" s="3">
        <v>453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433</v>
      </c>
    </row>
    <row r="97" spans="1:78" x14ac:dyDescent="0.2">
      <c r="A97" s="70">
        <v>47</v>
      </c>
      <c r="B97" s="3" t="e">
        <f>NA()</f>
        <v>#N/A</v>
      </c>
      <c r="C97" s="3" t="e">
        <f>NA()</f>
        <v>#N/A</v>
      </c>
      <c r="D97" s="3">
        <v>490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459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102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445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413</v>
      </c>
      <c r="AD97" s="3">
        <v>418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78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514</v>
      </c>
      <c r="AY97" s="3">
        <v>442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424</v>
      </c>
    </row>
    <row r="98" spans="1:78" x14ac:dyDescent="0.2">
      <c r="A98" s="70">
        <v>46</v>
      </c>
      <c r="B98" s="3" t="e">
        <f>NA()</f>
        <v>#N/A</v>
      </c>
      <c r="C98" s="3" t="e">
        <f>NA()</f>
        <v>#N/A</v>
      </c>
      <c r="D98" s="3">
        <v>479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449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102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>
        <v>439</v>
      </c>
      <c r="T98" s="3">
        <v>439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404</v>
      </c>
      <c r="AD98" s="3">
        <v>409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78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503</v>
      </c>
      <c r="AY98" s="3">
        <v>432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415</v>
      </c>
    </row>
    <row r="99" spans="1:78" x14ac:dyDescent="0.2">
      <c r="A99" s="70">
        <v>45</v>
      </c>
      <c r="B99" s="3" t="e">
        <f>NA()</f>
        <v>#N/A</v>
      </c>
      <c r="C99" s="3" t="e">
        <f>NA()</f>
        <v>#N/A</v>
      </c>
      <c r="D99" s="3">
        <v>468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440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102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>
        <v>427</v>
      </c>
      <c r="T99" s="3" t="e">
        <f>NA()</f>
        <v>#N/A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395</v>
      </c>
      <c r="AD99" s="3">
        <v>399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78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492</v>
      </c>
      <c r="AY99" s="3">
        <v>422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406</v>
      </c>
    </row>
    <row r="100" spans="1:78" x14ac:dyDescent="0.2">
      <c r="A100" s="70">
        <v>44</v>
      </c>
      <c r="B100" s="3" t="e">
        <f>NA()</f>
        <v>#N/A</v>
      </c>
      <c r="C100" s="3" t="e">
        <f>NA()</f>
        <v>#N/A</v>
      </c>
      <c r="D100" s="3">
        <v>457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430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102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>
        <v>417</v>
      </c>
      <c r="T100" s="3" t="e">
        <f>NA()</f>
        <v>#N/A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386</v>
      </c>
      <c r="AD100" s="3">
        <v>389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78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481</v>
      </c>
      <c r="AY100" s="3">
        <v>412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397</v>
      </c>
    </row>
    <row r="101" spans="1:78" x14ac:dyDescent="0.2">
      <c r="A101" s="70">
        <v>43</v>
      </c>
      <c r="B101" s="3" t="e">
        <f>NA()</f>
        <v>#N/A</v>
      </c>
      <c r="C101" s="3" t="e">
        <f>NA()</f>
        <v>#N/A</v>
      </c>
      <c r="D101" s="3">
        <v>446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419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102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>
        <v>407</v>
      </c>
      <c r="T101" s="3" t="e">
        <f>NA()</f>
        <v>#N/A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377</v>
      </c>
      <c r="AD101" s="3">
        <v>380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78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470</v>
      </c>
      <c r="AY101" s="3">
        <v>402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388</v>
      </c>
    </row>
    <row r="102" spans="1:78" x14ac:dyDescent="0.2">
      <c r="A102" s="70">
        <v>42</v>
      </c>
      <c r="B102" s="3" t="e">
        <f>NA()</f>
        <v>#N/A</v>
      </c>
      <c r="C102" s="3" t="e">
        <f>NA()</f>
        <v>#N/A</v>
      </c>
      <c r="D102" s="3">
        <v>435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409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102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>
        <v>398</v>
      </c>
      <c r="T102" s="3" t="e">
        <f>NA()</f>
        <v>#N/A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>
        <v>520</v>
      </c>
      <c r="AC102" s="3">
        <v>367</v>
      </c>
      <c r="AD102" s="3">
        <v>370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78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459</v>
      </c>
      <c r="AY102" s="3">
        <v>389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s="3">
        <v>371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379</v>
      </c>
    </row>
    <row r="103" spans="1:78" x14ac:dyDescent="0.2">
      <c r="A103" s="70">
        <v>41</v>
      </c>
      <c r="B103" s="3" t="e">
        <f>NA()</f>
        <v>#N/A</v>
      </c>
      <c r="C103" s="3" t="e">
        <f>NA()</f>
        <v>#N/A</v>
      </c>
      <c r="D103" s="3">
        <v>424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399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102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>
        <v>389</v>
      </c>
      <c r="T103" s="3" t="e">
        <f>NA()</f>
        <v>#N/A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>
        <v>346</v>
      </c>
      <c r="Z103" s="3" t="e">
        <f>NA()</f>
        <v>#N/A</v>
      </c>
      <c r="AA103" s="3" t="e">
        <f>NA()</f>
        <v>#N/A</v>
      </c>
      <c r="AB103" s="3">
        <v>502</v>
      </c>
      <c r="AC103" s="3">
        <v>358</v>
      </c>
      <c r="AD103" s="3">
        <v>360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78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>
        <v>364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448</v>
      </c>
      <c r="AY103" s="3">
        <v>379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s="3">
        <v>363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370</v>
      </c>
    </row>
    <row r="104" spans="1:78" x14ac:dyDescent="0.2">
      <c r="A104" s="70">
        <v>40</v>
      </c>
      <c r="B104" s="3" t="e">
        <f>NA()</f>
        <v>#N/A</v>
      </c>
      <c r="C104" s="3" t="e">
        <f>NA()</f>
        <v>#N/A</v>
      </c>
      <c r="D104" s="3">
        <v>413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388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102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>
        <v>379</v>
      </c>
      <c r="T104" s="3" t="e">
        <f>NA()</f>
        <v>#N/A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>
        <v>337</v>
      </c>
      <c r="Z104" s="3" t="e">
        <f>NA()</f>
        <v>#N/A</v>
      </c>
      <c r="AA104" s="3" t="e">
        <f>NA()</f>
        <v>#N/A</v>
      </c>
      <c r="AB104" s="3">
        <v>485</v>
      </c>
      <c r="AC104" s="3">
        <v>349</v>
      </c>
      <c r="AD104" s="3">
        <v>352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78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>
        <v>357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437</v>
      </c>
      <c r="AY104" s="3">
        <v>369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s="3">
        <v>354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361</v>
      </c>
    </row>
    <row r="105" spans="1:78" x14ac:dyDescent="0.2">
      <c r="A105" s="70">
        <v>39</v>
      </c>
      <c r="B105" s="3" t="e">
        <f>NA()</f>
        <v>#N/A</v>
      </c>
      <c r="C105" s="3" t="e">
        <f>NA()</f>
        <v>#N/A</v>
      </c>
      <c r="D105" s="3">
        <v>403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377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102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>
        <v>369</v>
      </c>
      <c r="T105" s="3" t="e">
        <f>NA()</f>
        <v>#N/A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>
        <v>328</v>
      </c>
      <c r="Z105" s="3" t="e">
        <f>NA()</f>
        <v>#N/A</v>
      </c>
      <c r="AA105" s="3" t="e">
        <f>NA()</f>
        <v>#N/A</v>
      </c>
      <c r="AB105" s="3">
        <v>472</v>
      </c>
      <c r="AC105" s="3">
        <v>340</v>
      </c>
      <c r="AD105" s="3">
        <v>343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78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>
        <v>350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426</v>
      </c>
      <c r="AY105" s="3">
        <v>359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s="3">
        <v>345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352</v>
      </c>
    </row>
    <row r="106" spans="1:78" x14ac:dyDescent="0.2">
      <c r="A106" s="70">
        <v>38</v>
      </c>
      <c r="B106" s="3" t="e">
        <f>NA()</f>
        <v>#N/A</v>
      </c>
      <c r="C106" s="3" t="e">
        <f>NA()</f>
        <v>#N/A</v>
      </c>
      <c r="D106" s="3">
        <v>392</v>
      </c>
      <c r="E106" s="3" t="e">
        <f>NA()</f>
        <v>#N/A</v>
      </c>
      <c r="F106" s="3">
        <v>386</v>
      </c>
      <c r="G106" s="3" t="e">
        <f>NA()</f>
        <v>#N/A</v>
      </c>
      <c r="H106" s="3" t="e">
        <f>NA()</f>
        <v>#N/A</v>
      </c>
      <c r="I106" s="3">
        <v>367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102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>
        <v>359</v>
      </c>
      <c r="T106" s="3" t="e">
        <f>NA()</f>
        <v>#N/A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>
        <v>320</v>
      </c>
      <c r="Z106" s="3" t="e">
        <f>NA()</f>
        <v>#N/A</v>
      </c>
      <c r="AA106" s="3" t="e">
        <f>NA()</f>
        <v>#N/A</v>
      </c>
      <c r="AB106" s="3">
        <v>459</v>
      </c>
      <c r="AC106" s="3">
        <v>331</v>
      </c>
      <c r="AD106" s="3">
        <v>334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78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>
        <v>342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415</v>
      </c>
      <c r="AY106" s="3">
        <v>349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s="3">
        <v>336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343</v>
      </c>
    </row>
    <row r="107" spans="1:78" x14ac:dyDescent="0.2">
      <c r="A107" s="70">
        <v>37</v>
      </c>
      <c r="B107" s="3" t="e">
        <f>NA()</f>
        <v>#N/A</v>
      </c>
      <c r="C107" s="3" t="e">
        <f>NA()</f>
        <v>#N/A</v>
      </c>
      <c r="D107" s="3">
        <v>382</v>
      </c>
      <c r="E107" s="3" t="e">
        <f>NA()</f>
        <v>#N/A</v>
      </c>
      <c r="F107" s="3">
        <v>374</v>
      </c>
      <c r="G107" s="3" t="e">
        <f>NA()</f>
        <v>#N/A</v>
      </c>
      <c r="H107" s="3">
        <v>390</v>
      </c>
      <c r="I107" s="3">
        <v>357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102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350</v>
      </c>
      <c r="T107" s="3" t="e">
        <f>NA()</f>
        <v>#N/A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>
        <v>311</v>
      </c>
      <c r="Z107" s="3" t="e">
        <f>NA()</f>
        <v>#N/A</v>
      </c>
      <c r="AA107" s="3" t="e">
        <f>NA()</f>
        <v>#N/A</v>
      </c>
      <c r="AB107" s="3">
        <v>445</v>
      </c>
      <c r="AC107" s="3">
        <v>322</v>
      </c>
      <c r="AD107" s="3">
        <v>328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78" t="e">
        <f>NA()</f>
        <v>#N/A</v>
      </c>
      <c r="AJ107" s="3" t="e">
        <f>NA()</f>
        <v>#N/A</v>
      </c>
      <c r="AK107" s="3">
        <v>383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>
        <v>333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404</v>
      </c>
      <c r="AY107" s="3">
        <v>339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s="3">
        <v>327</v>
      </c>
      <c r="BM107" t="e">
        <f>NA()</f>
        <v>#N/A</v>
      </c>
      <c r="BN107" s="3">
        <v>312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334</v>
      </c>
    </row>
    <row r="108" spans="1:78" x14ac:dyDescent="0.2">
      <c r="A108" s="70">
        <v>36</v>
      </c>
      <c r="B108" s="3" t="e">
        <f>NA()</f>
        <v>#N/A</v>
      </c>
      <c r="C108" s="3" t="e">
        <f>NA()</f>
        <v>#N/A</v>
      </c>
      <c r="D108" s="3">
        <v>372</v>
      </c>
      <c r="E108" s="3" t="e">
        <f>NA()</f>
        <v>#N/A</v>
      </c>
      <c r="F108" s="3">
        <v>362</v>
      </c>
      <c r="G108" s="3" t="e">
        <f>NA()</f>
        <v>#N/A</v>
      </c>
      <c r="H108" s="3">
        <v>380</v>
      </c>
      <c r="I108" s="3">
        <v>346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102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341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>
        <v>302</v>
      </c>
      <c r="Z108" s="3" t="e">
        <f>NA()</f>
        <v>#N/A</v>
      </c>
      <c r="AA108" s="3" t="e">
        <f>NA()</f>
        <v>#N/A</v>
      </c>
      <c r="AB108" s="3">
        <v>432</v>
      </c>
      <c r="AC108" s="3">
        <v>315</v>
      </c>
      <c r="AD108" s="3">
        <v>318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78" t="e">
        <f>NA()</f>
        <v>#N/A</v>
      </c>
      <c r="AJ108" s="3" t="e">
        <f>NA()</f>
        <v>#N/A</v>
      </c>
      <c r="AK108" s="3">
        <v>375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>
        <v>324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393</v>
      </c>
      <c r="AY108" s="3">
        <v>329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s="3">
        <v>318</v>
      </c>
      <c r="BM108" t="e">
        <f>NA()</f>
        <v>#N/A</v>
      </c>
      <c r="BN108" s="3">
        <v>302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324</v>
      </c>
    </row>
    <row r="109" spans="1:78" x14ac:dyDescent="0.2">
      <c r="A109" s="70">
        <v>35</v>
      </c>
      <c r="B109" s="3">
        <v>358</v>
      </c>
      <c r="C109" s="3" t="e">
        <f>NA()</f>
        <v>#N/A</v>
      </c>
      <c r="D109" s="3">
        <v>361</v>
      </c>
      <c r="E109" s="3" t="e">
        <f>NA()</f>
        <v>#N/A</v>
      </c>
      <c r="F109" s="3">
        <v>350</v>
      </c>
      <c r="G109" s="3" t="e">
        <f>NA()</f>
        <v>#N/A</v>
      </c>
      <c r="H109" s="3">
        <v>370</v>
      </c>
      <c r="I109" s="3">
        <v>336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102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331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>
        <v>293</v>
      </c>
      <c r="Z109" s="3" t="e">
        <f>NA()</f>
        <v>#N/A</v>
      </c>
      <c r="AA109" s="3" t="e">
        <f>NA()</f>
        <v>#N/A</v>
      </c>
      <c r="AB109" s="3">
        <v>420</v>
      </c>
      <c r="AC109" s="3">
        <v>314</v>
      </c>
      <c r="AD109" s="3">
        <v>309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78" t="e">
        <f>NA()</f>
        <v>#N/A</v>
      </c>
      <c r="AJ109" s="3" t="e">
        <f>NA()</f>
        <v>#N/A</v>
      </c>
      <c r="AK109" s="3">
        <v>367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>
        <v>315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382</v>
      </c>
      <c r="AY109" s="3">
        <v>319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s="3">
        <v>309</v>
      </c>
      <c r="BM109" t="e">
        <f>NA()</f>
        <v>#N/A</v>
      </c>
      <c r="BN109" s="3">
        <v>292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315</v>
      </c>
    </row>
    <row r="110" spans="1:78" x14ac:dyDescent="0.2">
      <c r="A110" s="70">
        <v>34</v>
      </c>
      <c r="B110" s="3">
        <v>347</v>
      </c>
      <c r="C110" s="3" t="e">
        <f>NA()</f>
        <v>#N/A</v>
      </c>
      <c r="D110" s="3">
        <v>350</v>
      </c>
      <c r="E110" s="3" t="e">
        <f>NA()</f>
        <v>#N/A</v>
      </c>
      <c r="F110" s="3">
        <v>339</v>
      </c>
      <c r="G110" s="3" t="e">
        <f>NA()</f>
        <v>#N/A</v>
      </c>
      <c r="H110" s="3">
        <v>360</v>
      </c>
      <c r="I110" s="3">
        <v>327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102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321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>
        <v>284</v>
      </c>
      <c r="Z110" s="3">
        <v>139</v>
      </c>
      <c r="AA110" s="3" t="e">
        <f>NA()</f>
        <v>#N/A</v>
      </c>
      <c r="AB110" s="3">
        <v>408</v>
      </c>
      <c r="AC110" s="3">
        <v>305</v>
      </c>
      <c r="AD110" s="3">
        <v>300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78" t="e">
        <f>NA()</f>
        <v>#N/A</v>
      </c>
      <c r="AJ110" s="3" t="e">
        <f>NA()</f>
        <v>#N/A</v>
      </c>
      <c r="AK110" s="3">
        <v>359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>
        <v>306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>
        <v>304</v>
      </c>
      <c r="AV110" t="e">
        <f>NA()</f>
        <v>#N/A</v>
      </c>
      <c r="AW110" t="e">
        <f>NA()</f>
        <v>#N/A</v>
      </c>
      <c r="AX110" s="3">
        <v>371</v>
      </c>
      <c r="AY110" s="3">
        <v>309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s="3">
        <v>300</v>
      </c>
      <c r="BM110" t="e">
        <f>NA()</f>
        <v>#N/A</v>
      </c>
      <c r="BN110" s="3">
        <v>283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306</v>
      </c>
    </row>
    <row r="111" spans="1:78" x14ac:dyDescent="0.2">
      <c r="A111" s="70">
        <v>33</v>
      </c>
      <c r="B111" s="3">
        <v>336</v>
      </c>
      <c r="C111" s="3" t="e">
        <f>NA()</f>
        <v>#N/A</v>
      </c>
      <c r="D111" s="3">
        <v>339</v>
      </c>
      <c r="E111" s="3" t="e">
        <f>NA()</f>
        <v>#N/A</v>
      </c>
      <c r="F111" s="3">
        <v>328</v>
      </c>
      <c r="G111" s="3" t="e">
        <f>NA()</f>
        <v>#N/A</v>
      </c>
      <c r="H111" s="3">
        <v>350</v>
      </c>
      <c r="I111" s="3">
        <v>316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102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312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>
        <v>275</v>
      </c>
      <c r="Z111" s="3">
        <v>134</v>
      </c>
      <c r="AA111" s="3" t="e">
        <f>NA()</f>
        <v>#N/A</v>
      </c>
      <c r="AB111" s="3">
        <v>396</v>
      </c>
      <c r="AC111" s="3">
        <v>295</v>
      </c>
      <c r="AD111" s="3">
        <v>291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78" t="e">
        <f>NA()</f>
        <v>#N/A</v>
      </c>
      <c r="AJ111" s="3" t="e">
        <f>NA()</f>
        <v>#N/A</v>
      </c>
      <c r="AK111" s="3">
        <v>351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>
        <v>296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>
        <v>295</v>
      </c>
      <c r="AV111" t="e">
        <f>NA()</f>
        <v>#N/A</v>
      </c>
      <c r="AW111" t="e">
        <f>NA()</f>
        <v>#N/A</v>
      </c>
      <c r="AX111" s="3">
        <v>360</v>
      </c>
      <c r="AY111" s="3">
        <v>299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292</v>
      </c>
      <c r="BM111" t="e">
        <f>NA()</f>
        <v>#N/A</v>
      </c>
      <c r="BN111" s="3">
        <v>274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296</v>
      </c>
    </row>
    <row r="112" spans="1:78" x14ac:dyDescent="0.2">
      <c r="A112" s="70">
        <v>32</v>
      </c>
      <c r="B112" s="3">
        <v>325</v>
      </c>
      <c r="C112" s="3" t="e">
        <f>NA()</f>
        <v>#N/A</v>
      </c>
      <c r="D112" s="3">
        <v>328</v>
      </c>
      <c r="E112" s="3" t="e">
        <f>NA()</f>
        <v>#N/A</v>
      </c>
      <c r="F112" s="3">
        <v>318</v>
      </c>
      <c r="G112" s="3" t="e">
        <f>NA()</f>
        <v>#N/A</v>
      </c>
      <c r="H112" s="3">
        <v>340</v>
      </c>
      <c r="I112" s="3">
        <v>305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102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302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266</v>
      </c>
      <c r="Z112" s="3">
        <v>130</v>
      </c>
      <c r="AA112" s="3" t="e">
        <f>NA()</f>
        <v>#N/A</v>
      </c>
      <c r="AB112" s="3">
        <v>385</v>
      </c>
      <c r="AC112" s="3">
        <v>286</v>
      </c>
      <c r="AD112" s="3">
        <v>282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78" t="e">
        <f>NA()</f>
        <v>#N/A</v>
      </c>
      <c r="AJ112" s="3" t="e">
        <f>NA()</f>
        <v>#N/A</v>
      </c>
      <c r="AK112" s="3">
        <v>343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286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>
        <v>286</v>
      </c>
      <c r="AV112" t="e">
        <f>NA()</f>
        <v>#N/A</v>
      </c>
      <c r="AW112" t="e">
        <f>NA()</f>
        <v>#N/A</v>
      </c>
      <c r="AX112" s="3">
        <v>349</v>
      </c>
      <c r="AY112" s="3">
        <v>289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282</v>
      </c>
      <c r="BM112" t="e">
        <f>NA()</f>
        <v>#N/A</v>
      </c>
      <c r="BN112" s="3">
        <v>266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287</v>
      </c>
    </row>
    <row r="113" spans="1:78" x14ac:dyDescent="0.2">
      <c r="A113" s="70">
        <v>31</v>
      </c>
      <c r="B113" s="3">
        <v>314</v>
      </c>
      <c r="C113" s="3" t="e">
        <f>NA()</f>
        <v>#N/A</v>
      </c>
      <c r="D113" s="3">
        <v>317</v>
      </c>
      <c r="E113" s="3" t="e">
        <f>NA()</f>
        <v>#N/A</v>
      </c>
      <c r="F113" s="3">
        <v>306</v>
      </c>
      <c r="G113" s="3" t="e">
        <f>NA()</f>
        <v>#N/A</v>
      </c>
      <c r="H113" s="3">
        <v>330</v>
      </c>
      <c r="I113" s="3">
        <v>295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102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293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258</v>
      </c>
      <c r="Z113" s="3">
        <v>126</v>
      </c>
      <c r="AA113" s="3" t="e">
        <f>NA()</f>
        <v>#N/A</v>
      </c>
      <c r="AB113" s="3">
        <v>373</v>
      </c>
      <c r="AC113" s="3">
        <v>278</v>
      </c>
      <c r="AD113" s="3">
        <v>273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78" t="e">
        <f>NA()</f>
        <v>#N/A</v>
      </c>
      <c r="AJ113" s="3" t="e">
        <f>NA()</f>
        <v>#N/A</v>
      </c>
      <c r="AK113" s="3">
        <v>335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276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>
        <v>277</v>
      </c>
      <c r="AV113" t="e">
        <f>NA()</f>
        <v>#N/A</v>
      </c>
      <c r="AW113" t="e">
        <f>NA()</f>
        <v>#N/A</v>
      </c>
      <c r="AX113" s="3">
        <v>338</v>
      </c>
      <c r="AY113" s="3">
        <v>280</v>
      </c>
      <c r="AZ113" s="3">
        <v>276</v>
      </c>
      <c r="BA113" t="e">
        <f>NA()</f>
        <v>#N/A</v>
      </c>
      <c r="BB113" t="e">
        <f>NA()</f>
        <v>#N/A</v>
      </c>
      <c r="BC113" s="3">
        <v>278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273</v>
      </c>
      <c r="BM113" s="3">
        <v>31</v>
      </c>
      <c r="BN113" s="3">
        <v>257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277</v>
      </c>
    </row>
    <row r="114" spans="1:78" x14ac:dyDescent="0.2">
      <c r="A114" s="70">
        <v>30</v>
      </c>
      <c r="B114" s="3">
        <v>303</v>
      </c>
      <c r="C114" s="3" t="e">
        <f>NA()</f>
        <v>#N/A</v>
      </c>
      <c r="D114" s="3">
        <v>306</v>
      </c>
      <c r="E114" s="3" t="e">
        <f>NA()</f>
        <v>#N/A</v>
      </c>
      <c r="F114" s="3">
        <v>295</v>
      </c>
      <c r="G114" s="3" t="e">
        <f>NA()</f>
        <v>#N/A</v>
      </c>
      <c r="H114" s="3">
        <v>320</v>
      </c>
      <c r="I114" s="3">
        <v>285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102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283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249</v>
      </c>
      <c r="Z114" s="3">
        <v>122</v>
      </c>
      <c r="AA114" s="3">
        <v>275</v>
      </c>
      <c r="AB114" s="3">
        <v>361</v>
      </c>
      <c r="AC114" s="3">
        <v>269</v>
      </c>
      <c r="AD114" s="3">
        <v>264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>
        <v>206</v>
      </c>
      <c r="AI114" s="78" t="e">
        <f>NA()</f>
        <v>#N/A</v>
      </c>
      <c r="AJ114" s="3" t="e">
        <f>NA()</f>
        <v>#N/A</v>
      </c>
      <c r="AK114" s="3">
        <v>326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266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>
        <v>267</v>
      </c>
      <c r="AV114" t="e">
        <f>NA()</f>
        <v>#N/A</v>
      </c>
      <c r="AW114" t="e">
        <f>NA()</f>
        <v>#N/A</v>
      </c>
      <c r="AX114" s="3">
        <v>327</v>
      </c>
      <c r="AY114" s="3">
        <v>271</v>
      </c>
      <c r="AZ114" s="3">
        <v>269</v>
      </c>
      <c r="BA114" t="e">
        <f>NA()</f>
        <v>#N/A</v>
      </c>
      <c r="BB114" t="e">
        <f>NA()</f>
        <v>#N/A</v>
      </c>
      <c r="BC114" s="3">
        <v>269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264</v>
      </c>
      <c r="BM114" s="3">
        <v>30</v>
      </c>
      <c r="BN114" s="3">
        <v>250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268</v>
      </c>
    </row>
    <row r="115" spans="1:78" x14ac:dyDescent="0.2">
      <c r="A115" s="70">
        <v>29</v>
      </c>
      <c r="B115" s="3">
        <v>292</v>
      </c>
      <c r="C115" s="3" t="e">
        <f>NA()</f>
        <v>#N/A</v>
      </c>
      <c r="D115" s="3">
        <v>295</v>
      </c>
      <c r="E115" s="3" t="e">
        <f>NA()</f>
        <v>#N/A</v>
      </c>
      <c r="F115" s="3">
        <v>285</v>
      </c>
      <c r="G115" s="3" t="e">
        <f>NA()</f>
        <v>#N/A</v>
      </c>
      <c r="H115" s="3">
        <v>310</v>
      </c>
      <c r="I115" s="3">
        <v>275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102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274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240</v>
      </c>
      <c r="Z115" s="3">
        <v>118</v>
      </c>
      <c r="AA115" s="3">
        <v>263</v>
      </c>
      <c r="AB115" s="3">
        <v>349</v>
      </c>
      <c r="AC115" s="3">
        <v>260</v>
      </c>
      <c r="AD115" s="3">
        <v>255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>
        <v>197</v>
      </c>
      <c r="AI115" s="78" t="e">
        <f>NA()</f>
        <v>#N/A</v>
      </c>
      <c r="AJ115" s="3" t="e">
        <f>NA()</f>
        <v>#N/A</v>
      </c>
      <c r="AK115" s="3">
        <v>319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256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>
        <v>258</v>
      </c>
      <c r="AV115" t="e">
        <f>NA()</f>
        <v>#N/A</v>
      </c>
      <c r="AW115" t="e">
        <f>NA()</f>
        <v>#N/A</v>
      </c>
      <c r="AX115" s="3">
        <v>316</v>
      </c>
      <c r="AY115" s="3">
        <v>262</v>
      </c>
      <c r="AZ115" s="3">
        <v>260</v>
      </c>
      <c r="BA115" t="e">
        <f>NA()</f>
        <v>#N/A</v>
      </c>
      <c r="BB115" t="e">
        <f>NA()</f>
        <v>#N/A</v>
      </c>
      <c r="BC115" s="3">
        <v>260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255</v>
      </c>
      <c r="BM115" s="3">
        <v>29</v>
      </c>
      <c r="BN115" s="3">
        <v>243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259</v>
      </c>
    </row>
    <row r="116" spans="1:78" x14ac:dyDescent="0.2">
      <c r="A116" s="70">
        <v>28</v>
      </c>
      <c r="B116" s="3">
        <v>282</v>
      </c>
      <c r="C116" s="3" t="e">
        <f>NA()</f>
        <v>#N/A</v>
      </c>
      <c r="D116" s="3">
        <v>284</v>
      </c>
      <c r="E116" s="3" t="e">
        <f>NA()</f>
        <v>#N/A</v>
      </c>
      <c r="F116" s="3">
        <v>276</v>
      </c>
      <c r="G116" s="3" t="e">
        <f>NA()</f>
        <v>#N/A</v>
      </c>
      <c r="H116" s="3">
        <v>300</v>
      </c>
      <c r="I116" s="3">
        <v>264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102" t="e">
        <f>NA()</f>
        <v>#N/A</v>
      </c>
      <c r="P116" s="3" t="e">
        <f>NA()</f>
        <v>#N/A</v>
      </c>
      <c r="Q116" s="3" t="e">
        <f>NA()</f>
        <v>#N/A</v>
      </c>
      <c r="R116" s="3">
        <v>265</v>
      </c>
      <c r="S116" s="3">
        <v>265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231</v>
      </c>
      <c r="Z116" s="3">
        <v>114</v>
      </c>
      <c r="AA116" s="3">
        <v>254</v>
      </c>
      <c r="AB116" s="3">
        <v>337</v>
      </c>
      <c r="AC116" s="3">
        <v>251</v>
      </c>
      <c r="AD116" s="3">
        <v>246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>
        <v>191</v>
      </c>
      <c r="AI116" s="78" t="e">
        <f>NA()</f>
        <v>#N/A</v>
      </c>
      <c r="AJ116" s="3" t="e">
        <f>NA()</f>
        <v>#N/A</v>
      </c>
      <c r="AK116" s="3">
        <v>311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246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>
        <v>249</v>
      </c>
      <c r="AV116" t="e">
        <f>NA()</f>
        <v>#N/A</v>
      </c>
      <c r="AW116" t="e">
        <f>NA()</f>
        <v>#N/A</v>
      </c>
      <c r="AX116" s="3">
        <v>305</v>
      </c>
      <c r="AY116" s="3">
        <v>253</v>
      </c>
      <c r="AZ116" s="3">
        <v>251</v>
      </c>
      <c r="BA116" t="e">
        <f>NA()</f>
        <v>#N/A</v>
      </c>
      <c r="BB116" t="e">
        <f>NA()</f>
        <v>#N/A</v>
      </c>
      <c r="BC116" s="3">
        <v>251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247</v>
      </c>
      <c r="BM116" s="3">
        <v>28</v>
      </c>
      <c r="BN116" s="3">
        <v>235</v>
      </c>
      <c r="BO116" t="e">
        <f>NA()</f>
        <v>#N/A</v>
      </c>
      <c r="BP116" t="e">
        <f>NA()</f>
        <v>#N/A</v>
      </c>
      <c r="BQ116" t="e">
        <f>NA()</f>
        <v>#N/A</v>
      </c>
      <c r="BR116" s="3">
        <v>278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250</v>
      </c>
    </row>
    <row r="117" spans="1:78" x14ac:dyDescent="0.2">
      <c r="A117" s="70">
        <v>27</v>
      </c>
      <c r="B117" s="3">
        <v>272</v>
      </c>
      <c r="C117" s="3" t="e">
        <f>NA()</f>
        <v>#N/A</v>
      </c>
      <c r="D117" s="3">
        <v>294</v>
      </c>
      <c r="E117" s="3" t="e">
        <f>NA()</f>
        <v>#N/A</v>
      </c>
      <c r="F117" s="3">
        <v>267</v>
      </c>
      <c r="G117" s="3" t="e">
        <f>NA()</f>
        <v>#N/A</v>
      </c>
      <c r="H117" s="3">
        <v>290</v>
      </c>
      <c r="I117" s="3">
        <v>255</v>
      </c>
      <c r="J117" s="3" t="e">
        <f>NA()</f>
        <v>#N/A</v>
      </c>
      <c r="K117" s="3">
        <v>137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102" t="e">
        <f>NA()</f>
        <v>#N/A</v>
      </c>
      <c r="P117" s="3" t="e">
        <f>NA()</f>
        <v>#N/A</v>
      </c>
      <c r="Q117" s="3" t="e">
        <f>NA()</f>
        <v>#N/A</v>
      </c>
      <c r="R117" s="3">
        <v>256</v>
      </c>
      <c r="S117" s="3" t="e">
        <f>NA()</f>
        <v>#N/A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>
        <v>110</v>
      </c>
      <c r="X117" s="3" t="e">
        <f>NA()</f>
        <v>#N/A</v>
      </c>
      <c r="Y117" s="3">
        <v>222</v>
      </c>
      <c r="Z117" s="3">
        <v>110</v>
      </c>
      <c r="AA117" s="3">
        <v>245</v>
      </c>
      <c r="AB117" s="3">
        <v>325</v>
      </c>
      <c r="AC117" s="3">
        <v>242</v>
      </c>
      <c r="AD117" s="3">
        <v>237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>
        <v>184</v>
      </c>
      <c r="AI117" s="78" t="e">
        <f>NA()</f>
        <v>#N/A</v>
      </c>
      <c r="AJ117" s="3" t="e">
        <f>NA()</f>
        <v>#N/A</v>
      </c>
      <c r="AK117" s="3">
        <v>303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236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>
        <v>240</v>
      </c>
      <c r="AV117" t="e">
        <f>NA()</f>
        <v>#N/A</v>
      </c>
      <c r="AW117" s="3">
        <v>108</v>
      </c>
      <c r="AX117" s="3">
        <v>294</v>
      </c>
      <c r="AY117" s="3">
        <v>244</v>
      </c>
      <c r="AZ117" s="3">
        <v>242</v>
      </c>
      <c r="BA117" t="e">
        <f>NA()</f>
        <v>#N/A</v>
      </c>
      <c r="BB117" t="e">
        <f>NA()</f>
        <v>#N/A</v>
      </c>
      <c r="BC117" s="3">
        <v>242</v>
      </c>
      <c r="BD117" t="e">
        <f>NA()</f>
        <v>#N/A</v>
      </c>
      <c r="BE117" s="3">
        <v>201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238</v>
      </c>
      <c r="BM117" s="3">
        <v>27</v>
      </c>
      <c r="BN117" s="3">
        <v>226</v>
      </c>
      <c r="BO117" t="e">
        <f>NA()</f>
        <v>#N/A</v>
      </c>
      <c r="BP117" t="e">
        <f>NA()</f>
        <v>#N/A</v>
      </c>
      <c r="BQ117" t="e">
        <f>NA()</f>
        <v>#N/A</v>
      </c>
      <c r="BR117" s="3">
        <v>268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241</v>
      </c>
    </row>
    <row r="118" spans="1:78" x14ac:dyDescent="0.2">
      <c r="A118" s="70">
        <v>26</v>
      </c>
      <c r="B118" s="3">
        <v>261</v>
      </c>
      <c r="C118" s="3" t="e">
        <f>NA()</f>
        <v>#N/A</v>
      </c>
      <c r="D118" s="3">
        <v>304</v>
      </c>
      <c r="E118" s="3" t="e">
        <f>NA()</f>
        <v>#N/A</v>
      </c>
      <c r="F118" s="3">
        <v>258</v>
      </c>
      <c r="G118" s="3" t="e">
        <f>NA()</f>
        <v>#N/A</v>
      </c>
      <c r="H118" s="3">
        <v>280</v>
      </c>
      <c r="I118" s="3">
        <v>246</v>
      </c>
      <c r="J118" s="3" t="e">
        <f>NA()</f>
        <v>#N/A</v>
      </c>
      <c r="K118" s="3">
        <v>131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102" t="e">
        <f>NA()</f>
        <v>#N/A</v>
      </c>
      <c r="P118" s="3" t="e">
        <f>NA()</f>
        <v>#N/A</v>
      </c>
      <c r="Q118" s="3" t="e">
        <f>NA()</f>
        <v>#N/A</v>
      </c>
      <c r="R118" s="3">
        <v>246</v>
      </c>
      <c r="S118" s="3" t="e">
        <f>NA()</f>
        <v>#N/A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>
        <v>106</v>
      </c>
      <c r="X118" s="3" t="e">
        <f>NA()</f>
        <v>#N/A</v>
      </c>
      <c r="Y118" s="3">
        <v>213</v>
      </c>
      <c r="Z118" s="3">
        <v>106</v>
      </c>
      <c r="AA118" s="3">
        <v>236</v>
      </c>
      <c r="AB118" s="3">
        <v>313</v>
      </c>
      <c r="AC118" s="3">
        <v>233</v>
      </c>
      <c r="AD118" s="3">
        <v>228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>
        <v>177</v>
      </c>
      <c r="AI118" s="78" t="e">
        <f>NA()</f>
        <v>#N/A</v>
      </c>
      <c r="AJ118" s="3" t="e">
        <f>NA()</f>
        <v>#N/A</v>
      </c>
      <c r="AK118" s="3">
        <v>291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226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>
        <v>231</v>
      </c>
      <c r="AV118" t="e">
        <f>NA()</f>
        <v>#N/A</v>
      </c>
      <c r="AW118" s="3">
        <v>106</v>
      </c>
      <c r="AX118" s="3">
        <v>283</v>
      </c>
      <c r="AY118" s="3">
        <v>235</v>
      </c>
      <c r="AZ118" s="3">
        <v>233</v>
      </c>
      <c r="BA118" t="e">
        <f>NA()</f>
        <v>#N/A</v>
      </c>
      <c r="BB118" t="e">
        <f>NA()</f>
        <v>#N/A</v>
      </c>
      <c r="BC118" s="3">
        <v>233</v>
      </c>
      <c r="BD118" s="3">
        <v>232</v>
      </c>
      <c r="BE118" s="3">
        <v>191</v>
      </c>
      <c r="BF118" t="e">
        <f>NA()</f>
        <v>#N/A</v>
      </c>
      <c r="BG118" t="e">
        <f>NA()</f>
        <v>#N/A</v>
      </c>
      <c r="BH118" t="e">
        <f>NA()</f>
        <v>#N/A</v>
      </c>
      <c r="BI118" s="3">
        <v>103</v>
      </c>
      <c r="BJ118" t="e">
        <f>NA()</f>
        <v>#N/A</v>
      </c>
      <c r="BK118" t="e">
        <f>NA()</f>
        <v>#N/A</v>
      </c>
      <c r="BL118" s="3">
        <v>229</v>
      </c>
      <c r="BM118" s="3">
        <v>26</v>
      </c>
      <c r="BN118" s="3">
        <v>217</v>
      </c>
      <c r="BO118" t="e">
        <f>NA()</f>
        <v>#N/A</v>
      </c>
      <c r="BP118" t="e">
        <f>NA()</f>
        <v>#N/A</v>
      </c>
      <c r="BQ118" t="e">
        <f>NA()</f>
        <v>#N/A</v>
      </c>
      <c r="BR118" s="3">
        <v>258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232</v>
      </c>
    </row>
    <row r="119" spans="1:78" x14ac:dyDescent="0.2">
      <c r="A119" s="70">
        <v>25</v>
      </c>
      <c r="B119" s="3">
        <v>250</v>
      </c>
      <c r="C119" s="3" t="e">
        <f>NA()</f>
        <v>#N/A</v>
      </c>
      <c r="D119" s="3">
        <v>253</v>
      </c>
      <c r="E119" s="3" t="e">
        <f>NA()</f>
        <v>#N/A</v>
      </c>
      <c r="F119" s="3">
        <v>246</v>
      </c>
      <c r="G119" s="3" t="e">
        <f>NA()</f>
        <v>#N/A</v>
      </c>
      <c r="H119" s="3">
        <v>270</v>
      </c>
      <c r="I119" s="3">
        <v>236</v>
      </c>
      <c r="J119" s="3" t="e">
        <f>NA()</f>
        <v>#N/A</v>
      </c>
      <c r="K119" s="3">
        <v>125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102" t="e">
        <f>NA()</f>
        <v>#N/A</v>
      </c>
      <c r="P119" s="3" t="e">
        <f>NA()</f>
        <v>#N/A</v>
      </c>
      <c r="Q119" s="3" t="e">
        <f>NA()</f>
        <v>#N/A</v>
      </c>
      <c r="R119" s="3">
        <v>237</v>
      </c>
      <c r="S119" s="3" t="e">
        <f>NA()</f>
        <v>#N/A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>
        <v>102</v>
      </c>
      <c r="X119" s="3" t="e">
        <f>NA()</f>
        <v>#N/A</v>
      </c>
      <c r="Y119" s="3">
        <v>206</v>
      </c>
      <c r="Z119" s="3">
        <v>102</v>
      </c>
      <c r="AA119" s="3">
        <v>227</v>
      </c>
      <c r="AB119" s="3">
        <v>300</v>
      </c>
      <c r="AC119" s="3">
        <v>223</v>
      </c>
      <c r="AD119" s="3">
        <v>218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>
        <v>169</v>
      </c>
      <c r="AI119" s="78" t="e">
        <f>NA()</f>
        <v>#N/A</v>
      </c>
      <c r="AJ119" s="3" t="e">
        <f>NA()</f>
        <v>#N/A</v>
      </c>
      <c r="AK119" s="3">
        <v>280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216</v>
      </c>
      <c r="AQ119" s="3" t="e">
        <f>NA()</f>
        <v>#N/A</v>
      </c>
      <c r="AR119" s="3">
        <v>266</v>
      </c>
      <c r="AS119" s="3" t="e">
        <f>NA()</f>
        <v>#N/A</v>
      </c>
      <c r="AT119" s="3">
        <v>221</v>
      </c>
      <c r="AU119" s="3">
        <v>222</v>
      </c>
      <c r="AV119" t="e">
        <f>NA()</f>
        <v>#N/A</v>
      </c>
      <c r="AW119" s="3">
        <v>103</v>
      </c>
      <c r="AX119" s="3">
        <v>272</v>
      </c>
      <c r="AY119" s="3">
        <v>226</v>
      </c>
      <c r="AZ119" s="3">
        <v>224</v>
      </c>
      <c r="BA119" t="e">
        <f>NA()</f>
        <v>#N/A</v>
      </c>
      <c r="BB119" t="e">
        <f>NA()</f>
        <v>#N/A</v>
      </c>
      <c r="BC119" s="3">
        <v>224</v>
      </c>
      <c r="BD119" s="3">
        <v>223</v>
      </c>
      <c r="BE119" s="3">
        <v>183</v>
      </c>
      <c r="BF119" t="e">
        <f>NA()</f>
        <v>#N/A</v>
      </c>
      <c r="BG119" t="e">
        <f>NA()</f>
        <v>#N/A</v>
      </c>
      <c r="BH119" s="3">
        <v>112</v>
      </c>
      <c r="BI119" s="3">
        <v>99</v>
      </c>
      <c r="BJ119" t="e">
        <f>NA()</f>
        <v>#N/A</v>
      </c>
      <c r="BK119" t="e">
        <f>NA()</f>
        <v>#N/A</v>
      </c>
      <c r="BL119" s="3">
        <v>222</v>
      </c>
      <c r="BM119" s="3">
        <v>25</v>
      </c>
      <c r="BN119" s="3">
        <v>208</v>
      </c>
      <c r="BO119" t="e">
        <f>NA()</f>
        <v>#N/A</v>
      </c>
      <c r="BP119" t="e">
        <f>NA()</f>
        <v>#N/A</v>
      </c>
      <c r="BQ119" t="e">
        <f>NA()</f>
        <v>#N/A</v>
      </c>
      <c r="BR119" s="3">
        <v>248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223</v>
      </c>
    </row>
    <row r="120" spans="1:78" x14ac:dyDescent="0.2">
      <c r="A120" s="70">
        <v>24</v>
      </c>
      <c r="B120" s="3">
        <v>239</v>
      </c>
      <c r="C120" s="3" t="e">
        <f>NA()</f>
        <v>#N/A</v>
      </c>
      <c r="D120" s="3">
        <v>242</v>
      </c>
      <c r="E120" s="3" t="e">
        <f>NA()</f>
        <v>#N/A</v>
      </c>
      <c r="F120" s="3">
        <v>235</v>
      </c>
      <c r="G120" s="3" t="e">
        <f>NA()</f>
        <v>#N/A</v>
      </c>
      <c r="H120" s="3">
        <v>260</v>
      </c>
      <c r="I120" s="3">
        <v>226</v>
      </c>
      <c r="J120" s="3" t="e">
        <f>NA()</f>
        <v>#N/A</v>
      </c>
      <c r="K120" s="3">
        <v>118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102" t="e">
        <f>NA()</f>
        <v>#N/A</v>
      </c>
      <c r="P120" s="3" t="e">
        <f>NA()</f>
        <v>#N/A</v>
      </c>
      <c r="Q120" s="3" t="e">
        <f>NA()</f>
        <v>#N/A</v>
      </c>
      <c r="R120" s="3">
        <v>228</v>
      </c>
      <c r="S120" s="3" t="e">
        <f>NA()</f>
        <v>#N/A</v>
      </c>
      <c r="T120" s="3" t="e">
        <f>NA()</f>
        <v>#N/A</v>
      </c>
      <c r="U120" s="3" t="e">
        <f>NA()</f>
        <v>#N/A</v>
      </c>
      <c r="V120" s="3">
        <v>95</v>
      </c>
      <c r="W120" s="3">
        <v>98</v>
      </c>
      <c r="X120" s="3" t="e">
        <f>NA()</f>
        <v>#N/A</v>
      </c>
      <c r="Y120" s="3">
        <v>197</v>
      </c>
      <c r="Z120" s="3">
        <v>98</v>
      </c>
      <c r="AA120" s="3">
        <v>217</v>
      </c>
      <c r="AB120" s="3">
        <v>288</v>
      </c>
      <c r="AC120" s="3">
        <v>214</v>
      </c>
      <c r="AD120" s="3">
        <v>209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>
        <v>162</v>
      </c>
      <c r="AI120" s="78" t="e">
        <f>NA()</f>
        <v>#N/A</v>
      </c>
      <c r="AJ120" s="3" t="e">
        <f>NA()</f>
        <v>#N/A</v>
      </c>
      <c r="AK120" s="3">
        <v>272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206</v>
      </c>
      <c r="AQ120" s="3" t="e">
        <f>NA()</f>
        <v>#N/A</v>
      </c>
      <c r="AR120" s="3">
        <v>249</v>
      </c>
      <c r="AS120" s="3" t="e">
        <f>NA()</f>
        <v>#N/A</v>
      </c>
      <c r="AT120" s="3">
        <v>212</v>
      </c>
      <c r="AU120" s="3">
        <v>213</v>
      </c>
      <c r="AV120" t="e">
        <f>NA()</f>
        <v>#N/A</v>
      </c>
      <c r="AW120" s="3">
        <v>99</v>
      </c>
      <c r="AX120" s="3">
        <v>261</v>
      </c>
      <c r="AY120" s="3">
        <v>217</v>
      </c>
      <c r="AZ120" s="3">
        <v>215</v>
      </c>
      <c r="BA120" t="e">
        <f>NA()</f>
        <v>#N/A</v>
      </c>
      <c r="BB120" t="e">
        <f>NA()</f>
        <v>#N/A</v>
      </c>
      <c r="BC120" s="3">
        <v>215</v>
      </c>
      <c r="BD120" s="3">
        <v>214</v>
      </c>
      <c r="BE120" s="3">
        <v>175</v>
      </c>
      <c r="BF120" t="e">
        <f>NA()</f>
        <v>#N/A</v>
      </c>
      <c r="BG120" t="e">
        <f>NA()</f>
        <v>#N/A</v>
      </c>
      <c r="BH120" s="3">
        <v>107</v>
      </c>
      <c r="BI120" s="3">
        <v>95</v>
      </c>
      <c r="BJ120" t="e">
        <f>NA()</f>
        <v>#N/A</v>
      </c>
      <c r="BK120" t="e">
        <f>NA()</f>
        <v>#N/A</v>
      </c>
      <c r="BL120" s="3">
        <v>213</v>
      </c>
      <c r="BM120" s="3">
        <v>24</v>
      </c>
      <c r="BN120" s="3">
        <v>200</v>
      </c>
      <c r="BO120" t="e">
        <f>NA()</f>
        <v>#N/A</v>
      </c>
      <c r="BP120" t="e">
        <f>NA()</f>
        <v>#N/A</v>
      </c>
      <c r="BQ120" t="e">
        <f>NA()</f>
        <v>#N/A</v>
      </c>
      <c r="BR120" s="3">
        <v>238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214</v>
      </c>
    </row>
    <row r="121" spans="1:78" x14ac:dyDescent="0.2">
      <c r="A121" s="70">
        <v>23</v>
      </c>
      <c r="B121" s="3">
        <v>228</v>
      </c>
      <c r="C121" s="3" t="e">
        <f>NA()</f>
        <v>#N/A</v>
      </c>
      <c r="D121" s="3">
        <v>252</v>
      </c>
      <c r="E121" s="3">
        <v>208</v>
      </c>
      <c r="F121" s="3">
        <v>224</v>
      </c>
      <c r="G121" s="3" t="e">
        <f>NA()</f>
        <v>#N/A</v>
      </c>
      <c r="H121" s="3">
        <v>247</v>
      </c>
      <c r="I121" s="3">
        <v>216</v>
      </c>
      <c r="J121" s="3" t="e">
        <f>NA()</f>
        <v>#N/A</v>
      </c>
      <c r="K121" s="3">
        <v>112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102" t="e">
        <f>NA()</f>
        <v>#N/A</v>
      </c>
      <c r="P121" s="3" t="e">
        <f>NA()</f>
        <v>#N/A</v>
      </c>
      <c r="Q121" s="3" t="e">
        <f>NA()</f>
        <v>#N/A</v>
      </c>
      <c r="R121" s="3">
        <v>219</v>
      </c>
      <c r="S121" s="3" t="e">
        <f>NA()</f>
        <v>#N/A</v>
      </c>
      <c r="T121" s="3" t="e">
        <f>NA()</f>
        <v>#N/A</v>
      </c>
      <c r="U121" s="3" t="e">
        <f>NA()</f>
        <v>#N/A</v>
      </c>
      <c r="V121" s="3">
        <v>92</v>
      </c>
      <c r="W121" s="3">
        <v>94</v>
      </c>
      <c r="X121" s="3" t="e">
        <f>NA()</f>
        <v>#N/A</v>
      </c>
      <c r="Y121" s="3">
        <v>188</v>
      </c>
      <c r="Z121" s="3">
        <v>94</v>
      </c>
      <c r="AA121" s="3">
        <v>207</v>
      </c>
      <c r="AB121" s="3">
        <v>276</v>
      </c>
      <c r="AC121" s="3">
        <v>205</v>
      </c>
      <c r="AD121" s="3">
        <v>202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>
        <v>155</v>
      </c>
      <c r="AI121" s="78" t="e">
        <f>NA()</f>
        <v>#N/A</v>
      </c>
      <c r="AJ121" s="3" t="e">
        <f>NA()</f>
        <v>#N/A</v>
      </c>
      <c r="AK121" s="3">
        <v>264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196</v>
      </c>
      <c r="AQ121" s="3" t="e">
        <f>NA()</f>
        <v>#N/A</v>
      </c>
      <c r="AR121" s="3">
        <v>239</v>
      </c>
      <c r="AS121" s="3" t="e">
        <f>NA()</f>
        <v>#N/A</v>
      </c>
      <c r="AT121" s="3">
        <v>203</v>
      </c>
      <c r="AU121" s="3">
        <v>204</v>
      </c>
      <c r="AV121" t="e">
        <f>NA()</f>
        <v>#N/A</v>
      </c>
      <c r="AW121" s="3">
        <v>95</v>
      </c>
      <c r="AX121" s="3">
        <v>250</v>
      </c>
      <c r="AY121" s="3">
        <v>208</v>
      </c>
      <c r="AZ121" s="3">
        <v>206</v>
      </c>
      <c r="BA121" t="e">
        <f>NA()</f>
        <v>#N/A</v>
      </c>
      <c r="BB121" t="e">
        <f>NA()</f>
        <v>#N/A</v>
      </c>
      <c r="BC121" s="3">
        <v>206</v>
      </c>
      <c r="BD121" s="3">
        <v>205</v>
      </c>
      <c r="BE121" s="3">
        <v>166</v>
      </c>
      <c r="BF121" t="e">
        <f>NA()</f>
        <v>#N/A</v>
      </c>
      <c r="BG121" t="e">
        <f>NA()</f>
        <v>#N/A</v>
      </c>
      <c r="BH121" s="3">
        <v>102</v>
      </c>
      <c r="BI121" s="3">
        <v>91</v>
      </c>
      <c r="BJ121" t="e">
        <f>NA()</f>
        <v>#N/A</v>
      </c>
      <c r="BK121" t="e">
        <f>NA()</f>
        <v>#N/A</v>
      </c>
      <c r="BL121" s="3">
        <v>205</v>
      </c>
      <c r="BM121" s="3">
        <v>23</v>
      </c>
      <c r="BN121" s="3">
        <v>191</v>
      </c>
      <c r="BO121" t="e">
        <f>NA()</f>
        <v>#N/A</v>
      </c>
      <c r="BP121" t="e">
        <f>NA()</f>
        <v>#N/A</v>
      </c>
      <c r="BQ121" t="e">
        <f>NA()</f>
        <v>#N/A</v>
      </c>
      <c r="BR121" s="3">
        <v>228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s="3">
        <v>205</v>
      </c>
      <c r="BZ121" s="3">
        <v>205</v>
      </c>
    </row>
    <row r="122" spans="1:78" x14ac:dyDescent="0.2">
      <c r="A122" s="70">
        <v>22</v>
      </c>
      <c r="B122" s="3">
        <v>217</v>
      </c>
      <c r="C122" s="3" t="e">
        <f>NA()</f>
        <v>#N/A</v>
      </c>
      <c r="D122" s="3">
        <v>262</v>
      </c>
      <c r="E122" s="3">
        <v>199</v>
      </c>
      <c r="F122" s="3">
        <v>212</v>
      </c>
      <c r="G122" s="3" t="e">
        <f>NA()</f>
        <v>#N/A</v>
      </c>
      <c r="H122" s="3">
        <v>235</v>
      </c>
      <c r="I122" s="3">
        <v>205</v>
      </c>
      <c r="J122" s="3" t="e">
        <f>NA()</f>
        <v>#N/A</v>
      </c>
      <c r="K122" s="3">
        <v>106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102" t="e">
        <f>NA()</f>
        <v>#N/A</v>
      </c>
      <c r="P122" s="3" t="e">
        <f>NA()</f>
        <v>#N/A</v>
      </c>
      <c r="Q122" s="3" t="e">
        <f>NA()</f>
        <v>#N/A</v>
      </c>
      <c r="R122" s="3">
        <v>210</v>
      </c>
      <c r="S122" s="3" t="e">
        <f>NA()</f>
        <v>#N/A</v>
      </c>
      <c r="T122" s="3" t="e">
        <f>NA()</f>
        <v>#N/A</v>
      </c>
      <c r="U122" s="3" t="e">
        <f>NA()</f>
        <v>#N/A</v>
      </c>
      <c r="V122" s="3">
        <v>89</v>
      </c>
      <c r="W122" s="3">
        <v>90</v>
      </c>
      <c r="X122" s="3" t="e">
        <f>NA()</f>
        <v>#N/A</v>
      </c>
      <c r="Y122" s="3">
        <v>179</v>
      </c>
      <c r="Z122" s="3">
        <v>90</v>
      </c>
      <c r="AA122" s="3">
        <v>198</v>
      </c>
      <c r="AB122" s="3">
        <v>264</v>
      </c>
      <c r="AC122" s="3">
        <v>197</v>
      </c>
      <c r="AD122" s="3">
        <v>193</v>
      </c>
      <c r="AE122" s="3">
        <v>194</v>
      </c>
      <c r="AF122" s="3" t="e">
        <f>NA()</f>
        <v>#N/A</v>
      </c>
      <c r="AG122" s="3" t="e">
        <f>NA()</f>
        <v>#N/A</v>
      </c>
      <c r="AH122" s="3">
        <v>148</v>
      </c>
      <c r="AI122" s="78" t="e">
        <f>NA()</f>
        <v>#N/A</v>
      </c>
      <c r="AJ122" s="3" t="e">
        <f>NA()</f>
        <v>#N/A</v>
      </c>
      <c r="AK122" s="3">
        <v>256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186</v>
      </c>
      <c r="AQ122" s="3" t="e">
        <f>NA()</f>
        <v>#N/A</v>
      </c>
      <c r="AR122" s="3">
        <v>229</v>
      </c>
      <c r="AS122" s="3" t="e">
        <f>NA()</f>
        <v>#N/A</v>
      </c>
      <c r="AT122" s="3">
        <v>194</v>
      </c>
      <c r="AU122" s="3">
        <v>195</v>
      </c>
      <c r="AV122" s="3">
        <v>249</v>
      </c>
      <c r="AW122" s="3">
        <v>91</v>
      </c>
      <c r="AX122" s="3">
        <v>239</v>
      </c>
      <c r="AY122" s="3">
        <v>199</v>
      </c>
      <c r="AZ122" s="3">
        <v>197</v>
      </c>
      <c r="BA122" t="e">
        <f>NA()</f>
        <v>#N/A</v>
      </c>
      <c r="BB122" t="e">
        <f>NA()</f>
        <v>#N/A</v>
      </c>
      <c r="BC122" s="3">
        <v>197</v>
      </c>
      <c r="BD122" s="3">
        <v>196</v>
      </c>
      <c r="BE122" s="3">
        <v>160</v>
      </c>
      <c r="BF122" t="e">
        <f>NA()</f>
        <v>#N/A</v>
      </c>
      <c r="BG122" t="e">
        <f>NA()</f>
        <v>#N/A</v>
      </c>
      <c r="BH122" s="3">
        <v>97</v>
      </c>
      <c r="BI122" s="3">
        <v>87</v>
      </c>
      <c r="BJ122" t="e">
        <f>NA()</f>
        <v>#N/A</v>
      </c>
      <c r="BK122" t="e">
        <f>NA()</f>
        <v>#N/A</v>
      </c>
      <c r="BL122" s="3">
        <v>196</v>
      </c>
      <c r="BM122" s="3">
        <v>22</v>
      </c>
      <c r="BN122" s="3">
        <v>183</v>
      </c>
      <c r="BO122" s="3">
        <v>198</v>
      </c>
      <c r="BP122" t="e">
        <f>NA()</f>
        <v>#N/A</v>
      </c>
      <c r="BQ122" t="e">
        <f>NA()</f>
        <v>#N/A</v>
      </c>
      <c r="BR122" s="3">
        <v>218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s="3">
        <v>196</v>
      </c>
      <c r="BZ122" s="3">
        <v>196</v>
      </c>
    </row>
    <row r="123" spans="1:78" x14ac:dyDescent="0.2">
      <c r="A123" s="70">
        <v>21</v>
      </c>
      <c r="B123" s="3">
        <v>205</v>
      </c>
      <c r="C123" s="3" t="e">
        <f>NA()</f>
        <v>#N/A</v>
      </c>
      <c r="D123" s="3">
        <v>211</v>
      </c>
      <c r="E123" s="3">
        <v>190</v>
      </c>
      <c r="F123" s="3">
        <v>200</v>
      </c>
      <c r="G123" s="3" t="e">
        <f>NA()</f>
        <v>#N/A</v>
      </c>
      <c r="H123" s="3">
        <v>223</v>
      </c>
      <c r="I123" s="3">
        <v>195</v>
      </c>
      <c r="J123" s="3" t="e">
        <f>NA()</f>
        <v>#N/A</v>
      </c>
      <c r="K123" s="3">
        <v>101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102" t="e">
        <f>NA()</f>
        <v>#N/A</v>
      </c>
      <c r="P123" s="3" t="e">
        <f>NA()</f>
        <v>#N/A</v>
      </c>
      <c r="Q123" s="3" t="e">
        <f>NA()</f>
        <v>#N/A</v>
      </c>
      <c r="R123" s="3">
        <v>201</v>
      </c>
      <c r="S123" s="3" t="e">
        <f>NA()</f>
        <v>#N/A</v>
      </c>
      <c r="T123" s="3" t="e">
        <f>NA()</f>
        <v>#N/A</v>
      </c>
      <c r="U123" s="3" t="e">
        <f>NA()</f>
        <v>#N/A</v>
      </c>
      <c r="V123" s="3">
        <v>85</v>
      </c>
      <c r="W123" s="3">
        <v>86</v>
      </c>
      <c r="X123" s="3" t="e">
        <f>NA()</f>
        <v>#N/A</v>
      </c>
      <c r="Y123" s="3">
        <v>170</v>
      </c>
      <c r="Z123" s="3">
        <v>86</v>
      </c>
      <c r="AA123" s="3">
        <v>189</v>
      </c>
      <c r="AB123" s="3">
        <v>252</v>
      </c>
      <c r="AC123" s="3">
        <v>187</v>
      </c>
      <c r="AD123" s="3">
        <v>184</v>
      </c>
      <c r="AE123" s="3">
        <v>184</v>
      </c>
      <c r="AF123" s="3" t="e">
        <f>NA()</f>
        <v>#N/A</v>
      </c>
      <c r="AG123" s="3" t="e">
        <f>NA()</f>
        <v>#N/A</v>
      </c>
      <c r="AH123" s="3">
        <v>141</v>
      </c>
      <c r="AI123" s="78" t="e">
        <f>NA()</f>
        <v>#N/A</v>
      </c>
      <c r="AJ123" s="3" t="e">
        <f>NA()</f>
        <v>#N/A</v>
      </c>
      <c r="AK123" s="3">
        <v>247</v>
      </c>
      <c r="AL123" s="3" t="e">
        <f>NA()</f>
        <v>#N/A</v>
      </c>
      <c r="AM123" s="3" t="e">
        <f>NA()</f>
        <v>#N/A</v>
      </c>
      <c r="AN123" s="3">
        <v>180</v>
      </c>
      <c r="AO123" s="3" t="e">
        <f>NA()</f>
        <v>#N/A</v>
      </c>
      <c r="AP123" s="3">
        <v>176</v>
      </c>
      <c r="AQ123" s="3" t="e">
        <f>NA()</f>
        <v>#N/A</v>
      </c>
      <c r="AR123" s="3">
        <v>219</v>
      </c>
      <c r="AS123" s="3" t="e">
        <f>NA()</f>
        <v>#N/A</v>
      </c>
      <c r="AT123" s="3">
        <v>185</v>
      </c>
      <c r="AU123" s="3">
        <v>186</v>
      </c>
      <c r="AV123" s="3">
        <v>236</v>
      </c>
      <c r="AW123" s="3">
        <v>87</v>
      </c>
      <c r="AX123" s="3">
        <v>228</v>
      </c>
      <c r="AY123" s="3">
        <v>190</v>
      </c>
      <c r="AZ123" s="3">
        <v>188</v>
      </c>
      <c r="BA123" t="e">
        <f>NA()</f>
        <v>#N/A</v>
      </c>
      <c r="BB123" t="e">
        <f>NA()</f>
        <v>#N/A</v>
      </c>
      <c r="BC123" s="3">
        <v>188</v>
      </c>
      <c r="BD123" s="3">
        <v>187</v>
      </c>
      <c r="BE123" s="3">
        <v>152</v>
      </c>
      <c r="BF123" t="e">
        <f>NA()</f>
        <v>#N/A</v>
      </c>
      <c r="BG123" t="e">
        <f>NA()</f>
        <v>#N/A</v>
      </c>
      <c r="BH123" s="3">
        <v>92</v>
      </c>
      <c r="BI123" s="3">
        <v>83</v>
      </c>
      <c r="BJ123" t="e">
        <f>NA()</f>
        <v>#N/A</v>
      </c>
      <c r="BK123" t="e">
        <f>NA()</f>
        <v>#N/A</v>
      </c>
      <c r="BL123" s="3">
        <v>187</v>
      </c>
      <c r="BM123" s="3">
        <v>21</v>
      </c>
      <c r="BN123" s="3">
        <v>174</v>
      </c>
      <c r="BO123" s="3">
        <v>188</v>
      </c>
      <c r="BP123" t="e">
        <f>NA()</f>
        <v>#N/A</v>
      </c>
      <c r="BQ123" t="e">
        <f>NA()</f>
        <v>#N/A</v>
      </c>
      <c r="BR123" s="3">
        <v>208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s="3">
        <v>187</v>
      </c>
      <c r="BZ123" s="3">
        <v>187</v>
      </c>
    </row>
    <row r="124" spans="1:78" x14ac:dyDescent="0.2">
      <c r="A124" s="70">
        <v>20</v>
      </c>
      <c r="B124" s="3">
        <v>194</v>
      </c>
      <c r="C124" s="3" t="e">
        <f>NA()</f>
        <v>#N/A</v>
      </c>
      <c r="D124" s="3">
        <v>200</v>
      </c>
      <c r="E124" s="3">
        <v>180</v>
      </c>
      <c r="F124" s="3">
        <v>188</v>
      </c>
      <c r="G124" s="3" t="e">
        <f>NA()</f>
        <v>#N/A</v>
      </c>
      <c r="H124" s="3">
        <v>211</v>
      </c>
      <c r="I124" s="3">
        <v>186</v>
      </c>
      <c r="J124" s="3" t="e">
        <f>NA()</f>
        <v>#N/A</v>
      </c>
      <c r="K124" s="3">
        <v>96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102" t="e">
        <f>NA()</f>
        <v>#N/A</v>
      </c>
      <c r="P124" s="3" t="e">
        <f>NA()</f>
        <v>#N/A</v>
      </c>
      <c r="Q124" s="3" t="e">
        <f>NA()</f>
        <v>#N/A</v>
      </c>
      <c r="R124" s="3">
        <v>191</v>
      </c>
      <c r="S124" s="3" t="e">
        <f>NA()</f>
        <v>#N/A</v>
      </c>
      <c r="T124" s="3" t="e">
        <f>NA()</f>
        <v>#N/A</v>
      </c>
      <c r="U124" s="3" t="e">
        <f>NA()</f>
        <v>#N/A</v>
      </c>
      <c r="V124" s="3">
        <v>81</v>
      </c>
      <c r="W124" s="3">
        <v>82</v>
      </c>
      <c r="X124" s="3" t="e">
        <f>NA()</f>
        <v>#N/A</v>
      </c>
      <c r="Y124" s="3">
        <v>162</v>
      </c>
      <c r="Z124" s="3">
        <v>82</v>
      </c>
      <c r="AA124" s="3">
        <v>180</v>
      </c>
      <c r="AB124" s="3">
        <v>240</v>
      </c>
      <c r="AC124" s="3">
        <v>178</v>
      </c>
      <c r="AD124" s="3">
        <v>175</v>
      </c>
      <c r="AE124" s="3">
        <v>175</v>
      </c>
      <c r="AF124" s="3" t="e">
        <f>NA()</f>
        <v>#N/A</v>
      </c>
      <c r="AG124" s="3" t="e">
        <f>NA()</f>
        <v>#N/A</v>
      </c>
      <c r="AH124" s="3">
        <v>134</v>
      </c>
      <c r="AI124" s="78" t="e">
        <f>NA()</f>
        <v>#N/A</v>
      </c>
      <c r="AJ124" s="3" t="e">
        <f>NA()</f>
        <v>#N/A</v>
      </c>
      <c r="AK124" s="3">
        <v>237</v>
      </c>
      <c r="AL124" s="3" t="e">
        <f>NA()</f>
        <v>#N/A</v>
      </c>
      <c r="AM124" s="3" t="e">
        <f>NA()</f>
        <v>#N/A</v>
      </c>
      <c r="AN124" s="3">
        <v>177</v>
      </c>
      <c r="AO124" s="3" t="e">
        <f>NA()</f>
        <v>#N/A</v>
      </c>
      <c r="AP124" s="3">
        <v>165</v>
      </c>
      <c r="AQ124" s="3" t="e">
        <f>NA()</f>
        <v>#N/A</v>
      </c>
      <c r="AR124" s="3">
        <v>209</v>
      </c>
      <c r="AS124" s="3" t="e">
        <f>NA()</f>
        <v>#N/A</v>
      </c>
      <c r="AT124" s="3">
        <v>176</v>
      </c>
      <c r="AU124" s="3">
        <v>177</v>
      </c>
      <c r="AV124" s="3">
        <v>225</v>
      </c>
      <c r="AW124" s="3">
        <v>83</v>
      </c>
      <c r="AX124" s="3">
        <v>217</v>
      </c>
      <c r="AY124" s="3">
        <v>180</v>
      </c>
      <c r="AZ124" s="3">
        <v>179</v>
      </c>
      <c r="BA124" t="e">
        <f>NA()</f>
        <v>#N/A</v>
      </c>
      <c r="BB124" t="e">
        <f>NA()</f>
        <v>#N/A</v>
      </c>
      <c r="BC124" s="3">
        <v>179</v>
      </c>
      <c r="BD124" s="3">
        <v>178</v>
      </c>
      <c r="BE124" s="3">
        <v>144</v>
      </c>
      <c r="BF124" t="e">
        <f>NA()</f>
        <v>#N/A</v>
      </c>
      <c r="BG124" t="e">
        <f>NA()</f>
        <v>#N/A</v>
      </c>
      <c r="BH124" s="3">
        <v>87</v>
      </c>
      <c r="BI124" s="3">
        <v>79</v>
      </c>
      <c r="BJ124" t="e">
        <f>NA()</f>
        <v>#N/A</v>
      </c>
      <c r="BK124" t="e">
        <f>NA()</f>
        <v>#N/A</v>
      </c>
      <c r="BL124" s="3">
        <v>180</v>
      </c>
      <c r="BM124" s="3">
        <v>20</v>
      </c>
      <c r="BN124" s="3">
        <v>166</v>
      </c>
      <c r="BO124" s="3">
        <v>179</v>
      </c>
      <c r="BP124" t="e">
        <f>NA()</f>
        <v>#N/A</v>
      </c>
      <c r="BQ124" t="e">
        <f>NA()</f>
        <v>#N/A</v>
      </c>
      <c r="BR124" s="3">
        <v>198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s="3">
        <v>178</v>
      </c>
      <c r="BZ124" s="3">
        <v>178</v>
      </c>
    </row>
    <row r="125" spans="1:78" x14ac:dyDescent="0.2">
      <c r="A125" s="70">
        <v>19</v>
      </c>
      <c r="B125" s="3">
        <v>183</v>
      </c>
      <c r="C125" s="3" t="e">
        <f>NA()</f>
        <v>#N/A</v>
      </c>
      <c r="D125" s="3">
        <v>190</v>
      </c>
      <c r="E125" s="3">
        <v>171</v>
      </c>
      <c r="F125" s="3">
        <v>177</v>
      </c>
      <c r="G125" s="3" t="e">
        <f>NA()</f>
        <v>#N/A</v>
      </c>
      <c r="H125" s="3">
        <v>199</v>
      </c>
      <c r="I125" s="3">
        <v>176</v>
      </c>
      <c r="J125" s="3" t="e">
        <f>NA()</f>
        <v>#N/A</v>
      </c>
      <c r="K125" s="3">
        <v>94</v>
      </c>
      <c r="L125" s="3" t="e">
        <f>NA()</f>
        <v>#N/A</v>
      </c>
      <c r="M125" s="3" t="e">
        <f>NA()</f>
        <v>#N/A</v>
      </c>
      <c r="N125" s="3">
        <v>84</v>
      </c>
      <c r="O125" s="102" t="e">
        <f>NA()</f>
        <v>#N/A</v>
      </c>
      <c r="P125" s="3" t="e">
        <f>NA()</f>
        <v>#N/A</v>
      </c>
      <c r="Q125" s="3" t="e">
        <f>NA()</f>
        <v>#N/A</v>
      </c>
      <c r="R125" s="3">
        <v>181</v>
      </c>
      <c r="S125" s="3" t="e">
        <f>NA()</f>
        <v>#N/A</v>
      </c>
      <c r="T125" s="3" t="e">
        <f>NA()</f>
        <v>#N/A</v>
      </c>
      <c r="U125" s="3" t="e">
        <f>NA()</f>
        <v>#N/A</v>
      </c>
      <c r="V125" s="3">
        <v>76</v>
      </c>
      <c r="W125" s="3">
        <v>78</v>
      </c>
      <c r="X125" s="3" t="e">
        <f>NA()</f>
        <v>#N/A</v>
      </c>
      <c r="Y125" s="3">
        <v>153</v>
      </c>
      <c r="Z125" s="3">
        <v>78</v>
      </c>
      <c r="AA125" s="3">
        <v>171</v>
      </c>
      <c r="AB125" s="3">
        <v>228</v>
      </c>
      <c r="AC125" s="3">
        <v>168</v>
      </c>
      <c r="AD125" s="3">
        <v>166</v>
      </c>
      <c r="AE125" s="3">
        <v>166</v>
      </c>
      <c r="AF125" s="3" t="e">
        <f>NA()</f>
        <v>#N/A</v>
      </c>
      <c r="AG125" s="3" t="e">
        <f>NA()</f>
        <v>#N/A</v>
      </c>
      <c r="AH125" s="3">
        <v>127</v>
      </c>
      <c r="AI125" s="78" t="e">
        <f>NA()</f>
        <v>#N/A</v>
      </c>
      <c r="AJ125" s="3" t="e">
        <f>NA()</f>
        <v>#N/A</v>
      </c>
      <c r="AK125" s="3">
        <v>226</v>
      </c>
      <c r="AL125" s="3">
        <v>193</v>
      </c>
      <c r="AM125" s="3" t="e">
        <f>NA()</f>
        <v>#N/A</v>
      </c>
      <c r="AN125" s="3">
        <v>169</v>
      </c>
      <c r="AO125" s="3">
        <v>76</v>
      </c>
      <c r="AP125" s="3">
        <v>154</v>
      </c>
      <c r="AQ125" s="3" t="e">
        <f>NA()</f>
        <v>#N/A</v>
      </c>
      <c r="AR125" s="3">
        <v>199</v>
      </c>
      <c r="AS125" s="3" t="e">
        <f>NA()</f>
        <v>#N/A</v>
      </c>
      <c r="AT125" s="3">
        <v>167</v>
      </c>
      <c r="AU125" s="3">
        <v>168</v>
      </c>
      <c r="AV125" s="3">
        <v>214</v>
      </c>
      <c r="AW125" s="3">
        <v>78</v>
      </c>
      <c r="AX125" s="3">
        <v>206</v>
      </c>
      <c r="AY125" s="3">
        <v>171</v>
      </c>
      <c r="AZ125" s="3">
        <v>170</v>
      </c>
      <c r="BA125" t="e">
        <f>NA()</f>
        <v>#N/A</v>
      </c>
      <c r="BB125" t="e">
        <f>NA()</f>
        <v>#N/A</v>
      </c>
      <c r="BC125" s="3">
        <v>170</v>
      </c>
      <c r="BD125" s="3">
        <v>169</v>
      </c>
      <c r="BE125" s="3">
        <v>136</v>
      </c>
      <c r="BF125" t="e">
        <f>NA()</f>
        <v>#N/A</v>
      </c>
      <c r="BG125" t="e">
        <f>NA()</f>
        <v>#N/A</v>
      </c>
      <c r="BH125" s="3">
        <v>81</v>
      </c>
      <c r="BI125" s="3">
        <v>75</v>
      </c>
      <c r="BJ125" t="e">
        <f>NA()</f>
        <v>#N/A</v>
      </c>
      <c r="BK125" t="e">
        <f>NA()</f>
        <v>#N/A</v>
      </c>
      <c r="BL125" s="3">
        <v>170</v>
      </c>
      <c r="BM125" s="3">
        <v>19</v>
      </c>
      <c r="BN125" s="3">
        <v>157</v>
      </c>
      <c r="BO125" s="3">
        <v>170</v>
      </c>
      <c r="BP125" t="e">
        <f>NA()</f>
        <v>#N/A</v>
      </c>
      <c r="BQ125" s="3">
        <v>19</v>
      </c>
      <c r="BR125" s="3">
        <v>188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s="3">
        <v>169</v>
      </c>
      <c r="BZ125" s="3">
        <v>169</v>
      </c>
    </row>
    <row r="126" spans="1:78" x14ac:dyDescent="0.2">
      <c r="A126" s="70">
        <v>18</v>
      </c>
      <c r="B126" s="3">
        <v>172</v>
      </c>
      <c r="C126" s="3" t="e">
        <f>NA()</f>
        <v>#N/A</v>
      </c>
      <c r="D126" s="3">
        <v>180</v>
      </c>
      <c r="E126" s="3">
        <v>161</v>
      </c>
      <c r="F126" s="3">
        <v>167</v>
      </c>
      <c r="G126" s="3" t="e">
        <f>NA()</f>
        <v>#N/A</v>
      </c>
      <c r="H126" s="3">
        <v>187</v>
      </c>
      <c r="I126" s="3">
        <v>166</v>
      </c>
      <c r="J126" s="3" t="e">
        <f>NA()</f>
        <v>#N/A</v>
      </c>
      <c r="K126" s="3">
        <v>90</v>
      </c>
      <c r="L126" s="3" t="e">
        <f>NA()</f>
        <v>#N/A</v>
      </c>
      <c r="M126" s="3" t="e">
        <f>NA()</f>
        <v>#N/A</v>
      </c>
      <c r="N126" s="3">
        <v>80</v>
      </c>
      <c r="O126" s="102" t="e">
        <f>NA()</f>
        <v>#N/A</v>
      </c>
      <c r="P126" s="3" t="e">
        <f>NA()</f>
        <v>#N/A</v>
      </c>
      <c r="Q126" s="3" t="e">
        <f>NA()</f>
        <v>#N/A</v>
      </c>
      <c r="R126" s="3">
        <v>171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>
        <v>72</v>
      </c>
      <c r="W126" s="3">
        <v>74</v>
      </c>
      <c r="X126" s="3" t="e">
        <f>NA()</f>
        <v>#N/A</v>
      </c>
      <c r="Y126" s="3">
        <v>144</v>
      </c>
      <c r="Z126" s="3">
        <v>74</v>
      </c>
      <c r="AA126" s="3">
        <v>162</v>
      </c>
      <c r="AB126" s="3">
        <v>216</v>
      </c>
      <c r="AC126" s="3">
        <v>158</v>
      </c>
      <c r="AD126" s="3">
        <v>157</v>
      </c>
      <c r="AE126" s="3">
        <v>157</v>
      </c>
      <c r="AF126" s="3" t="e">
        <f>NA()</f>
        <v>#N/A</v>
      </c>
      <c r="AG126" s="3" t="e">
        <f>NA()</f>
        <v>#N/A</v>
      </c>
      <c r="AH126" s="3">
        <v>120</v>
      </c>
      <c r="AI126" s="78" t="e">
        <f>NA()</f>
        <v>#N/A</v>
      </c>
      <c r="AJ126" s="3">
        <v>162</v>
      </c>
      <c r="AK126" s="3">
        <v>214</v>
      </c>
      <c r="AL126" s="3">
        <v>177</v>
      </c>
      <c r="AM126" s="3" t="e">
        <f>NA()</f>
        <v>#N/A</v>
      </c>
      <c r="AN126" s="3">
        <v>160</v>
      </c>
      <c r="AO126" s="3">
        <v>72</v>
      </c>
      <c r="AP126" s="3">
        <v>143</v>
      </c>
      <c r="AQ126" s="3" t="e">
        <f>NA()</f>
        <v>#N/A</v>
      </c>
      <c r="AR126" s="3">
        <v>189</v>
      </c>
      <c r="AS126" s="3" t="e">
        <f>NA()</f>
        <v>#N/A</v>
      </c>
      <c r="AT126" s="3">
        <v>158</v>
      </c>
      <c r="AU126" s="3">
        <v>159</v>
      </c>
      <c r="AV126" s="3">
        <v>203</v>
      </c>
      <c r="AW126" s="3">
        <v>73</v>
      </c>
      <c r="AX126" s="3">
        <v>195</v>
      </c>
      <c r="AY126" s="3">
        <v>162</v>
      </c>
      <c r="AZ126" s="3">
        <v>161</v>
      </c>
      <c r="BA126" t="e">
        <f>NA()</f>
        <v>#N/A</v>
      </c>
      <c r="BB126" t="e">
        <f>NA()</f>
        <v>#N/A</v>
      </c>
      <c r="BC126" s="3">
        <v>161</v>
      </c>
      <c r="BD126" s="3">
        <v>160</v>
      </c>
      <c r="BE126" s="3">
        <v>129</v>
      </c>
      <c r="BF126" t="e">
        <f>NA()</f>
        <v>#N/A</v>
      </c>
      <c r="BG126" t="e">
        <f>NA()</f>
        <v>#N/A</v>
      </c>
      <c r="BH126" s="3">
        <v>76</v>
      </c>
      <c r="BI126" s="3">
        <v>71</v>
      </c>
      <c r="BJ126" t="e">
        <f>NA()</f>
        <v>#N/A</v>
      </c>
      <c r="BK126" t="e">
        <f>NA()</f>
        <v>#N/A</v>
      </c>
      <c r="BL126" s="3">
        <v>161</v>
      </c>
      <c r="BM126" s="3">
        <v>18</v>
      </c>
      <c r="BN126" s="3">
        <v>149</v>
      </c>
      <c r="BO126" s="3">
        <v>161</v>
      </c>
      <c r="BP126" t="e">
        <f>NA()</f>
        <v>#N/A</v>
      </c>
      <c r="BQ126" s="3">
        <v>18</v>
      </c>
      <c r="BR126" s="3">
        <v>178</v>
      </c>
      <c r="BS126" t="e">
        <f>NA()</f>
        <v>#N/A</v>
      </c>
      <c r="BT126" s="3">
        <v>157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s="3">
        <v>160</v>
      </c>
      <c r="BZ126" s="3">
        <v>159</v>
      </c>
    </row>
    <row r="127" spans="1:78" x14ac:dyDescent="0.2">
      <c r="A127" s="70">
        <v>17</v>
      </c>
      <c r="B127" s="3">
        <v>160</v>
      </c>
      <c r="C127" s="3" t="e">
        <f>NA()</f>
        <v>#N/A</v>
      </c>
      <c r="D127" s="3">
        <v>170</v>
      </c>
      <c r="E127" s="3">
        <v>152</v>
      </c>
      <c r="F127" s="3">
        <v>157</v>
      </c>
      <c r="G127" s="3" t="e">
        <f>NA()</f>
        <v>#N/A</v>
      </c>
      <c r="H127" s="3">
        <v>175</v>
      </c>
      <c r="I127" s="3">
        <v>155</v>
      </c>
      <c r="J127" s="3" t="e">
        <f>NA()</f>
        <v>#N/A</v>
      </c>
      <c r="K127" s="3">
        <v>87</v>
      </c>
      <c r="L127" s="3" t="e">
        <f>NA()</f>
        <v>#N/A</v>
      </c>
      <c r="M127" s="3" t="e">
        <f>NA()</f>
        <v>#N/A</v>
      </c>
      <c r="N127" s="3">
        <v>76</v>
      </c>
      <c r="O127" s="102" t="e">
        <f>NA()</f>
        <v>#N/A</v>
      </c>
      <c r="P127" s="3" t="e">
        <f>NA()</f>
        <v>#N/A</v>
      </c>
      <c r="Q127" s="3" t="e">
        <f>NA()</f>
        <v>#N/A</v>
      </c>
      <c r="R127" s="3">
        <v>162</v>
      </c>
      <c r="S127" s="3" t="e">
        <f>NA()</f>
        <v>#N/A</v>
      </c>
      <c r="T127" s="3" t="e">
        <f>NA()</f>
        <v>#N/A</v>
      </c>
      <c r="U127" s="3">
        <v>158</v>
      </c>
      <c r="V127" s="3">
        <v>68</v>
      </c>
      <c r="W127" s="3">
        <v>70</v>
      </c>
      <c r="X127" s="3" t="e">
        <f>NA()</f>
        <v>#N/A</v>
      </c>
      <c r="Y127" s="3">
        <v>135</v>
      </c>
      <c r="Z127" s="3">
        <v>70</v>
      </c>
      <c r="AA127" s="3">
        <v>153</v>
      </c>
      <c r="AB127" s="3">
        <v>205</v>
      </c>
      <c r="AC127" s="3">
        <v>149</v>
      </c>
      <c r="AD127" s="3">
        <v>148</v>
      </c>
      <c r="AE127" s="3">
        <v>148</v>
      </c>
      <c r="AF127" s="3" t="e">
        <f>NA()</f>
        <v>#N/A</v>
      </c>
      <c r="AG127" s="3" t="e">
        <f>NA()</f>
        <v>#N/A</v>
      </c>
      <c r="AH127" s="3">
        <v>113</v>
      </c>
      <c r="AI127" s="78" t="e">
        <f>NA()</f>
        <v>#N/A</v>
      </c>
      <c r="AJ127" s="3">
        <v>151</v>
      </c>
      <c r="AK127" s="3">
        <v>202</v>
      </c>
      <c r="AL127" s="3">
        <v>168</v>
      </c>
      <c r="AM127" s="3" t="e">
        <f>NA()</f>
        <v>#N/A</v>
      </c>
      <c r="AN127" s="3">
        <v>151</v>
      </c>
      <c r="AO127" s="3">
        <v>68</v>
      </c>
      <c r="AP127" s="3">
        <v>132</v>
      </c>
      <c r="AQ127" s="3" t="e">
        <f>NA()</f>
        <v>#N/A</v>
      </c>
      <c r="AR127" s="3">
        <v>179</v>
      </c>
      <c r="AS127" s="3" t="e">
        <f>NA()</f>
        <v>#N/A</v>
      </c>
      <c r="AT127" s="3">
        <v>149</v>
      </c>
      <c r="AU127" s="3">
        <v>150</v>
      </c>
      <c r="AV127" s="3">
        <v>192</v>
      </c>
      <c r="AW127" s="3">
        <v>69</v>
      </c>
      <c r="AX127" s="3">
        <v>184</v>
      </c>
      <c r="AY127" s="3">
        <v>153</v>
      </c>
      <c r="AZ127" s="3">
        <v>152</v>
      </c>
      <c r="BA127" t="e">
        <f>NA()</f>
        <v>#N/A</v>
      </c>
      <c r="BB127" t="e">
        <f>NA()</f>
        <v>#N/A</v>
      </c>
      <c r="BC127" s="3">
        <v>152</v>
      </c>
      <c r="BD127" s="3">
        <v>151</v>
      </c>
      <c r="BE127" s="3">
        <v>122</v>
      </c>
      <c r="BF127" t="e">
        <f>NA()</f>
        <v>#N/A</v>
      </c>
      <c r="BG127" t="e">
        <f>NA()</f>
        <v>#N/A</v>
      </c>
      <c r="BH127" s="3">
        <v>72</v>
      </c>
      <c r="BI127" s="3">
        <v>67</v>
      </c>
      <c r="BJ127" t="e">
        <f>NA()</f>
        <v>#N/A</v>
      </c>
      <c r="BK127" t="e">
        <f>NA()</f>
        <v>#N/A</v>
      </c>
      <c r="BL127" s="3">
        <v>152</v>
      </c>
      <c r="BM127" s="3">
        <v>17</v>
      </c>
      <c r="BN127" s="3">
        <v>139</v>
      </c>
      <c r="BO127" s="3">
        <v>152</v>
      </c>
      <c r="BP127" s="3">
        <v>151</v>
      </c>
      <c r="BQ127" s="3">
        <v>17</v>
      </c>
      <c r="BR127" s="3">
        <v>168</v>
      </c>
      <c r="BS127" t="e">
        <f>NA()</f>
        <v>#N/A</v>
      </c>
      <c r="BT127" s="3">
        <v>148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s="3">
        <v>151</v>
      </c>
      <c r="BZ127" s="3">
        <v>150</v>
      </c>
    </row>
    <row r="128" spans="1:78" x14ac:dyDescent="0.2">
      <c r="A128" s="70">
        <v>16</v>
      </c>
      <c r="B128" s="3">
        <v>150</v>
      </c>
      <c r="C128" s="3" t="e">
        <f>NA()</f>
        <v>#N/A</v>
      </c>
      <c r="D128" s="3">
        <v>160</v>
      </c>
      <c r="E128" s="3">
        <v>142</v>
      </c>
      <c r="F128" s="3">
        <v>147</v>
      </c>
      <c r="G128" s="3" t="e">
        <f>NA()</f>
        <v>#N/A</v>
      </c>
      <c r="H128" s="3">
        <v>163</v>
      </c>
      <c r="I128" s="3">
        <v>145</v>
      </c>
      <c r="J128" s="3" t="e">
        <f>NA()</f>
        <v>#N/A</v>
      </c>
      <c r="K128" s="3">
        <v>84</v>
      </c>
      <c r="L128" s="3">
        <v>145</v>
      </c>
      <c r="M128" s="3" t="e">
        <f>NA()</f>
        <v>#N/A</v>
      </c>
      <c r="N128" s="3">
        <v>72</v>
      </c>
      <c r="O128" s="102" t="e">
        <f>NA()</f>
        <v>#N/A</v>
      </c>
      <c r="P128" s="3" t="e">
        <f>NA()</f>
        <v>#N/A</v>
      </c>
      <c r="Q128" s="3" t="e">
        <f>NA()</f>
        <v>#N/A</v>
      </c>
      <c r="R128" s="3">
        <v>152</v>
      </c>
      <c r="S128" s="3" t="e">
        <f>NA()</f>
        <v>#N/A</v>
      </c>
      <c r="T128" s="3" t="e">
        <f>NA()</f>
        <v>#N/A</v>
      </c>
      <c r="U128" s="3">
        <v>146</v>
      </c>
      <c r="V128" s="3">
        <v>63</v>
      </c>
      <c r="W128" s="3">
        <v>66</v>
      </c>
      <c r="X128" s="3" t="e">
        <f>NA()</f>
        <v>#N/A</v>
      </c>
      <c r="Y128" s="3">
        <v>127</v>
      </c>
      <c r="Z128" s="3">
        <v>66</v>
      </c>
      <c r="AA128" s="3">
        <v>144</v>
      </c>
      <c r="AB128" s="3">
        <v>194</v>
      </c>
      <c r="AC128" s="3">
        <v>139</v>
      </c>
      <c r="AD128" s="3">
        <v>139</v>
      </c>
      <c r="AE128" s="3">
        <v>139</v>
      </c>
      <c r="AF128" s="3" t="e">
        <f>NA()</f>
        <v>#N/A</v>
      </c>
      <c r="AG128" s="3">
        <v>101</v>
      </c>
      <c r="AH128" s="3">
        <v>105</v>
      </c>
      <c r="AI128" s="78" t="e">
        <f>NA()</f>
        <v>#N/A</v>
      </c>
      <c r="AJ128" s="3">
        <v>141</v>
      </c>
      <c r="AK128" s="3">
        <v>190</v>
      </c>
      <c r="AL128" s="3">
        <v>159</v>
      </c>
      <c r="AM128" s="3" t="e">
        <f>NA()</f>
        <v>#N/A</v>
      </c>
      <c r="AN128" s="3">
        <v>142</v>
      </c>
      <c r="AO128" s="3">
        <v>64</v>
      </c>
      <c r="AP128" s="3">
        <v>121</v>
      </c>
      <c r="AQ128" s="3" t="e">
        <f>NA()</f>
        <v>#N/A</v>
      </c>
      <c r="AR128" s="3">
        <v>169</v>
      </c>
      <c r="AS128" s="3" t="e">
        <f>NA()</f>
        <v>#N/A</v>
      </c>
      <c r="AT128" s="3">
        <v>140</v>
      </c>
      <c r="AU128" s="3">
        <v>141</v>
      </c>
      <c r="AV128" s="3">
        <v>181</v>
      </c>
      <c r="AW128" s="3">
        <v>65</v>
      </c>
      <c r="AX128" s="3">
        <v>173</v>
      </c>
      <c r="AY128" s="3">
        <v>144</v>
      </c>
      <c r="AZ128" s="3">
        <v>143</v>
      </c>
      <c r="BA128" t="e">
        <f>NA()</f>
        <v>#N/A</v>
      </c>
      <c r="BB128" s="3">
        <v>179</v>
      </c>
      <c r="BC128" s="3">
        <v>143</v>
      </c>
      <c r="BD128" s="3">
        <v>142</v>
      </c>
      <c r="BE128" s="3">
        <v>115</v>
      </c>
      <c r="BF128" t="e">
        <f>NA()</f>
        <v>#N/A</v>
      </c>
      <c r="BG128" t="e">
        <f>NA()</f>
        <v>#N/A</v>
      </c>
      <c r="BH128" s="3">
        <v>67</v>
      </c>
      <c r="BI128" s="3">
        <v>63</v>
      </c>
      <c r="BJ128" t="e">
        <f>NA()</f>
        <v>#N/A</v>
      </c>
      <c r="BK128" t="e">
        <f>NA()</f>
        <v>#N/A</v>
      </c>
      <c r="BL128" s="3">
        <v>143</v>
      </c>
      <c r="BM128" s="3">
        <v>16</v>
      </c>
      <c r="BN128" s="3">
        <v>130</v>
      </c>
      <c r="BO128" s="3">
        <v>143</v>
      </c>
      <c r="BP128" s="3">
        <v>144</v>
      </c>
      <c r="BQ128" s="3">
        <v>16</v>
      </c>
      <c r="BR128" s="3">
        <v>158</v>
      </c>
      <c r="BS128" t="e">
        <f>NA()</f>
        <v>#N/A</v>
      </c>
      <c r="BT128" s="3">
        <v>139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s="3">
        <v>142</v>
      </c>
      <c r="BZ128" s="3">
        <v>141</v>
      </c>
    </row>
    <row r="129" spans="1:78" x14ac:dyDescent="0.2">
      <c r="A129" s="70">
        <v>15</v>
      </c>
      <c r="B129" s="3">
        <v>140</v>
      </c>
      <c r="C129" s="3" t="e">
        <f>NA()</f>
        <v>#N/A</v>
      </c>
      <c r="D129" s="3">
        <v>150</v>
      </c>
      <c r="E129" s="3">
        <v>133</v>
      </c>
      <c r="F129" s="3">
        <v>137</v>
      </c>
      <c r="G129" s="3" t="e">
        <f>NA()</f>
        <v>#N/A</v>
      </c>
      <c r="H129" s="3">
        <v>151</v>
      </c>
      <c r="I129" s="3">
        <v>136</v>
      </c>
      <c r="J129" s="3">
        <v>133</v>
      </c>
      <c r="K129" s="3">
        <v>80</v>
      </c>
      <c r="L129" s="3">
        <v>136</v>
      </c>
      <c r="M129" s="3" t="e">
        <f>NA()</f>
        <v>#N/A</v>
      </c>
      <c r="N129" s="3">
        <v>68</v>
      </c>
      <c r="O129" s="102" t="e">
        <f>NA()</f>
        <v>#N/A</v>
      </c>
      <c r="P129" s="3" t="e">
        <f>NA()</f>
        <v>#N/A</v>
      </c>
      <c r="Q129" s="3" t="e">
        <f>NA()</f>
        <v>#N/A</v>
      </c>
      <c r="R129" s="3">
        <v>142</v>
      </c>
      <c r="S129" s="3" t="e">
        <f>NA()</f>
        <v>#N/A</v>
      </c>
      <c r="T129" s="3" t="e">
        <f>NA()</f>
        <v>#N/A</v>
      </c>
      <c r="U129" s="3">
        <v>135</v>
      </c>
      <c r="V129" s="3">
        <v>59</v>
      </c>
      <c r="W129" s="3">
        <v>62</v>
      </c>
      <c r="X129" s="3" t="e">
        <f>NA()</f>
        <v>#N/A</v>
      </c>
      <c r="Y129" s="3">
        <v>121</v>
      </c>
      <c r="Z129" s="3">
        <v>62</v>
      </c>
      <c r="AA129" s="3">
        <v>135</v>
      </c>
      <c r="AB129" s="3">
        <v>180</v>
      </c>
      <c r="AC129" s="3">
        <v>130</v>
      </c>
      <c r="AD129" s="3">
        <v>130</v>
      </c>
      <c r="AE129" s="3">
        <v>130</v>
      </c>
      <c r="AF129" s="3" t="e">
        <f>NA()</f>
        <v>#N/A</v>
      </c>
      <c r="AG129" s="3">
        <v>99</v>
      </c>
      <c r="AH129" s="3">
        <v>98</v>
      </c>
      <c r="AI129" s="78" t="e">
        <f>NA()</f>
        <v>#N/A</v>
      </c>
      <c r="AJ129" s="3">
        <v>131</v>
      </c>
      <c r="AK129" s="3">
        <v>178</v>
      </c>
      <c r="AL129" s="3">
        <v>140</v>
      </c>
      <c r="AM129" s="3" t="e">
        <f>NA()</f>
        <v>#N/A</v>
      </c>
      <c r="AN129" s="3">
        <v>133</v>
      </c>
      <c r="AO129" s="3">
        <v>60</v>
      </c>
      <c r="AP129" s="3">
        <v>110</v>
      </c>
      <c r="AQ129" s="3" t="e">
        <f>NA()</f>
        <v>#N/A</v>
      </c>
      <c r="AR129" s="3">
        <v>159</v>
      </c>
      <c r="AS129" s="3" t="e">
        <f>NA()</f>
        <v>#N/A</v>
      </c>
      <c r="AT129" s="3">
        <v>131</v>
      </c>
      <c r="AU129" s="3">
        <v>132</v>
      </c>
      <c r="AV129" s="3">
        <v>170</v>
      </c>
      <c r="AW129" s="3">
        <v>61</v>
      </c>
      <c r="AX129" s="3">
        <v>162</v>
      </c>
      <c r="AY129" s="3">
        <v>135</v>
      </c>
      <c r="AZ129" s="3">
        <v>134</v>
      </c>
      <c r="BA129" t="e">
        <f>NA()</f>
        <v>#N/A</v>
      </c>
      <c r="BB129" s="3">
        <v>164</v>
      </c>
      <c r="BC129" s="3">
        <v>134</v>
      </c>
      <c r="BD129" s="3">
        <v>133</v>
      </c>
      <c r="BE129" s="3">
        <v>107</v>
      </c>
      <c r="BF129" t="e">
        <f>NA()</f>
        <v>#N/A</v>
      </c>
      <c r="BG129" t="e">
        <f>NA()</f>
        <v>#N/A</v>
      </c>
      <c r="BH129" s="3">
        <v>62</v>
      </c>
      <c r="BI129" s="3">
        <v>59</v>
      </c>
      <c r="BJ129" t="e">
        <f>NA()</f>
        <v>#N/A</v>
      </c>
      <c r="BK129" t="e">
        <f>NA()</f>
        <v>#N/A</v>
      </c>
      <c r="BL129" s="3">
        <v>134</v>
      </c>
      <c r="BM129" s="3">
        <v>15</v>
      </c>
      <c r="BN129" s="3">
        <v>122</v>
      </c>
      <c r="BO129" s="3">
        <v>134</v>
      </c>
      <c r="BP129" s="3">
        <v>135</v>
      </c>
      <c r="BQ129" s="3">
        <v>15</v>
      </c>
      <c r="BR129" s="3">
        <v>148</v>
      </c>
      <c r="BS129" t="e">
        <f>NA()</f>
        <v>#N/A</v>
      </c>
      <c r="BT129" s="3">
        <v>130</v>
      </c>
      <c r="BU129" t="e">
        <f>NA()</f>
        <v>#N/A</v>
      </c>
      <c r="BV129" s="3">
        <v>78</v>
      </c>
      <c r="BW129" t="e">
        <f>NA()</f>
        <v>#N/A</v>
      </c>
      <c r="BX129" t="e">
        <f>NA()</f>
        <v>#N/A</v>
      </c>
      <c r="BY129" s="3">
        <v>133</v>
      </c>
      <c r="BZ129" s="3">
        <v>132</v>
      </c>
    </row>
    <row r="130" spans="1:78" x14ac:dyDescent="0.2">
      <c r="A130" s="70">
        <v>14</v>
      </c>
      <c r="B130" s="3">
        <v>130</v>
      </c>
      <c r="C130" s="3" t="e">
        <f>NA()</f>
        <v>#N/A</v>
      </c>
      <c r="D130" s="3">
        <v>140</v>
      </c>
      <c r="E130" s="3">
        <v>124</v>
      </c>
      <c r="F130" s="3">
        <v>128</v>
      </c>
      <c r="G130" s="3" t="e">
        <f>NA()</f>
        <v>#N/A</v>
      </c>
      <c r="H130" s="3">
        <v>139</v>
      </c>
      <c r="I130" s="3">
        <v>126</v>
      </c>
      <c r="J130" s="3">
        <v>122</v>
      </c>
      <c r="K130" s="3">
        <v>75</v>
      </c>
      <c r="L130" s="3">
        <v>127</v>
      </c>
      <c r="M130" s="3" t="e">
        <f>NA()</f>
        <v>#N/A</v>
      </c>
      <c r="N130" s="3">
        <v>64</v>
      </c>
      <c r="O130" s="102" t="e">
        <f>NA()</f>
        <v>#N/A</v>
      </c>
      <c r="P130" s="3" t="e">
        <f>NA()</f>
        <v>#N/A</v>
      </c>
      <c r="Q130" s="3" t="e">
        <f>NA()</f>
        <v>#N/A</v>
      </c>
      <c r="R130" s="3">
        <v>132</v>
      </c>
      <c r="S130" s="3" t="e">
        <f>NA()</f>
        <v>#N/A</v>
      </c>
      <c r="T130" s="3" t="e">
        <f>NA()</f>
        <v>#N/A</v>
      </c>
      <c r="U130" s="3">
        <v>126</v>
      </c>
      <c r="V130" s="3">
        <v>55</v>
      </c>
      <c r="W130" s="3">
        <v>58</v>
      </c>
      <c r="X130" s="3" t="e">
        <f>NA()</f>
        <v>#N/A</v>
      </c>
      <c r="Y130" s="3">
        <v>113</v>
      </c>
      <c r="Z130" s="3">
        <v>58</v>
      </c>
      <c r="AA130" s="3">
        <v>126</v>
      </c>
      <c r="AB130" s="3">
        <v>168</v>
      </c>
      <c r="AC130" s="3">
        <v>123</v>
      </c>
      <c r="AD130" s="3">
        <v>121</v>
      </c>
      <c r="AE130" s="3">
        <v>121</v>
      </c>
      <c r="AF130" s="3" t="e">
        <f>NA()</f>
        <v>#N/A</v>
      </c>
      <c r="AG130" s="3">
        <v>97</v>
      </c>
      <c r="AH130" s="3">
        <v>91</v>
      </c>
      <c r="AI130" s="78" t="e">
        <f>NA()</f>
        <v>#N/A</v>
      </c>
      <c r="AJ130" s="3">
        <v>122</v>
      </c>
      <c r="AK130" s="3">
        <v>166</v>
      </c>
      <c r="AL130" s="3">
        <v>131</v>
      </c>
      <c r="AM130" s="3" t="e">
        <f>NA()</f>
        <v>#N/A</v>
      </c>
      <c r="AN130" s="3">
        <v>124</v>
      </c>
      <c r="AO130" s="3">
        <v>56</v>
      </c>
      <c r="AP130" s="3">
        <v>99</v>
      </c>
      <c r="AQ130" s="3" t="e">
        <f>NA()</f>
        <v>#N/A</v>
      </c>
      <c r="AR130" s="3">
        <v>149</v>
      </c>
      <c r="AS130" s="3" t="e">
        <f>NA()</f>
        <v>#N/A</v>
      </c>
      <c r="AT130" s="3">
        <v>121</v>
      </c>
      <c r="AU130" s="3">
        <v>123</v>
      </c>
      <c r="AV130" s="3">
        <v>157</v>
      </c>
      <c r="AW130" s="3">
        <v>57</v>
      </c>
      <c r="AX130" s="3">
        <v>151</v>
      </c>
      <c r="AY130" s="3">
        <v>126</v>
      </c>
      <c r="AZ130" s="3">
        <v>125</v>
      </c>
      <c r="BA130" s="3">
        <v>143</v>
      </c>
      <c r="BB130" s="3">
        <v>154</v>
      </c>
      <c r="BC130" s="3">
        <v>125</v>
      </c>
      <c r="BD130" s="3">
        <v>124</v>
      </c>
      <c r="BE130" s="3">
        <v>100</v>
      </c>
      <c r="BF130" t="e">
        <f>NA()</f>
        <v>#N/A</v>
      </c>
      <c r="BG130" t="e">
        <f>NA()</f>
        <v>#N/A</v>
      </c>
      <c r="BH130" s="3">
        <v>57</v>
      </c>
      <c r="BI130" s="3">
        <v>55</v>
      </c>
      <c r="BJ130" s="3">
        <v>156</v>
      </c>
      <c r="BK130" t="e">
        <f>NA()</f>
        <v>#N/A</v>
      </c>
      <c r="BL130" s="3">
        <v>125</v>
      </c>
      <c r="BM130" s="3">
        <v>14</v>
      </c>
      <c r="BN130" s="3">
        <v>113</v>
      </c>
      <c r="BO130" s="3">
        <v>125</v>
      </c>
      <c r="BP130" s="3">
        <v>127</v>
      </c>
      <c r="BQ130" s="3">
        <v>14</v>
      </c>
      <c r="BR130" s="3">
        <v>138</v>
      </c>
      <c r="BS130" t="e">
        <f>NA()</f>
        <v>#N/A</v>
      </c>
      <c r="BT130" s="3">
        <v>121</v>
      </c>
      <c r="BU130" t="e">
        <f>NA()</f>
        <v>#N/A</v>
      </c>
      <c r="BV130" s="3">
        <v>72</v>
      </c>
      <c r="BW130" t="e">
        <f>NA()</f>
        <v>#N/A</v>
      </c>
      <c r="BX130" t="e">
        <f>NA()</f>
        <v>#N/A</v>
      </c>
      <c r="BY130" s="3">
        <v>124</v>
      </c>
      <c r="BZ130" s="3">
        <v>123</v>
      </c>
    </row>
    <row r="131" spans="1:78" x14ac:dyDescent="0.2">
      <c r="A131" s="70">
        <v>13</v>
      </c>
      <c r="B131" s="3">
        <v>120</v>
      </c>
      <c r="C131" s="3">
        <v>115</v>
      </c>
      <c r="D131" s="3">
        <v>130</v>
      </c>
      <c r="E131" s="3">
        <v>115</v>
      </c>
      <c r="F131" s="3">
        <v>118</v>
      </c>
      <c r="G131" s="3" t="e">
        <f>NA()</f>
        <v>#N/A</v>
      </c>
      <c r="H131" s="3">
        <v>127</v>
      </c>
      <c r="I131" s="3">
        <v>117</v>
      </c>
      <c r="J131" s="3">
        <v>112</v>
      </c>
      <c r="K131" s="3">
        <v>71</v>
      </c>
      <c r="L131" s="3">
        <v>118</v>
      </c>
      <c r="M131" s="3" t="e">
        <f>NA()</f>
        <v>#N/A</v>
      </c>
      <c r="N131" s="3">
        <v>60</v>
      </c>
      <c r="O131" s="102" t="e">
        <f>NA()</f>
        <v>#N/A</v>
      </c>
      <c r="P131" s="3" t="e">
        <f>NA()</f>
        <v>#N/A</v>
      </c>
      <c r="Q131" s="3" t="e">
        <f>NA()</f>
        <v>#N/A</v>
      </c>
      <c r="R131" s="3">
        <v>123</v>
      </c>
      <c r="S131" s="3" t="e">
        <f>NA()</f>
        <v>#N/A</v>
      </c>
      <c r="T131" s="3" t="e">
        <f>NA()</f>
        <v>#N/A</v>
      </c>
      <c r="U131" s="3">
        <v>117</v>
      </c>
      <c r="V131" s="3">
        <v>51</v>
      </c>
      <c r="W131" s="3">
        <v>54</v>
      </c>
      <c r="X131" s="3" t="e">
        <f>NA()</f>
        <v>#N/A</v>
      </c>
      <c r="Y131" s="3">
        <v>104</v>
      </c>
      <c r="Z131" s="3">
        <v>54</v>
      </c>
      <c r="AA131" s="3">
        <v>117</v>
      </c>
      <c r="AB131" s="3">
        <v>156</v>
      </c>
      <c r="AC131" s="3">
        <v>115</v>
      </c>
      <c r="AD131" s="3">
        <v>112</v>
      </c>
      <c r="AE131" s="3">
        <v>112</v>
      </c>
      <c r="AF131" s="3">
        <v>127</v>
      </c>
      <c r="AG131" s="3">
        <v>95</v>
      </c>
      <c r="AH131" s="3">
        <v>83</v>
      </c>
      <c r="AI131" s="78" t="e">
        <f>NA()</f>
        <v>#N/A</v>
      </c>
      <c r="AJ131" s="3">
        <v>113</v>
      </c>
      <c r="AK131" s="3">
        <v>154</v>
      </c>
      <c r="AL131" s="3">
        <v>122</v>
      </c>
      <c r="AM131" s="3" t="e">
        <f>NA()</f>
        <v>#N/A</v>
      </c>
      <c r="AN131" s="3">
        <v>115</v>
      </c>
      <c r="AO131" s="3">
        <v>51</v>
      </c>
      <c r="AP131" s="3">
        <v>91</v>
      </c>
      <c r="AQ131" s="3" t="e">
        <f>NA()</f>
        <v>#N/A</v>
      </c>
      <c r="AR131" s="3">
        <v>138</v>
      </c>
      <c r="AS131" s="3" t="e">
        <f>NA()</f>
        <v>#N/A</v>
      </c>
      <c r="AT131" s="3">
        <v>112</v>
      </c>
      <c r="AU131" s="3">
        <v>114</v>
      </c>
      <c r="AV131" s="3">
        <v>145</v>
      </c>
      <c r="AW131" s="3">
        <v>53</v>
      </c>
      <c r="AX131" s="3">
        <v>140</v>
      </c>
      <c r="AY131" s="3">
        <v>117</v>
      </c>
      <c r="AZ131" s="3">
        <v>116</v>
      </c>
      <c r="BA131" s="3">
        <v>132</v>
      </c>
      <c r="BB131" s="3">
        <v>144</v>
      </c>
      <c r="BC131" s="3">
        <v>116</v>
      </c>
      <c r="BD131" s="3">
        <v>115</v>
      </c>
      <c r="BE131" s="3">
        <v>93</v>
      </c>
      <c r="BF131" t="e">
        <f>NA()</f>
        <v>#N/A</v>
      </c>
      <c r="BG131" t="e">
        <f>NA()</f>
        <v>#N/A</v>
      </c>
      <c r="BH131" s="3">
        <v>52</v>
      </c>
      <c r="BI131" s="3">
        <v>51</v>
      </c>
      <c r="BJ131" s="3">
        <v>149</v>
      </c>
      <c r="BK131" t="e">
        <f>NA()</f>
        <v>#N/A</v>
      </c>
      <c r="BL131" s="3">
        <v>116</v>
      </c>
      <c r="BM131" s="3">
        <v>13</v>
      </c>
      <c r="BN131" s="3">
        <v>104</v>
      </c>
      <c r="BO131" s="3">
        <v>116</v>
      </c>
      <c r="BP131" s="3">
        <v>118</v>
      </c>
      <c r="BQ131" s="3">
        <v>13</v>
      </c>
      <c r="BR131" s="3">
        <v>128</v>
      </c>
      <c r="BS131" t="e">
        <f>NA()</f>
        <v>#N/A</v>
      </c>
      <c r="BT131" s="3">
        <v>112</v>
      </c>
      <c r="BU131" t="e">
        <f>NA()</f>
        <v>#N/A</v>
      </c>
      <c r="BV131" s="3">
        <v>66</v>
      </c>
      <c r="BW131" t="e">
        <f>NA()</f>
        <v>#N/A</v>
      </c>
      <c r="BX131" t="e">
        <f>NA()</f>
        <v>#N/A</v>
      </c>
      <c r="BY131" s="3">
        <v>115</v>
      </c>
      <c r="BZ131" s="3">
        <v>114</v>
      </c>
    </row>
    <row r="132" spans="1:78" x14ac:dyDescent="0.2">
      <c r="A132" s="70">
        <v>12</v>
      </c>
      <c r="B132" s="3">
        <v>110</v>
      </c>
      <c r="C132" s="3">
        <v>106</v>
      </c>
      <c r="D132" s="3">
        <v>120</v>
      </c>
      <c r="E132" s="3">
        <v>106</v>
      </c>
      <c r="F132" s="3">
        <v>108</v>
      </c>
      <c r="G132" s="3" t="e">
        <f>NA()</f>
        <v>#N/A</v>
      </c>
      <c r="H132" s="3">
        <v>115</v>
      </c>
      <c r="I132" s="3">
        <v>108</v>
      </c>
      <c r="J132" s="3">
        <v>103</v>
      </c>
      <c r="K132" s="3">
        <v>67</v>
      </c>
      <c r="L132" s="3">
        <v>109</v>
      </c>
      <c r="M132" s="3" t="e">
        <f>NA()</f>
        <v>#N/A</v>
      </c>
      <c r="N132" s="3">
        <v>56</v>
      </c>
      <c r="O132" s="102" t="e">
        <f>NA()</f>
        <v>#N/A</v>
      </c>
      <c r="P132" s="3" t="e">
        <f>NA()</f>
        <v>#N/A</v>
      </c>
      <c r="Q132" s="3">
        <v>113</v>
      </c>
      <c r="R132" s="3">
        <v>113</v>
      </c>
      <c r="S132" s="3" t="e">
        <f>NA()</f>
        <v>#N/A</v>
      </c>
      <c r="T132" s="3" t="e">
        <f>NA()</f>
        <v>#N/A</v>
      </c>
      <c r="U132" s="3">
        <v>108</v>
      </c>
      <c r="V132" s="3">
        <v>48</v>
      </c>
      <c r="W132" s="3">
        <v>50</v>
      </c>
      <c r="X132" s="3" t="e">
        <f>NA()</f>
        <v>#N/A</v>
      </c>
      <c r="Y132" s="3">
        <v>95</v>
      </c>
      <c r="Z132" s="3">
        <v>50</v>
      </c>
      <c r="AA132" s="3">
        <v>108</v>
      </c>
      <c r="AB132" s="3">
        <v>144</v>
      </c>
      <c r="AC132" s="3">
        <v>107</v>
      </c>
      <c r="AD132" s="3">
        <v>103</v>
      </c>
      <c r="AE132" s="3">
        <v>103</v>
      </c>
      <c r="AF132" s="3">
        <v>116</v>
      </c>
      <c r="AG132" s="3">
        <v>90</v>
      </c>
      <c r="AH132" s="3">
        <v>75</v>
      </c>
      <c r="AI132" s="78" t="e">
        <f>NA()</f>
        <v>#N/A</v>
      </c>
      <c r="AJ132" s="3">
        <v>104</v>
      </c>
      <c r="AK132" s="3">
        <v>142</v>
      </c>
      <c r="AL132" s="3">
        <v>113</v>
      </c>
      <c r="AM132" s="3" t="e">
        <f>NA()</f>
        <v>#N/A</v>
      </c>
      <c r="AN132" s="3">
        <v>106</v>
      </c>
      <c r="AO132" s="3">
        <v>47</v>
      </c>
      <c r="AP132" s="3">
        <v>79</v>
      </c>
      <c r="AQ132" s="3" t="e">
        <f>NA()</f>
        <v>#N/A</v>
      </c>
      <c r="AR132" s="3">
        <v>127</v>
      </c>
      <c r="AS132" s="3" t="e">
        <f>NA()</f>
        <v>#N/A</v>
      </c>
      <c r="AT132" s="3">
        <v>103</v>
      </c>
      <c r="AU132" s="3">
        <v>105</v>
      </c>
      <c r="AV132" s="3">
        <v>133</v>
      </c>
      <c r="AW132" s="3">
        <v>49</v>
      </c>
      <c r="AX132" s="3">
        <v>129</v>
      </c>
      <c r="AY132" s="3">
        <v>108</v>
      </c>
      <c r="AZ132" s="3">
        <v>107</v>
      </c>
      <c r="BA132" s="3">
        <v>121</v>
      </c>
      <c r="BB132" s="3">
        <v>132</v>
      </c>
      <c r="BC132" s="3">
        <v>107</v>
      </c>
      <c r="BD132" s="3">
        <v>106</v>
      </c>
      <c r="BE132" s="3">
        <v>86</v>
      </c>
      <c r="BF132" t="e">
        <f>NA()</f>
        <v>#N/A</v>
      </c>
      <c r="BG132" s="3">
        <v>108</v>
      </c>
      <c r="BH132" s="3">
        <v>48</v>
      </c>
      <c r="BI132" s="3">
        <v>47</v>
      </c>
      <c r="BJ132" s="3">
        <v>138</v>
      </c>
      <c r="BK132" t="e">
        <f>NA()</f>
        <v>#N/A</v>
      </c>
      <c r="BL132" s="3">
        <v>108</v>
      </c>
      <c r="BM132" s="3">
        <v>12</v>
      </c>
      <c r="BN132" s="3">
        <v>96</v>
      </c>
      <c r="BO132" s="3">
        <v>107</v>
      </c>
      <c r="BP132" s="3">
        <v>109</v>
      </c>
      <c r="BQ132" s="3">
        <v>12</v>
      </c>
      <c r="BR132" s="3">
        <v>118</v>
      </c>
      <c r="BS132" t="e">
        <f>NA()</f>
        <v>#N/A</v>
      </c>
      <c r="BT132" s="3">
        <v>103</v>
      </c>
      <c r="BU132" t="e">
        <f>NA()</f>
        <v>#N/A</v>
      </c>
      <c r="BV132" s="3">
        <v>60</v>
      </c>
      <c r="BW132" t="e">
        <f>NA()</f>
        <v>#N/A</v>
      </c>
      <c r="BX132" t="e">
        <f>NA()</f>
        <v>#N/A</v>
      </c>
      <c r="BY132" s="3">
        <v>106</v>
      </c>
      <c r="BZ132" s="3">
        <v>105</v>
      </c>
    </row>
    <row r="133" spans="1:78" x14ac:dyDescent="0.2">
      <c r="A133" s="70">
        <v>11</v>
      </c>
      <c r="B133" s="3">
        <v>100</v>
      </c>
      <c r="C133" s="3">
        <v>97</v>
      </c>
      <c r="D133" s="3">
        <v>110</v>
      </c>
      <c r="E133" s="3">
        <v>97</v>
      </c>
      <c r="F133" s="3">
        <v>99</v>
      </c>
      <c r="G133" s="3" t="e">
        <f>NA()</f>
        <v>#N/A</v>
      </c>
      <c r="H133" s="3">
        <v>103</v>
      </c>
      <c r="I133" s="3">
        <v>99</v>
      </c>
      <c r="J133" s="3">
        <v>97</v>
      </c>
      <c r="K133" s="3">
        <v>61</v>
      </c>
      <c r="L133" s="3">
        <v>100</v>
      </c>
      <c r="M133" s="3">
        <v>75</v>
      </c>
      <c r="N133" s="3">
        <v>52</v>
      </c>
      <c r="O133" s="102">
        <v>104</v>
      </c>
      <c r="P133" s="3" t="e">
        <f>NA()</f>
        <v>#N/A</v>
      </c>
      <c r="Q133" s="3">
        <v>104</v>
      </c>
      <c r="R133" s="3" t="e">
        <f>NA()</f>
        <v>#N/A</v>
      </c>
      <c r="S133" s="3" t="e">
        <f>NA()</f>
        <v>#N/A</v>
      </c>
      <c r="T133" s="3" t="e">
        <f>NA()</f>
        <v>#N/A</v>
      </c>
      <c r="U133" s="3">
        <v>99</v>
      </c>
      <c r="V133" s="3">
        <v>45</v>
      </c>
      <c r="W133" s="3">
        <v>46</v>
      </c>
      <c r="X133" s="3" t="e">
        <f>NA()</f>
        <v>#N/A</v>
      </c>
      <c r="Y133" s="3">
        <v>86</v>
      </c>
      <c r="Z133" s="3">
        <v>46</v>
      </c>
      <c r="AA133" s="3">
        <v>99</v>
      </c>
      <c r="AB133" s="3">
        <v>132</v>
      </c>
      <c r="AC133" s="3">
        <v>98</v>
      </c>
      <c r="AD133" s="3">
        <v>94</v>
      </c>
      <c r="AE133" s="3">
        <v>94</v>
      </c>
      <c r="AF133" s="3">
        <v>106</v>
      </c>
      <c r="AG133" s="3">
        <v>88</v>
      </c>
      <c r="AH133" s="3">
        <v>67</v>
      </c>
      <c r="AI133" s="78" t="e">
        <f>NA()</f>
        <v>#N/A</v>
      </c>
      <c r="AJ133" s="3">
        <v>95</v>
      </c>
      <c r="AK133" s="3">
        <v>130</v>
      </c>
      <c r="AL133" s="3">
        <v>104</v>
      </c>
      <c r="AM133" s="3" t="e">
        <f>NA()</f>
        <v>#N/A</v>
      </c>
      <c r="AN133" s="3">
        <v>97</v>
      </c>
      <c r="AO133" s="3">
        <v>43</v>
      </c>
      <c r="AP133" s="3">
        <v>69</v>
      </c>
      <c r="AQ133" s="3" t="e">
        <f>NA()</f>
        <v>#N/A</v>
      </c>
      <c r="AR133" s="3">
        <v>116</v>
      </c>
      <c r="AS133" s="3" t="e">
        <f>NA()</f>
        <v>#N/A</v>
      </c>
      <c r="AT133" s="3">
        <v>94</v>
      </c>
      <c r="AU133" s="3">
        <v>96</v>
      </c>
      <c r="AV133" s="3">
        <v>121</v>
      </c>
      <c r="AW133" s="3">
        <v>45</v>
      </c>
      <c r="AX133" s="3">
        <v>118</v>
      </c>
      <c r="AY133" s="3">
        <v>99</v>
      </c>
      <c r="AZ133" s="3">
        <v>98</v>
      </c>
      <c r="BA133" s="3">
        <v>111</v>
      </c>
      <c r="BB133" s="3">
        <v>122</v>
      </c>
      <c r="BC133" s="3">
        <v>97</v>
      </c>
      <c r="BD133" s="3">
        <v>97</v>
      </c>
      <c r="BE133" s="3">
        <v>78</v>
      </c>
      <c r="BF133" t="e">
        <f>NA()</f>
        <v>#N/A</v>
      </c>
      <c r="BG133" s="3">
        <v>98</v>
      </c>
      <c r="BH133" s="3">
        <v>44</v>
      </c>
      <c r="BI133" s="3">
        <v>43</v>
      </c>
      <c r="BJ133" s="3">
        <v>127</v>
      </c>
      <c r="BK133" t="e">
        <f>NA()</f>
        <v>#N/A</v>
      </c>
      <c r="BL133" s="3">
        <v>99</v>
      </c>
      <c r="BM133" s="3">
        <v>11</v>
      </c>
      <c r="BN133" s="3">
        <v>87</v>
      </c>
      <c r="BO133" s="3">
        <v>98</v>
      </c>
      <c r="BP133" s="3">
        <v>100</v>
      </c>
      <c r="BQ133" s="3">
        <v>11</v>
      </c>
      <c r="BR133" s="3">
        <v>108</v>
      </c>
      <c r="BS133" t="e">
        <f>NA()</f>
        <v>#N/A</v>
      </c>
      <c r="BT133" s="3">
        <v>94</v>
      </c>
      <c r="BU133" t="e">
        <f>NA()</f>
        <v>#N/A</v>
      </c>
      <c r="BV133" s="3">
        <v>54</v>
      </c>
      <c r="BW133" t="e">
        <f>NA()</f>
        <v>#N/A</v>
      </c>
      <c r="BX133" t="e">
        <f>NA()</f>
        <v>#N/A</v>
      </c>
      <c r="BY133" s="3">
        <v>97</v>
      </c>
      <c r="BZ133" s="3">
        <v>96</v>
      </c>
    </row>
    <row r="134" spans="1:78" x14ac:dyDescent="0.2">
      <c r="A134" s="70">
        <v>10</v>
      </c>
      <c r="B134" s="3">
        <v>90</v>
      </c>
      <c r="C134" s="3">
        <v>88</v>
      </c>
      <c r="D134" s="3">
        <v>100</v>
      </c>
      <c r="E134" s="3">
        <v>88</v>
      </c>
      <c r="F134" s="3">
        <v>89</v>
      </c>
      <c r="G134" s="3" t="e">
        <f>NA()</f>
        <v>#N/A</v>
      </c>
      <c r="H134" s="3">
        <v>93</v>
      </c>
      <c r="I134" s="3">
        <v>90</v>
      </c>
      <c r="J134" s="3">
        <v>88</v>
      </c>
      <c r="K134" s="3">
        <v>55</v>
      </c>
      <c r="L134" s="3">
        <v>91</v>
      </c>
      <c r="M134" s="3">
        <v>66</v>
      </c>
      <c r="N134" s="3">
        <v>48</v>
      </c>
      <c r="O134" s="102">
        <v>95</v>
      </c>
      <c r="P134" s="3" t="e">
        <f>NA()</f>
        <v>#N/A</v>
      </c>
      <c r="Q134" s="3">
        <v>95</v>
      </c>
      <c r="R134" s="3" t="e">
        <f>NA()</f>
        <v>#N/A</v>
      </c>
      <c r="S134" s="3" t="e">
        <f>NA()</f>
        <v>#N/A</v>
      </c>
      <c r="T134" s="3" t="e">
        <f>NA()</f>
        <v>#N/A</v>
      </c>
      <c r="U134" s="3">
        <v>90</v>
      </c>
      <c r="V134" s="3">
        <v>42</v>
      </c>
      <c r="W134" s="3">
        <v>42</v>
      </c>
      <c r="X134" s="3" t="e">
        <f>NA()</f>
        <v>#N/A</v>
      </c>
      <c r="Y134" s="3">
        <v>78</v>
      </c>
      <c r="Z134" s="3">
        <v>42</v>
      </c>
      <c r="AA134" s="3">
        <v>89</v>
      </c>
      <c r="AB134" s="3">
        <v>120</v>
      </c>
      <c r="AC134" s="3">
        <v>88</v>
      </c>
      <c r="AD134" s="3">
        <v>85</v>
      </c>
      <c r="AE134" s="3">
        <v>85</v>
      </c>
      <c r="AF134" s="3">
        <v>96</v>
      </c>
      <c r="AG134" s="3">
        <v>83</v>
      </c>
      <c r="AH134" s="3">
        <v>59</v>
      </c>
      <c r="AI134" s="78" t="e">
        <f>NA()</f>
        <v>#N/A</v>
      </c>
      <c r="AJ134" s="3">
        <v>86</v>
      </c>
      <c r="AK134" s="3">
        <v>118</v>
      </c>
      <c r="AL134" s="3">
        <v>95</v>
      </c>
      <c r="AM134" s="3" t="e">
        <f>NA()</f>
        <v>#N/A</v>
      </c>
      <c r="AN134" s="3">
        <v>88</v>
      </c>
      <c r="AO134" s="3">
        <v>39</v>
      </c>
      <c r="AP134" s="3">
        <v>58</v>
      </c>
      <c r="AQ134" s="3" t="e">
        <f>NA()</f>
        <v>#N/A</v>
      </c>
      <c r="AR134" s="3">
        <v>105</v>
      </c>
      <c r="AS134" s="3">
        <v>81</v>
      </c>
      <c r="AT134" s="3">
        <v>85</v>
      </c>
      <c r="AU134" s="3">
        <v>87</v>
      </c>
      <c r="AV134" s="3">
        <v>109</v>
      </c>
      <c r="AW134" s="3">
        <v>41</v>
      </c>
      <c r="AX134" s="3">
        <v>107</v>
      </c>
      <c r="AY134" s="3">
        <v>90</v>
      </c>
      <c r="AZ134" s="3">
        <v>89</v>
      </c>
      <c r="BA134" s="3">
        <v>100</v>
      </c>
      <c r="BB134" s="3">
        <v>110</v>
      </c>
      <c r="BC134" s="3">
        <v>88</v>
      </c>
      <c r="BD134" s="3">
        <v>88</v>
      </c>
      <c r="BE134" s="3">
        <v>71</v>
      </c>
      <c r="BF134" t="e">
        <f>NA()</f>
        <v>#N/A</v>
      </c>
      <c r="BG134" s="3">
        <v>88</v>
      </c>
      <c r="BH134" s="3">
        <v>39</v>
      </c>
      <c r="BI134" s="3">
        <v>39</v>
      </c>
      <c r="BJ134" s="3">
        <v>114</v>
      </c>
      <c r="BK134" s="3">
        <v>60</v>
      </c>
      <c r="BL134" s="3">
        <v>90</v>
      </c>
      <c r="BM134" s="3">
        <v>10</v>
      </c>
      <c r="BN134" s="3">
        <v>79</v>
      </c>
      <c r="BO134" s="3">
        <v>89</v>
      </c>
      <c r="BP134" s="3">
        <v>91</v>
      </c>
      <c r="BQ134" s="3">
        <v>10</v>
      </c>
      <c r="BR134" s="3">
        <v>98</v>
      </c>
      <c r="BS134" t="e">
        <f>NA()</f>
        <v>#N/A</v>
      </c>
      <c r="BT134" s="3">
        <v>85</v>
      </c>
      <c r="BU134" t="e">
        <f>NA()</f>
        <v>#N/A</v>
      </c>
      <c r="BV134" s="3">
        <v>48</v>
      </c>
      <c r="BW134" s="3">
        <v>60</v>
      </c>
      <c r="BX134" t="e">
        <f>NA()</f>
        <v>#N/A</v>
      </c>
      <c r="BY134" s="3">
        <v>88</v>
      </c>
      <c r="BZ134" s="3">
        <v>87</v>
      </c>
    </row>
    <row r="135" spans="1:78" x14ac:dyDescent="0.2">
      <c r="A135" s="70">
        <v>9</v>
      </c>
      <c r="B135" s="3">
        <v>80</v>
      </c>
      <c r="C135" s="3">
        <v>79</v>
      </c>
      <c r="D135" s="3">
        <v>90</v>
      </c>
      <c r="E135" s="3">
        <v>79</v>
      </c>
      <c r="F135" s="3">
        <v>80</v>
      </c>
      <c r="G135" s="3" t="e">
        <f>NA()</f>
        <v>#N/A</v>
      </c>
      <c r="H135" s="3">
        <v>83</v>
      </c>
      <c r="I135" s="3">
        <v>81</v>
      </c>
      <c r="J135" s="3">
        <v>79</v>
      </c>
      <c r="K135" s="3">
        <v>47</v>
      </c>
      <c r="L135" s="3">
        <v>82</v>
      </c>
      <c r="M135" s="3">
        <v>61</v>
      </c>
      <c r="N135" s="3">
        <v>44</v>
      </c>
      <c r="O135" s="102">
        <v>86</v>
      </c>
      <c r="P135" s="3" t="e">
        <f>NA()</f>
        <v>#N/A</v>
      </c>
      <c r="Q135" s="3">
        <v>86</v>
      </c>
      <c r="R135" s="3" t="e">
        <f>NA()</f>
        <v>#N/A</v>
      </c>
      <c r="S135" s="3" t="e">
        <f>NA()</f>
        <v>#N/A</v>
      </c>
      <c r="T135" s="3" t="e">
        <f>NA()</f>
        <v>#N/A</v>
      </c>
      <c r="U135" s="3">
        <v>81</v>
      </c>
      <c r="V135" s="3">
        <v>39</v>
      </c>
      <c r="W135" s="3">
        <v>38</v>
      </c>
      <c r="X135" s="3" t="e">
        <f>NA()</f>
        <v>#N/A</v>
      </c>
      <c r="Y135" s="3">
        <v>71</v>
      </c>
      <c r="Z135" s="3">
        <v>38</v>
      </c>
      <c r="AA135" s="3">
        <v>80</v>
      </c>
      <c r="AB135" s="3">
        <v>108</v>
      </c>
      <c r="AC135" s="3">
        <v>79</v>
      </c>
      <c r="AD135" s="3">
        <v>76</v>
      </c>
      <c r="AE135" s="3">
        <v>76</v>
      </c>
      <c r="AF135" s="3">
        <v>87</v>
      </c>
      <c r="AG135" s="3">
        <v>74</v>
      </c>
      <c r="AH135" s="3">
        <v>53</v>
      </c>
      <c r="AI135" s="78" t="e">
        <f>NA()</f>
        <v>#N/A</v>
      </c>
      <c r="AJ135" s="3">
        <v>77</v>
      </c>
      <c r="AK135" s="3">
        <v>106</v>
      </c>
      <c r="AL135" s="3">
        <v>86</v>
      </c>
      <c r="AM135" s="3">
        <v>41</v>
      </c>
      <c r="AN135" s="3">
        <v>79</v>
      </c>
      <c r="AO135" s="3">
        <v>35</v>
      </c>
      <c r="AP135" s="3">
        <v>47</v>
      </c>
      <c r="AQ135" s="3" t="e">
        <f>NA()</f>
        <v>#N/A</v>
      </c>
      <c r="AR135" s="3">
        <v>94</v>
      </c>
      <c r="AS135" s="3">
        <v>73</v>
      </c>
      <c r="AT135" s="3">
        <v>76</v>
      </c>
      <c r="AU135" s="3">
        <v>78</v>
      </c>
      <c r="AV135" s="3">
        <v>98</v>
      </c>
      <c r="AW135" s="3">
        <v>37</v>
      </c>
      <c r="AX135" s="3">
        <v>96</v>
      </c>
      <c r="AY135" s="3">
        <v>81</v>
      </c>
      <c r="AZ135" s="3">
        <v>80</v>
      </c>
      <c r="BA135" s="3">
        <v>89</v>
      </c>
      <c r="BB135" s="3">
        <v>98</v>
      </c>
      <c r="BC135" s="3">
        <v>79</v>
      </c>
      <c r="BD135" s="3">
        <v>79</v>
      </c>
      <c r="BE135" s="3">
        <v>64</v>
      </c>
      <c r="BF135" t="e">
        <f>NA()</f>
        <v>#N/A</v>
      </c>
      <c r="BG135" s="3">
        <v>79</v>
      </c>
      <c r="BH135" s="3">
        <v>35</v>
      </c>
      <c r="BI135" s="3">
        <v>35</v>
      </c>
      <c r="BJ135" s="3">
        <v>102</v>
      </c>
      <c r="BK135" s="3">
        <v>54</v>
      </c>
      <c r="BL135" s="3">
        <v>81</v>
      </c>
      <c r="BM135" s="3">
        <v>9</v>
      </c>
      <c r="BN135" s="3">
        <v>71</v>
      </c>
      <c r="BO135" s="3">
        <v>80</v>
      </c>
      <c r="BP135" s="3">
        <v>82</v>
      </c>
      <c r="BQ135" s="3">
        <v>9</v>
      </c>
      <c r="BR135" s="3">
        <v>88</v>
      </c>
      <c r="BS135" t="e">
        <f>NA()</f>
        <v>#N/A</v>
      </c>
      <c r="BT135" s="3">
        <v>76</v>
      </c>
      <c r="BU135" t="e">
        <f>NA()</f>
        <v>#N/A</v>
      </c>
      <c r="BV135" s="3">
        <v>43</v>
      </c>
      <c r="BW135" s="3">
        <v>54</v>
      </c>
      <c r="BX135" t="e">
        <f>NA()</f>
        <v>#N/A</v>
      </c>
      <c r="BY135" s="3">
        <v>79</v>
      </c>
      <c r="BZ135" s="3">
        <v>78</v>
      </c>
    </row>
    <row r="136" spans="1:78" x14ac:dyDescent="0.2">
      <c r="A136" s="70">
        <v>8</v>
      </c>
      <c r="B136" s="3">
        <v>71</v>
      </c>
      <c r="C136" s="3">
        <v>70</v>
      </c>
      <c r="D136" s="3">
        <v>80</v>
      </c>
      <c r="E136" s="3">
        <v>70</v>
      </c>
      <c r="F136" s="3">
        <v>71</v>
      </c>
      <c r="G136" s="3" t="e">
        <f>NA()</f>
        <v>#N/A</v>
      </c>
      <c r="H136" s="3">
        <v>73</v>
      </c>
      <c r="I136" s="3">
        <v>71</v>
      </c>
      <c r="J136" s="3">
        <v>70</v>
      </c>
      <c r="K136" s="3">
        <v>40</v>
      </c>
      <c r="L136" s="3">
        <v>72</v>
      </c>
      <c r="M136" s="3">
        <v>53</v>
      </c>
      <c r="N136" s="3">
        <v>40</v>
      </c>
      <c r="O136" s="102">
        <v>77</v>
      </c>
      <c r="P136" s="3" t="e">
        <f>NA()</f>
        <v>#N/A</v>
      </c>
      <c r="Q136" s="3">
        <v>77</v>
      </c>
      <c r="R136" s="3" t="e">
        <f>NA()</f>
        <v>#N/A</v>
      </c>
      <c r="S136" s="3" t="e">
        <f>NA()</f>
        <v>#N/A</v>
      </c>
      <c r="T136" s="3" t="e">
        <f>NA()</f>
        <v>#N/A</v>
      </c>
      <c r="U136" s="3">
        <v>72</v>
      </c>
      <c r="V136" s="3">
        <v>36</v>
      </c>
      <c r="W136" s="3">
        <v>34</v>
      </c>
      <c r="X136" s="3" t="e">
        <f>NA()</f>
        <v>#N/A</v>
      </c>
      <c r="Y136" s="3">
        <v>62</v>
      </c>
      <c r="Z136" s="3">
        <v>34</v>
      </c>
      <c r="AA136" s="3">
        <v>70</v>
      </c>
      <c r="AB136" s="3">
        <v>96</v>
      </c>
      <c r="AC136" s="3">
        <v>70</v>
      </c>
      <c r="AD136" s="3">
        <v>67</v>
      </c>
      <c r="AE136" s="3">
        <v>67</v>
      </c>
      <c r="AF136" s="3">
        <v>76</v>
      </c>
      <c r="AG136" s="3">
        <v>66</v>
      </c>
      <c r="AH136" s="3">
        <v>47</v>
      </c>
      <c r="AI136" s="78" t="e">
        <f>NA()</f>
        <v>#N/A</v>
      </c>
      <c r="AJ136" s="3">
        <v>68</v>
      </c>
      <c r="AK136" s="3">
        <v>94</v>
      </c>
      <c r="AL136" s="3">
        <v>77</v>
      </c>
      <c r="AM136" s="3">
        <v>36</v>
      </c>
      <c r="AN136" s="3">
        <v>70</v>
      </c>
      <c r="AO136" s="3">
        <v>31</v>
      </c>
      <c r="AP136" s="3">
        <v>36</v>
      </c>
      <c r="AQ136" s="3" t="e">
        <f>NA()</f>
        <v>#N/A</v>
      </c>
      <c r="AR136" s="3">
        <v>83</v>
      </c>
      <c r="AS136" s="3">
        <v>66</v>
      </c>
      <c r="AT136" s="3">
        <v>67</v>
      </c>
      <c r="AU136" s="3">
        <v>69</v>
      </c>
      <c r="AV136" s="3">
        <v>87</v>
      </c>
      <c r="AW136" s="3">
        <v>33</v>
      </c>
      <c r="AX136" s="3">
        <v>85</v>
      </c>
      <c r="AY136" s="3">
        <v>72</v>
      </c>
      <c r="AZ136" s="3">
        <v>71</v>
      </c>
      <c r="BA136" s="3">
        <v>79</v>
      </c>
      <c r="BB136" s="3">
        <v>86</v>
      </c>
      <c r="BC136" s="3">
        <v>70</v>
      </c>
      <c r="BD136" s="3">
        <v>70</v>
      </c>
      <c r="BE136" s="3">
        <v>56</v>
      </c>
      <c r="BF136" t="e">
        <f>NA()</f>
        <v>#N/A</v>
      </c>
      <c r="BG136" s="3">
        <v>70</v>
      </c>
      <c r="BH136" s="3">
        <v>31</v>
      </c>
      <c r="BI136" s="3">
        <v>31</v>
      </c>
      <c r="BJ136" s="3">
        <v>90</v>
      </c>
      <c r="BK136" s="3">
        <v>48</v>
      </c>
      <c r="BL136" s="3">
        <v>72</v>
      </c>
      <c r="BM136" s="3">
        <v>8</v>
      </c>
      <c r="BN136" s="3">
        <v>62</v>
      </c>
      <c r="BO136" s="3">
        <v>71</v>
      </c>
      <c r="BP136" s="3">
        <v>73</v>
      </c>
      <c r="BQ136" s="3">
        <v>8</v>
      </c>
      <c r="BR136" s="3">
        <v>78</v>
      </c>
      <c r="BS136" t="e">
        <f>NA()</f>
        <v>#N/A</v>
      </c>
      <c r="BT136" s="3">
        <v>67</v>
      </c>
      <c r="BU136" t="e">
        <f>NA()</f>
        <v>#N/A</v>
      </c>
      <c r="BV136" s="3">
        <v>38</v>
      </c>
      <c r="BW136" s="3">
        <v>47</v>
      </c>
      <c r="BX136" t="e">
        <f>NA()</f>
        <v>#N/A</v>
      </c>
      <c r="BY136" s="3">
        <v>70</v>
      </c>
      <c r="BZ136" s="3">
        <v>69</v>
      </c>
    </row>
    <row r="137" spans="1:78" x14ac:dyDescent="0.2">
      <c r="A137" s="70">
        <v>7</v>
      </c>
      <c r="B137" s="3">
        <v>62</v>
      </c>
      <c r="C137" s="3">
        <v>61</v>
      </c>
      <c r="D137" s="3">
        <v>70</v>
      </c>
      <c r="E137" s="3">
        <v>61</v>
      </c>
      <c r="F137" s="3">
        <v>62</v>
      </c>
      <c r="G137" s="3" t="e">
        <f>NA()</f>
        <v>#N/A</v>
      </c>
      <c r="H137" s="3">
        <v>63</v>
      </c>
      <c r="I137" s="3">
        <v>62</v>
      </c>
      <c r="J137" s="3">
        <v>61</v>
      </c>
      <c r="K137" s="3">
        <v>37</v>
      </c>
      <c r="L137" s="3">
        <v>62</v>
      </c>
      <c r="M137" s="3">
        <v>44</v>
      </c>
      <c r="N137" s="3">
        <v>36</v>
      </c>
      <c r="O137" s="102">
        <v>63</v>
      </c>
      <c r="P137" s="3" t="e">
        <f>NA()</f>
        <v>#N/A</v>
      </c>
      <c r="Q137" s="3">
        <v>67</v>
      </c>
      <c r="R137" s="3" t="e">
        <f>NA()</f>
        <v>#N/A</v>
      </c>
      <c r="S137" s="3" t="e">
        <f>NA()</f>
        <v>#N/A</v>
      </c>
      <c r="T137" s="3" t="e">
        <f>NA()</f>
        <v>#N/A</v>
      </c>
      <c r="U137" s="3">
        <v>63</v>
      </c>
      <c r="V137" s="3">
        <v>33</v>
      </c>
      <c r="W137" s="3">
        <v>30</v>
      </c>
      <c r="X137" s="3" t="e">
        <f>NA()</f>
        <v>#N/A</v>
      </c>
      <c r="Y137" s="3">
        <v>54</v>
      </c>
      <c r="Z137" s="3">
        <v>30</v>
      </c>
      <c r="AA137" s="3">
        <v>61</v>
      </c>
      <c r="AB137" s="3">
        <v>84</v>
      </c>
      <c r="AC137" s="3">
        <v>61</v>
      </c>
      <c r="AD137" s="3">
        <v>58</v>
      </c>
      <c r="AE137" s="3">
        <v>58</v>
      </c>
      <c r="AF137" s="3">
        <v>66</v>
      </c>
      <c r="AG137" s="3">
        <v>60</v>
      </c>
      <c r="AH137" s="3">
        <v>40</v>
      </c>
      <c r="AI137" s="78" t="e">
        <f>NA()</f>
        <v>#N/A</v>
      </c>
      <c r="AJ137" s="3">
        <v>59</v>
      </c>
      <c r="AK137" s="3">
        <v>82</v>
      </c>
      <c r="AL137" s="3">
        <v>68</v>
      </c>
      <c r="AM137" s="3">
        <v>31</v>
      </c>
      <c r="AN137" s="3">
        <v>61</v>
      </c>
      <c r="AO137" s="3">
        <v>27</v>
      </c>
      <c r="AP137" s="3">
        <v>26</v>
      </c>
      <c r="AQ137" s="3" t="e">
        <f>NA()</f>
        <v>#N/A</v>
      </c>
      <c r="AR137" s="3">
        <v>72</v>
      </c>
      <c r="AS137" s="3">
        <v>59</v>
      </c>
      <c r="AT137" s="3">
        <v>58</v>
      </c>
      <c r="AU137" s="3">
        <v>60</v>
      </c>
      <c r="AV137" s="3">
        <v>76</v>
      </c>
      <c r="AW137" s="3">
        <v>29</v>
      </c>
      <c r="AX137" s="3">
        <v>74</v>
      </c>
      <c r="AY137" s="3">
        <v>63</v>
      </c>
      <c r="AZ137" s="3">
        <v>62</v>
      </c>
      <c r="BA137" s="3">
        <v>68</v>
      </c>
      <c r="BB137" s="3">
        <v>75</v>
      </c>
      <c r="BC137" s="3">
        <v>60</v>
      </c>
      <c r="BD137" s="3">
        <v>61</v>
      </c>
      <c r="BE137" s="3">
        <v>49</v>
      </c>
      <c r="BF137" t="e">
        <f>NA()</f>
        <v>#N/A</v>
      </c>
      <c r="BG137" s="3">
        <v>61</v>
      </c>
      <c r="BH137" s="3">
        <v>27</v>
      </c>
      <c r="BI137" s="3">
        <v>27</v>
      </c>
      <c r="BJ137" s="3">
        <v>78</v>
      </c>
      <c r="BK137" s="3">
        <v>42</v>
      </c>
      <c r="BL137" s="3">
        <v>63</v>
      </c>
      <c r="BM137" s="3">
        <v>7</v>
      </c>
      <c r="BN137" s="3">
        <v>54</v>
      </c>
      <c r="BO137" s="3">
        <v>62</v>
      </c>
      <c r="BP137" s="3">
        <v>64</v>
      </c>
      <c r="BQ137" s="3">
        <v>7</v>
      </c>
      <c r="BR137" s="3">
        <v>68</v>
      </c>
      <c r="BS137" t="e">
        <f>NA()</f>
        <v>#N/A</v>
      </c>
      <c r="BT137" s="3">
        <v>58</v>
      </c>
      <c r="BU137" t="e">
        <f>NA()</f>
        <v>#N/A</v>
      </c>
      <c r="BV137" s="3">
        <v>33</v>
      </c>
      <c r="BW137" s="3">
        <v>42</v>
      </c>
      <c r="BX137" t="e">
        <f>NA()</f>
        <v>#N/A</v>
      </c>
      <c r="BY137" s="3">
        <v>61</v>
      </c>
      <c r="BZ137" s="3">
        <v>60</v>
      </c>
    </row>
    <row r="138" spans="1:78" x14ac:dyDescent="0.2">
      <c r="A138" s="70">
        <v>6</v>
      </c>
      <c r="B138" s="3">
        <v>53</v>
      </c>
      <c r="C138" s="3">
        <v>52</v>
      </c>
      <c r="D138" s="3">
        <v>60</v>
      </c>
      <c r="E138" s="3">
        <v>52</v>
      </c>
      <c r="F138" s="3">
        <v>53</v>
      </c>
      <c r="G138" s="3">
        <v>36</v>
      </c>
      <c r="H138" s="3">
        <v>54</v>
      </c>
      <c r="I138" s="3">
        <v>53</v>
      </c>
      <c r="J138" s="3">
        <v>52</v>
      </c>
      <c r="K138" s="3">
        <v>34</v>
      </c>
      <c r="L138" s="3">
        <v>53</v>
      </c>
      <c r="M138" s="3">
        <v>37</v>
      </c>
      <c r="N138" s="3">
        <v>32</v>
      </c>
      <c r="O138" s="102">
        <v>54</v>
      </c>
      <c r="P138" s="3" t="e">
        <f>NA()</f>
        <v>#N/A</v>
      </c>
      <c r="Q138" s="3">
        <v>57</v>
      </c>
      <c r="R138" s="3" t="e">
        <f>NA()</f>
        <v>#N/A</v>
      </c>
      <c r="S138" s="3" t="e">
        <f>NA()</f>
        <v>#N/A</v>
      </c>
      <c r="T138" s="3" t="e">
        <f>NA()</f>
        <v>#N/A</v>
      </c>
      <c r="U138" s="3">
        <v>54</v>
      </c>
      <c r="V138" s="3">
        <v>30</v>
      </c>
      <c r="W138" s="3">
        <v>26</v>
      </c>
      <c r="X138" s="3" t="e">
        <f>NA()</f>
        <v>#N/A</v>
      </c>
      <c r="Y138" s="3">
        <v>46</v>
      </c>
      <c r="Z138" s="3">
        <v>26</v>
      </c>
      <c r="AA138" s="3">
        <v>52</v>
      </c>
      <c r="AB138" s="3">
        <v>72</v>
      </c>
      <c r="AC138" s="3">
        <v>52</v>
      </c>
      <c r="AD138" s="3">
        <v>49</v>
      </c>
      <c r="AE138" s="3">
        <v>49</v>
      </c>
      <c r="AF138" s="3">
        <v>56</v>
      </c>
      <c r="AG138" s="3">
        <v>52</v>
      </c>
      <c r="AH138" s="3">
        <v>31</v>
      </c>
      <c r="AI138" s="78" t="e">
        <f>NA()</f>
        <v>#N/A</v>
      </c>
      <c r="AJ138" s="3">
        <v>50</v>
      </c>
      <c r="AK138" s="3">
        <v>70</v>
      </c>
      <c r="AL138" s="3">
        <v>58</v>
      </c>
      <c r="AM138" s="3">
        <v>26</v>
      </c>
      <c r="AN138" s="3">
        <v>52</v>
      </c>
      <c r="AO138" s="3">
        <v>23</v>
      </c>
      <c r="AP138" s="3">
        <v>16</v>
      </c>
      <c r="AQ138" s="3" t="e">
        <f>NA()</f>
        <v>#N/A</v>
      </c>
      <c r="AR138" s="3">
        <v>61</v>
      </c>
      <c r="AS138" s="3">
        <v>51</v>
      </c>
      <c r="AT138" s="3">
        <v>49</v>
      </c>
      <c r="AU138" s="3">
        <v>51</v>
      </c>
      <c r="AV138" s="3">
        <v>65</v>
      </c>
      <c r="AW138" s="3">
        <v>25</v>
      </c>
      <c r="AX138" s="3">
        <v>63</v>
      </c>
      <c r="AY138" s="3">
        <v>54</v>
      </c>
      <c r="AZ138" s="3">
        <v>53</v>
      </c>
      <c r="BA138" s="3">
        <v>58</v>
      </c>
      <c r="BB138" s="3">
        <v>63</v>
      </c>
      <c r="BC138" s="3">
        <v>51</v>
      </c>
      <c r="BD138" s="3">
        <v>52</v>
      </c>
      <c r="BE138" s="3">
        <v>42</v>
      </c>
      <c r="BF138" t="e">
        <f>NA()</f>
        <v>#N/A</v>
      </c>
      <c r="BG138" s="3">
        <v>52</v>
      </c>
      <c r="BH138" s="3">
        <v>22</v>
      </c>
      <c r="BI138" s="3">
        <v>23</v>
      </c>
      <c r="BJ138" s="3">
        <v>66</v>
      </c>
      <c r="BK138" s="3">
        <v>36</v>
      </c>
      <c r="BL138" s="3">
        <v>54</v>
      </c>
      <c r="BM138" s="3">
        <v>6</v>
      </c>
      <c r="BN138" s="3">
        <v>46</v>
      </c>
      <c r="BO138" s="3">
        <v>53</v>
      </c>
      <c r="BP138" s="3">
        <v>55</v>
      </c>
      <c r="BQ138" s="3">
        <v>6</v>
      </c>
      <c r="BR138" s="3">
        <v>58</v>
      </c>
      <c r="BS138" t="e">
        <f>NA()</f>
        <v>#N/A</v>
      </c>
      <c r="BT138" s="3">
        <v>49</v>
      </c>
      <c r="BU138" t="e">
        <f>NA()</f>
        <v>#N/A</v>
      </c>
      <c r="BV138" s="3">
        <v>28</v>
      </c>
      <c r="BW138" s="3">
        <v>37</v>
      </c>
      <c r="BX138" s="3">
        <v>6</v>
      </c>
      <c r="BY138" s="3">
        <v>52</v>
      </c>
      <c r="BZ138" s="3">
        <v>51</v>
      </c>
    </row>
    <row r="139" spans="1:78" x14ac:dyDescent="0.2">
      <c r="A139" s="70">
        <v>5</v>
      </c>
      <c r="B139" s="3">
        <v>44</v>
      </c>
      <c r="C139" s="3">
        <v>43</v>
      </c>
      <c r="D139" s="3">
        <v>50</v>
      </c>
      <c r="E139" s="3">
        <v>43</v>
      </c>
      <c r="F139" s="3">
        <v>44</v>
      </c>
      <c r="G139" s="3">
        <v>33</v>
      </c>
      <c r="H139" s="3">
        <v>44</v>
      </c>
      <c r="I139" s="3">
        <v>44</v>
      </c>
      <c r="J139" s="3">
        <v>43</v>
      </c>
      <c r="K139" s="3">
        <v>29</v>
      </c>
      <c r="L139" s="3">
        <v>44</v>
      </c>
      <c r="M139" s="3">
        <v>30</v>
      </c>
      <c r="N139" s="3">
        <v>28</v>
      </c>
      <c r="O139" s="102">
        <v>45</v>
      </c>
      <c r="P139" s="3">
        <v>44</v>
      </c>
      <c r="Q139" s="3">
        <v>44</v>
      </c>
      <c r="R139" s="3" t="e">
        <f>NA()</f>
        <v>#N/A</v>
      </c>
      <c r="S139" s="3" t="e">
        <f>NA()</f>
        <v>#N/A</v>
      </c>
      <c r="T139" s="3" t="e">
        <f>NA()</f>
        <v>#N/A</v>
      </c>
      <c r="U139" s="3">
        <v>45</v>
      </c>
      <c r="V139" s="3">
        <v>26</v>
      </c>
      <c r="W139" s="3">
        <v>22</v>
      </c>
      <c r="X139" s="3" t="e">
        <f>NA()</f>
        <v>#N/A</v>
      </c>
      <c r="Y139" s="3">
        <v>37</v>
      </c>
      <c r="Z139" s="3">
        <v>22</v>
      </c>
      <c r="AA139" s="3">
        <v>43</v>
      </c>
      <c r="AB139" s="3">
        <v>60</v>
      </c>
      <c r="AC139" s="3">
        <v>43</v>
      </c>
      <c r="AD139" s="3">
        <v>40</v>
      </c>
      <c r="AE139" s="3">
        <v>41</v>
      </c>
      <c r="AF139" s="3">
        <v>46</v>
      </c>
      <c r="AG139" s="3">
        <v>43</v>
      </c>
      <c r="AH139" s="3">
        <v>24</v>
      </c>
      <c r="AI139" s="78" t="e">
        <f>NA()</f>
        <v>#N/A</v>
      </c>
      <c r="AJ139" s="3">
        <v>41</v>
      </c>
      <c r="AK139" s="3">
        <v>58</v>
      </c>
      <c r="AL139" s="3">
        <v>48</v>
      </c>
      <c r="AM139" s="3">
        <v>21</v>
      </c>
      <c r="AN139" s="3">
        <v>43</v>
      </c>
      <c r="AO139" s="3">
        <v>19</v>
      </c>
      <c r="AP139" s="3">
        <v>6</v>
      </c>
      <c r="AQ139" s="3" t="e">
        <f>NA()</f>
        <v>#N/A</v>
      </c>
      <c r="AR139" s="3">
        <v>51</v>
      </c>
      <c r="AS139" s="3">
        <v>43</v>
      </c>
      <c r="AT139" s="3">
        <v>40</v>
      </c>
      <c r="AU139" s="3">
        <v>42</v>
      </c>
      <c r="AV139" s="3">
        <v>54</v>
      </c>
      <c r="AW139" s="3">
        <v>21</v>
      </c>
      <c r="AX139" s="3">
        <v>52</v>
      </c>
      <c r="AY139" s="3">
        <v>45</v>
      </c>
      <c r="AZ139" s="3">
        <v>44</v>
      </c>
      <c r="BA139" s="3">
        <v>48</v>
      </c>
      <c r="BB139" s="3">
        <v>52</v>
      </c>
      <c r="BC139" s="3">
        <v>42</v>
      </c>
      <c r="BD139" s="3">
        <v>43</v>
      </c>
      <c r="BE139" s="3">
        <v>35</v>
      </c>
      <c r="BF139" t="e">
        <f>NA()</f>
        <v>#N/A</v>
      </c>
      <c r="BG139" s="3">
        <v>43</v>
      </c>
      <c r="BH139" s="3">
        <v>18</v>
      </c>
      <c r="BI139" s="3">
        <v>19</v>
      </c>
      <c r="BJ139" s="3">
        <v>54</v>
      </c>
      <c r="BK139" s="3">
        <v>30</v>
      </c>
      <c r="BL139" s="3">
        <v>45</v>
      </c>
      <c r="BM139" s="3">
        <v>5</v>
      </c>
      <c r="BN139" s="3">
        <v>38</v>
      </c>
      <c r="BO139" s="3">
        <v>44</v>
      </c>
      <c r="BP139" s="3">
        <v>46</v>
      </c>
      <c r="BQ139" s="3">
        <v>5</v>
      </c>
      <c r="BR139" s="3">
        <v>48</v>
      </c>
      <c r="BS139" t="e">
        <f>NA()</f>
        <v>#N/A</v>
      </c>
      <c r="BT139" s="3">
        <v>40</v>
      </c>
      <c r="BU139" t="e">
        <f>NA()</f>
        <v>#N/A</v>
      </c>
      <c r="BV139" s="3">
        <v>23</v>
      </c>
      <c r="BW139" s="3">
        <v>31</v>
      </c>
      <c r="BX139" s="3">
        <v>5</v>
      </c>
      <c r="BY139" s="3">
        <v>43</v>
      </c>
      <c r="BZ139" s="3">
        <v>42</v>
      </c>
    </row>
    <row r="140" spans="1:78" x14ac:dyDescent="0.2">
      <c r="A140" s="70">
        <v>4</v>
      </c>
      <c r="B140" s="3">
        <v>34</v>
      </c>
      <c r="C140" s="3">
        <v>34</v>
      </c>
      <c r="D140" s="3">
        <v>39</v>
      </c>
      <c r="E140" s="3">
        <v>34</v>
      </c>
      <c r="F140" s="3">
        <v>35</v>
      </c>
      <c r="G140" s="3">
        <v>27</v>
      </c>
      <c r="H140" s="3">
        <v>35</v>
      </c>
      <c r="I140" s="3">
        <v>35</v>
      </c>
      <c r="J140" s="3">
        <v>34</v>
      </c>
      <c r="K140" s="3">
        <v>24</v>
      </c>
      <c r="L140" s="3">
        <v>35</v>
      </c>
      <c r="M140" s="3">
        <v>23</v>
      </c>
      <c r="N140" s="3">
        <v>24</v>
      </c>
      <c r="O140" s="102">
        <v>36</v>
      </c>
      <c r="P140" s="3">
        <v>37</v>
      </c>
      <c r="Q140" s="3" t="e">
        <f>NA()</f>
        <v>#N/A</v>
      </c>
      <c r="R140" s="3" t="e">
        <f>NA()</f>
        <v>#N/A</v>
      </c>
      <c r="S140" s="3" t="e">
        <f>NA()</f>
        <v>#N/A</v>
      </c>
      <c r="T140" s="3" t="e">
        <f>NA()</f>
        <v>#N/A</v>
      </c>
      <c r="U140" s="3">
        <v>36</v>
      </c>
      <c r="V140" s="3">
        <v>22</v>
      </c>
      <c r="W140" s="3">
        <v>18</v>
      </c>
      <c r="X140" s="3" t="e">
        <f>NA()</f>
        <v>#N/A</v>
      </c>
      <c r="Y140" s="3">
        <v>29</v>
      </c>
      <c r="Z140" s="3">
        <v>18</v>
      </c>
      <c r="AA140" s="3">
        <v>34</v>
      </c>
      <c r="AB140" s="3">
        <v>48</v>
      </c>
      <c r="AC140" s="3">
        <v>34</v>
      </c>
      <c r="AD140" s="3">
        <v>31</v>
      </c>
      <c r="AE140" s="3">
        <v>32</v>
      </c>
      <c r="AF140" s="3">
        <v>36</v>
      </c>
      <c r="AG140" s="3">
        <v>34</v>
      </c>
      <c r="AH140" s="3">
        <v>19</v>
      </c>
      <c r="AI140" s="78" t="e">
        <f>NA()</f>
        <v>#N/A</v>
      </c>
      <c r="AJ140" s="3">
        <v>32</v>
      </c>
      <c r="AK140" s="3">
        <v>46</v>
      </c>
      <c r="AL140" s="3">
        <v>38</v>
      </c>
      <c r="AM140" s="3">
        <v>16</v>
      </c>
      <c r="AN140" s="3">
        <v>34</v>
      </c>
      <c r="AO140" s="3">
        <v>15</v>
      </c>
      <c r="AP140" s="3" t="e">
        <f>NA()</f>
        <v>#N/A</v>
      </c>
      <c r="AQ140" s="3">
        <v>16</v>
      </c>
      <c r="AR140" s="3">
        <v>40</v>
      </c>
      <c r="AS140" s="3">
        <v>35</v>
      </c>
      <c r="AT140" s="3">
        <v>31</v>
      </c>
      <c r="AU140" s="3">
        <v>34</v>
      </c>
      <c r="AV140" s="3">
        <v>43</v>
      </c>
      <c r="AW140" s="3">
        <v>16</v>
      </c>
      <c r="AX140" s="3">
        <v>41</v>
      </c>
      <c r="AY140" s="3">
        <v>36</v>
      </c>
      <c r="AZ140" s="3">
        <v>35</v>
      </c>
      <c r="BA140" s="3">
        <v>39</v>
      </c>
      <c r="BB140" s="3">
        <v>41</v>
      </c>
      <c r="BC140" s="3">
        <v>33</v>
      </c>
      <c r="BD140" s="3">
        <v>34</v>
      </c>
      <c r="BE140" s="3">
        <v>28</v>
      </c>
      <c r="BF140" t="e">
        <f>NA()</f>
        <v>#N/A</v>
      </c>
      <c r="BG140" s="3">
        <v>34</v>
      </c>
      <c r="BH140" s="3">
        <v>14</v>
      </c>
      <c r="BI140" s="3">
        <v>15</v>
      </c>
      <c r="BJ140" s="3">
        <v>42</v>
      </c>
      <c r="BK140" s="3">
        <v>24</v>
      </c>
      <c r="BL140" s="3">
        <v>36</v>
      </c>
      <c r="BM140" s="3">
        <v>4</v>
      </c>
      <c r="BN140" s="3">
        <v>30</v>
      </c>
      <c r="BO140" s="3">
        <v>35</v>
      </c>
      <c r="BP140" s="3">
        <v>37</v>
      </c>
      <c r="BQ140" s="3">
        <v>4</v>
      </c>
      <c r="BR140" s="3">
        <v>38</v>
      </c>
      <c r="BS140" t="e">
        <f>NA()</f>
        <v>#N/A</v>
      </c>
      <c r="BT140" s="3">
        <v>30</v>
      </c>
      <c r="BU140" t="e">
        <f>NA()</f>
        <v>#N/A</v>
      </c>
      <c r="BV140" s="3">
        <v>19</v>
      </c>
      <c r="BW140" s="3">
        <v>25</v>
      </c>
      <c r="BX140" s="3">
        <v>4</v>
      </c>
      <c r="BY140" s="3">
        <v>34</v>
      </c>
      <c r="BZ140" s="3">
        <v>33</v>
      </c>
    </row>
    <row r="141" spans="1:78" x14ac:dyDescent="0.2">
      <c r="A141" s="70">
        <v>3</v>
      </c>
      <c r="B141" s="3">
        <v>25</v>
      </c>
      <c r="C141" s="3">
        <v>25</v>
      </c>
      <c r="D141" s="3">
        <v>29</v>
      </c>
      <c r="E141" s="3">
        <v>25</v>
      </c>
      <c r="F141" s="3">
        <v>26</v>
      </c>
      <c r="G141" s="3">
        <v>21</v>
      </c>
      <c r="H141" s="3">
        <v>26</v>
      </c>
      <c r="I141" s="3">
        <v>26</v>
      </c>
      <c r="J141" s="3">
        <v>25</v>
      </c>
      <c r="K141" s="3">
        <v>20</v>
      </c>
      <c r="L141" s="3">
        <v>26</v>
      </c>
      <c r="M141" s="3">
        <v>17</v>
      </c>
      <c r="N141" s="3">
        <v>20</v>
      </c>
      <c r="O141" s="102">
        <v>27</v>
      </c>
      <c r="P141" s="3">
        <v>27</v>
      </c>
      <c r="Q141" s="3" t="e">
        <f>NA()</f>
        <v>#N/A</v>
      </c>
      <c r="R141" s="3" t="e">
        <f>NA()</f>
        <v>#N/A</v>
      </c>
      <c r="S141" s="3" t="e">
        <f>NA()</f>
        <v>#N/A</v>
      </c>
      <c r="T141" s="3" t="e">
        <f>NA()</f>
        <v>#N/A</v>
      </c>
      <c r="U141" s="3">
        <v>27</v>
      </c>
      <c r="V141" s="3">
        <v>17</v>
      </c>
      <c r="W141" s="3">
        <v>13</v>
      </c>
      <c r="X141" s="3" t="e">
        <f>NA()</f>
        <v>#N/A</v>
      </c>
      <c r="Y141" s="3">
        <v>22</v>
      </c>
      <c r="Z141" s="3">
        <v>13</v>
      </c>
      <c r="AA141" s="3">
        <v>25</v>
      </c>
      <c r="AB141" s="3">
        <v>36</v>
      </c>
      <c r="AC141" s="3">
        <v>25</v>
      </c>
      <c r="AD141" s="3">
        <v>22</v>
      </c>
      <c r="AE141" s="3">
        <v>23</v>
      </c>
      <c r="AF141" s="3">
        <v>26</v>
      </c>
      <c r="AG141" s="3">
        <v>24</v>
      </c>
      <c r="AH141" s="3">
        <v>13</v>
      </c>
      <c r="AI141" s="78" t="e">
        <f>NA()</f>
        <v>#N/A</v>
      </c>
      <c r="AJ141" s="3">
        <v>24</v>
      </c>
      <c r="AK141" s="3">
        <v>34</v>
      </c>
      <c r="AL141" s="3">
        <v>28</v>
      </c>
      <c r="AM141" s="3">
        <v>11</v>
      </c>
      <c r="AN141" s="3">
        <v>25</v>
      </c>
      <c r="AO141" s="3">
        <v>11</v>
      </c>
      <c r="AP141" s="3" t="e">
        <f>NA()</f>
        <v>#N/A</v>
      </c>
      <c r="AQ141" s="3">
        <v>9</v>
      </c>
      <c r="AR141" s="3">
        <v>29</v>
      </c>
      <c r="AS141" s="3">
        <v>26</v>
      </c>
      <c r="AT141" s="3">
        <v>22</v>
      </c>
      <c r="AU141" s="3">
        <v>25</v>
      </c>
      <c r="AV141" s="3">
        <v>32</v>
      </c>
      <c r="AW141" s="3">
        <v>12</v>
      </c>
      <c r="AX141" s="3">
        <v>30</v>
      </c>
      <c r="AY141" s="3">
        <v>27</v>
      </c>
      <c r="AZ141" s="3">
        <v>26</v>
      </c>
      <c r="BA141" s="3">
        <v>29</v>
      </c>
      <c r="BB141" s="3">
        <v>31</v>
      </c>
      <c r="BC141" s="3">
        <v>23</v>
      </c>
      <c r="BD141" s="3">
        <v>25</v>
      </c>
      <c r="BE141" s="3">
        <v>21</v>
      </c>
      <c r="BF141" t="e">
        <f>NA()</f>
        <v>#N/A</v>
      </c>
      <c r="BG141" s="3">
        <v>25</v>
      </c>
      <c r="BH141" s="3">
        <v>9</v>
      </c>
      <c r="BI141" s="3">
        <v>11</v>
      </c>
      <c r="BJ141" s="3">
        <v>30</v>
      </c>
      <c r="BK141" s="3">
        <v>18</v>
      </c>
      <c r="BL141" s="3">
        <v>27</v>
      </c>
      <c r="BM141" s="3">
        <v>3</v>
      </c>
      <c r="BN141" s="3">
        <v>22</v>
      </c>
      <c r="BO141" s="3">
        <v>26</v>
      </c>
      <c r="BP141" s="3">
        <v>28</v>
      </c>
      <c r="BQ141" s="3">
        <v>3</v>
      </c>
      <c r="BR141" s="3">
        <v>28</v>
      </c>
      <c r="BS141" t="e">
        <f>NA()</f>
        <v>#N/A</v>
      </c>
      <c r="BT141" s="3">
        <v>21</v>
      </c>
      <c r="BU141" t="e">
        <f>NA()</f>
        <v>#N/A</v>
      </c>
      <c r="BV141" s="3">
        <v>14</v>
      </c>
      <c r="BW141" s="3">
        <v>20</v>
      </c>
      <c r="BX141" s="3">
        <v>3</v>
      </c>
      <c r="BY141" s="3">
        <v>25</v>
      </c>
      <c r="BZ141" s="3">
        <v>24</v>
      </c>
    </row>
    <row r="142" spans="1:78" x14ac:dyDescent="0.2">
      <c r="A142" s="70">
        <v>2</v>
      </c>
      <c r="B142" s="3">
        <v>16</v>
      </c>
      <c r="C142" s="3">
        <v>16</v>
      </c>
      <c r="D142" s="3">
        <v>19</v>
      </c>
      <c r="E142" s="3">
        <v>16</v>
      </c>
      <c r="F142" s="3">
        <v>17</v>
      </c>
      <c r="G142" s="3">
        <v>15</v>
      </c>
      <c r="H142" s="3">
        <v>17</v>
      </c>
      <c r="I142" s="3">
        <v>17</v>
      </c>
      <c r="J142" s="3">
        <v>16</v>
      </c>
      <c r="K142" s="3">
        <v>15</v>
      </c>
      <c r="L142" s="3">
        <v>17</v>
      </c>
      <c r="M142" s="3">
        <v>11</v>
      </c>
      <c r="N142" s="3">
        <v>15</v>
      </c>
      <c r="O142" s="102">
        <v>18</v>
      </c>
      <c r="P142" s="3">
        <v>17</v>
      </c>
      <c r="Q142" s="3" t="e">
        <f>NA()</f>
        <v>#N/A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17</v>
      </c>
      <c r="V142" s="3">
        <v>11</v>
      </c>
      <c r="W142" s="3">
        <v>9</v>
      </c>
      <c r="X142" s="3" t="e">
        <f>NA()</f>
        <v>#N/A</v>
      </c>
      <c r="Y142" s="3">
        <v>14</v>
      </c>
      <c r="Z142" s="3">
        <v>9</v>
      </c>
      <c r="AA142" s="3">
        <v>16</v>
      </c>
      <c r="AB142" s="3">
        <v>24</v>
      </c>
      <c r="AC142" s="3">
        <v>16</v>
      </c>
      <c r="AD142" s="3">
        <v>13</v>
      </c>
      <c r="AE142" s="3">
        <v>14</v>
      </c>
      <c r="AF142" s="3">
        <v>16</v>
      </c>
      <c r="AG142" s="3">
        <v>17</v>
      </c>
      <c r="AH142" s="3">
        <v>8</v>
      </c>
      <c r="AI142" s="78" t="e">
        <f>NA()</f>
        <v>#N/A</v>
      </c>
      <c r="AJ142" s="3">
        <v>16</v>
      </c>
      <c r="AK142" s="3">
        <v>22</v>
      </c>
      <c r="AL142" s="3">
        <v>18</v>
      </c>
      <c r="AM142" s="3">
        <v>7</v>
      </c>
      <c r="AN142" s="3">
        <v>16</v>
      </c>
      <c r="AO142" s="3">
        <v>7</v>
      </c>
      <c r="AP142" s="3" t="e">
        <f>NA()</f>
        <v>#N/A</v>
      </c>
      <c r="AQ142" s="3">
        <v>5</v>
      </c>
      <c r="AR142" s="3">
        <v>18</v>
      </c>
      <c r="AS142" s="3">
        <v>17</v>
      </c>
      <c r="AT142" s="3">
        <v>13</v>
      </c>
      <c r="AU142" s="3">
        <v>15</v>
      </c>
      <c r="AV142" s="3">
        <v>21</v>
      </c>
      <c r="AW142" s="3">
        <v>8</v>
      </c>
      <c r="AX142" s="3">
        <v>19</v>
      </c>
      <c r="AY142" s="3">
        <v>17</v>
      </c>
      <c r="AZ142" s="3">
        <v>18</v>
      </c>
      <c r="BA142" s="3">
        <v>19</v>
      </c>
      <c r="BB142" s="3">
        <v>20</v>
      </c>
      <c r="BC142" s="3">
        <v>14</v>
      </c>
      <c r="BD142" s="3">
        <v>16</v>
      </c>
      <c r="BE142" s="3">
        <v>16</v>
      </c>
      <c r="BF142" t="e">
        <f>NA()</f>
        <v>#N/A</v>
      </c>
      <c r="BG142" s="3">
        <v>16</v>
      </c>
      <c r="BH142" s="3">
        <v>5</v>
      </c>
      <c r="BI142" s="3">
        <v>7</v>
      </c>
      <c r="BJ142" s="3">
        <v>18</v>
      </c>
      <c r="BK142" s="3">
        <v>12</v>
      </c>
      <c r="BL142" s="3">
        <v>17</v>
      </c>
      <c r="BM142" s="3">
        <v>2</v>
      </c>
      <c r="BN142" s="3">
        <v>14</v>
      </c>
      <c r="BO142" s="3">
        <v>17</v>
      </c>
      <c r="BP142" s="3">
        <v>19</v>
      </c>
      <c r="BQ142" s="3">
        <v>2</v>
      </c>
      <c r="BR142" s="3">
        <v>18</v>
      </c>
      <c r="BS142" t="e">
        <f>NA()</f>
        <v>#N/A</v>
      </c>
      <c r="BT142" s="3">
        <v>12</v>
      </c>
      <c r="BU142" s="3">
        <v>16</v>
      </c>
      <c r="BV142" s="3">
        <v>9</v>
      </c>
      <c r="BW142" s="3">
        <v>13</v>
      </c>
      <c r="BX142" s="3">
        <v>2</v>
      </c>
      <c r="BY142" s="3">
        <v>16</v>
      </c>
      <c r="BZ142" s="3">
        <v>15</v>
      </c>
    </row>
    <row r="143" spans="1:78" x14ac:dyDescent="0.2">
      <c r="A143" s="70">
        <v>1</v>
      </c>
      <c r="B143" s="3">
        <v>7</v>
      </c>
      <c r="C143" s="3">
        <v>7</v>
      </c>
      <c r="D143" s="3">
        <v>9</v>
      </c>
      <c r="E143" s="3">
        <v>7</v>
      </c>
      <c r="F143" s="3">
        <v>7</v>
      </c>
      <c r="G143" s="3">
        <v>6</v>
      </c>
      <c r="H143" s="3">
        <v>8</v>
      </c>
      <c r="I143" s="3">
        <v>8</v>
      </c>
      <c r="J143" s="3">
        <v>7</v>
      </c>
      <c r="K143" s="3">
        <v>8</v>
      </c>
      <c r="L143" s="3">
        <v>8</v>
      </c>
      <c r="M143" s="3">
        <v>5</v>
      </c>
      <c r="N143" s="3">
        <v>9</v>
      </c>
      <c r="O143" s="102">
        <v>9</v>
      </c>
      <c r="P143" s="3">
        <v>8</v>
      </c>
      <c r="Q143" s="3" t="e">
        <f>NA()</f>
        <v>#N/A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8</v>
      </c>
      <c r="V143" s="3">
        <v>5</v>
      </c>
      <c r="W143" s="3">
        <v>5</v>
      </c>
      <c r="X143" s="3">
        <v>4</v>
      </c>
      <c r="Y143" s="3">
        <v>5</v>
      </c>
      <c r="Z143" s="3">
        <v>4</v>
      </c>
      <c r="AA143" s="3">
        <v>7</v>
      </c>
      <c r="AB143" s="3">
        <v>11</v>
      </c>
      <c r="AC143" s="3">
        <v>7</v>
      </c>
      <c r="AD143" s="3">
        <v>6</v>
      </c>
      <c r="AE143" s="3">
        <v>5</v>
      </c>
      <c r="AF143" s="3">
        <v>6</v>
      </c>
      <c r="AG143" s="3">
        <v>9</v>
      </c>
      <c r="AH143" s="3">
        <v>3</v>
      </c>
      <c r="AI143" s="78" t="e">
        <f>NA()</f>
        <v>#N/A</v>
      </c>
      <c r="AJ143" s="3">
        <v>8</v>
      </c>
      <c r="AK143" s="3">
        <v>10</v>
      </c>
      <c r="AL143" s="3">
        <v>8</v>
      </c>
      <c r="AM143" s="3">
        <v>3</v>
      </c>
      <c r="AN143" s="3">
        <v>7</v>
      </c>
      <c r="AO143" s="3">
        <v>3</v>
      </c>
      <c r="AP143" s="3" t="e">
        <f>NA()</f>
        <v>#N/A</v>
      </c>
      <c r="AQ143" s="3">
        <v>3</v>
      </c>
      <c r="AR143" s="3">
        <v>7</v>
      </c>
      <c r="AS143" s="3">
        <v>7</v>
      </c>
      <c r="AT143" s="3">
        <v>4</v>
      </c>
      <c r="AU143" s="3">
        <v>5</v>
      </c>
      <c r="AV143" s="3">
        <v>10</v>
      </c>
      <c r="AW143" s="3">
        <v>4</v>
      </c>
      <c r="AX143" s="3">
        <v>8</v>
      </c>
      <c r="AY143" s="3">
        <v>7</v>
      </c>
      <c r="AZ143" s="3">
        <v>9</v>
      </c>
      <c r="BA143" s="3">
        <v>9</v>
      </c>
      <c r="BB143" s="3">
        <v>9</v>
      </c>
      <c r="BC143" s="3">
        <v>5</v>
      </c>
      <c r="BD143" s="3">
        <v>7</v>
      </c>
      <c r="BE143" s="3">
        <v>5</v>
      </c>
      <c r="BF143" s="3">
        <v>9</v>
      </c>
      <c r="BG143" s="3">
        <v>7</v>
      </c>
      <c r="BH143" s="3">
        <v>1</v>
      </c>
      <c r="BI143" s="3">
        <v>3</v>
      </c>
      <c r="BJ143" s="3">
        <v>7</v>
      </c>
      <c r="BK143" s="3">
        <v>6</v>
      </c>
      <c r="BL143" s="3">
        <v>8</v>
      </c>
      <c r="BM143" s="3">
        <v>1</v>
      </c>
      <c r="BN143" s="3">
        <v>7</v>
      </c>
      <c r="BO143" s="3">
        <v>8</v>
      </c>
      <c r="BP143" s="3">
        <v>10</v>
      </c>
      <c r="BQ143" s="3">
        <v>1</v>
      </c>
      <c r="BR143" s="3">
        <v>8</v>
      </c>
      <c r="BS143" s="3">
        <v>5</v>
      </c>
      <c r="BT143" s="3">
        <v>3</v>
      </c>
      <c r="BU143" s="3">
        <v>8</v>
      </c>
      <c r="BV143" s="3">
        <v>4</v>
      </c>
      <c r="BW143" s="3">
        <v>6</v>
      </c>
      <c r="BX143" s="3">
        <v>1</v>
      </c>
      <c r="BY143" s="3">
        <v>7</v>
      </c>
      <c r="BZ143" s="3">
        <v>7</v>
      </c>
    </row>
  </sheetData>
  <autoFilter ref="A1:AJ109" xr:uid="{00000000-0009-0000-0000-000001000000}">
    <sortState xmlns:xlrd2="http://schemas.microsoft.com/office/spreadsheetml/2017/richdata2" ref="A2:AJ143">
      <sortCondition descending="1" ref="A1:A10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C91"/>
  <sheetViews>
    <sheetView zoomScale="85" zoomScaleNormal="85" workbookViewId="0">
      <selection activeCell="A46" sqref="A46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127" customWidth="1"/>
  </cols>
  <sheetData>
    <row r="1" spans="1:3" x14ac:dyDescent="0.2">
      <c r="A1" s="2" t="s">
        <v>0</v>
      </c>
      <c r="B1" s="2" t="s">
        <v>259</v>
      </c>
      <c r="C1" s="126" t="s">
        <v>260</v>
      </c>
    </row>
    <row r="2" spans="1:3" x14ac:dyDescent="0.2">
      <c r="A2" s="3" t="s">
        <v>261</v>
      </c>
      <c r="B2" s="5" t="s">
        <v>262</v>
      </c>
      <c r="C2" s="127" t="b">
        <f>IF(IFERROR(VLOOKUP(A2,SETTINGS!$S:$S,1,FALSE),FALSE)=FALSE,FALSE,TRUE)</f>
        <v>0</v>
      </c>
    </row>
    <row r="3" spans="1:3" x14ac:dyDescent="0.2">
      <c r="A3" s="124" t="s">
        <v>21</v>
      </c>
      <c r="B3" s="5" t="s">
        <v>263</v>
      </c>
      <c r="C3" s="127" t="b">
        <f>IF(IFERROR(VLOOKUP(A3,SETTINGS!$S:$S,1,FALSE),FALSE)=FALSE,FALSE,TRUE)</f>
        <v>1</v>
      </c>
    </row>
    <row r="4" spans="1:3" x14ac:dyDescent="0.2">
      <c r="A4" s="124" t="s">
        <v>28</v>
      </c>
      <c r="B4" t="s">
        <v>264</v>
      </c>
      <c r="C4" s="127" t="b">
        <f>IF(IFERROR(VLOOKUP(A4,SETTINGS!$S:$S,1,FALSE),FALSE)=FALSE,FALSE,TRUE)</f>
        <v>1</v>
      </c>
    </row>
    <row r="5" spans="1:3" x14ac:dyDescent="0.2">
      <c r="A5" s="124" t="s">
        <v>240</v>
      </c>
      <c r="B5" t="s">
        <v>265</v>
      </c>
      <c r="C5" s="127" t="b">
        <f>IF(IFERROR(VLOOKUP(A5,SETTINGS!$S:$S,1,FALSE),FALSE)=FALSE,FALSE,TRUE)</f>
        <v>1</v>
      </c>
    </row>
    <row r="6" spans="1:3" x14ac:dyDescent="0.2">
      <c r="A6" s="124" t="s">
        <v>244</v>
      </c>
      <c r="B6" s="5" t="s">
        <v>266</v>
      </c>
      <c r="C6" s="127" t="b">
        <f>IF(IFERROR(VLOOKUP(A6,SETTINGS!$S:$S,1,FALSE),FALSE)=FALSE,FALSE,TRUE)</f>
        <v>1</v>
      </c>
    </row>
    <row r="7" spans="1:3" x14ac:dyDescent="0.2">
      <c r="A7" s="124" t="s">
        <v>248</v>
      </c>
      <c r="B7" s="5" t="s">
        <v>267</v>
      </c>
      <c r="C7" s="127" t="b">
        <f>IF(IFERROR(VLOOKUP(A7,SETTINGS!$S:$S,1,FALSE),FALSE)=FALSE,FALSE,TRUE)</f>
        <v>1</v>
      </c>
    </row>
    <row r="8" spans="1:3" x14ac:dyDescent="0.2">
      <c r="A8" s="3" t="s">
        <v>268</v>
      </c>
      <c r="B8" s="5" t="s">
        <v>269</v>
      </c>
      <c r="C8" s="127" t="b">
        <f>IF(IFERROR(VLOOKUP(A8,SETTINGS!$S:$S,1,FALSE),FALSE)=FALSE,FALSE,TRUE)</f>
        <v>0</v>
      </c>
    </row>
    <row r="9" spans="1:3" x14ac:dyDescent="0.2">
      <c r="A9" s="124" t="s">
        <v>31</v>
      </c>
      <c r="B9" t="s">
        <v>270</v>
      </c>
      <c r="C9" s="127" t="b">
        <f>IF(IFERROR(VLOOKUP(A9,SETTINGS!$S:$S,1,FALSE),FALSE)=FALSE,FALSE,TRUE)</f>
        <v>1</v>
      </c>
    </row>
    <row r="10" spans="1:3" x14ac:dyDescent="0.2">
      <c r="A10" s="124" t="s">
        <v>33</v>
      </c>
      <c r="B10" s="5" t="s">
        <v>271</v>
      </c>
      <c r="C10" s="127" t="b">
        <f>IF(IFERROR(VLOOKUP(A10,SETTINGS!$S:$S,1,FALSE),FALSE)=FALSE,FALSE,TRUE)</f>
        <v>1</v>
      </c>
    </row>
    <row r="11" spans="1:3" x14ac:dyDescent="0.2">
      <c r="A11" s="124" t="s">
        <v>35</v>
      </c>
      <c r="B11" s="5" t="s">
        <v>272</v>
      </c>
      <c r="C11" s="127" t="b">
        <f>IF(IFERROR(VLOOKUP(A11,SETTINGS!$S:$S,1,FALSE),FALSE)=FALSE,FALSE,TRUE)</f>
        <v>1</v>
      </c>
    </row>
    <row r="12" spans="1:3" x14ac:dyDescent="0.2">
      <c r="A12" s="124" t="s">
        <v>39</v>
      </c>
      <c r="B12" s="5" t="s">
        <v>273</v>
      </c>
      <c r="C12" s="127" t="b">
        <f>IF(IFERROR(VLOOKUP(A12,SETTINGS!$S:$S,1,FALSE),FALSE)=FALSE,FALSE,TRUE)</f>
        <v>1</v>
      </c>
    </row>
    <row r="13" spans="1:3" x14ac:dyDescent="0.2">
      <c r="A13" s="124" t="s">
        <v>42</v>
      </c>
      <c r="B13" s="5" t="s">
        <v>274</v>
      </c>
      <c r="C13" s="127" t="b">
        <f>IF(IFERROR(VLOOKUP(A13,SETTINGS!$S:$S,1,FALSE),FALSE)=FALSE,FALSE,TRUE)</f>
        <v>1</v>
      </c>
    </row>
    <row r="14" spans="1:3" x14ac:dyDescent="0.2">
      <c r="A14" s="124" t="s">
        <v>45</v>
      </c>
      <c r="B14" s="5" t="s">
        <v>275</v>
      </c>
      <c r="C14" s="127" t="b">
        <f>IF(IFERROR(VLOOKUP(A14,SETTINGS!$S:$S,1,FALSE),FALSE)=FALSE,FALSE,TRUE)</f>
        <v>1</v>
      </c>
    </row>
    <row r="15" spans="1:3" x14ac:dyDescent="0.2">
      <c r="A15" s="124" t="s">
        <v>48</v>
      </c>
      <c r="B15" s="5" t="s">
        <v>276</v>
      </c>
      <c r="C15" s="127" t="b">
        <f>IF(IFERROR(VLOOKUP(A15,SETTINGS!$S:$S,1,FALSE),FALSE)=FALSE,FALSE,TRUE)</f>
        <v>1</v>
      </c>
    </row>
    <row r="16" spans="1:3" x14ac:dyDescent="0.2">
      <c r="A16" s="124" t="s">
        <v>51</v>
      </c>
      <c r="B16" s="4" t="s">
        <v>277</v>
      </c>
      <c r="C16" s="127" t="b">
        <f>IF(IFERROR(VLOOKUP(A16,SETTINGS!$S:$S,1,FALSE),FALSE)=FALSE,FALSE,TRUE)</f>
        <v>1</v>
      </c>
    </row>
    <row r="17" spans="1:3" x14ac:dyDescent="0.2">
      <c r="A17" s="124" t="s">
        <v>278</v>
      </c>
      <c r="B17" t="s">
        <v>279</v>
      </c>
      <c r="C17" s="127" t="b">
        <f>IF(IFERROR(VLOOKUP(A17,SETTINGS!$S:$S,1,FALSE),FALSE)=FALSE,FALSE,TRUE)</f>
        <v>0</v>
      </c>
    </row>
    <row r="18" spans="1:3" x14ac:dyDescent="0.2">
      <c r="A18" s="124" t="s">
        <v>54</v>
      </c>
      <c r="B18" t="s">
        <v>280</v>
      </c>
      <c r="C18" s="127" t="b">
        <f>IF(IFERROR(VLOOKUP(A18,SETTINGS!$S:$S,1,FALSE),FALSE)=FALSE,FALSE,TRUE)</f>
        <v>1</v>
      </c>
    </row>
    <row r="19" spans="1:3" x14ac:dyDescent="0.2">
      <c r="A19" s="124" t="s">
        <v>281</v>
      </c>
      <c r="B19" t="s">
        <v>282</v>
      </c>
      <c r="C19" s="127" t="b">
        <f>IF(IFERROR(VLOOKUP(A19,SETTINGS!$S:$S,1,FALSE),FALSE)=FALSE,FALSE,TRUE)</f>
        <v>0</v>
      </c>
    </row>
    <row r="20" spans="1:3" x14ac:dyDescent="0.2">
      <c r="A20" s="124" t="s">
        <v>59</v>
      </c>
      <c r="B20" s="4" t="s">
        <v>283</v>
      </c>
      <c r="C20" s="127" t="b">
        <f>IF(IFERROR(VLOOKUP(A20,SETTINGS!$S:$S,1,FALSE),FALSE)=FALSE,FALSE,TRUE)</f>
        <v>1</v>
      </c>
    </row>
    <row r="21" spans="1:3" x14ac:dyDescent="0.2">
      <c r="A21" s="124" t="s">
        <v>61</v>
      </c>
      <c r="B21" t="s">
        <v>284</v>
      </c>
      <c r="C21" s="127" t="b">
        <f>IF(IFERROR(VLOOKUP(A21,SETTINGS!$S:$S,1,FALSE),FALSE)=FALSE,FALSE,TRUE)</f>
        <v>1</v>
      </c>
    </row>
    <row r="22" spans="1:3" x14ac:dyDescent="0.2">
      <c r="A22" s="124" t="s">
        <v>64</v>
      </c>
      <c r="B22" t="s">
        <v>285</v>
      </c>
      <c r="C22" s="127" t="b">
        <f>IF(IFERROR(VLOOKUP(A22,SETTINGS!$S:$S,1,FALSE),FALSE)=FALSE,FALSE,TRUE)</f>
        <v>1</v>
      </c>
    </row>
    <row r="23" spans="1:3" x14ac:dyDescent="0.2">
      <c r="A23" s="3" t="s">
        <v>286</v>
      </c>
      <c r="B23" t="s">
        <v>287</v>
      </c>
      <c r="C23" s="127" t="b">
        <f>IF(IFERROR(VLOOKUP(A23,SETTINGS!$S:$S,1,FALSE),FALSE)=FALSE,FALSE,TRUE)</f>
        <v>0</v>
      </c>
    </row>
    <row r="24" spans="1:3" x14ac:dyDescent="0.2">
      <c r="A24" s="124" t="s">
        <v>67</v>
      </c>
      <c r="B24" s="4" t="s">
        <v>288</v>
      </c>
      <c r="C24" s="127" t="b">
        <f>IF(IFERROR(VLOOKUP(A24,SETTINGS!$S:$S,1,FALSE),FALSE)=FALSE,FALSE,TRUE)</f>
        <v>1</v>
      </c>
    </row>
    <row r="25" spans="1:3" x14ac:dyDescent="0.2">
      <c r="A25" s="124" t="s">
        <v>70</v>
      </c>
      <c r="B25" s="4" t="s">
        <v>289</v>
      </c>
      <c r="C25" s="127" t="b">
        <f>IF(IFERROR(VLOOKUP(A25,SETTINGS!$S:$S,1,FALSE),FALSE)=FALSE,FALSE,TRUE)</f>
        <v>1</v>
      </c>
    </row>
    <row r="26" spans="1:3" x14ac:dyDescent="0.2">
      <c r="A26" s="124" t="s">
        <v>75</v>
      </c>
      <c r="B26" t="s">
        <v>290</v>
      </c>
      <c r="C26" s="127" t="b">
        <f>IF(IFERROR(VLOOKUP(A26,SETTINGS!$S:$S,1,FALSE),FALSE)=FALSE,FALSE,TRUE)</f>
        <v>1</v>
      </c>
    </row>
    <row r="27" spans="1:3" x14ac:dyDescent="0.2">
      <c r="A27" s="124" t="s">
        <v>80</v>
      </c>
      <c r="B27" t="s">
        <v>291</v>
      </c>
      <c r="C27" s="127" t="b">
        <f>IF(IFERROR(VLOOKUP(A27,SETTINGS!$S:$S,1,FALSE),FALSE)=FALSE,FALSE,TRUE)</f>
        <v>1</v>
      </c>
    </row>
    <row r="28" spans="1:3" x14ac:dyDescent="0.2">
      <c r="A28" s="124" t="s">
        <v>84</v>
      </c>
      <c r="B28" t="s">
        <v>292</v>
      </c>
      <c r="C28" s="127" t="b">
        <f>IF(IFERROR(VLOOKUP(A28,SETTINGS!$S:$S,1,FALSE),FALSE)=FALSE,FALSE,TRUE)</f>
        <v>1</v>
      </c>
    </row>
    <row r="29" spans="1:3" x14ac:dyDescent="0.2">
      <c r="A29" s="3" t="s">
        <v>293</v>
      </c>
      <c r="B29" t="s">
        <v>294</v>
      </c>
      <c r="C29" s="127" t="b">
        <f>IF(IFERROR(VLOOKUP(A29,SETTINGS!$S:$S,1,FALSE),FALSE)=FALSE,FALSE,TRUE)</f>
        <v>0</v>
      </c>
    </row>
    <row r="30" spans="1:3" x14ac:dyDescent="0.2">
      <c r="A30" s="3" t="s">
        <v>250</v>
      </c>
      <c r="B30" t="s">
        <v>295</v>
      </c>
      <c r="C30" s="127" t="b">
        <f>IF(IFERROR(VLOOKUP(A30,SETTINGS!$S:$S,1,FALSE),FALSE)=FALSE,FALSE,TRUE)</f>
        <v>1</v>
      </c>
    </row>
    <row r="31" spans="1:3" x14ac:dyDescent="0.2">
      <c r="A31" s="124" t="s">
        <v>87</v>
      </c>
      <c r="B31" s="5" t="s">
        <v>296</v>
      </c>
      <c r="C31" s="127" t="b">
        <f>IF(IFERROR(VLOOKUP(A31,SETTINGS!$S:$S,1,FALSE),FALSE)=FALSE,FALSE,TRUE)</f>
        <v>1</v>
      </c>
    </row>
    <row r="32" spans="1:3" x14ac:dyDescent="0.2">
      <c r="A32" s="124" t="s">
        <v>91</v>
      </c>
      <c r="B32" s="5" t="s">
        <v>297</v>
      </c>
      <c r="C32" s="127" t="b">
        <f>IF(IFERROR(VLOOKUP(A32,SETTINGS!$S:$S,1,FALSE),FALSE)=FALSE,FALSE,TRUE)</f>
        <v>1</v>
      </c>
    </row>
    <row r="33" spans="1:3" x14ac:dyDescent="0.2">
      <c r="A33" s="124" t="s">
        <v>95</v>
      </c>
      <c r="B33" t="s">
        <v>298</v>
      </c>
      <c r="C33" s="127" t="b">
        <f>IF(IFERROR(VLOOKUP(A33,SETTINGS!$S:$S,1,FALSE),FALSE)=FALSE,FALSE,TRUE)</f>
        <v>1</v>
      </c>
    </row>
    <row r="34" spans="1:3" x14ac:dyDescent="0.2">
      <c r="A34" s="3" t="s">
        <v>299</v>
      </c>
      <c r="B34" t="s">
        <v>300</v>
      </c>
      <c r="C34" s="127" t="b">
        <f>IF(IFERROR(VLOOKUP(A34,SETTINGS!$S:$S,1,FALSE),FALSE)=FALSE,FALSE,TRUE)</f>
        <v>0</v>
      </c>
    </row>
    <row r="35" spans="1:3" x14ac:dyDescent="0.2">
      <c r="A35" s="124" t="s">
        <v>98</v>
      </c>
      <c r="B35" t="s">
        <v>301</v>
      </c>
      <c r="C35" s="127" t="b">
        <f>IF(IFERROR(VLOOKUP(A35,SETTINGS!$S:$S,1,FALSE),FALSE)=FALSE,FALSE,TRUE)</f>
        <v>1</v>
      </c>
    </row>
    <row r="36" spans="1:3" x14ac:dyDescent="0.2">
      <c r="A36" s="124" t="s">
        <v>103</v>
      </c>
      <c r="B36" s="4" t="s">
        <v>302</v>
      </c>
      <c r="C36" s="127" t="b">
        <f>IF(IFERROR(VLOOKUP(A36,SETTINGS!$S:$S,1,FALSE),FALSE)=FALSE,FALSE,TRUE)</f>
        <v>1</v>
      </c>
    </row>
    <row r="37" spans="1:3" x14ac:dyDescent="0.2">
      <c r="A37" s="124" t="s">
        <v>105</v>
      </c>
      <c r="B37" t="s">
        <v>303</v>
      </c>
      <c r="C37" s="127" t="b">
        <f>IF(IFERROR(VLOOKUP(A37,SETTINGS!$S:$S,1,FALSE),FALSE)=FALSE,FALSE,TRUE)</f>
        <v>1</v>
      </c>
    </row>
    <row r="38" spans="1:3" x14ac:dyDescent="0.2">
      <c r="A38" s="3" t="s">
        <v>304</v>
      </c>
      <c r="B38" t="s">
        <v>305</v>
      </c>
      <c r="C38" s="127" t="b">
        <f>IF(IFERROR(VLOOKUP(A38,SETTINGS!$S:$S,1,FALSE),FALSE)=FALSE,FALSE,TRUE)</f>
        <v>0</v>
      </c>
    </row>
    <row r="39" spans="1:3" x14ac:dyDescent="0.2">
      <c r="A39" s="124" t="s">
        <v>107</v>
      </c>
      <c r="B39" s="4" t="s">
        <v>306</v>
      </c>
      <c r="C39" s="127" t="b">
        <f>IF(IFERROR(VLOOKUP(A39,SETTINGS!$S:$S,1,FALSE),FALSE)=FALSE,FALSE,TRUE)</f>
        <v>1</v>
      </c>
    </row>
    <row r="40" spans="1:3" x14ac:dyDescent="0.2">
      <c r="A40" s="3" t="s">
        <v>307</v>
      </c>
      <c r="B40" t="s">
        <v>308</v>
      </c>
      <c r="C40" s="127" t="b">
        <f>IF(IFERROR(VLOOKUP(A40,SETTINGS!$S:$S,1,FALSE),FALSE)=FALSE,FALSE,TRUE)</f>
        <v>0</v>
      </c>
    </row>
    <row r="41" spans="1:3" x14ac:dyDescent="0.2">
      <c r="A41" s="3" t="s">
        <v>109</v>
      </c>
      <c r="B41" t="s">
        <v>309</v>
      </c>
      <c r="C41" s="127" t="b">
        <f>IF(IFERROR(VLOOKUP(A41,SETTINGS!$S:$S,1,FALSE),FALSE)=FALSE,FALSE,TRUE)</f>
        <v>1</v>
      </c>
    </row>
    <row r="42" spans="1:3" x14ac:dyDescent="0.2">
      <c r="A42" s="3" t="s">
        <v>310</v>
      </c>
      <c r="B42" t="s">
        <v>311</v>
      </c>
      <c r="C42" s="127" t="b">
        <f>IF(IFERROR(VLOOKUP(A42,SETTINGS!$S:$S,1,FALSE),FALSE)=FALSE,FALSE,TRUE)</f>
        <v>0</v>
      </c>
    </row>
    <row r="43" spans="1:3" x14ac:dyDescent="0.2">
      <c r="A43" s="3" t="s">
        <v>312</v>
      </c>
      <c r="B43" t="s">
        <v>313</v>
      </c>
      <c r="C43" s="127" t="b">
        <f>IF(IFERROR(VLOOKUP(A43,SETTINGS!$S:$S,1,FALSE),FALSE)=FALSE,FALSE,TRUE)</f>
        <v>0</v>
      </c>
    </row>
    <row r="44" spans="1:3" x14ac:dyDescent="0.2">
      <c r="A44" s="3" t="s">
        <v>112</v>
      </c>
      <c r="B44" s="4" t="s">
        <v>314</v>
      </c>
      <c r="C44" s="127" t="b">
        <f>IF(IFERROR(VLOOKUP(A44,SETTINGS!$S:$S,1,FALSE),FALSE)=FALSE,FALSE,TRUE)</f>
        <v>1</v>
      </c>
    </row>
    <row r="45" spans="1:3" x14ac:dyDescent="0.2">
      <c r="A45" s="3" t="s">
        <v>254</v>
      </c>
      <c r="B45" t="s">
        <v>315</v>
      </c>
      <c r="C45" s="127" t="b">
        <f>IF(IFERROR(VLOOKUP(A45,SETTINGS!$S:$S,1,FALSE),FALSE)=FALSE,FALSE,TRUE)</f>
        <v>1</v>
      </c>
    </row>
    <row r="46" spans="1:3" x14ac:dyDescent="0.2">
      <c r="A46" s="124" t="s">
        <v>116</v>
      </c>
      <c r="B46" s="4" t="s">
        <v>316</v>
      </c>
      <c r="C46" s="127" t="b">
        <f>IF(IFERROR(VLOOKUP(A46,SETTINGS!$S:$S,1,FALSE),FALSE)=FALSE,FALSE,TRUE)</f>
        <v>1</v>
      </c>
    </row>
    <row r="47" spans="1:3" x14ac:dyDescent="0.2">
      <c r="A47" s="3" t="s">
        <v>120</v>
      </c>
      <c r="B47" t="s">
        <v>317</v>
      </c>
      <c r="C47" s="127" t="b">
        <f>IF(IFERROR(VLOOKUP(A47,SETTINGS!$S:$S,1,FALSE),FALSE)=FALSE,FALSE,TRUE)</f>
        <v>1</v>
      </c>
    </row>
    <row r="48" spans="1:3" x14ac:dyDescent="0.2">
      <c r="A48" s="3" t="s">
        <v>123</v>
      </c>
      <c r="B48" s="5" t="s">
        <v>318</v>
      </c>
      <c r="C48" s="127" t="b">
        <f>IF(IFERROR(VLOOKUP(A48,SETTINGS!$S:$S,1,FALSE),FALSE)=FALSE,FALSE,TRUE)</f>
        <v>1</v>
      </c>
    </row>
    <row r="49" spans="1:3" x14ac:dyDescent="0.2">
      <c r="A49" s="3" t="s">
        <v>126</v>
      </c>
      <c r="B49" t="s">
        <v>319</v>
      </c>
      <c r="C49" s="127" t="b">
        <f>IF(IFERROR(VLOOKUP(A49,SETTINGS!$S:$S,1,FALSE),FALSE)=FALSE,FALSE,TRUE)</f>
        <v>1</v>
      </c>
    </row>
    <row r="50" spans="1:3" x14ac:dyDescent="0.2">
      <c r="A50" s="3" t="s">
        <v>127</v>
      </c>
      <c r="B50" t="s">
        <v>320</v>
      </c>
      <c r="C50" s="127" t="b">
        <f>IF(IFERROR(VLOOKUP(A50,SETTINGS!$S:$S,1,FALSE),FALSE)=FALSE,FALSE,TRUE)</f>
        <v>1</v>
      </c>
    </row>
    <row r="51" spans="1:3" x14ac:dyDescent="0.2">
      <c r="A51" s="124" t="s">
        <v>130</v>
      </c>
      <c r="B51" s="4" t="s">
        <v>321</v>
      </c>
      <c r="C51" s="127" t="b">
        <f>IF(IFERROR(VLOOKUP(A51,SETTINGS!$S:$S,1,FALSE),FALSE)=FALSE,FALSE,TRUE)</f>
        <v>1</v>
      </c>
    </row>
    <row r="52" spans="1:3" x14ac:dyDescent="0.2">
      <c r="A52" s="3" t="s">
        <v>135</v>
      </c>
      <c r="B52" s="5" t="s">
        <v>322</v>
      </c>
      <c r="C52" s="127" t="b">
        <f>IF(IFERROR(VLOOKUP(A52,SETTINGS!$S:$S,1,FALSE),FALSE)=FALSE,FALSE,TRUE)</f>
        <v>1</v>
      </c>
    </row>
    <row r="53" spans="1:3" x14ac:dyDescent="0.2">
      <c r="A53" s="3" t="s">
        <v>142</v>
      </c>
      <c r="B53" s="5" t="s">
        <v>323</v>
      </c>
      <c r="C53" s="127" t="b">
        <f>IF(IFERROR(VLOOKUP(A53,SETTINGS!$S:$S,1,FALSE),FALSE)=FALSE,FALSE,TRUE)</f>
        <v>1</v>
      </c>
    </row>
    <row r="54" spans="1:3" x14ac:dyDescent="0.2">
      <c r="A54" s="3" t="s">
        <v>144</v>
      </c>
      <c r="B54" s="5" t="s">
        <v>324</v>
      </c>
      <c r="C54" s="127" t="b">
        <f>IF(IFERROR(VLOOKUP(A54,SETTINGS!$S:$S,1,FALSE),FALSE)=FALSE,FALSE,TRUE)</f>
        <v>1</v>
      </c>
    </row>
    <row r="55" spans="1:3" x14ac:dyDescent="0.2">
      <c r="A55" s="3" t="s">
        <v>146</v>
      </c>
      <c r="B55" t="s">
        <v>325</v>
      </c>
      <c r="C55" s="127" t="b">
        <f>IF(IFERROR(VLOOKUP(A55,SETTINGS!$S:$S,1,FALSE),FALSE)=FALSE,FALSE,TRUE)</f>
        <v>1</v>
      </c>
    </row>
    <row r="56" spans="1:3" x14ac:dyDescent="0.2">
      <c r="A56" s="3" t="s">
        <v>148</v>
      </c>
      <c r="B56" s="5" t="s">
        <v>326</v>
      </c>
      <c r="C56" s="127" t="b">
        <f>IF(IFERROR(VLOOKUP(A56,SETTINGS!$S:$S,1,FALSE),FALSE)=FALSE,FALSE,TRUE)</f>
        <v>1</v>
      </c>
    </row>
    <row r="57" spans="1:3" x14ac:dyDescent="0.2">
      <c r="A57" s="3" t="s">
        <v>150</v>
      </c>
      <c r="B57" t="s">
        <v>327</v>
      </c>
      <c r="C57" s="127" t="b">
        <f>IF(IFERROR(VLOOKUP(A57,SETTINGS!$S:$S,1,FALSE),FALSE)=FALSE,FALSE,TRUE)</f>
        <v>1</v>
      </c>
    </row>
    <row r="58" spans="1:3" x14ac:dyDescent="0.2">
      <c r="A58" s="3" t="s">
        <v>153</v>
      </c>
      <c r="B58" t="s">
        <v>328</v>
      </c>
      <c r="C58" s="127" t="b">
        <f>IF(IFERROR(VLOOKUP(A58,SETTINGS!$S:$S,1,FALSE),FALSE)=FALSE,FALSE,TRUE)</f>
        <v>1</v>
      </c>
    </row>
    <row r="59" spans="1:3" x14ac:dyDescent="0.2">
      <c r="A59" s="3" t="s">
        <v>155</v>
      </c>
      <c r="B59" t="s">
        <v>329</v>
      </c>
      <c r="C59" s="127" t="b">
        <f>IF(IFERROR(VLOOKUP(A59,SETTINGS!$S:$S,1,FALSE),FALSE)=FALSE,FALSE,TRUE)</f>
        <v>1</v>
      </c>
    </row>
    <row r="60" spans="1:3" x14ac:dyDescent="0.2">
      <c r="A60" s="3" t="s">
        <v>330</v>
      </c>
      <c r="B60" t="s">
        <v>331</v>
      </c>
      <c r="C60" s="127" t="b">
        <f>IF(IFERROR(VLOOKUP(A60,SETTINGS!$S:$S,1,FALSE),FALSE)=FALSE,FALSE,TRUE)</f>
        <v>0</v>
      </c>
    </row>
    <row r="61" spans="1:3" x14ac:dyDescent="0.2">
      <c r="A61" s="3" t="s">
        <v>159</v>
      </c>
      <c r="B61" s="5" t="s">
        <v>332</v>
      </c>
      <c r="C61" s="127" t="b">
        <f>IF(IFERROR(VLOOKUP(A61,SETTINGS!$S:$S,1,FALSE),FALSE)=FALSE,FALSE,TRUE)</f>
        <v>1</v>
      </c>
    </row>
    <row r="62" spans="1:3" x14ac:dyDescent="0.2">
      <c r="A62" s="3" t="s">
        <v>161</v>
      </c>
      <c r="B62" s="4" t="s">
        <v>333</v>
      </c>
      <c r="C62" s="127" t="b">
        <f>IF(IFERROR(VLOOKUP(A62,SETTINGS!$S:$S,1,FALSE),FALSE)=FALSE,FALSE,TRUE)</f>
        <v>1</v>
      </c>
    </row>
    <row r="63" spans="1:3" x14ac:dyDescent="0.2">
      <c r="A63" s="124" t="s">
        <v>164</v>
      </c>
      <c r="B63" s="4" t="s">
        <v>334</v>
      </c>
      <c r="C63" s="127" t="b">
        <f>IF(IFERROR(VLOOKUP(A63,SETTINGS!$S:$S,1,FALSE),FALSE)=FALSE,FALSE,TRUE)</f>
        <v>1</v>
      </c>
    </row>
    <row r="64" spans="1:3" x14ac:dyDescent="0.2">
      <c r="A64" s="3" t="s">
        <v>168</v>
      </c>
      <c r="B64" t="s">
        <v>335</v>
      </c>
      <c r="C64" s="127" t="b">
        <f>IF(IFERROR(VLOOKUP(A64,SETTINGS!$S:$S,1,FALSE),FALSE)=FALSE,FALSE,TRUE)</f>
        <v>1</v>
      </c>
    </row>
    <row r="65" spans="1:3" x14ac:dyDescent="0.2">
      <c r="A65" s="3" t="s">
        <v>171</v>
      </c>
      <c r="B65" s="5" t="s">
        <v>336</v>
      </c>
      <c r="C65" s="127" t="b">
        <f>IF(IFERROR(VLOOKUP(A65,SETTINGS!$S:$S,1,FALSE),FALSE)=FALSE,FALSE,TRUE)</f>
        <v>1</v>
      </c>
    </row>
    <row r="66" spans="1:3" x14ac:dyDescent="0.2">
      <c r="A66" s="3" t="s">
        <v>173</v>
      </c>
      <c r="B66" s="5" t="s">
        <v>337</v>
      </c>
      <c r="C66" s="127" t="b">
        <f>IF(IFERROR(VLOOKUP(A66,SETTINGS!$S:$S,1,FALSE),FALSE)=FALSE,FALSE,TRUE)</f>
        <v>1</v>
      </c>
    </row>
    <row r="67" spans="1:3" x14ac:dyDescent="0.2">
      <c r="A67" s="3" t="s">
        <v>175</v>
      </c>
      <c r="B67" t="s">
        <v>338</v>
      </c>
      <c r="C67" s="127" t="b">
        <f>IF(IFERROR(VLOOKUP(A67,SETTINGS!$S:$S,1,FALSE),FALSE)=FALSE,FALSE,TRUE)</f>
        <v>1</v>
      </c>
    </row>
    <row r="68" spans="1:3" x14ac:dyDescent="0.2">
      <c r="A68" s="3" t="s">
        <v>178</v>
      </c>
      <c r="B68" t="s">
        <v>339</v>
      </c>
      <c r="C68" s="127" t="b">
        <f>IF(IFERROR(VLOOKUP(A68,SETTINGS!$S:$S,1,FALSE),FALSE)=FALSE,FALSE,TRUE)</f>
        <v>1</v>
      </c>
    </row>
    <row r="69" spans="1:3" x14ac:dyDescent="0.2">
      <c r="A69" s="3" t="s">
        <v>180</v>
      </c>
      <c r="B69" t="s">
        <v>340</v>
      </c>
      <c r="C69" s="127" t="b">
        <f>IF(IFERROR(VLOOKUP(A69,SETTINGS!$S:$S,1,FALSE),FALSE)=FALSE,FALSE,TRUE)</f>
        <v>1</v>
      </c>
    </row>
    <row r="70" spans="1:3" x14ac:dyDescent="0.2">
      <c r="A70" s="3" t="s">
        <v>183</v>
      </c>
      <c r="B70" t="s">
        <v>341</v>
      </c>
      <c r="C70" s="127" t="b">
        <f>IF(IFERROR(VLOOKUP(A70,SETTINGS!$S:$S,1,FALSE),FALSE)=FALSE,FALSE,TRUE)</f>
        <v>1</v>
      </c>
    </row>
    <row r="71" spans="1:3" x14ac:dyDescent="0.2">
      <c r="A71" s="3" t="s">
        <v>186</v>
      </c>
      <c r="B71" s="5" t="s">
        <v>342</v>
      </c>
      <c r="C71" s="127" t="b">
        <f>IF(IFERROR(VLOOKUP(A71,SETTINGS!$S:$S,1,FALSE),FALSE)=FALSE,FALSE,TRUE)</f>
        <v>1</v>
      </c>
    </row>
    <row r="72" spans="1:3" x14ac:dyDescent="0.2">
      <c r="A72" s="3" t="s">
        <v>343</v>
      </c>
      <c r="B72" t="s">
        <v>344</v>
      </c>
      <c r="C72" s="127" t="b">
        <f>IF(IFERROR(VLOOKUP(A72,SETTINGS!$S:$S,1,FALSE),FALSE)=FALSE,FALSE,TRUE)</f>
        <v>0</v>
      </c>
    </row>
    <row r="73" spans="1:3" x14ac:dyDescent="0.2">
      <c r="A73" s="3" t="s">
        <v>345</v>
      </c>
      <c r="B73" t="s">
        <v>346</v>
      </c>
      <c r="C73" s="127" t="b">
        <f>IF(IFERROR(VLOOKUP(A73,SETTINGS!$S:$S,1,FALSE),FALSE)=FALSE,FALSE,TRUE)</f>
        <v>1</v>
      </c>
    </row>
    <row r="74" spans="1:3" x14ac:dyDescent="0.2">
      <c r="A74" s="3" t="s">
        <v>347</v>
      </c>
      <c r="B74" t="s">
        <v>348</v>
      </c>
      <c r="C74" s="127" t="b">
        <f>IF(IFERROR(VLOOKUP(A74,SETTINGS!$S:$S,1,FALSE),FALSE)=FALSE,FALSE,TRUE)</f>
        <v>0</v>
      </c>
    </row>
    <row r="75" spans="1:3" x14ac:dyDescent="0.2">
      <c r="A75" s="3" t="s">
        <v>193</v>
      </c>
      <c r="B75" s="5" t="s">
        <v>349</v>
      </c>
      <c r="C75" s="127" t="b">
        <f>IF(IFERROR(VLOOKUP(A75,SETTINGS!$S:$S,1,FALSE),FALSE)=FALSE,FALSE,TRUE)</f>
        <v>1</v>
      </c>
    </row>
    <row r="76" spans="1:3" x14ac:dyDescent="0.2">
      <c r="A76" s="3" t="s">
        <v>196</v>
      </c>
      <c r="B76" s="6" t="s">
        <v>350</v>
      </c>
      <c r="C76" s="127" t="b">
        <f>IF(IFERROR(VLOOKUP(A76,SETTINGS!$S:$S,1,FALSE),FALSE)=FALSE,FALSE,TRUE)</f>
        <v>1</v>
      </c>
    </row>
    <row r="77" spans="1:3" x14ac:dyDescent="0.2">
      <c r="A77" s="3" t="s">
        <v>351</v>
      </c>
      <c r="B77" t="s">
        <v>352</v>
      </c>
      <c r="C77" s="127" t="b">
        <f>IF(IFERROR(VLOOKUP(A77,SETTINGS!$S:$S,1,FALSE),FALSE)=FALSE,FALSE,TRUE)</f>
        <v>0</v>
      </c>
    </row>
    <row r="78" spans="1:3" x14ac:dyDescent="0.2">
      <c r="A78" s="3" t="s">
        <v>199</v>
      </c>
      <c r="B78" t="s">
        <v>353</v>
      </c>
      <c r="C78" s="127" t="b">
        <f>IF(IFERROR(VLOOKUP(A78,SETTINGS!$S:$S,1,FALSE),FALSE)=FALSE,FALSE,TRUE)</f>
        <v>1</v>
      </c>
    </row>
    <row r="79" spans="1:3" x14ac:dyDescent="0.2">
      <c r="A79" s="3" t="s">
        <v>200</v>
      </c>
      <c r="B79" s="4" t="s">
        <v>354</v>
      </c>
      <c r="C79" s="127" t="b">
        <f>IF(IFERROR(VLOOKUP(A79,SETTINGS!$S:$S,1,FALSE),FALSE)=FALSE,FALSE,TRUE)</f>
        <v>1</v>
      </c>
    </row>
    <row r="80" spans="1:3" x14ac:dyDescent="0.2">
      <c r="A80" s="3" t="s">
        <v>355</v>
      </c>
      <c r="B80" t="s">
        <v>356</v>
      </c>
      <c r="C80" s="127" t="b">
        <f>IF(IFERROR(VLOOKUP(A80,SETTINGS!$S:$S,1,FALSE),FALSE)=FALSE,FALSE,TRUE)</f>
        <v>1</v>
      </c>
    </row>
    <row r="81" spans="1:3" x14ac:dyDescent="0.2">
      <c r="A81" s="3" t="s">
        <v>205</v>
      </c>
      <c r="B81" t="s">
        <v>357</v>
      </c>
      <c r="C81" s="127" t="b">
        <f>IF(IFERROR(VLOOKUP(A81,SETTINGS!$S:$S,1,FALSE),FALSE)=FALSE,FALSE,TRUE)</f>
        <v>1</v>
      </c>
    </row>
    <row r="82" spans="1:3" x14ac:dyDescent="0.2">
      <c r="A82" s="3" t="s">
        <v>209</v>
      </c>
      <c r="B82" t="s">
        <v>358</v>
      </c>
      <c r="C82" s="127" t="b">
        <f>IF(IFERROR(VLOOKUP(A82,SETTINGS!$S:$S,1,FALSE),FALSE)=FALSE,FALSE,TRUE)</f>
        <v>1</v>
      </c>
    </row>
    <row r="83" spans="1:3" x14ac:dyDescent="0.2">
      <c r="A83" s="3" t="s">
        <v>212</v>
      </c>
      <c r="B83" s="4" t="s">
        <v>359</v>
      </c>
      <c r="C83" s="127" t="b">
        <f>IF(IFERROR(VLOOKUP(A83,SETTINGS!$S:$S,1,FALSE),FALSE)=FALSE,FALSE,TRUE)</f>
        <v>1</v>
      </c>
    </row>
    <row r="84" spans="1:3" x14ac:dyDescent="0.2">
      <c r="A84" s="3" t="s">
        <v>219</v>
      </c>
      <c r="B84" t="s">
        <v>360</v>
      </c>
      <c r="C84" s="127" t="b">
        <f>IF(IFERROR(VLOOKUP(A84,SETTINGS!$S:$S,1,FALSE),FALSE)=FALSE,FALSE,TRUE)</f>
        <v>1</v>
      </c>
    </row>
    <row r="85" spans="1:3" x14ac:dyDescent="0.2">
      <c r="A85" s="3" t="s">
        <v>223</v>
      </c>
      <c r="B85" s="4" t="s">
        <v>361</v>
      </c>
      <c r="C85" s="127" t="b">
        <f>IF(IFERROR(VLOOKUP(A85,SETTINGS!$S:$S,1,FALSE),FALSE)=FALSE,FALSE,TRUE)</f>
        <v>1</v>
      </c>
    </row>
    <row r="86" spans="1:3" x14ac:dyDescent="0.2">
      <c r="A86" s="3" t="s">
        <v>362</v>
      </c>
      <c r="B86" s="4" t="s">
        <v>363</v>
      </c>
      <c r="C86" s="127" t="b">
        <f>IF(IFERROR(VLOOKUP(A86,SETTINGS!$S:$S,1,FALSE),FALSE)=FALSE,FALSE,TRUE)</f>
        <v>1</v>
      </c>
    </row>
    <row r="87" spans="1:3" x14ac:dyDescent="0.2">
      <c r="A87" s="3" t="s">
        <v>229</v>
      </c>
      <c r="B87" s="5" t="s">
        <v>364</v>
      </c>
      <c r="C87" s="127" t="b">
        <f>IF(IFERROR(VLOOKUP(A87,SETTINGS!$S:$S,1,FALSE),FALSE)=FALSE,FALSE,TRUE)</f>
        <v>1</v>
      </c>
    </row>
    <row r="88" spans="1:3" x14ac:dyDescent="0.2">
      <c r="A88" s="3" t="s">
        <v>232</v>
      </c>
      <c r="B88" s="4" t="s">
        <v>365</v>
      </c>
      <c r="C88" s="127" t="b">
        <f>IF(IFERROR(VLOOKUP(A88,SETTINGS!$S:$S,1,FALSE),FALSE)=FALSE,FALSE,TRUE)</f>
        <v>1</v>
      </c>
    </row>
    <row r="89" spans="1:3" x14ac:dyDescent="0.2">
      <c r="A89" s="3" t="s">
        <v>233</v>
      </c>
      <c r="B89" t="s">
        <v>366</v>
      </c>
      <c r="C89" s="127" t="b">
        <f>IF(IFERROR(VLOOKUP(A89,SETTINGS!$S:$S,1,FALSE),FALSE)=FALSE,FALSE,TRUE)</f>
        <v>1</v>
      </c>
    </row>
    <row r="90" spans="1:3" x14ac:dyDescent="0.2">
      <c r="A90" s="3" t="s">
        <v>367</v>
      </c>
      <c r="B90" t="s">
        <v>368</v>
      </c>
      <c r="C90" s="127" t="b">
        <f>IF(IFERROR(VLOOKUP(A90,SETTINGS!$S:$S,1,FALSE),FALSE)=FALSE,FALSE,TRUE)</f>
        <v>0</v>
      </c>
    </row>
    <row r="91" spans="1:3" x14ac:dyDescent="0.2">
      <c r="A91" s="124" t="s">
        <v>236</v>
      </c>
      <c r="B91" t="s">
        <v>369</v>
      </c>
      <c r="C91" s="127" t="b">
        <f>IF(IFERROR(VLOOKUP(A91,SETTINGS!$S:$S,1,FALSE),FALSE)=FALSE,FALSE,TRUE)</f>
        <v>1</v>
      </c>
    </row>
  </sheetData>
  <autoFilter ref="A1:B1" xr:uid="{00000000-0009-0000-0000-000002000000}">
    <sortState xmlns:xlrd2="http://schemas.microsoft.com/office/spreadsheetml/2017/richdata2" ref="A2:B91">
      <sortCondition ref="A1:A91"/>
    </sortState>
  </autoFilter>
  <conditionalFormatting sqref="A1:A1048576">
    <cfRule type="expression" dxfId="6" priority="1">
      <formula>C1=FALSE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31" r:id="rId12" xr:uid="{00000000-0004-0000-0200-00000B000000}"/>
    <hyperlink ref="B32" r:id="rId13" xr:uid="{00000000-0004-0000-0200-00000C000000}"/>
    <hyperlink ref="B48" r:id="rId14" xr:uid="{00000000-0004-0000-0200-00000D000000}"/>
    <hyperlink ref="B52" r:id="rId15" xr:uid="{00000000-0004-0000-0200-00000E000000}"/>
    <hyperlink ref="B53" r:id="rId16" xr:uid="{00000000-0004-0000-0200-00000F000000}"/>
    <hyperlink ref="B54" r:id="rId17" xr:uid="{00000000-0004-0000-0200-000010000000}"/>
    <hyperlink ref="B56" r:id="rId18" xr:uid="{00000000-0004-0000-0200-000011000000}"/>
    <hyperlink ref="B61" r:id="rId19" xr:uid="{00000000-0004-0000-0200-000012000000}"/>
    <hyperlink ref="B66" r:id="rId20" xr:uid="{00000000-0004-0000-0200-000013000000}"/>
    <hyperlink ref="B71" r:id="rId21" xr:uid="{00000000-0004-0000-0200-000014000000}"/>
    <hyperlink ref="B75" r:id="rId22" xr:uid="{00000000-0004-0000-0200-000015000000}"/>
    <hyperlink ref="B87" r:id="rId23" xr:uid="{00000000-0004-0000-0200-00001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82"/>
  <sheetViews>
    <sheetView tabSelected="1" workbookViewId="0">
      <selection activeCell="I16" sqref="I16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51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49" t="s">
        <v>257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20th Century Boys</v>
      </c>
      <c r="B2" s="14" t="str">
        <f>IF(SETTINGS!C2&lt;&gt;"",SETTINGS!C2,"")</f>
        <v>F</v>
      </c>
      <c r="C2" s="150">
        <f>IF(SETTINGS!I2&lt;&gt;"",SETTINGS!I2,"")</f>
        <v>22</v>
      </c>
      <c r="D2" s="24" t="str">
        <f>IF(SETTINGS!E2&lt;&gt;"",IFERROR(VLOOKUP(SETTINGS!E2,$H:$I,2,FALSE),SETTINGS!E2),"")</f>
        <v>&lt;a href="https://www.mangasee123.com/"&gt;&lt;img src="https://favicon.malsync.moe/?domain=https://www.mangasee123.com/"&gt; MS&lt;/a&gt;</v>
      </c>
      <c r="E2" s="14" t="str">
        <f>IF(SETTINGS!F2&lt;&gt;"",SETTINGS!F2,"")</f>
        <v>✅</v>
      </c>
      <c r="F2" s="14" t="str">
        <f>IF(SETTINGS!G2&lt;&gt;"",SETTINGS!G2,"")</f>
        <v>Ch223img2 / Ch225img1</v>
      </c>
      <c r="H2" s="27" t="s">
        <v>110</v>
      </c>
      <c r="I2" s="28" t="s">
        <v>370</v>
      </c>
    </row>
    <row r="3" spans="1:9" x14ac:dyDescent="0.2">
      <c r="A3" s="14" t="str">
        <f>IF(SETTINGS!O3&lt;&gt;"",SETTINGS!O3,"")</f>
        <v>21st Century Boys</v>
      </c>
      <c r="B3" s="14" t="str">
        <f>IF(SETTINGS!C3&lt;&gt;"",SETTINGS!C3,"")</f>
        <v>F</v>
      </c>
      <c r="C3" s="150">
        <f>IF(SETTINGS!I3&lt;&gt;"",SETTINGS!I3,"")</f>
        <v>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/>
      </c>
      <c r="H3" s="27" t="s">
        <v>72</v>
      </c>
      <c r="I3" s="28" t="s">
        <v>371</v>
      </c>
    </row>
    <row r="4" spans="1:9" x14ac:dyDescent="0.2">
      <c r="A4" s="14" t="str">
        <f>IF(SETTINGS!O4&lt;&gt;"",SETTINGS!O4,"")</f>
        <v>Akame ga Kill</v>
      </c>
      <c r="B4" s="14" t="str">
        <f>IF(SETTINGS!C4&lt;&gt;"",SETTINGS!C4,"")</f>
        <v>F</v>
      </c>
      <c r="C4" s="150">
        <f>IF(SETTINGS!I4&lt;&gt;"",SETTINGS!I4,"")</f>
        <v>15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77</v>
      </c>
      <c r="I4" s="28" t="s">
        <v>372</v>
      </c>
    </row>
    <row r="5" spans="1:9" x14ac:dyDescent="0.2">
      <c r="A5" s="14" t="str">
        <f>IF(SETTINGS!O5&lt;&gt;"",SETTINGS!O5,"")</f>
        <v>Akame ga Kill - Zero</v>
      </c>
      <c r="B5" s="14" t="str">
        <f>IF(SETTINGS!C5&lt;&gt;"",SETTINGS!C5,"")</f>
        <v>F</v>
      </c>
      <c r="C5" s="150">
        <f>IF(SETTINGS!I5&lt;&gt;"",SETTINGS!I5,"")</f>
        <v>10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217</v>
      </c>
      <c r="I5" s="28" t="s">
        <v>373</v>
      </c>
    </row>
    <row r="6" spans="1:9" x14ac:dyDescent="0.2">
      <c r="A6" s="14" t="str">
        <f>IF(SETTINGS!O6&lt;&gt;"",SETTINGS!O6,"")</f>
        <v>Akira</v>
      </c>
      <c r="B6" s="14" t="str">
        <f>IF(SETTINGS!C6&lt;&gt;"",SETTINGS!C6,"")</f>
        <v>F</v>
      </c>
      <c r="C6" s="150">
        <f>IF(SETTINGS!I6&lt;&gt;"",SETTINGS!I6,"")</f>
        <v>6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374</v>
      </c>
      <c r="I6" s="28" t="s">
        <v>375</v>
      </c>
    </row>
    <row r="7" spans="1:9" x14ac:dyDescent="0.2">
      <c r="A7" s="14" t="str">
        <f>IF(SETTINGS!O7&lt;&gt;"",SETTINGS!O7,"")</f>
        <v>Assassination Classroom</v>
      </c>
      <c r="B7" s="14" t="str">
        <f>IF(SETTINGS!C7&lt;&gt;"",SETTINGS!C7,"")</f>
        <v>F</v>
      </c>
      <c r="C7" s="150">
        <f>IF(SETTINGS!I7&lt;&gt;"",SETTINGS!I7,"")</f>
        <v>21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/>
      </c>
      <c r="H7" s="27" t="s">
        <v>399</v>
      </c>
      <c r="I7" s="28" t="s">
        <v>400</v>
      </c>
    </row>
    <row r="8" spans="1:9" x14ac:dyDescent="0.2">
      <c r="A8" s="14" t="str">
        <f>IF(SETTINGS!O8&lt;&gt;"",SETTINGS!O8,"")</f>
        <v>Bakemonogatari</v>
      </c>
      <c r="B8" s="14">
        <f>IF(SETTINGS!C8&lt;&gt;"",SETTINGS!C8,"")</f>
        <v>157</v>
      </c>
      <c r="C8" s="150">
        <f>IF(SETTINGS!I8&lt;&gt;"",SETTINGS!I8,"")</f>
        <v>18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 xml:space="preserve"> + manga-scan.co</v>
      </c>
      <c r="H8" s="27" t="s">
        <v>402</v>
      </c>
      <c r="I8" s="28" t="s">
        <v>403</v>
      </c>
    </row>
    <row r="9" spans="1:9" x14ac:dyDescent="0.2">
      <c r="A9" s="14" t="str">
        <f>IF(SETTINGS!O9&lt;&gt;"",SETTINGS!O9,"")</f>
        <v>Baki1 - Grappler</v>
      </c>
      <c r="B9" s="14">
        <f>IF(SETTINGS!C9&lt;&gt;"",SETTINGS!C9,"")</f>
        <v>371</v>
      </c>
      <c r="C9" s="150">
        <f>IF(SETTINGS!I9&lt;&gt;"",SETTINGS!I9,"")</f>
        <v>42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Baki2 - New Grappler</v>
      </c>
      <c r="B10" s="14">
        <f>IF(SETTINGS!C10&lt;&gt;"",SETTINGS!C10,"")</f>
        <v>31</v>
      </c>
      <c r="C10" s="150">
        <f>IF(SETTINGS!I10&lt;&gt;"",SETTINGS!I10,"")</f>
        <v>31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/>
      </c>
    </row>
    <row r="11" spans="1:9" x14ac:dyDescent="0.2">
      <c r="A11" s="14" t="str">
        <f>IF(SETTINGS!O11&lt;&gt;"",SETTINGS!O11,"")</f>
        <v>Baki3 - Hanma: son of ogre</v>
      </c>
      <c r="B11" s="14">
        <f>IF(SETTINGS!C11&lt;&gt;"",SETTINGS!C11,"")</f>
        <v>312</v>
      </c>
      <c r="C11" s="150">
        <f>IF(SETTINGS!I11&lt;&gt;"",SETTINGS!I11,"")</f>
        <v>37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/>
      </c>
    </row>
    <row r="12" spans="1:9" x14ac:dyDescent="0.2">
      <c r="A12" s="14" t="str">
        <f>IF(SETTINGS!O12&lt;&gt;"",SETTINGS!O12,"")</f>
        <v>Baki4: Baki-dou1</v>
      </c>
      <c r="B12" s="14">
        <f>IF(SETTINGS!C12&lt;&gt;"",SETTINGS!C12,"")</f>
        <v>198</v>
      </c>
      <c r="C12" s="150">
        <f>IF(SETTINGS!I12&lt;&gt;"",SETTINGS!I12,"")</f>
        <v>22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Baki5: Baki-dou2</v>
      </c>
      <c r="B13" s="14">
        <f>IF(SETTINGS!C13&lt;&gt;"",SETTINGS!C13,"")</f>
        <v>151</v>
      </c>
      <c r="C13" s="150">
        <f>IF(SETTINGS!I13&lt;&gt;"",SETTINGS!I13,"")</f>
        <v>17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Black Clover</v>
      </c>
      <c r="B14" s="14">
        <f>IF(SETTINGS!C14&lt;&gt;"",SETTINGS!C14,"")</f>
        <v>368</v>
      </c>
      <c r="C14" s="150">
        <f>IF(SETTINGS!I14&lt;&gt;"",SETTINGS!I14,"")</f>
        <v>35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Berserk</v>
      </c>
      <c r="B15" s="14">
        <f>IF(SETTINGS!C15&lt;&gt;"",SETTINGS!C15,"")</f>
        <v>374</v>
      </c>
      <c r="C15" s="150">
        <f>IF(SETTINGS!I15&lt;&gt;"",SETTINGS!I15,"")</f>
        <v>41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Berserk prologue</v>
      </c>
      <c r="B16" s="14" t="str">
        <f>IF(SETTINGS!C16&lt;&gt;"",SETTINGS!C16,"")</f>
        <v>F</v>
      </c>
      <c r="C16" s="150">
        <f>IF(SETTINGS!I16&lt;&gt;"",SETTINGS!I16,"")</f>
        <v>4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>/!\ Créer dossier Berserk_prologue &amp; déplacer Prologue du dossier Berserk</v>
      </c>
    </row>
    <row r="17" spans="1:6" x14ac:dyDescent="0.2">
      <c r="A17" s="14" t="str">
        <f>IF(SETTINGS!O17&lt;&gt;"",SETTINGS!O17,"")</f>
        <v>Bleach</v>
      </c>
      <c r="B17" s="14" t="str">
        <f>IF(SETTINGS!C17&lt;&gt;"",SETTINGS!C17,"")</f>
        <v>F</v>
      </c>
      <c r="C17" s="150">
        <f>IF(SETTINGS!I17&lt;&gt;"",SETTINGS!I17,"")</f>
        <v>74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Blue Lock</v>
      </c>
      <c r="B18" s="14">
        <f>IF(SETTINGS!C18&lt;&gt;"",SETTINGS!C18,"")</f>
        <v>233</v>
      </c>
      <c r="C18" s="150">
        <f>IF(SETTINGS!I18&lt;&gt;"",SETTINGS!I18,"")</f>
        <v>25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/>
      </c>
    </row>
    <row r="19" spans="1:6" x14ac:dyDescent="0.2">
      <c r="A19" s="14" t="str">
        <f>IF(SETTINGS!O19&lt;&gt;"",SETTINGS!O19,"")</f>
        <v>Chainsaw Man</v>
      </c>
      <c r="B19" s="14">
        <f>IF(SETTINGS!C19&lt;&gt;"",SETTINGS!C19,"")</f>
        <v>143</v>
      </c>
      <c r="C19" s="150">
        <f>IF(SETTINGS!I19&lt;&gt;"",SETTINGS!I19,"")</f>
        <v>15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/>
      </c>
    </row>
    <row r="20" spans="1:6" x14ac:dyDescent="0.2">
      <c r="A20" s="14" t="str">
        <f>IF(SETTINGS!O20&lt;&gt;"",SETTINGS!O20,"")</f>
        <v>Choujin X</v>
      </c>
      <c r="B20" s="14">
        <f>IF(SETTINGS!C20&lt;&gt;"",SETTINGS!C20,"")</f>
        <v>41</v>
      </c>
      <c r="C20" s="150">
        <f>IF(SETTINGS!I20&lt;&gt;"",SETTINGS!I20,"")</f>
        <v>6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Detective Conan</v>
      </c>
      <c r="B21" s="14">
        <f>IF(SETTINGS!C21&lt;&gt;"",SETTINGS!C21,"")</f>
        <v>1118</v>
      </c>
      <c r="C21" s="150">
        <f>IF(SETTINGS!I21&lt;&gt;"",SETTINGS!I21,"")</f>
        <v>103</v>
      </c>
      <c r="D21" s="24" t="str">
        <f>IF(SETTINGS!E21&lt;&gt;"",IFERROR(VLOOKUP(SETTINGS!E21,$H:$I,2,FALSE),SETTINGS!E21),"")</f>
        <v>&lt;a href="https://manganato.com"&gt;&lt;img src="https://favicon.malsync.moe/?domain=https://manganato.com"&gt; MN&lt;/a&gt;</v>
      </c>
      <c r="E21" s="14" t="str">
        <f>IF(SETTINGS!F21&lt;&gt;"",SETTINGS!F21,"")</f>
        <v>✅</v>
      </c>
      <c r="F21" s="14" t="str">
        <f>IF(SETTINGS!G21&lt;&gt;"",SETTINGS!G21,"")</f>
        <v>Vol.3 End Of Volume Bonus Page</v>
      </c>
    </row>
    <row r="22" spans="1:6" x14ac:dyDescent="0.2">
      <c r="A22" s="14" t="str">
        <f>IF(SETTINGS!O22&lt;&gt;"",SETTINGS!O22,"")</f>
        <v>Dragon Ball</v>
      </c>
      <c r="B22" s="14" t="str">
        <f>IF(SETTINGS!C22&lt;&gt;"",SETTINGS!C22,"")</f>
        <v>F</v>
      </c>
      <c r="C22" s="150">
        <f>IF(SETTINGS!I22&lt;&gt;"",SETTINGS!I22,"")</f>
        <v>42</v>
      </c>
      <c r="D22" s="24" t="str">
        <f>IF(SETTINGS!E22&lt;&gt;"",IFERROR(VLOOKUP(SETTINGS!E22,$H:$I,2,FALSE),SETTINGS!E22),"")</f>
        <v>&lt;a href="https://mangaclash.com/"&gt;&lt;img src="https://favicon.malsync.moe/?domain=https://mangaclash.com/"&gt; MC&lt;/a&gt;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Dragon Ball Super</v>
      </c>
      <c r="B23" s="14">
        <f>IF(SETTINGS!C23&lt;&gt;"",SETTINGS!C23,"")</f>
        <v>89</v>
      </c>
      <c r="C23" s="150">
        <f>IF(SETTINGS!I23&lt;&gt;"",SETTINGS!I23,"")</f>
        <v>19</v>
      </c>
      <c r="D23" s="24" t="str">
        <f>IF(SETTINGS!E23&lt;&gt;"",IFERROR(VLOOKUP(SETTINGS!E23,$H:$I,2,FALSE),SETTINGS!E23),"")</f>
        <v>&lt;a href="https://mangaclash.com/"&gt;&lt;img src="https://favicon.malsync.moe/?domain=https://mangaclash.com/"&gt; MC&lt;/a&gt;</v>
      </c>
      <c r="E23" s="14" t="str">
        <f>IF(SETTINGS!F23&lt;&gt;"",SETTINGS!F23,"")</f>
        <v>✅</v>
      </c>
      <c r="F23" s="14" t="str">
        <f>IF(SETTINGS!G23&lt;&gt;"",SETTINGS!G23,"")</f>
        <v>Ch34img07,27,39</v>
      </c>
    </row>
    <row r="24" spans="1:6" x14ac:dyDescent="0.2">
      <c r="A24" s="14" t="str">
        <f>IF(SETTINGS!O24&lt;&gt;"",SETTINGS!O24,"")</f>
        <v>Death Note</v>
      </c>
      <c r="B24" s="14" t="str">
        <f>IF(SETTINGS!C24&lt;&gt;"",SETTINGS!C24,"")</f>
        <v>F</v>
      </c>
      <c r="C24" s="150">
        <f>IF(SETTINGS!I24&lt;&gt;"",SETTINGS!I24,"")</f>
        <v>12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Demon Slayer</v>
      </c>
      <c r="B25" s="14" t="str">
        <f>IF(SETTINGS!C25&lt;&gt;"",SETTINGS!C25,"")</f>
        <v>F</v>
      </c>
      <c r="C25" s="150">
        <f>IF(SETTINGS!I25&lt;&gt;"",SETTINGS!I25,"")</f>
        <v>23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/>
      </c>
    </row>
    <row r="26" spans="1:6" x14ac:dyDescent="0.2">
      <c r="A26" s="14" t="str">
        <f>IF(SETTINGS!O26&lt;&gt;"",SETTINGS!O26,"")</f>
        <v>Dr Stone</v>
      </c>
      <c r="B26" s="14" t="str">
        <f>IF(SETTINGS!C26&lt;&gt;"",SETTINGS!C26,"")</f>
        <v>F</v>
      </c>
      <c r="C26" s="150">
        <f>IF(SETTINGS!I26&lt;&gt;"",SETTINGS!I26,"")</f>
        <v>26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Dr Stone - Byakuya</v>
      </c>
      <c r="B27" s="14" t="str">
        <f>IF(SETTINGS!C27&lt;&gt;"",SETTINGS!C27,"")</f>
        <v>F</v>
      </c>
      <c r="C27" s="150">
        <f>IF(SETTINGS!I27&lt;&gt;"",SETTINGS!I27,"")</f>
        <v>1</v>
      </c>
      <c r="D27" s="24" t="str">
        <f>IF(SETTINGS!E27&lt;&gt;"",IFERROR(VLOOKUP(SETTINGS!E27,$H:$I,2,FALSE),SETTINGS!E27),"")</f>
        <v>&lt;a href="https://www.mangasee123.com/"&gt;&lt;img src="https://favicon.malsync.moe/?domain=https://www.mangasee123.com/"&gt; MS&lt;/a&gt;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Fire Force</v>
      </c>
      <c r="B28" s="14">
        <f>IF(SETTINGS!C28&lt;&gt;"",SETTINGS!C28,"")</f>
        <v>304</v>
      </c>
      <c r="C28" s="150">
        <f>IF(SETTINGS!I28&lt;&gt;"",SETTINGS!I28,"")</f>
        <v>34</v>
      </c>
      <c r="D28" s="24" t="str">
        <f>IF(SETTINGS!E28&lt;&gt;"",IFERROR(VLOOKUP(SETTINGS!E28,$H:$I,2,FALSE),SETTINGS!E28),"")</f>
        <v>&lt;a href="https://www.mangasee123.com/"&gt;&lt;img src="https://favicon.malsync.moe/?domain=https://www.mangasee123.com/"&gt; MS&lt;/a&gt;</v>
      </c>
      <c r="E28" s="14" t="str">
        <f>IF(SETTINGS!F28&lt;&gt;"",SETTINGS!F28,"")</f>
        <v>✅</v>
      </c>
      <c r="F28" s="14" t="str">
        <f>IF(SETTINGS!G33&lt;&gt;"",SETTINGS!G33,"")</f>
        <v/>
      </c>
    </row>
    <row r="29" spans="1:6" x14ac:dyDescent="0.2">
      <c r="A29" s="14" t="str">
        <f>IF(SETTINGS!O29&lt;&gt;"",SETTINGS!O29,"")</f>
        <v>Full Metal Alchemist</v>
      </c>
      <c r="B29" s="14" t="str">
        <f>IF(SETTINGS!C29&lt;&gt;"",SETTINGS!C29,"")</f>
        <v>F</v>
      </c>
      <c r="C29" s="150">
        <f>IF(SETTINGS!I29&lt;&gt;"",SETTINGS!I29,"")</f>
        <v>27</v>
      </c>
      <c r="D29" s="24" t="str">
        <f>IF(SETTINGS!E29&lt;&gt;"",IFERROR(VLOOKUP(SETTINGS!E29,$H:$I,2,FALSE),SETTINGS!E29),"")</f>
        <v>&lt;a href="https://manganato.com"&gt;&lt;img src="https://favicon.malsync.moe/?domain=https://manganato.com"&gt; MN&lt;/a&gt;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Gamaran</v>
      </c>
      <c r="B30" s="14" t="str">
        <f>IF(SETTINGS!C30&lt;&gt;"",SETTINGS!C30,"")</f>
        <v>F</v>
      </c>
      <c r="C30" s="150">
        <f>IF(SETTINGS!I30&lt;&gt;"",SETTINGS!I30,"")</f>
        <v>22</v>
      </c>
      <c r="D30" s="24" t="str">
        <f>IF(SETTINGS!E30&lt;&gt;"",IFERROR(VLOOKUP(SETTINGS!E30,$H:$I,2,FALSE),SETTINGS!E30),"")</f>
        <v>&lt;a href="https://www.mangasee123.com/"&gt;&lt;img src="https://favicon.malsync.moe/?domain=https://www.mangasee123.com/"&gt; MS&lt;/a&gt;</v>
      </c>
      <c r="E30" s="14" t="str">
        <f>IF(SETTINGS!F30&lt;&gt;"",SETTINGS!F30,"")</f>
        <v>✅</v>
      </c>
      <c r="F30" s="14" t="str">
        <f>IF(SETTINGS!G35&lt;&gt;"",SETTINGS!G35,"")</f>
        <v/>
      </c>
    </row>
    <row r="31" spans="1:6" x14ac:dyDescent="0.2">
      <c r="A31" s="14" t="str">
        <f>IF(SETTINGS!O31&lt;&gt;"",SETTINGS!O31,"")</f>
        <v>Gantz</v>
      </c>
      <c r="B31" s="14" t="str">
        <f>IF(SETTINGS!C31&lt;&gt;"",SETTINGS!C31,"")</f>
        <v>F</v>
      </c>
      <c r="C31" s="150">
        <f>IF(SETTINGS!I31&lt;&gt;"",SETTINGS!I31,"")</f>
        <v>37</v>
      </c>
      <c r="D31" s="24" t="str">
        <f>IF(SETTINGS!E31&lt;&gt;"",IFERROR(VLOOKUP(SETTINGS!E31,$H:$I,2,FALSE),SETTINGS!E31),"")</f>
        <v>&lt;a href="https://www.mangasee123.com/"&gt;&lt;img src="https://favicon.malsync.moe/?domain=https://www.mangasee123.com/"&gt; MS&lt;/a&gt;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Gintama</v>
      </c>
      <c r="B32" s="14" t="str">
        <f>IF(SETTINGS!C32&lt;&gt;"",SETTINGS!C32,"")</f>
        <v>F</v>
      </c>
      <c r="C32" s="150">
        <f>IF(SETTINGS!I32&lt;&gt;"",SETTINGS!I32,"")</f>
        <v>77</v>
      </c>
      <c r="D32" s="24" t="str">
        <f>IF(SETTINGS!E32&lt;&gt;"",IFERROR(VLOOKUP(SETTINGS!E32,$H:$I,2,FALSE),SETTINGS!E32),"")</f>
        <v>&lt;a href="https://www.mangasee123.com/"&gt;&lt;img src="https://favicon.malsync.moe/?domain=https://www.mangasee123.com/"&gt; MS&lt;/a&gt;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GTO</v>
      </c>
      <c r="B33" s="14" t="str">
        <f>IF(SETTINGS!C33&lt;&gt;"",SETTINGS!C33,"")</f>
        <v>F</v>
      </c>
      <c r="C33" s="150">
        <f>IF(SETTINGS!I33&lt;&gt;"",SETTINGS!I33,"")</f>
        <v>25</v>
      </c>
      <c r="D33" s="24" t="str">
        <f>IF(SETTINGS!E33&lt;&gt;"",IFERROR(VLOOKUP(SETTINGS!E33,$H:$I,2,FALSE),SETTINGS!E33),"")</f>
        <v>&lt;a href="http://fanfox.net"&gt;&lt;img src="https://favicon.malsync.moe/?domain=http://fanfox.net"&gt; MF&lt;/a&gt;</v>
      </c>
      <c r="E33" s="14" t="str">
        <f>IF(SETTINGS!F33&lt;&gt;"",SETTINGS!F33,"")</f>
        <v>✅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Hell's Paradise</v>
      </c>
      <c r="B34" s="14" t="str">
        <f>IF(SETTINGS!C34&lt;&gt;"",SETTINGS!C34,"")</f>
        <v>F</v>
      </c>
      <c r="C34" s="150">
        <f>IF(SETTINGS!I34&lt;&gt;"",SETTINGS!I34,"")</f>
        <v>13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Hunter X Hunter</v>
      </c>
      <c r="B35" s="14">
        <f>IF(SETTINGS!C35&lt;&gt;"",SETTINGS!C35,"")</f>
        <v>400</v>
      </c>
      <c r="C35" s="150">
        <f>IF(SETTINGS!I35&lt;&gt;"",SETTINGS!I35,"")</f>
        <v>37</v>
      </c>
      <c r="D35" s="24" t="str">
        <f>IF(SETTINGS!E35&lt;&gt;"",IFERROR(VLOOKUP(SETTINGS!E35,$H:$I,2,FALSE),SETTINGS!E35),"")</f>
        <v>&lt;a href="https://www.mangasee123.com/"&gt;&lt;img src="https://favicon.malsync.moe/?domain=https://www.mangasee123.com/"&gt; MS&lt;/a&gt;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Ikigami</v>
      </c>
      <c r="B36" s="14">
        <f>IF(SETTINGS!C36&lt;&gt;"",SETTINGS!C36,"")</f>
        <v>60</v>
      </c>
      <c r="C36" s="150">
        <f>IF(SETTINGS!I36&lt;&gt;"",SETTINGS!I36,"")</f>
        <v>10</v>
      </c>
      <c r="D36" s="24" t="str">
        <f>IF(SETTINGS!E36&lt;&gt;"",IFERROR(VLOOKUP(SETTINGS!E36,$H:$I,2,FALSE),SETTINGS!E36),"")</f>
        <v>&lt;a href="https://www.mangasee123.com/"&gt;&lt;img src="https://favicon.malsync.moe/?domain=https://www.mangasee123.com/"&gt; MS&lt;/a&gt;</v>
      </c>
      <c r="E36" s="14" t="str">
        <f>IF(SETTINGS!F36&lt;&gt;"",SETTINGS!F36,"")</f>
        <v>✅</v>
      </c>
      <c r="F36" s="14" t="str">
        <f>IF(SETTINGS!G41&lt;&gt;"",SETTINGS!G41,"")</f>
        <v/>
      </c>
    </row>
    <row r="37" spans="1:6" x14ac:dyDescent="0.2">
      <c r="A37" s="14" t="str">
        <f>IF(SETTINGS!O37&lt;&gt;"",SETTINGS!O37,"")</f>
        <v>Blade of the Immortal</v>
      </c>
      <c r="B37" s="14" t="str">
        <f>IF(SETTINGS!C37&lt;&gt;"",SETTINGS!C37,"")</f>
        <v>F</v>
      </c>
      <c r="C37" s="150">
        <f>IF(SETTINGS!I37&lt;&gt;"",SETTINGS!I37,"")</f>
        <v>30</v>
      </c>
      <c r="D37" s="24" t="str">
        <f>IF(SETTINGS!E37&lt;&gt;"",IFERROR(VLOOKUP(SETTINGS!E37,$H:$I,2,FALSE),SETTINGS!E37),"")</f>
        <v>&lt;a href="https://www.mangasee123.com/"&gt;&lt;img src="https://favicon.malsync.moe/?domain=https://www.mangasee123.com/"&gt; MS&lt;/a&gt;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Hajime no Ippo</v>
      </c>
      <c r="B38" s="14">
        <f>IF(SETTINGS!C38&lt;&gt;"",SETTINGS!C38,"")</f>
        <v>1433</v>
      </c>
      <c r="C38" s="150">
        <f>IF(SETTINGS!I38&lt;&gt;"",SETTINGS!I38,"")</f>
        <v>138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✅</v>
      </c>
      <c r="F38" s="14" t="str">
        <f>IF(SETTINGS!G43&lt;&gt;"",SETTINGS!G43,"")</f>
        <v/>
      </c>
    </row>
    <row r="39" spans="1:6" x14ac:dyDescent="0.2">
      <c r="A39" s="14" t="str">
        <f>IF(SETTINGS!O39&lt;&gt;"",SETTINGS!O39,"")</f>
        <v>Issak</v>
      </c>
      <c r="B39" s="14">
        <f>IF(SETTINGS!C39&lt;&gt;"",SETTINGS!C39,"")</f>
        <v>41</v>
      </c>
      <c r="C39" s="150">
        <f>IF(SETTINGS!I39&lt;&gt;"",SETTINGS!I39,"")</f>
        <v>9</v>
      </c>
      <c r="D39" s="24" t="str">
        <f>IF(SETTINGS!E39&lt;&gt;"",IFERROR(VLOOKUP(SETTINGS!E39,$H:$I,2,FALSE),SETTINGS!E39),"")</f>
        <v>&lt;a href="https://manganato.com"&gt;&lt;img src="https://favicon.malsync.moe/?domain=https://manganato.com"&gt; MN&lt;/a&gt;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Jagaaan</v>
      </c>
      <c r="B40" s="14">
        <f>IF(SETTINGS!C40&lt;&gt;"",SETTINGS!C40,"")</f>
        <v>161</v>
      </c>
      <c r="C40" s="150">
        <f>IF(SETTINGS!I40&lt;&gt;"",SETTINGS!I40,"")</f>
        <v>14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✅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Jujutsu Kaisen</v>
      </c>
      <c r="B41" s="14">
        <f>IF(SETTINGS!C41&lt;&gt;"",SETTINGS!C41,"")</f>
        <v>236</v>
      </c>
      <c r="C41" s="150">
        <f>IF(SETTINGS!I41&lt;&gt;"",SETTINGS!I41,"")</f>
        <v>23</v>
      </c>
      <c r="D41" s="24" t="str">
        <f>IF(SETTINGS!E41&lt;&gt;"",IFERROR(VLOOKUP(SETTINGS!E41,$H:$I,2,FALSE),SETTINGS!E41),"")</f>
        <v>&lt;a href="https://www.mangasee123.com/"&gt;&lt;img src="https://favicon.malsync.moe/?domain=https://www.mangasee123.com/"&gt; MS&lt;/a&gt;</v>
      </c>
      <c r="E41" s="14" t="str">
        <f>IF(SETTINGS!F41&lt;&gt;"",SETTINGS!F41,"")</f>
        <v>✅</v>
      </c>
      <c r="F41" s="14" t="str">
        <f>IF(SETTINGS!G46&lt;&gt;"",SETTINGS!G46,"")</f>
        <v>DL jusqu'au 594 !</v>
      </c>
    </row>
    <row r="42" spans="1:6" x14ac:dyDescent="0.2">
      <c r="A42" s="14" t="str">
        <f>IF(SETTINGS!O42&lt;&gt;"",SETTINGS!O42,"")</f>
        <v>Jojo1</v>
      </c>
      <c r="B42" s="14" t="str">
        <f>IF(SETTINGS!C42&lt;&gt;"",SETTINGS!C42,"")</f>
        <v>F</v>
      </c>
      <c r="C42" s="150">
        <f>IF(SETTINGS!I42&lt;&gt;"",SETTINGS!I42,"")</f>
        <v>5</v>
      </c>
      <c r="D42" s="24" t="str">
        <f>IF(SETTINGS!E42&lt;&gt;"",IFERROR(VLOOKUP(SETTINGS!E42,$H:$I,2,FALSE),SETTINGS!E42),"")</f>
        <v>&lt;a href="https://mangaclash.com/"&gt;&lt;img src="https://favicon.malsync.moe/?domain=https://mangaclash.com/"&gt; MC&lt;/a&gt;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Jojo2</v>
      </c>
      <c r="B43" s="14" t="str">
        <f>IF(SETTINGS!C43&lt;&gt;"",SETTINGS!C43,"")</f>
        <v>F</v>
      </c>
      <c r="C43" s="150">
        <f>IF(SETTINGS!I43&lt;&gt;"",SETTINGS!I43,"")</f>
        <v>12</v>
      </c>
      <c r="D43" s="24" t="str">
        <f>IF(SETTINGS!E43&lt;&gt;"",IFERROR(VLOOKUP(SETTINGS!E43,$H:$I,2,FALSE),SETTINGS!E43),"")</f>
        <v>&lt;a href="https://mangaclash.com/"&gt;&lt;img src="https://favicon.malsync.moe/?domain=https://mangaclash.com/"&gt; MC&lt;/a&gt;</v>
      </c>
      <c r="E43" s="14" t="str">
        <f>IF(SETTINGS!F43&lt;&gt;"",SETTINGS!F43,"")</f>
        <v>✅</v>
      </c>
      <c r="F43" s="14" t="str">
        <f>IF(SETTINGS!G48&lt;&gt;"",SETTINGS!G48,"")</f>
        <v/>
      </c>
    </row>
    <row r="44" spans="1:6" x14ac:dyDescent="0.2">
      <c r="A44" s="14" t="str">
        <f>IF(SETTINGS!O44&lt;&gt;"",SETTINGS!O44,"")</f>
        <v>Jojo3</v>
      </c>
      <c r="B44" s="14" t="str">
        <f>IF(SETTINGS!C44&lt;&gt;"",SETTINGS!C44,"")</f>
        <v>F</v>
      </c>
      <c r="C44" s="150">
        <f>IF(SETTINGS!I44&lt;&gt;"",SETTINGS!I44,"")</f>
        <v>28</v>
      </c>
      <c r="D44" s="24" t="str">
        <f>IF(SETTINGS!E44&lt;&gt;"",IFERROR(VLOOKUP(SETTINGS!E44,$H:$I,2,FALSE),SETTINGS!E44),"")</f>
        <v>&lt;a href="https://mangaclash.com/"&gt;&lt;img src="https://favicon.malsync.moe/?domain=https://mangaclash.com/"&gt; MC&lt;/a&gt;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Jojo4</v>
      </c>
      <c r="B45" s="14" t="str">
        <f>IF(SETTINGS!C45&lt;&gt;"",SETTINGS!C45,"")</f>
        <v>F</v>
      </c>
      <c r="C45" s="150">
        <f>IF(SETTINGS!I45&lt;&gt;"",SETTINGS!I45,"")</f>
        <v>46</v>
      </c>
      <c r="D45" s="24" t="str">
        <f>IF(SETTINGS!E45&lt;&gt;"",IFERROR(VLOOKUP(SETTINGS!E45,$H:$I,2,FALSE),SETTINGS!E45),"")</f>
        <v>&lt;a href="https://mangaclash.com/"&gt;&lt;img src="https://favicon.malsync.moe/?domain=https://mangaclash.com/"&gt; MC&lt;/a&gt;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Jojo5</v>
      </c>
      <c r="B46" s="14" t="str">
        <f>IF(SETTINGS!C46&lt;&gt;"",SETTINGS!C46,"")</f>
        <v>F</v>
      </c>
      <c r="C46" s="150">
        <f>IF(SETTINGS!I46&lt;&gt;"",SETTINGS!I46,"")</f>
        <v>63</v>
      </c>
      <c r="D46" s="24" t="str">
        <f>IF(SETTINGS!E46&lt;&gt;"",IFERROR(VLOOKUP(SETTINGS!E46,$H:$I,2,FALSE),SETTINGS!E46),"")</f>
        <v>&lt;a href="https://mangaclash.com/"&gt;&lt;img src="https://favicon.malsync.moe/?domain=https://mangaclash.com/"&gt; MC&lt;/a&gt;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Jojo6</v>
      </c>
      <c r="B47" s="14" t="str">
        <f>IF(SETTINGS!C47&lt;&gt;"",SETTINGS!C47,"")</f>
        <v>F</v>
      </c>
      <c r="C47" s="150">
        <f>IF(SETTINGS!I47&lt;&gt;"",SETTINGS!I47,"")</f>
        <v>17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✅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Jojo7</v>
      </c>
      <c r="B48" s="14" t="str">
        <f>IF(SETTINGS!C48&lt;&gt;"",SETTINGS!C48,"")</f>
        <v>F</v>
      </c>
      <c r="C48" s="150">
        <f>IF(SETTINGS!I48&lt;&gt;"",SETTINGS!I48,"")</f>
        <v>24</v>
      </c>
      <c r="D48" s="24" t="str">
        <f>IF(SETTINGS!E48&lt;&gt;"",IFERROR(VLOOKUP(SETTINGS!E48,$H:$I,2,FALSE),SETTINGS!E48),"")</f>
        <v>&lt;a href="https://www.mangasee123.com/"&gt;&lt;img src="https://favicon.malsync.moe/?domain=https://www.mangasee123.com/"&gt; MS&lt;/a&gt;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Jojo8</v>
      </c>
      <c r="B49" s="14" t="str">
        <f>IF(SETTINGS!C49&lt;&gt;"",SETTINGS!C49,"")</f>
        <v>F</v>
      </c>
      <c r="C49" s="150">
        <f>IF(SETTINGS!I49&lt;&gt;"",SETTINGS!I49,"")</f>
        <v>27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✅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Jojo9</v>
      </c>
      <c r="B50" s="14">
        <f>IF(SETTINGS!C50&lt;&gt;"",SETTINGS!C50,"")</f>
        <v>7</v>
      </c>
      <c r="C50" s="150">
        <f>IF(SETTINGS!I50&lt;&gt;"",SETTINGS!I50,"")</f>
        <v>1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✅</v>
      </c>
      <c r="F50" s="14" t="str">
        <f>IF(SETTINGS!G55&lt;&gt;"",SETTINGS!G55,"")</f>
        <v/>
      </c>
    </row>
    <row r="51" spans="1:6" x14ac:dyDescent="0.2">
      <c r="A51" s="14" t="str">
        <f>IF(SETTINGS!O51&lt;&gt;"",SETTINGS!O51,"")</f>
        <v>Kaiju No. 8</v>
      </c>
      <c r="B51" s="14">
        <f>IF(SETTINGS!C51&lt;&gt;"",SETTINGS!C51,"")</f>
        <v>93</v>
      </c>
      <c r="C51" s="150">
        <f>IF(SETTINGS!I51&lt;&gt;"",SETTINGS!I51,"")</f>
        <v>10</v>
      </c>
      <c r="D51" s="24" t="str">
        <f>IF(SETTINGS!E51&lt;&gt;"",IFERROR(VLOOKUP(SETTINGS!E51,$H:$I,2,FALSE),SETTINGS!E51),"")</f>
        <v>&lt;a href="https://www.mangasee123.com/"&gt;&lt;img src="https://favicon.malsync.moe/?domain=https://www.mangasee123.com/"&gt; MS&lt;/a&gt;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Kingdom</v>
      </c>
      <c r="B52" s="14">
        <f>IF(SETTINGS!C52&lt;&gt;"",SETTINGS!C52,"")</f>
        <v>768</v>
      </c>
      <c r="C52" s="150">
        <f>IF(SETTINGS!I52&lt;&gt;"",SETTINGS!I52,"")</f>
        <v>70</v>
      </c>
      <c r="D52" s="24" t="str">
        <f>IF(SETTINGS!E52&lt;&gt;"",IFERROR(VLOOKUP(SETTINGS!E52,$H:$I,2,FALSE),SETTINGS!E52),"")</f>
        <v>&lt;a href="https://www.mangasee123.com/"&gt;&lt;img src="https://favicon.malsync.moe/?domain=https://www.mangasee123.com/"&gt; MS&lt;/a&gt;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Kuroko no Basket</v>
      </c>
      <c r="B53" s="14" t="str">
        <f>IF(SETTINGS!C53&lt;&gt;"",SETTINGS!C53,"")</f>
        <v>F</v>
      </c>
      <c r="C53" s="150">
        <f>IF(SETTINGS!I53&lt;&gt;"",SETTINGS!I53,"")</f>
        <v>30</v>
      </c>
      <c r="D53" s="24" t="str">
        <f>IF(SETTINGS!E53&lt;&gt;"",IFERROR(VLOOKUP(SETTINGS!E53,$H:$I,2,FALSE),SETTINGS!E53),"")</f>
        <v>&lt;a href="https://www.mangasee123.com/"&gt;&lt;img src="https://favicon.malsync.moe/?domain=https://www.mangasee123.com/"&gt; MS&lt;/a&gt;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Mariko</v>
      </c>
      <c r="B54" s="14" t="str">
        <f>IF(SETTINGS!C54&lt;&gt;"",SETTINGS!C54,"")</f>
        <v>F</v>
      </c>
      <c r="C54" s="150">
        <f>IF(SETTINGS!I54&lt;&gt;"",SETTINGS!I54,"")</f>
        <v>1</v>
      </c>
      <c r="D54" s="24" t="str">
        <f>IF(SETTINGS!E54&lt;&gt;"",IFERROR(VLOOKUP(SETTINGS!E54,$H:$I,2,FALSE),SETTINGS!E54),"")</f>
        <v>&lt;a href="https://www.mangasee123.com/"&gt;&lt;img src="https://favicon.malsync.moe/?domain=https://www.mangasee123.com/"&gt; MS&lt;/a&gt;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Mashle</v>
      </c>
      <c r="B55" s="14">
        <f>IF(SETTINGS!C55&lt;&gt;"",SETTINGS!C55,"")</f>
        <v>162</v>
      </c>
      <c r="C55" s="150">
        <f>IF(SETTINGS!I55&lt;&gt;"",SETTINGS!I55,"")</f>
        <v>16</v>
      </c>
      <c r="D55" s="24" t="str">
        <f>IF(SETTINGS!E55&lt;&gt;"",IFERROR(VLOOKUP(SETTINGS!E55,$H:$I,2,FALSE),SETTINGS!E55),"")</f>
        <v>&lt;a href="http://fanfox.net"&gt;&lt;img src="https://favicon.malsync.moe/?domain=http://fanfox.net"&gt; MF&lt;/a&gt;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My Hero Academia</v>
      </c>
      <c r="B56" s="14">
        <f>IF(SETTINGS!C56&lt;&gt;"",SETTINGS!C56,"")</f>
        <v>400</v>
      </c>
      <c r="C56" s="150">
        <f>IF(SETTINGS!I56&lt;&gt;"",SETTINGS!I56,"")</f>
        <v>38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Mob Psycho 100</v>
      </c>
      <c r="B57" s="14" t="str">
        <f>IF(SETTINGS!C57&lt;&gt;"",SETTINGS!C57,"")</f>
        <v>F</v>
      </c>
      <c r="C57" s="150">
        <f>IF(SETTINGS!I57&lt;&gt;"",SETTINGS!I57,"")</f>
        <v>16</v>
      </c>
      <c r="D57" s="24" t="str">
        <f>IF(SETTINGS!E57&lt;&gt;"",IFERROR(VLOOKUP(SETTINGS!E57,$H:$I,2,FALSE),SETTINGS!E57),"")</f>
        <v>&lt;a href="https://www.mangasee123.com/"&gt;&lt;img src="https://favicon.malsync.moe/?domain=https://www.mangasee123.com/"&gt; MS&lt;/a&gt;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Monster</v>
      </c>
      <c r="B58" s="14" t="str">
        <f>IF(SETTINGS!C58&lt;&gt;"",SETTINGS!C58,"")</f>
        <v>F</v>
      </c>
      <c r="C58" s="150">
        <f>IF(SETTINGS!I58&lt;&gt;"",SETTINGS!I58,"")</f>
        <v>18</v>
      </c>
      <c r="D58" s="24" t="str">
        <f>IF(SETTINGS!E58&lt;&gt;"",IFERROR(VLOOKUP(SETTINGS!E58,$H:$I,2,FALSE),SETTINGS!E58),"")</f>
        <v>&lt;a href="https://www.mangasee123.com/"&gt;&lt;img src="https://favicon.malsync.moe/?domain=https://www.mangasee123.com/"&gt; MS&lt;/a&gt;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Montage</v>
      </c>
      <c r="B59" s="14" t="str">
        <f>IF(SETTINGS!C59&lt;&gt;"",SETTINGS!C59,"")</f>
        <v>F</v>
      </c>
      <c r="C59" s="150">
        <f>IF(SETTINGS!I59&lt;&gt;"",SETTINGS!I59,"")</f>
        <v>19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/>
      </c>
    </row>
    <row r="60" spans="1:6" x14ac:dyDescent="0.2">
      <c r="A60" s="14" t="str">
        <f>IF(SETTINGS!O60&lt;&gt;"",SETTINGS!O60,"")</f>
        <v>Moriarty</v>
      </c>
      <c r="B60" s="14">
        <f>IF(SETTINGS!C60&lt;&gt;"",SETTINGS!C60,"")</f>
        <v>76</v>
      </c>
      <c r="C60" s="150">
        <f>IF(SETTINGS!I60&lt;&gt;"",SETTINGS!I60,"")</f>
        <v>19</v>
      </c>
      <c r="D60" s="24" t="str">
        <f>IF(SETTINGS!E60&lt;&gt;"",IFERROR(VLOOKUP(SETTINGS!E60,$H:$I,2,FALSE),SETTINGS!E60),"")</f>
        <v>&lt;a href="https://www.mangasee123.com/"&gt;&lt;img src="https://favicon.malsync.moe/?domain=https://www.mangasee123.com/"&gt; MS&lt;/a&gt;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Naruto</v>
      </c>
      <c r="B61" s="14" t="str">
        <f>IF(SETTINGS!C61&lt;&gt;"",SETTINGS!C61,"")</f>
        <v>F</v>
      </c>
      <c r="C61" s="150">
        <f>IF(SETTINGS!I61&lt;&gt;"",SETTINGS!I61,"")</f>
        <v>72</v>
      </c>
      <c r="D61" s="24" t="str">
        <f>IF(SETTINGS!E61&lt;&gt;"",IFERROR(VLOOKUP(SETTINGS!E61,$H:$I,2,FALSE),SETTINGS!E61),"")</f>
        <v>&lt;a href="https://www.mangasee123.com/"&gt;&lt;img src="https://favicon.malsync.moe/?domain=https://www.mangasee123.com/"&gt; MS&lt;/a&gt;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Nanatsu no Taizai</v>
      </c>
      <c r="B62" s="14" t="str">
        <f>IF(SETTINGS!C62&lt;&gt;"",SETTINGS!C62,"")</f>
        <v>F</v>
      </c>
      <c r="C62" s="150">
        <f>IF(SETTINGS!I62&lt;&gt;"",SETTINGS!I62,"")</f>
        <v>41</v>
      </c>
      <c r="D62" s="24" t="str">
        <f>IF(SETTINGS!E62&lt;&gt;"",IFERROR(VLOOKUP(SETTINGS!E62,$H:$I,2,FALSE),SETTINGS!E62),"")</f>
        <v>&lt;a href="http://fanfox.net"&gt;&lt;img src="https://favicon.malsync.moe/?domain=http://fanfox.net"&gt; MF&lt;/a&gt;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Noragami</v>
      </c>
      <c r="B63" s="14">
        <f>IF(SETTINGS!C63&lt;&gt;"",SETTINGS!C63,"")</f>
        <v>107</v>
      </c>
      <c r="C63" s="150">
        <f>IF(SETTINGS!I63&lt;&gt;"",SETTINGS!I63,"")</f>
        <v>26</v>
      </c>
      <c r="D63" s="24" t="str">
        <f>IF(SETTINGS!E63&lt;&gt;"",IFERROR(VLOOKUP(SETTINGS!E63,$H:$I,2,FALSE),SETTINGS!E63),"")</f>
        <v>&lt;a href="https://www.mangasee123.com/"&gt;&lt;img src="https://favicon.malsync.moe/?domain=https://www.mangasee123.com/"&gt; MS&lt;/a&gt;</v>
      </c>
      <c r="E63" s="14" t="str">
        <f>IF(SETTINGS!F63&lt;&gt;"",SETTINGS!F63,"")</f>
        <v>✅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One Piece</v>
      </c>
      <c r="B64" s="14">
        <f>IF(SETTINGS!C64&lt;&gt;"",SETTINGS!C64,"")</f>
        <v>1092</v>
      </c>
      <c r="C64" s="150">
        <f>IF(SETTINGS!I64&lt;&gt;"",SETTINGS!I64,"")</f>
        <v>106</v>
      </c>
      <c r="D64" s="24" t="str">
        <f>IF(SETTINGS!E64&lt;&gt;"",IFERROR(VLOOKUP(SETTINGS!E64,$H:$I,2,FALSE),SETTINGS!E64),"")</f>
        <v>&lt;a href="https://www.mangasee123.com/"&gt;&lt;img src="https://favicon.malsync.moe/?domain=https://www.mangasee123.com/"&gt; MS&lt;/a&gt;</v>
      </c>
      <c r="E64" s="14" t="str">
        <f>IF(SETTINGS!F64&lt;&gt;"",SETTINGS!F64,"")</f>
        <v>✅</v>
      </c>
      <c r="F64" s="14" t="str">
        <f>IF(SETTINGS!G69&lt;&gt;"",SETTINGS!G69,"")</f>
        <v/>
      </c>
    </row>
    <row r="65" spans="1:6" x14ac:dyDescent="0.2">
      <c r="A65" s="14" t="str">
        <f>IF(SETTINGS!O65&lt;&gt;"",SETTINGS!O65,"")</f>
        <v>Onepunch Man</v>
      </c>
      <c r="B65" s="14">
        <f>IF(SETTINGS!C65&lt;&gt;"",SETTINGS!C65,"")</f>
        <v>189</v>
      </c>
      <c r="C65" s="150">
        <f>IF(SETTINGS!I65&lt;&gt;"",SETTINGS!I65,"")</f>
        <v>27</v>
      </c>
      <c r="D65" s="24" t="str">
        <f>IF(SETTINGS!E65&lt;&gt;"",IFERROR(VLOOKUP(SETTINGS!E65,$H:$I,2,FALSE),SETTINGS!E65),"")</f>
        <v>&lt;a href="https://manganato.com"&gt;&lt;img src="https://favicon.malsync.moe/?domain=https://manganato.com"&gt; MN&lt;/a&gt;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Prison School</v>
      </c>
      <c r="B66" s="14" t="str">
        <f>IF(SETTINGS!C66&lt;&gt;"",SETTINGS!C66,"")</f>
        <v>F</v>
      </c>
      <c r="C66" s="150">
        <f>IF(SETTINGS!I66&lt;&gt;"",SETTINGS!I66,"")</f>
        <v>28</v>
      </c>
      <c r="D66" s="24" t="str">
        <f>IF(SETTINGS!E66&lt;&gt;"",IFERROR(VLOOKUP(SETTINGS!E66,$H:$I,2,FALSE),SETTINGS!E66),"")</f>
        <v>&lt;a href="https://www.mangasee123.com/"&gt;&lt;img src="https://favicon.malsync.moe/?domain=https://www.mangasee123.com/"&gt; MS&lt;/a&gt;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Sakamoto Days</v>
      </c>
      <c r="B67" s="14">
        <f>IF(SETTINGS!C67&lt;&gt;"",SETTINGS!C67,"")</f>
        <v>135</v>
      </c>
      <c r="C67" s="150">
        <f>IF(SETTINGS!I67&lt;&gt;"",SETTINGS!I67,"")</f>
        <v>13</v>
      </c>
      <c r="D67" s="24" t="str">
        <f>IF(SETTINGS!E67&lt;&gt;"",IFERROR(VLOOKUP(SETTINGS!E67,$H:$I,2,FALSE),SETTINGS!E67),"")</f>
        <v>&lt;a href="https://www.mangasee123.com/"&gt;&lt;img src="https://favicon.malsync.moe/?domain=https://www.mangasee123.com/"&gt; MS&lt;/a&gt;</v>
      </c>
      <c r="E67" s="14" t="str">
        <f>IF(SETTINGS!F67&lt;&gt;"",SETTINGS!F67,"")</f>
        <v>✅</v>
      </c>
      <c r="F67" s="14" t="str">
        <f>IF(SETTINGS!G72&lt;&gt;"",SETTINGS!G72,"")</f>
        <v/>
      </c>
    </row>
    <row r="68" spans="1:6" x14ac:dyDescent="0.2">
      <c r="A68" s="14" t="str">
        <f>IF(SETTINGS!O68&lt;&gt;"",SETTINGS!O68,"")</f>
        <v>Sidooh</v>
      </c>
      <c r="B68" s="14" t="str">
        <f>IF(SETTINGS!C68&lt;&gt;"",SETTINGS!C68,"")</f>
        <v>F</v>
      </c>
      <c r="C68" s="150">
        <f>IF(SETTINGS!I68&lt;&gt;"",SETTINGS!I68,"")</f>
        <v>25</v>
      </c>
      <c r="D68" s="24" t="str">
        <f>IF(SETTINGS!E68&lt;&gt;"",IFERROR(VLOOKUP(SETTINGS!E68,$H:$I,2,FALSE),SETTINGS!E68),"")</f>
        <v>&lt;a href="https://www.mangasee123.com/"&gt;&lt;img src="https://favicon.malsync.moe/?domain=https://www.mangasee123.com/"&gt; MS&lt;/a&gt;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Sun-ken Rock</v>
      </c>
      <c r="B69" s="14" t="str">
        <f>IF(SETTINGS!C69&lt;&gt;"",SETTINGS!C69,"")</f>
        <v>F</v>
      </c>
      <c r="C69" s="150">
        <f>IF(SETTINGS!I69&lt;&gt;"",SETTINGS!I69,"")</f>
        <v>0</v>
      </c>
      <c r="D69" s="24" t="str">
        <f>IF(SETTINGS!E69&lt;&gt;"",IFERROR(VLOOKUP(SETTINGS!E69,$H:$I,2,FALSE),SETTINGS!E69),"")</f>
        <v>&lt;a href="https://www.mangasee123.com/"&gt;&lt;img src="https://favicon.malsync.moe/?domain=https://www.mangasee123.com/"&gt; MS&lt;/a&gt;</v>
      </c>
      <c r="E69" s="14" t="str">
        <f>IF(SETTINGS!F69&lt;&gt;"",SETTINGS!F69,"")</f>
        <v>❌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Slamdunk</v>
      </c>
      <c r="B70" s="14" t="str">
        <f>IF(SETTINGS!C70&lt;&gt;"",SETTINGS!C70,"")</f>
        <v>F</v>
      </c>
      <c r="C70" s="150">
        <f>IF(SETTINGS!I70&lt;&gt;"",SETTINGS!I70,"")</f>
        <v>31</v>
      </c>
      <c r="D70" s="24" t="str">
        <f>IF(SETTINGS!E70&lt;&gt;"",IFERROR(VLOOKUP(SETTINGS!E70,$H:$I,2,FALSE),SETTINGS!E70),"")</f>
        <v>&lt;a href="http://fanfox.net"&gt;&lt;img src="https://favicon.malsync.moe/?domain=http://fanfox.net"&gt; MF&lt;/a&gt;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Shingeki no Kyojin</v>
      </c>
      <c r="B71" s="14" t="str">
        <f>IF(SETTINGS!C71&lt;&gt;"",SETTINGS!C71,"")</f>
        <v>F</v>
      </c>
      <c r="C71" s="150">
        <f>IF(SETTINGS!I71&lt;&gt;"",SETTINGS!I71,"")</f>
        <v>34</v>
      </c>
      <c r="D71" s="24" t="str">
        <f>IF(SETTINGS!E71&lt;&gt;"",IFERROR(VLOOKUP(SETTINGS!E71,$H:$I,2,FALSE),SETTINGS!E71),"")</f>
        <v>&lt;a href="https://www.mangasee123.com/"&gt;&lt;img src="https://favicon.malsync.moe/?domain=https://www.mangasee123.com/"&gt; MS&lt;/a&gt;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Soul Eater</v>
      </c>
      <c r="B72" s="14" t="str">
        <f>IF(SETTINGS!C72&lt;&gt;"",SETTINGS!C72,"")</f>
        <v>F</v>
      </c>
      <c r="C72" s="150">
        <f>IF(SETTINGS!I72&lt;&gt;"",SETTINGS!I72,"")</f>
        <v>25</v>
      </c>
      <c r="D72" s="24" t="str">
        <f>IF(SETTINGS!E72&lt;&gt;"",IFERROR(VLOOKUP(SETTINGS!E72,$H:$I,2,FALSE),SETTINGS!E72),"")</f>
        <v>&lt;a href="https://www.mangasee123.com/"&gt;&lt;img src="https://favicon.malsync.moe/?domain=https://www.mangasee123.com/"&gt; MS&lt;/a&gt;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Spy X Family</v>
      </c>
      <c r="B73" s="14">
        <f>IF(SETTINGS!C73&lt;&gt;"",SETTINGS!C73,"")</f>
        <v>85</v>
      </c>
      <c r="C73" s="150">
        <f>IF(SETTINGS!I73&lt;&gt;"",SETTINGS!I73,"")</f>
        <v>11</v>
      </c>
      <c r="D73" s="24" t="str">
        <f>IF(SETTINGS!E73&lt;&gt;"",IFERROR(VLOOKUP(SETTINGS!E73,$H:$I,2,FALSE),SETTINGS!E73),"")</f>
        <v>&lt;a href="http://fanfox.net"&gt;&lt;img src="https://favicon.malsync.moe/?domain=http://fanfox.net"&gt; MF&lt;/a&gt;</v>
      </c>
      <c r="E73" s="14" t="str">
        <f>IF(SETTINGS!F73&lt;&gt;"",SETTINGS!F73,"")</f>
        <v>✅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Saint Seiya - The Lost Canva</v>
      </c>
      <c r="B74" s="14" t="str">
        <f>IF(SETTINGS!C74&lt;&gt;"",SETTINGS!C74,"")</f>
        <v>F</v>
      </c>
      <c r="C74" s="150">
        <f>IF(SETTINGS!I74&lt;&gt;"",SETTINGS!I74,"")</f>
        <v>0</v>
      </c>
      <c r="D74" s="24" t="str">
        <f>IF(SETTINGS!E74&lt;&gt;"",IFERROR(VLOOKUP(SETTINGS!E74,$H:$I,2,FALSE),SETTINGS!E74),"")</f>
        <v>&lt;a href="https://mangajar.com/"&gt;&lt;img src="https://favicon.malsync.moe/?domain=https://mangajar.com/"&gt; MJ&lt;/a&gt;</v>
      </c>
      <c r="E74" s="14" t="str">
        <f>IF(SETTINGS!F74&lt;&gt;"",SETTINGS!F74,"")</f>
        <v>❌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The Way of the House Husband</v>
      </c>
      <c r="B75" s="14">
        <f>IF(SETTINGS!C75&lt;&gt;"",SETTINGS!C75,"")</f>
        <v>104</v>
      </c>
      <c r="C75" s="150">
        <f>IF(SETTINGS!I75&lt;&gt;"",SETTINGS!I75,"")</f>
        <v>11</v>
      </c>
      <c r="D75" s="24" t="str">
        <f>IF(SETTINGS!E75&lt;&gt;"",IFERROR(VLOOKUP(SETTINGS!E75,$H:$I,2,FALSE),SETTINGS!E75),"")</f>
        <v>&lt;a href="http://fanfox.net"&gt;&lt;img src="https://favicon.malsync.moe/?domain=http://fanfox.net"&gt; MF&lt;/a&gt;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Tokyo Ghoul</v>
      </c>
      <c r="B76" s="14" t="str">
        <f>IF(SETTINGS!C76&lt;&gt;"",SETTINGS!C76,"")</f>
        <v>F</v>
      </c>
      <c r="C76" s="150">
        <f>IF(SETTINGS!I76&lt;&gt;"",SETTINGS!I76,"")</f>
        <v>14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Tokyo Ghoulre</v>
      </c>
      <c r="B77" s="14" t="str">
        <f>IF(SETTINGS!C77&lt;&gt;"",SETTINGS!C77,"")</f>
        <v>F</v>
      </c>
      <c r="C77" s="150">
        <f>IF(SETTINGS!I77&lt;&gt;"",SETTINGS!I77,"")</f>
        <v>16</v>
      </c>
      <c r="D77" s="24" t="str">
        <f>IF(SETTINGS!E77&lt;&gt;"",IFERROR(VLOOKUP(SETTINGS!E77,$H:$I,2,FALSE),SETTINGS!E77),"")</f>
        <v>&lt;a href="https://www.mangasee123.com/"&gt;&lt;img src="https://favicon.malsync.moe/?domain=https://www.mangasee123.com/"&gt; MS&lt;/a&gt;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Tokyo Revengers</v>
      </c>
      <c r="B78" s="14" t="str">
        <f>IF(SETTINGS!C78&lt;&gt;"",SETTINGS!C78,"")</f>
        <v>F</v>
      </c>
      <c r="C78" s="150">
        <f>IF(SETTINGS!I78&lt;&gt;"",SETTINGS!I78,"")</f>
        <v>31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Vagabond</v>
      </c>
      <c r="B79" s="14" t="str">
        <f>IF(SETTINGS!C79&lt;&gt;"",SETTINGS!C79,"")</f>
        <v>F</v>
      </c>
      <c r="C79" s="150">
        <f>IF(SETTINGS!I79&lt;&gt;"",SETTINGS!I79,"")</f>
        <v>37</v>
      </c>
      <c r="D79" s="24" t="str">
        <f>IF(SETTINGS!E79&lt;&gt;"",IFERROR(VLOOKUP(SETTINGS!E79,$H:$I,2,FALSE),SETTINGS!E79),"")</f>
        <v>&lt;a href="https://manganato.com"&gt;&lt;img src="https://favicon.malsync.moe/?domain=https://manganato.com"&gt; MN&lt;/a&gt;</v>
      </c>
      <c r="E79" s="14" t="str">
        <f>IF(SETTINGS!F79&lt;&gt;"",SETTINGS!F79,"")</f>
        <v>✅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Vinland Saga</v>
      </c>
      <c r="B80" s="14">
        <f>IF(SETTINGS!C80&lt;&gt;"",SETTINGS!C80,"")</f>
        <v>203</v>
      </c>
      <c r="C80" s="150">
        <f>IF(SETTINGS!I80&lt;&gt;"",SETTINGS!I80,"")</f>
        <v>27</v>
      </c>
      <c r="D80" s="24" t="str">
        <f>IF(SETTINGS!E80&lt;&gt;"",IFERROR(VLOOKUP(SETTINGS!E80,$H:$I,2,FALSE),SETTINGS!E80),"")</f>
        <v>&lt;a href="https://www.mangasee123.com/"&gt;&lt;img src="https://favicon.malsync.moe/?domain=https://www.mangasee123.com/"&gt; MS&lt;/a&gt;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Yu-Gi-Oh</v>
      </c>
      <c r="B81" s="14" t="str">
        <f>IF(SETTINGS!C81&lt;&gt;"",SETTINGS!C81,"")</f>
        <v>F</v>
      </c>
      <c r="C81" s="150">
        <f>IF(SETTINGS!I81&lt;&gt;"",SETTINGS!I81,"")</f>
        <v>19</v>
      </c>
      <c r="D81" s="24" t="str">
        <f>IF(SETTINGS!E81&lt;&gt;"",IFERROR(VLOOKUP(SETTINGS!E81,$H:$I,2,FALSE),SETTINGS!E81),"")</f>
        <v>&lt;a href="https://sushiscan.net/"&gt;&lt;img src="https://favicon.malsync.moe/?domain=https://sushiscan.net/"&gt; SS&lt;/a&gt;</v>
      </c>
      <c r="E81" s="14" t="str">
        <f>IF(SETTINGS!F81&lt;&gt;"",SETTINGS!F81,"")</f>
        <v>✅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/>
      </c>
      <c r="B82" s="14" t="str">
        <f>IF(SETTINGS!C82&lt;&gt;"",SETTINGS!C82,"")</f>
        <v/>
      </c>
      <c r="C82" s="150" t="str">
        <f>IF(SETTINGS!I82&lt;&gt;"",SETTINGS!I82,"")</f>
        <v/>
      </c>
      <c r="D82" s="24" t="str">
        <f>IF(SETTINGS!E82&lt;&gt;"",IFERROR(VLOOKUP(SETTINGS!E82,$H:$I,2,FALSE),SETTINGS!E82),"")</f>
        <v/>
      </c>
      <c r="E82" s="14" t="str">
        <f>IF(SETTINGS!F82&lt;&gt;"",SETTINGS!F82,"")</f>
        <v/>
      </c>
      <c r="F82" s="14" t="str">
        <f>IF(SETTINGS!G87&lt;&gt;"",SETTINGS!G87,"")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376</v>
      </c>
      <c r="B2" s="5" t="s">
        <v>377</v>
      </c>
      <c r="C2" t="s">
        <v>378</v>
      </c>
    </row>
    <row r="3" spans="1:3" x14ac:dyDescent="0.2">
      <c r="A3" t="s">
        <v>379</v>
      </c>
      <c r="B3" t="s">
        <v>380</v>
      </c>
      <c r="C3" t="s">
        <v>381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3"/>
  <sheetViews>
    <sheetView workbookViewId="0">
      <selection activeCell="G25" sqref="G25"/>
    </sheetView>
  </sheetViews>
  <sheetFormatPr baseColWidth="10" defaultRowHeight="16" x14ac:dyDescent="0.2"/>
  <sheetData>
    <row r="2" spans="1:3" x14ac:dyDescent="0.2">
      <c r="A2">
        <v>1</v>
      </c>
      <c r="B2">
        <v>10</v>
      </c>
      <c r="C2">
        <f t="shared" ref="C2:C23" si="0">B2+C1</f>
        <v>10</v>
      </c>
    </row>
    <row r="3" spans="1:3" x14ac:dyDescent="0.2">
      <c r="A3">
        <v>2</v>
      </c>
      <c r="B3">
        <v>11</v>
      </c>
      <c r="C3">
        <f t="shared" si="0"/>
        <v>21</v>
      </c>
    </row>
    <row r="4" spans="1:3" x14ac:dyDescent="0.2">
      <c r="A4">
        <v>3</v>
      </c>
      <c r="B4">
        <v>11</v>
      </c>
      <c r="C4">
        <f t="shared" si="0"/>
        <v>32</v>
      </c>
    </row>
    <row r="5" spans="1:3" x14ac:dyDescent="0.2">
      <c r="A5">
        <v>4</v>
      </c>
      <c r="B5">
        <v>11</v>
      </c>
      <c r="C5">
        <f t="shared" si="0"/>
        <v>43</v>
      </c>
    </row>
    <row r="6" spans="1:3" x14ac:dyDescent="0.2">
      <c r="A6">
        <v>5</v>
      </c>
      <c r="B6">
        <v>11</v>
      </c>
      <c r="C6">
        <f t="shared" si="0"/>
        <v>54</v>
      </c>
    </row>
    <row r="7" spans="1:3" x14ac:dyDescent="0.2">
      <c r="A7">
        <v>6</v>
      </c>
      <c r="B7">
        <v>11</v>
      </c>
      <c r="C7">
        <f t="shared" si="0"/>
        <v>65</v>
      </c>
    </row>
    <row r="8" spans="1:3" x14ac:dyDescent="0.2">
      <c r="A8">
        <v>7</v>
      </c>
      <c r="B8">
        <v>11</v>
      </c>
      <c r="C8">
        <f t="shared" si="0"/>
        <v>76</v>
      </c>
    </row>
    <row r="9" spans="1:3" x14ac:dyDescent="0.2">
      <c r="A9">
        <v>8</v>
      </c>
      <c r="B9">
        <v>11</v>
      </c>
      <c r="C9">
        <f t="shared" si="0"/>
        <v>87</v>
      </c>
    </row>
    <row r="10" spans="1:3" x14ac:dyDescent="0.2">
      <c r="A10">
        <v>9</v>
      </c>
      <c r="B10">
        <v>11</v>
      </c>
      <c r="C10">
        <f t="shared" si="0"/>
        <v>98</v>
      </c>
    </row>
    <row r="11" spans="1:3" x14ac:dyDescent="0.2">
      <c r="A11">
        <v>10</v>
      </c>
      <c r="B11">
        <v>11</v>
      </c>
      <c r="C11">
        <f t="shared" si="0"/>
        <v>109</v>
      </c>
    </row>
    <row r="12" spans="1:3" x14ac:dyDescent="0.2">
      <c r="A12">
        <v>11</v>
      </c>
      <c r="B12">
        <v>12</v>
      </c>
      <c r="C12">
        <f t="shared" si="0"/>
        <v>121</v>
      </c>
    </row>
    <row r="13" spans="1:3" x14ac:dyDescent="0.2">
      <c r="A13">
        <v>12</v>
      </c>
      <c r="B13">
        <v>12</v>
      </c>
      <c r="C13">
        <f t="shared" si="0"/>
        <v>133</v>
      </c>
    </row>
    <row r="14" spans="1:3" x14ac:dyDescent="0.2">
      <c r="A14">
        <v>13</v>
      </c>
      <c r="B14">
        <v>12</v>
      </c>
      <c r="C14">
        <f t="shared" si="0"/>
        <v>145</v>
      </c>
    </row>
    <row r="15" spans="1:3" x14ac:dyDescent="0.2">
      <c r="A15">
        <v>14</v>
      </c>
      <c r="B15">
        <v>12</v>
      </c>
      <c r="C15">
        <f t="shared" si="0"/>
        <v>157</v>
      </c>
    </row>
    <row r="16" spans="1:3" x14ac:dyDescent="0.2">
      <c r="A16">
        <v>15</v>
      </c>
      <c r="B16">
        <v>13</v>
      </c>
      <c r="C16">
        <f t="shared" si="0"/>
        <v>170</v>
      </c>
    </row>
    <row r="17" spans="1:3" x14ac:dyDescent="0.2">
      <c r="A17">
        <v>16</v>
      </c>
      <c r="B17">
        <v>11</v>
      </c>
      <c r="C17">
        <f t="shared" si="0"/>
        <v>181</v>
      </c>
    </row>
    <row r="18" spans="1:3" x14ac:dyDescent="0.2">
      <c r="A18">
        <v>17</v>
      </c>
      <c r="B18">
        <v>11</v>
      </c>
      <c r="C18">
        <f t="shared" si="0"/>
        <v>192</v>
      </c>
    </row>
    <row r="19" spans="1:3" x14ac:dyDescent="0.2">
      <c r="A19">
        <v>18</v>
      </c>
      <c r="B19">
        <v>11</v>
      </c>
      <c r="C19">
        <f t="shared" si="0"/>
        <v>203</v>
      </c>
    </row>
    <row r="20" spans="1:3" x14ac:dyDescent="0.2">
      <c r="A20">
        <v>19</v>
      </c>
      <c r="B20">
        <v>11</v>
      </c>
      <c r="C20">
        <f t="shared" si="0"/>
        <v>214</v>
      </c>
    </row>
    <row r="21" spans="1:3" x14ac:dyDescent="0.2">
      <c r="A21">
        <v>20</v>
      </c>
      <c r="B21">
        <v>11</v>
      </c>
      <c r="C21">
        <f t="shared" si="0"/>
        <v>225</v>
      </c>
    </row>
    <row r="22" spans="1:3" x14ac:dyDescent="0.2">
      <c r="A22">
        <v>21</v>
      </c>
      <c r="B22">
        <v>11</v>
      </c>
      <c r="C22">
        <f t="shared" si="0"/>
        <v>236</v>
      </c>
    </row>
    <row r="23" spans="1:3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5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2" customWidth="1"/>
    <col min="8" max="8" width="10.83203125" style="36" customWidth="1"/>
    <col min="9" max="10" width="10.83203125" style="17" customWidth="1"/>
    <col min="11" max="11" width="11.83203125" style="46" bestFit="1" customWidth="1"/>
    <col min="12" max="12" width="9.1640625" style="46" customWidth="1"/>
    <col min="13" max="13" width="12" style="46" bestFit="1" customWidth="1"/>
    <col min="14" max="14" width="11.33203125" style="44" bestFit="1" customWidth="1"/>
    <col min="15" max="15" width="13.5" style="45" customWidth="1"/>
    <col min="16" max="16" width="18.83203125" style="59" bestFit="1" customWidth="1"/>
    <col min="17" max="17" width="18.83203125" style="49" bestFit="1" customWidth="1"/>
  </cols>
  <sheetData>
    <row r="1" spans="1:17" x14ac:dyDescent="0.2">
      <c r="A1" s="64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5" t="s">
        <v>6</v>
      </c>
      <c r="H1" s="15" t="s">
        <v>7</v>
      </c>
      <c r="I1" s="15" t="s">
        <v>8</v>
      </c>
      <c r="J1" s="15" t="s">
        <v>9</v>
      </c>
      <c r="K1" s="66" t="s">
        <v>10</v>
      </c>
      <c r="L1" s="66" t="s">
        <v>11</v>
      </c>
      <c r="M1" s="66" t="s">
        <v>12</v>
      </c>
      <c r="N1" s="67" t="s">
        <v>13</v>
      </c>
      <c r="O1" s="67" t="s">
        <v>14</v>
      </c>
      <c r="P1" s="68" t="s">
        <v>15</v>
      </c>
      <c r="Q1" s="69" t="s">
        <v>20</v>
      </c>
    </row>
    <row r="2" spans="1:17" x14ac:dyDescent="0.2">
      <c r="A2" s="37" t="s">
        <v>21</v>
      </c>
      <c r="B2" s="33" t="s">
        <v>22</v>
      </c>
      <c r="C2" s="13" t="str">
        <f>IF(OR(ISNUMBER(IFERROR(MATCH(A2,UPDATE!$1:$1,0),TRUE))=FALSE,H2=FALSE),L2,_xlfn.AGGREGATE(4,6,INDEX(UPDATE!$A:$CF,,MATCH(A2,UPDATE!$1:$1,0))))</f>
        <v>F</v>
      </c>
      <c r="D2" s="19" t="str">
        <f t="shared" ref="D2:D33" si="0">IF(C2="F","F",M2)</f>
        <v>F</v>
      </c>
      <c r="E2" s="14" t="s">
        <v>110</v>
      </c>
      <c r="F2" s="14" t="str">
        <f t="shared" ref="F2:F33" si="1">IF(AND(OR(P2=TRUE,K2&lt;&gt;""),J2=TRUE),"✅","❌")</f>
        <v>✅</v>
      </c>
      <c r="H2" s="35" t="b">
        <f>IF(ISNUMBER(INDEX(UPDATE!$A:$CF,2,MATCH('SETTINGS (save)'!A2,UPDATE!$1:$1,0)))=TRUE,TRUE,FALSE)</f>
        <v>0</v>
      </c>
      <c r="I2" s="16">
        <f>IFERROR(INDEX(UPDATE!A:A,MATCH(_xlfn.AGGREGATE(4,6,INDEX(UPDATE!$A$13:$CF$210,,MATCH(A2,UPDATE!$1:$1,0))),INDEX(UPDATE!$A:$CF,,MATCH(A2,UPDATE!$1:$1,0)),0)),K2)</f>
        <v>22</v>
      </c>
      <c r="J2" s="16" t="b">
        <f>IFERROR(IF(MATCH('SETTINGS (save)'!A2,COVER!$A:$A,0),TRUE,FALSE),FALSE)</f>
        <v>1</v>
      </c>
      <c r="K2" s="46">
        <v>22</v>
      </c>
      <c r="L2" s="46" t="s">
        <v>25</v>
      </c>
      <c r="M2" s="46" t="s">
        <v>25</v>
      </c>
      <c r="N2" s="42" t="b">
        <f t="shared" ref="N2:N33" si="2">IF(F2&lt;&gt;"",F2="✅","")</f>
        <v>1</v>
      </c>
      <c r="O2" s="43" t="s">
        <v>22</v>
      </c>
      <c r="P2" s="58" t="b">
        <f>IF(IFERROR(HLOOKUP(A2,UPDATE!$1:$1,1,FALSE),FALSE)&lt;&gt;FALSE,TRUE,FALSE)</f>
        <v>1</v>
      </c>
    </row>
    <row r="3" spans="1:17" x14ac:dyDescent="0.2">
      <c r="A3" s="38" t="s">
        <v>31</v>
      </c>
      <c r="B3" s="55" t="s">
        <v>31</v>
      </c>
      <c r="C3" s="13" t="str">
        <f>IF(OR(ISNUMBER(IFERROR(MATCH(A3,UPDATE!$1:$1,0),TRUE))=FALSE,H3=FALSE),L3,_xlfn.AGGREGATE(4,6,INDEX(UPDATE!$A:$CF,,MATCH(A3,UPDATE!$1:$1,0))))</f>
        <v>F</v>
      </c>
      <c r="D3" s="19" t="str">
        <f t="shared" si="0"/>
        <v>F</v>
      </c>
      <c r="E3" s="34" t="s">
        <v>23</v>
      </c>
      <c r="F3" s="14" t="str">
        <f t="shared" si="1"/>
        <v>✅</v>
      </c>
      <c r="H3" s="35" t="b">
        <f>IF(ISNUMBER(INDEX(UPDATE!$A:$CF,2,MATCH('SETTINGS (save)'!A3,UPDATE!$1:$1,0)))=TRUE,TRUE,FALSE)</f>
        <v>0</v>
      </c>
      <c r="I3" s="16">
        <f>IFERROR(INDEX(UPDATE!A:A,MATCH(_xlfn.AGGREGATE(4,6,INDEX(UPDATE!$A$13:$CF$210,,MATCH(A3,UPDATE!$1:$1,0))),INDEX(UPDATE!$A:$CF,,MATCH(A3,UPDATE!$1:$1,0)),0)),K3)</f>
        <v>21</v>
      </c>
      <c r="J3" s="16" t="b">
        <f>IFERROR(IF(MATCH('SETTINGS (save)'!A50,COVER!$A:$A,0),TRUE,FALSE),FALSE)</f>
        <v>1</v>
      </c>
      <c r="L3" s="46" t="s">
        <v>25</v>
      </c>
      <c r="M3" s="46" t="s">
        <v>25</v>
      </c>
      <c r="N3" s="42" t="b">
        <f t="shared" si="2"/>
        <v>1</v>
      </c>
      <c r="O3" s="43" t="s">
        <v>31</v>
      </c>
      <c r="P3" s="58" t="b">
        <f>IF(IFERROR(HLOOKUP(A3,UPDATE!$1:$1,1,FALSE),FALSE)&lt;&gt;FALSE,TRUE,FALSE)</f>
        <v>1</v>
      </c>
    </row>
    <row r="4" spans="1:17" x14ac:dyDescent="0.2">
      <c r="A4" s="37" t="s">
        <v>51</v>
      </c>
      <c r="B4" s="33" t="s">
        <v>52</v>
      </c>
      <c r="C4" s="13">
        <f>IF(OR(ISNUMBER(IFERROR(MATCH(A4,UPDATE!$1:$1,0),TRUE))=FALSE,H4=FALSE),L4,_xlfn.AGGREGATE(4,6,INDEX(UPDATE!$A:$CF,,MATCH(A4,UPDATE!$1:$1,0))))</f>
        <v>368</v>
      </c>
      <c r="D4" s="19">
        <f t="shared" si="0"/>
        <v>45154</v>
      </c>
      <c r="E4" s="14" t="s">
        <v>23</v>
      </c>
      <c r="F4" s="14" t="str">
        <f t="shared" si="1"/>
        <v>✅</v>
      </c>
      <c r="H4" s="35" t="b">
        <f>IF(ISNUMBER(INDEX(UPDATE!$A:$CF,2,MATCH('SETTINGS (save)'!A4,UPDATE!$1:$1,0)))=TRUE,TRUE,FALSE)</f>
        <v>1</v>
      </c>
      <c r="I4" s="16">
        <f>IFERROR(INDEX(UPDATE!A:A,MATCH(_xlfn.AGGREGATE(4,6,INDEX(UPDATE!$A$13:$CF$210,,MATCH(A4,UPDATE!$1:$1,0))),INDEX(UPDATE!$A:$CF,,MATCH(A4,UPDATE!$1:$1,0)),0)),K4)</f>
        <v>35</v>
      </c>
      <c r="J4" s="16" t="b">
        <f>IFERROR(IF(MATCH('SETTINGS (save)'!A3,COVER!$A:$A,0),TRUE,FALSE),FALSE)</f>
        <v>1</v>
      </c>
      <c r="L4" s="46" t="s">
        <v>30</v>
      </c>
      <c r="M4" s="47">
        <v>45154</v>
      </c>
      <c r="N4" s="42" t="b">
        <f t="shared" si="2"/>
        <v>1</v>
      </c>
      <c r="O4" s="43" t="s">
        <v>52</v>
      </c>
      <c r="P4" s="58" t="b">
        <f>IF(IFERROR(HLOOKUP(A4,UPDATE!$1:$1,1,FALSE),FALSE)&lt;&gt;FALSE,TRUE,FALSE)</f>
        <v>1</v>
      </c>
      <c r="Q4" s="50"/>
    </row>
    <row r="5" spans="1:17" x14ac:dyDescent="0.2">
      <c r="A5" s="38" t="s">
        <v>54</v>
      </c>
      <c r="B5" s="55" t="s">
        <v>54</v>
      </c>
      <c r="C5" s="13">
        <f>IF(OR(ISNUMBER(IFERROR(MATCH(A5,UPDATE!$1:$1,0),TRUE))=FALSE,H5=FALSE),L5,_xlfn.AGGREGATE(4,6,INDEX(UPDATE!$A:$CF,,MATCH(A5,UPDATE!$1:$1,0))))</f>
        <v>374</v>
      </c>
      <c r="D5" s="19" t="str">
        <f t="shared" si="0"/>
        <v>*</v>
      </c>
      <c r="E5" s="34" t="s">
        <v>23</v>
      </c>
      <c r="F5" s="14" t="str">
        <f t="shared" si="1"/>
        <v>✅</v>
      </c>
      <c r="H5" s="35" t="b">
        <f>IF(ISNUMBER(INDEX(UPDATE!$A:$CF,2,MATCH('SETTINGS (save)'!A5,UPDATE!$1:$1,0)))=TRUE,TRUE,FALSE)</f>
        <v>1</v>
      </c>
      <c r="I5" s="16">
        <f>IFERROR(INDEX(UPDATE!A:A,MATCH(_xlfn.AGGREGATE(4,6,INDEX(UPDATE!$A$13:$CF$210,,MATCH(A5,UPDATE!$1:$1,0))),INDEX(UPDATE!$A:$CF,,MATCH(A5,UPDATE!$1:$1,0)),0)),K5)</f>
        <v>41</v>
      </c>
      <c r="J5" s="16" t="b">
        <f>IFERROR(IF(MATCH('SETTINGS (save)'!A49,COVER!$A:$A,0),TRUE,FALSE),FALSE)</f>
        <v>1</v>
      </c>
      <c r="L5" s="46" t="s">
        <v>30</v>
      </c>
      <c r="M5" s="46" t="s">
        <v>30</v>
      </c>
      <c r="N5" s="42" t="b">
        <f t="shared" si="2"/>
        <v>1</v>
      </c>
      <c r="O5" s="43" t="s">
        <v>54</v>
      </c>
      <c r="P5" s="58" t="b">
        <f>IF(IFERROR(HLOOKUP(A5,UPDATE!$1:$1,1,FALSE),FALSE)&lt;&gt;FALSE,TRUE,FALSE)</f>
        <v>1</v>
      </c>
    </row>
    <row r="6" spans="1:17" x14ac:dyDescent="0.2">
      <c r="A6" s="38" t="s">
        <v>56</v>
      </c>
      <c r="B6" s="55" t="s">
        <v>56</v>
      </c>
      <c r="C6" s="13" t="str">
        <f>IF(OR(ISNUMBER(IFERROR(MATCH(A6,UPDATE!$1:$1,0),TRUE))=FALSE,H6=FALSE),L6,_xlfn.AGGREGATE(4,6,INDEX(UPDATE!$A:$CF,,MATCH(A6,UPDATE!$1:$1,0))))</f>
        <v>F</v>
      </c>
      <c r="D6" s="19" t="str">
        <f t="shared" si="0"/>
        <v>F</v>
      </c>
      <c r="E6" s="34" t="s">
        <v>23</v>
      </c>
      <c r="F6" s="14" t="str">
        <f t="shared" si="1"/>
        <v>✅</v>
      </c>
      <c r="G6" s="52" t="s">
        <v>382</v>
      </c>
      <c r="H6" s="35" t="b">
        <f>IF(ISNUMBER(INDEX(UPDATE!$A:$CF,2,MATCH('SETTINGS (save)'!A6,UPDATE!$1:$1,0)))=TRUE,TRUE,FALSE)</f>
        <v>0</v>
      </c>
      <c r="I6" s="16">
        <f>IFERROR(INDEX(UPDATE!A:A,MATCH(_xlfn.AGGREGATE(4,6,INDEX(UPDATE!$A$13:$CF$210,,MATCH(A6,UPDATE!$1:$1,0))),INDEX(UPDATE!$A:$CF,,MATCH(A6,UPDATE!$1:$1,0)),0)),K6)</f>
        <v>4</v>
      </c>
      <c r="J6" s="16" t="b">
        <f>IFERROR(IF(MATCH('SETTINGS (save)'!A51,COVER!$A:$A,0),TRUE,FALSE),FALSE)</f>
        <v>1</v>
      </c>
      <c r="L6" s="46" t="s">
        <v>25</v>
      </c>
      <c r="M6" s="46" t="s">
        <v>25</v>
      </c>
      <c r="N6" s="42" t="b">
        <f t="shared" si="2"/>
        <v>1</v>
      </c>
      <c r="O6" s="43" t="s">
        <v>58</v>
      </c>
      <c r="P6" s="58" t="b">
        <f>IF(IFERROR(HLOOKUP(A6,UPDATE!$1:$1,1,FALSE),FALSE)&lt;&gt;FALSE,TRUE,FALSE)</f>
        <v>1</v>
      </c>
    </row>
    <row r="7" spans="1:17" x14ac:dyDescent="0.2">
      <c r="A7" s="37" t="s">
        <v>59</v>
      </c>
      <c r="B7" s="33" t="s">
        <v>59</v>
      </c>
      <c r="C7" s="13" t="str">
        <f>IF(OR(ISNUMBER(IFERROR(MATCH(A7,UPDATE!$1:$1,0),TRUE))=FALSE,H7=FALSE),L7,_xlfn.AGGREGATE(4,6,INDEX(UPDATE!$A:$CF,,MATCH(A7,UPDATE!$1:$1,0))))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5" t="b">
        <f>IF(ISNUMBER(INDEX(UPDATE!$A:$CF,2,MATCH('SETTINGS (save)'!A7,UPDATE!$1:$1,0)))=TRUE,TRUE,FALSE)</f>
        <v>0</v>
      </c>
      <c r="I7" s="16">
        <f>IFERROR(INDEX(UPDATE!A:A,MATCH(_xlfn.AGGREGATE(4,6,INDEX(UPDATE!$A$13:$CF$210,,MATCH(A7,UPDATE!$1:$1,0))),INDEX(UPDATE!$A:$CF,,MATCH(A7,UPDATE!$1:$1,0)),0)),K7)</f>
        <v>74</v>
      </c>
      <c r="J7" s="16" t="b">
        <f>IFERROR(IF(MATCH('SETTINGS (save)'!A4,COVER!$A:$A,0),TRUE,FALSE),FALSE)</f>
        <v>1</v>
      </c>
      <c r="L7" s="46" t="s">
        <v>25</v>
      </c>
      <c r="M7" s="46" t="s">
        <v>25</v>
      </c>
      <c r="N7" s="42" t="b">
        <f t="shared" si="2"/>
        <v>1</v>
      </c>
      <c r="O7" s="43" t="s">
        <v>59</v>
      </c>
      <c r="P7" s="58" t="b">
        <f>IF(IFERROR(HLOOKUP(A7,UPDATE!$1:$1,1,FALSE),FALSE)&lt;&gt;FALSE,TRUE,FALSE)</f>
        <v>1</v>
      </c>
    </row>
    <row r="8" spans="1:17" x14ac:dyDescent="0.2">
      <c r="A8" s="37" t="s">
        <v>61</v>
      </c>
      <c r="B8" s="33" t="s">
        <v>62</v>
      </c>
      <c r="C8" s="13">
        <f>IF(OR(ISNUMBER(IFERROR(MATCH(A8,UPDATE!$1:$1,0),TRUE))=FALSE,H8=FALSE),L8,_xlfn.AGGREGATE(4,6,INDEX(UPDATE!$A:$CF,,MATCH(A8,UPDATE!$1:$1,0))))</f>
        <v>233</v>
      </c>
      <c r="D8" s="19">
        <f t="shared" si="0"/>
        <v>45140</v>
      </c>
      <c r="E8" s="34" t="s">
        <v>23</v>
      </c>
      <c r="F8" s="14" t="str">
        <f t="shared" si="1"/>
        <v>✅</v>
      </c>
      <c r="H8" s="35" t="b">
        <f>IF(ISNUMBER(INDEX(UPDATE!$A:$CF,2,MATCH('SETTINGS (save)'!A8,UPDATE!$1:$1,0)))=TRUE,TRUE,FALSE)</f>
        <v>1</v>
      </c>
      <c r="I8" s="16">
        <f>IFERROR(INDEX(UPDATE!A:A,MATCH(_xlfn.AGGREGATE(4,6,INDEX(UPDATE!$A$13:$CF$210,,MATCH(A8,UPDATE!$1:$1,0))),INDEX(UPDATE!$A:$CF,,MATCH(A8,UPDATE!$1:$1,0)),0)),K8)</f>
        <v>25</v>
      </c>
      <c r="J8" s="16" t="b">
        <f>IFERROR(IF(MATCH('SETTINGS (save)'!A45,COVER!$A:$A,0),TRUE,FALSE),FALSE)</f>
        <v>1</v>
      </c>
      <c r="L8" s="46" t="s">
        <v>30</v>
      </c>
      <c r="M8" s="47">
        <v>45140</v>
      </c>
      <c r="N8" s="42" t="b">
        <f t="shared" si="2"/>
        <v>1</v>
      </c>
      <c r="O8" s="43" t="s">
        <v>62</v>
      </c>
      <c r="P8" s="58" t="b">
        <f>IF(IFERROR(HLOOKUP(A8,UPDATE!$1:$1,1,FALSE),FALSE)&lt;&gt;FALSE,TRUE,FALSE)</f>
        <v>1</v>
      </c>
      <c r="Q8" s="50"/>
    </row>
    <row r="9" spans="1:17" x14ac:dyDescent="0.2">
      <c r="A9" s="37" t="s">
        <v>64</v>
      </c>
      <c r="B9" s="33" t="s">
        <v>65</v>
      </c>
      <c r="C9" s="13">
        <f>IF(OR(ISNUMBER(IFERROR(MATCH(A9,UPDATE!$1:$1,0),TRUE))=FALSE,H9=FALSE),L9,_xlfn.AGGREGATE(4,6,INDEX(UPDATE!$A:$CF,,MATCH(A9,UPDATE!$1:$1,0))))</f>
        <v>143</v>
      </c>
      <c r="D9" s="19">
        <f t="shared" si="0"/>
        <v>45154</v>
      </c>
      <c r="E9" s="14" t="s">
        <v>23</v>
      </c>
      <c r="F9" s="14" t="str">
        <f t="shared" si="1"/>
        <v>✅</v>
      </c>
      <c r="H9" s="35" t="b">
        <f>IF(ISNUMBER(INDEX(UPDATE!$A:$CF,2,MATCH('SETTINGS (save)'!A9,UPDATE!$1:$1,0)))=TRUE,TRUE,FALSE)</f>
        <v>1</v>
      </c>
      <c r="I9" s="16">
        <f>IFERROR(INDEX(UPDATE!A:A,MATCH(_xlfn.AGGREGATE(4,6,INDEX(UPDATE!$A$13:$CF$210,,MATCH(A9,UPDATE!$1:$1,0))),INDEX(UPDATE!$A:$CF,,MATCH(A9,UPDATE!$1:$1,0)),0)),K9)</f>
        <v>15</v>
      </c>
      <c r="J9" s="16" t="b">
        <f>IFERROR(IF(MATCH('SETTINGS (save)'!A5,COVER!$A:$A,0),TRUE,FALSE),FALSE)</f>
        <v>1</v>
      </c>
      <c r="L9" s="46" t="s">
        <v>30</v>
      </c>
      <c r="M9" s="47">
        <v>45154</v>
      </c>
      <c r="N9" s="42" t="b">
        <f t="shared" si="2"/>
        <v>1</v>
      </c>
      <c r="O9" s="43" t="s">
        <v>65</v>
      </c>
      <c r="P9" s="58" t="b">
        <f>IF(IFERROR(HLOOKUP(A9,UPDATE!$1:$1,1,FALSE),FALSE)&lt;&gt;FALSE,TRUE,FALSE)</f>
        <v>1</v>
      </c>
      <c r="Q9" s="50"/>
    </row>
    <row r="10" spans="1:17" x14ac:dyDescent="0.2">
      <c r="A10" s="37" t="s">
        <v>67</v>
      </c>
      <c r="B10" s="33" t="s">
        <v>68</v>
      </c>
      <c r="C10" s="13">
        <f>IF(OR(ISNUMBER(IFERROR(MATCH(A10,UPDATE!$1:$1,0),TRUE))=FALSE,H10=FALSE),L10,_xlfn.AGGREGATE(4,6,INDEX(UPDATE!$A:$CF,,MATCH(A10,UPDATE!$1:$1,0))))</f>
        <v>41</v>
      </c>
      <c r="D10" s="19">
        <f t="shared" si="0"/>
        <v>45154</v>
      </c>
      <c r="E10" s="14" t="s">
        <v>23</v>
      </c>
      <c r="F10" s="14" t="str">
        <f t="shared" si="1"/>
        <v>❌</v>
      </c>
      <c r="H10" s="35" t="b">
        <f>IF(ISNUMBER(INDEX(UPDATE!$A:$CF,2,MATCH('SETTINGS (save)'!A10,UPDATE!$1:$1,0)))=TRUE,TRUE,FALSE)</f>
        <v>1</v>
      </c>
      <c r="I10" s="16">
        <f>IFERROR(INDEX(UPDATE!A:A,MATCH(_xlfn.AGGREGATE(4,6,INDEX(UPDATE!$A$13:$CF$210,,MATCH(A10,UPDATE!$1:$1,0))),INDEX(UPDATE!$A:$CF,,MATCH(A10,UPDATE!$1:$1,0)),0)),K10)</f>
        <v>6</v>
      </c>
      <c r="J10" s="16" t="b">
        <f>IFERROR(IF(MATCH('SETTINGS (save)'!A6,COVER!$A:$A,0),TRUE,FALSE),FALSE)</f>
        <v>0</v>
      </c>
      <c r="L10" s="46" t="s">
        <v>30</v>
      </c>
      <c r="M10" s="47">
        <v>45154</v>
      </c>
      <c r="N10" s="42" t="b">
        <f t="shared" si="2"/>
        <v>0</v>
      </c>
      <c r="O10" s="43" t="s">
        <v>68</v>
      </c>
      <c r="P10" s="58" t="b">
        <f>IF(IFERROR(HLOOKUP(A10,UPDATE!$1:$1,1,FALSE),FALSE)&lt;&gt;FALSE,TRUE,FALSE)</f>
        <v>1</v>
      </c>
      <c r="Q10" s="50"/>
    </row>
    <row r="11" spans="1:17" x14ac:dyDescent="0.2">
      <c r="A11" s="37" t="s">
        <v>70</v>
      </c>
      <c r="B11" s="33" t="s">
        <v>71</v>
      </c>
      <c r="C11" s="13">
        <f>IF(OR(ISNUMBER(IFERROR(MATCH(A11,UPDATE!$1:$1,0),TRUE))=FALSE,H11=FALSE),L11,_xlfn.AGGREGATE(4,6,INDEX(UPDATE!$A:$CF,,MATCH(A11,UPDATE!$1:$1,0))))</f>
        <v>1118</v>
      </c>
      <c r="D11" s="19">
        <f t="shared" si="0"/>
        <v>45140</v>
      </c>
      <c r="E11" s="14" t="s">
        <v>72</v>
      </c>
      <c r="F11" s="14" t="str">
        <f t="shared" si="1"/>
        <v>✅</v>
      </c>
      <c r="G11" s="52" t="s">
        <v>73</v>
      </c>
      <c r="H11" s="35" t="b">
        <f>IF(ISNUMBER(INDEX(UPDATE!$A:$CF,2,MATCH('SETTINGS (save)'!A11,UPDATE!$1:$1,0)))=TRUE,TRUE,FALSE)</f>
        <v>1</v>
      </c>
      <c r="I11" s="16">
        <f>IFERROR(INDEX(UPDATE!A:A,MATCH(_xlfn.AGGREGATE(4,6,INDEX(UPDATE!$A$13:$CF$210,,MATCH(A11,UPDATE!$1:$1,0))),INDEX(UPDATE!$A:$CF,,MATCH(A11,UPDATE!$1:$1,0)),0)),K11)</f>
        <v>103</v>
      </c>
      <c r="J11" s="16" t="b">
        <f>IFERROR(IF(MATCH('SETTINGS (save)'!A7,COVER!$A:$A,0),TRUE,FALSE),FALSE)</f>
        <v>1</v>
      </c>
      <c r="L11" s="46" t="s">
        <v>30</v>
      </c>
      <c r="M11" s="47">
        <v>45140</v>
      </c>
      <c r="N11" s="42" t="b">
        <f t="shared" si="2"/>
        <v>1</v>
      </c>
      <c r="O11" s="43" t="s">
        <v>71</v>
      </c>
      <c r="P11" s="58" t="b">
        <f>IF(IFERROR(HLOOKUP(A11,UPDATE!$1:$1,1,FALSE),FALSE)&lt;&gt;FALSE,TRUE,FALSE)</f>
        <v>1</v>
      </c>
    </row>
    <row r="12" spans="1:17" x14ac:dyDescent="0.2">
      <c r="A12" s="12" t="s">
        <v>75</v>
      </c>
      <c r="B12" s="33" t="s">
        <v>76</v>
      </c>
      <c r="C12" s="13" t="str">
        <f>IF(OR(ISNUMBER(IFERROR(MATCH(A12,UPDATE!$1:$1,0),TRUE))=FALSE,H12=FALSE),L12,_xlfn.AGGREGATE(4,6,INDEX(UPDATE!$A:$CF,,MATCH(A12,UPDATE!$1:$1,0))))</f>
        <v>F</v>
      </c>
      <c r="D12" s="19" t="str">
        <f t="shared" si="0"/>
        <v>F</v>
      </c>
      <c r="E12" s="14" t="s">
        <v>77</v>
      </c>
      <c r="F12" s="14" t="str">
        <f t="shared" si="1"/>
        <v>✅</v>
      </c>
      <c r="H12" s="35" t="b">
        <f>IF(ISNUMBER(INDEX(UPDATE!$A:$CF,2,MATCH('SETTINGS (save)'!A12,UPDATE!$1:$1,0)))=TRUE,TRUE,FALSE)</f>
        <v>0</v>
      </c>
      <c r="I12" s="16">
        <f>IFERROR(INDEX(UPDATE!A:A,MATCH(_xlfn.AGGREGATE(4,6,INDEX(UPDATE!$A$13:$CF$210,,MATCH(A12,UPDATE!$1:$1,0))),INDEX(UPDATE!$A:$CF,,MATCH(A12,UPDATE!$1:$1,0)),0)),K12)</f>
        <v>42</v>
      </c>
      <c r="J12" s="16" t="b">
        <f>IFERROR(IF(MATCH('SETTINGS (save)'!A8,COVER!$A:$A,0),TRUE,FALSE),FALSE)</f>
        <v>1</v>
      </c>
      <c r="L12" s="46" t="s">
        <v>25</v>
      </c>
      <c r="M12" s="46" t="s">
        <v>25</v>
      </c>
      <c r="N12" s="42" t="b">
        <f t="shared" si="2"/>
        <v>1</v>
      </c>
      <c r="O12" s="43" t="s">
        <v>76</v>
      </c>
      <c r="P12" s="58" t="b">
        <f>IF(IFERROR(HLOOKUP(A12,UPDATE!$1:$1,1,FALSE),FALSE)&lt;&gt;FALSE,TRUE,FALSE)</f>
        <v>1</v>
      </c>
      <c r="Q12" s="49" t="s">
        <v>79</v>
      </c>
    </row>
    <row r="13" spans="1:17" x14ac:dyDescent="0.2">
      <c r="A13" s="12" t="s">
        <v>80</v>
      </c>
      <c r="B13" s="33" t="s">
        <v>81</v>
      </c>
      <c r="C13" s="13">
        <f>IF(OR(ISNUMBER(IFERROR(MATCH(A13,UPDATE!$1:$1,0),TRUE))=FALSE,H13=FALSE),L13,_xlfn.AGGREGATE(4,6,INDEX(UPDATE!$A:$CF,,MATCH(A13,UPDATE!$1:$1,0))))</f>
        <v>89</v>
      </c>
      <c r="D13" s="19" t="str">
        <f t="shared" si="0"/>
        <v>*</v>
      </c>
      <c r="E13" s="14" t="s">
        <v>77</v>
      </c>
      <c r="F13" s="14" t="str">
        <f t="shared" si="1"/>
        <v>✅</v>
      </c>
      <c r="G13" s="52" t="s">
        <v>383</v>
      </c>
      <c r="H13" s="35" t="b">
        <f>IF(ISNUMBER(INDEX(UPDATE!$A:$CF,2,MATCH('SETTINGS (save)'!A13,UPDATE!$1:$1,0)))=TRUE,TRUE,FALSE)</f>
        <v>1</v>
      </c>
      <c r="I13" s="16">
        <f>IFERROR(INDEX(UPDATE!A:A,MATCH(_xlfn.AGGREGATE(4,6,INDEX(UPDATE!$A$13:$CF$210,,MATCH(A13,UPDATE!$1:$1,0))),INDEX(UPDATE!$A:$CF,,MATCH(A13,UPDATE!$1:$1,0)),0)),K13)</f>
        <v>19</v>
      </c>
      <c r="J13" s="16" t="b">
        <f>IFERROR(IF(MATCH('SETTINGS (save)'!A9,COVER!$A:$A,0),TRUE,FALSE),FALSE)</f>
        <v>1</v>
      </c>
      <c r="L13" s="46" t="s">
        <v>384</v>
      </c>
      <c r="M13" s="46" t="s">
        <v>30</v>
      </c>
      <c r="N13" s="42" t="b">
        <f t="shared" si="2"/>
        <v>1</v>
      </c>
      <c r="O13" s="43" t="s">
        <v>81</v>
      </c>
      <c r="P13" s="58" t="b">
        <f>IF(IFERROR(HLOOKUP(A13,UPDATE!$1:$1,1,FALSE),FALSE)&lt;&gt;FALSE,TRUE,FALSE)</f>
        <v>1</v>
      </c>
    </row>
    <row r="14" spans="1:17" x14ac:dyDescent="0.2">
      <c r="A14" s="37" t="s">
        <v>95</v>
      </c>
      <c r="B14" s="33" t="s">
        <v>96</v>
      </c>
      <c r="C14" s="13" t="str">
        <f>IF(OR(ISNUMBER(IFERROR(MATCH(A14,UPDATE!$1:$1,0),TRUE))=FALSE,H14=FALSE),L14,_xlfn.AGGREGATE(4,6,INDEX(UPDATE!$A:$CF,,MATCH(A14,UPDATE!$1:$1,0))))</f>
        <v>*</v>
      </c>
      <c r="D14" s="19">
        <f t="shared" si="0"/>
        <v>45140</v>
      </c>
      <c r="E14" s="34" t="s">
        <v>23</v>
      </c>
      <c r="F14" s="14" t="str">
        <f t="shared" si="1"/>
        <v>✅</v>
      </c>
      <c r="H14" s="35" t="b">
        <f>IF(ISNUMBER(INDEX(UPDATE!$A:$CF,2,MATCH('SETTINGS (save)'!A14,UPDATE!$1:$1,0)))=TRUE,TRUE,FALSE)</f>
        <v>0</v>
      </c>
      <c r="I14" s="16">
        <f>IFERROR(INDEX(UPDATE!A:A,MATCH(_xlfn.AGGREGATE(4,6,INDEX(UPDATE!$A$13:$CF$210,,MATCH(A14,UPDATE!$1:$1,0))),INDEX(UPDATE!$A:$CF,,MATCH(A14,UPDATE!$1:$1,0)),0)),K14)</f>
        <v>34</v>
      </c>
      <c r="J14" s="16" t="b">
        <f>IFERROR(IF(MATCH('SETTINGS (save)'!A41,COVER!$A:$A,0),TRUE,FALSE),FALSE)</f>
        <v>1</v>
      </c>
      <c r="L14" s="46" t="s">
        <v>30</v>
      </c>
      <c r="M14" s="47">
        <v>45140</v>
      </c>
      <c r="N14" s="42" t="b">
        <f t="shared" si="2"/>
        <v>1</v>
      </c>
      <c r="O14" s="43" t="s">
        <v>385</v>
      </c>
      <c r="P14" s="58" t="b">
        <f>IF(IFERROR(HLOOKUP(A14,UPDATE!$1:$1,1,FALSE),FALSE)&lt;&gt;FALSE,TRUE,FALSE)</f>
        <v>1</v>
      </c>
    </row>
    <row r="15" spans="1:17" x14ac:dyDescent="0.2">
      <c r="A15" s="12" t="s">
        <v>98</v>
      </c>
      <c r="B15" s="33"/>
      <c r="C15" s="13" t="str">
        <f>IF(OR(ISNUMBER(IFERROR(MATCH(A15,UPDATE!$1:$1,0),TRUE))=FALSE,H15=FALSE),L15,_xlfn.AGGREGATE(4,6,INDEX(UPDATE!$A:$CF,,MATCH(A15,UPDATE!$1:$1,0))))</f>
        <v>F</v>
      </c>
      <c r="D15" s="19" t="str">
        <f t="shared" si="0"/>
        <v>F</v>
      </c>
      <c r="E15" s="14" t="s">
        <v>72</v>
      </c>
      <c r="F15" s="14" t="str">
        <f t="shared" si="1"/>
        <v>✅</v>
      </c>
      <c r="G15" s="52" t="s">
        <v>100</v>
      </c>
      <c r="H15" s="35" t="b">
        <f>IF(ISNUMBER(INDEX(UPDATE!$A:$CF,2,MATCH('SETTINGS (save)'!A15,UPDATE!$1:$1,0)))=TRUE,TRUE,FALSE)</f>
        <v>0</v>
      </c>
      <c r="I15" s="16">
        <f>IFERROR(INDEX(UPDATE!A:A,MATCH(_xlfn.AGGREGATE(4,6,INDEX(UPDATE!$A$13:$CF$210,,MATCH(A15,UPDATE!$1:$1,0))),INDEX(UPDATE!$A:$CF,,MATCH(A15,UPDATE!$1:$1,0)),0)),K15)</f>
        <v>27</v>
      </c>
      <c r="J15" s="16" t="b">
        <f>IFERROR(IF(MATCH('SETTINGS (save)'!A44,COVER!$A:$A,0),TRUE,FALSE),FALSE)</f>
        <v>1</v>
      </c>
      <c r="L15" s="46" t="s">
        <v>25</v>
      </c>
      <c r="M15" s="46" t="s">
        <v>25</v>
      </c>
      <c r="N15" s="42" t="b">
        <f t="shared" si="2"/>
        <v>1</v>
      </c>
      <c r="O15" s="43" t="s">
        <v>101</v>
      </c>
      <c r="P15" s="58" t="b">
        <f>IF(IFERROR(HLOOKUP(A15,UPDATE!$1:$1,1,FALSE),FALSE)&lt;&gt;FALSE,TRUE,FALSE)</f>
        <v>1</v>
      </c>
    </row>
    <row r="16" spans="1:17" x14ac:dyDescent="0.2">
      <c r="A16" s="37" t="s">
        <v>103</v>
      </c>
      <c r="B16" s="33" t="s">
        <v>103</v>
      </c>
      <c r="C16" s="13" t="str">
        <f>IF(OR(ISNUMBER(IFERROR(MATCH(A16,UPDATE!$1:$1,0),TRUE))=FALSE,H16=FALSE),L16,_xlfn.AGGREGATE(4,6,INDEX(UPDATE!$A:$CF,,MATCH(A16,UPDATE!$1:$1,0))))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5" t="b">
        <f>IF(ISNUMBER(INDEX(UPDATE!$A:$CF,2,MATCH('SETTINGS (save)'!A16,UPDATE!$1:$1,0)))=TRUE,TRUE,FALSE)</f>
        <v>0</v>
      </c>
      <c r="I16" s="16">
        <f>IFERROR(INDEX(UPDATE!A:A,MATCH(_xlfn.AGGREGATE(4,6,INDEX(UPDATE!$A$13:$CF$210,,MATCH(A16,UPDATE!$1:$1,0))),INDEX(UPDATE!$A:$CF,,MATCH(A16,UPDATE!$1:$1,0)),0)),K16)</f>
        <v>22</v>
      </c>
      <c r="J16" s="16" t="b">
        <f>IFERROR(IF(MATCH('SETTINGS (save)'!A10,COVER!$A:$A,0),TRUE,FALSE),FALSE)</f>
        <v>1</v>
      </c>
      <c r="L16" s="46" t="s">
        <v>25</v>
      </c>
      <c r="M16" s="46" t="s">
        <v>25</v>
      </c>
      <c r="N16" s="42" t="b">
        <f t="shared" si="2"/>
        <v>1</v>
      </c>
      <c r="O16" s="43" t="s">
        <v>103</v>
      </c>
      <c r="P16" s="58" t="b">
        <f>IF(IFERROR(HLOOKUP(A16,UPDATE!$1:$1,1,FALSE),FALSE)&lt;&gt;FALSE,TRUE,FALSE)</f>
        <v>1</v>
      </c>
    </row>
    <row r="17" spans="1:17" x14ac:dyDescent="0.2">
      <c r="A17" s="37" t="s">
        <v>107</v>
      </c>
      <c r="B17" s="33" t="s">
        <v>107</v>
      </c>
      <c r="C17" s="13" t="str">
        <f>IF(OR(ISNUMBER(IFERROR(MATCH(A17,UPDATE!$1:$1,0),TRUE))=FALSE,H17=FALSE),L17,_xlfn.AGGREGATE(4,6,INDEX(UPDATE!$A:$CF,,MATCH(A17,UPDATE!$1:$1,0))))</f>
        <v>F</v>
      </c>
      <c r="D17" s="19" t="str">
        <f t="shared" si="0"/>
        <v>F</v>
      </c>
      <c r="E17" s="14" t="s">
        <v>110</v>
      </c>
      <c r="F17" s="14" t="str">
        <f t="shared" si="1"/>
        <v>✅</v>
      </c>
      <c r="H17" s="35" t="b">
        <f>IF(ISNUMBER(INDEX(UPDATE!$A:$CF,2,MATCH('SETTINGS (save)'!A17,UPDATE!$1:$1,0)))=TRUE,TRUE,FALSE)</f>
        <v>0</v>
      </c>
      <c r="I17" s="16">
        <f>IFERROR(INDEX(UPDATE!A:A,MATCH(_xlfn.AGGREGATE(4,6,INDEX(UPDATE!$A$13:$CF$210,,MATCH(A17,UPDATE!$1:$1,0))),INDEX(UPDATE!$A:$CF,,MATCH(A17,UPDATE!$1:$1,0)),0)),K17)</f>
        <v>77</v>
      </c>
      <c r="J17" s="16" t="b">
        <f>IFERROR(IF(MATCH('SETTINGS (save)'!A11,COVER!$A:$A,0),TRUE,FALSE),FALSE)</f>
        <v>1</v>
      </c>
      <c r="L17" s="46" t="s">
        <v>25</v>
      </c>
      <c r="M17" s="46" t="s">
        <v>25</v>
      </c>
      <c r="N17" s="42" t="b">
        <f t="shared" si="2"/>
        <v>1</v>
      </c>
      <c r="O17" s="43" t="s">
        <v>107</v>
      </c>
      <c r="P17" s="58" t="b">
        <f>IF(IFERROR(HLOOKUP(A17,UPDATE!$1:$1,1,FALSE),FALSE)&lt;&gt;FALSE,TRUE,FALSE)</f>
        <v>1</v>
      </c>
    </row>
    <row r="18" spans="1:17" x14ac:dyDescent="0.2">
      <c r="A18" s="12" t="s">
        <v>109</v>
      </c>
      <c r="B18" s="33" t="s">
        <v>109</v>
      </c>
      <c r="C18" s="13" t="str">
        <f>IF(OR(ISNUMBER(IFERROR(MATCH(A18,UPDATE!$1:$1,0),TRUE))=FALSE,H18=FALSE),L18,_xlfn.AGGREGATE(4,6,INDEX(UPDATE!$A:$CF,,MATCH(A18,UPDATE!$1:$1,0))))</f>
        <v>F</v>
      </c>
      <c r="D18" s="19" t="str">
        <f t="shared" si="0"/>
        <v>F</v>
      </c>
      <c r="E18" s="14" t="s">
        <v>110</v>
      </c>
      <c r="F18" s="14" t="str">
        <f t="shared" si="1"/>
        <v>✅</v>
      </c>
      <c r="H18" s="35" t="b">
        <f>IF(ISNUMBER(INDEX(UPDATE!$A:$CF,2,MATCH('SETTINGS (save)'!A18,UPDATE!$1:$1,0)))=TRUE,TRUE,FALSE)</f>
        <v>0</v>
      </c>
      <c r="I18" s="16">
        <f>IFERROR(INDEX(UPDATE!A:A,MATCH(_xlfn.AGGREGATE(4,6,INDEX(UPDATE!$A$13:$CF$210,,MATCH(A18,UPDATE!$1:$1,0))),INDEX(UPDATE!$A:$CF,,MATCH(A18,UPDATE!$1:$1,0)),0)),K18)</f>
        <v>25</v>
      </c>
      <c r="J18" s="16" t="b">
        <f>IFERROR(IF(MATCH('SETTINGS (save)'!A12,COVER!$A:$A,0),TRUE,FALSE),FALSE)</f>
        <v>1</v>
      </c>
      <c r="K18" s="46">
        <v>25</v>
      </c>
      <c r="L18" s="46" t="s">
        <v>25</v>
      </c>
      <c r="M18" s="46" t="s">
        <v>25</v>
      </c>
      <c r="N18" s="42" t="b">
        <f t="shared" si="2"/>
        <v>1</v>
      </c>
      <c r="O18" s="43" t="s">
        <v>109</v>
      </c>
      <c r="P18" s="58" t="b">
        <f>IF(IFERROR(HLOOKUP(A18,UPDATE!$1:$1,1,FALSE),FALSE)&lt;&gt;FALSE,TRUE,FALSE)</f>
        <v>0</v>
      </c>
    </row>
    <row r="19" spans="1:17" x14ac:dyDescent="0.2">
      <c r="A19" s="12" t="s">
        <v>112</v>
      </c>
      <c r="B19" s="33" t="s">
        <v>386</v>
      </c>
      <c r="C19" s="13" t="str">
        <f>IF(OR(ISNUMBER(IFERROR(MATCH(A19,UPDATE!$1:$1,0),TRUE))=FALSE,H19=FALSE),L19,_xlfn.AGGREGATE(4,6,INDEX(UPDATE!$A:$CF,,MATCH(A19,UPDATE!$1:$1,0))))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5" t="b">
        <f>IF(ISNUMBER(INDEX(UPDATE!$A:$CF,2,MATCH('SETTINGS (save)'!A19,UPDATE!$1:$1,0)))=TRUE,TRUE,FALSE)</f>
        <v>0</v>
      </c>
      <c r="I19" s="16">
        <f>IFERROR(INDEX(UPDATE!A:A,MATCH(_xlfn.AGGREGATE(4,6,INDEX(UPDATE!$A$13:$CF$210,,MATCH(A19,UPDATE!$1:$1,0))),INDEX(UPDATE!$A:$CF,,MATCH(A19,UPDATE!$1:$1,0)),0)),K19)</f>
        <v>13</v>
      </c>
      <c r="J19" s="16" t="b">
        <f>IFERROR(IF(MATCH('SETTINGS (save)'!A13,COVER!$A:$A,0),TRUE,FALSE),FALSE)</f>
        <v>1</v>
      </c>
      <c r="L19" s="46" t="s">
        <v>25</v>
      </c>
      <c r="M19" s="46" t="s">
        <v>25</v>
      </c>
      <c r="N19" s="42" t="b">
        <f t="shared" si="2"/>
        <v>1</v>
      </c>
      <c r="O19" s="43" t="s">
        <v>114</v>
      </c>
      <c r="P19" s="58" t="b">
        <f>IF(IFERROR(HLOOKUP(A19,UPDATE!$1:$1,1,FALSE),FALSE)&lt;&gt;FALSE,TRUE,FALSE)</f>
        <v>1</v>
      </c>
    </row>
    <row r="20" spans="1:17" x14ac:dyDescent="0.2">
      <c r="A20" s="37" t="s">
        <v>116</v>
      </c>
      <c r="B20" s="33" t="s">
        <v>117</v>
      </c>
      <c r="C20" s="13">
        <f>IF(OR(ISNUMBER(IFERROR(MATCH(A20,UPDATE!$1:$1,0),TRUE))=FALSE,H20=FALSE),L20,_xlfn.AGGREGATE(4,6,INDEX(UPDATE!$A:$CF,,MATCH(A20,UPDATE!$1:$1,0))))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5" t="b">
        <f>IF(ISNUMBER(INDEX(UPDATE!$A:$CF,2,MATCH('SETTINGS (save)'!A20,UPDATE!$1:$1,0)))=TRUE,TRUE,FALSE)</f>
        <v>1</v>
      </c>
      <c r="I20" s="16">
        <f>IFERROR(INDEX(UPDATE!A:A,MATCH(_xlfn.AGGREGATE(4,6,INDEX(UPDATE!$A$13:$CF$210,,MATCH(A20,UPDATE!$1:$1,0))),INDEX(UPDATE!$A:$CF,,MATCH(A20,UPDATE!$1:$1,0)),0)),K20)</f>
        <v>37</v>
      </c>
      <c r="J20" s="16" t="b">
        <f>IFERROR(IF(MATCH('SETTINGS (save)'!A14,COVER!$A:$A,0),TRUE,FALSE),FALSE)</f>
        <v>1</v>
      </c>
      <c r="L20" s="46" t="s">
        <v>30</v>
      </c>
      <c r="M20" s="47">
        <v>45154</v>
      </c>
      <c r="N20" s="42" t="b">
        <f t="shared" si="2"/>
        <v>1</v>
      </c>
      <c r="O20" s="43" t="s">
        <v>118</v>
      </c>
      <c r="P20" s="58" t="b">
        <f>IF(IFERROR(HLOOKUP(A20,UPDATE!$1:$1,1,FALSE),FALSE)&lt;&gt;FALSE,TRUE,FALSE)</f>
        <v>1</v>
      </c>
    </row>
    <row r="21" spans="1:17" x14ac:dyDescent="0.2">
      <c r="A21" s="37" t="s">
        <v>123</v>
      </c>
      <c r="B21" s="33" t="s">
        <v>124</v>
      </c>
      <c r="C21" s="13" t="str">
        <f>IF(OR(ISNUMBER(IFERROR(MATCH(A21,UPDATE!$1:$1,0),TRUE))=FALSE,H21=FALSE),L21,_xlfn.AGGREGATE(4,6,INDEX(UPDATE!$A:$CF,,MATCH(A21,UPDATE!$1:$1,0))))</f>
        <v>F</v>
      </c>
      <c r="D21" s="19" t="str">
        <f t="shared" si="0"/>
        <v>F</v>
      </c>
      <c r="E21" s="34" t="s">
        <v>23</v>
      </c>
      <c r="F21" s="14" t="str">
        <f t="shared" si="1"/>
        <v>✅</v>
      </c>
      <c r="H21" s="35" t="b">
        <f>IF(ISNUMBER(INDEX(UPDATE!$A:$CF,2,MATCH('SETTINGS (save)'!A21,UPDATE!$1:$1,0)))=TRUE,TRUE,FALSE)</f>
        <v>0</v>
      </c>
      <c r="I21" s="16">
        <f>IFERROR(INDEX(UPDATE!A:A,MATCH(_xlfn.AGGREGATE(4,6,INDEX(UPDATE!$A$13:$CF$210,,MATCH(A21,UPDATE!$1:$1,0))),INDEX(UPDATE!$A:$CF,,MATCH(A21,UPDATE!$1:$1,0)),0)),K21)</f>
        <v>30</v>
      </c>
      <c r="J21" s="16" t="b">
        <f>IFERROR(IF(MATCH('SETTINGS (save)'!A42,COVER!$A:$A,0),TRUE,FALSE),FALSE)</f>
        <v>1</v>
      </c>
      <c r="L21" s="46" t="s">
        <v>25</v>
      </c>
      <c r="M21" s="46" t="s">
        <v>25</v>
      </c>
      <c r="N21" s="42" t="b">
        <f t="shared" si="2"/>
        <v>1</v>
      </c>
      <c r="O21" s="43" t="s">
        <v>124</v>
      </c>
      <c r="P21" s="58" t="b">
        <f>IF(IFERROR(HLOOKUP(A21,UPDATE!$1:$1,1,FALSE),FALSE)&lt;&gt;FALSE,TRUE,FALSE)</f>
        <v>1</v>
      </c>
    </row>
    <row r="22" spans="1:17" x14ac:dyDescent="0.2">
      <c r="A22" s="38" t="s">
        <v>126</v>
      </c>
      <c r="C22" s="13" t="str">
        <f>IF(OR(ISNUMBER(IFERROR(MATCH(A22,UPDATE!$1:$1,0),TRUE))=FALSE,H22=FALSE),L22,_xlfn.AGGREGATE(4,6,INDEX(UPDATE!$A:$CF,,MATCH(A22,UPDATE!$1:$1,0))))</f>
        <v>*</v>
      </c>
      <c r="D22" s="19" t="str">
        <f t="shared" si="0"/>
        <v>*</v>
      </c>
      <c r="E22" s="34" t="s">
        <v>72</v>
      </c>
      <c r="F22" s="14" t="str">
        <f t="shared" si="1"/>
        <v>❌</v>
      </c>
      <c r="H22" s="35" t="b">
        <f>IF(ISNUMBER(INDEX(UPDATE!$A:$CF,2,MATCH('SETTINGS (save)'!A22,UPDATE!$1:$1,0)))=TRUE,TRUE,FALSE)</f>
        <v>0</v>
      </c>
      <c r="I22" s="16">
        <f>IFERROR(INDEX(UPDATE!A:A,MATCH(_xlfn.AGGREGATE(4,6,INDEX(UPDATE!$A$13:$CF$210,,MATCH(A22,UPDATE!$1:$1,0))),INDEX(UPDATE!$A:$CF,,MATCH(A22,UPDATE!$1:$1,0)),0)),K22)</f>
        <v>9</v>
      </c>
      <c r="J22" s="16" t="b">
        <f>IFERROR(IF(MATCH('SETTINGS (save)'!A47,COVER!$A:$A,0),TRUE,FALSE),FALSE)</f>
        <v>0</v>
      </c>
      <c r="L22" s="46" t="s">
        <v>30</v>
      </c>
      <c r="M22" s="46" t="s">
        <v>30</v>
      </c>
      <c r="N22" s="42" t="b">
        <f t="shared" si="2"/>
        <v>0</v>
      </c>
      <c r="O22" s="43" t="s">
        <v>126</v>
      </c>
      <c r="P22" s="58" t="b">
        <f>IF(IFERROR(HLOOKUP(A22,UPDATE!$1:$1,1,FALSE),FALSE)&lt;&gt;FALSE,TRUE,FALSE)</f>
        <v>1</v>
      </c>
    </row>
    <row r="23" spans="1:17" x14ac:dyDescent="0.2">
      <c r="A23" s="37" t="s">
        <v>130</v>
      </c>
      <c r="B23" s="33" t="s">
        <v>131</v>
      </c>
      <c r="C23" s="13">
        <f>IF(OR(ISNUMBER(IFERROR(MATCH(A23,UPDATE!$1:$1,0),TRUE))=FALSE,H23=FALSE),L23,_xlfn.AGGREGATE(4,6,INDEX(UPDATE!$A:$CF,,MATCH(A23,UPDATE!$1:$1,0))))</f>
        <v>236</v>
      </c>
      <c r="D23" s="19">
        <f t="shared" si="0"/>
        <v>45140</v>
      </c>
      <c r="E23" s="34" t="s">
        <v>23</v>
      </c>
      <c r="F23" s="14" t="str">
        <f t="shared" si="1"/>
        <v>✅</v>
      </c>
      <c r="H23" s="35" t="b">
        <f>IF(ISNUMBER(INDEX(UPDATE!$A:$CF,2,MATCH('SETTINGS (save)'!A23,UPDATE!$1:$1,0)))=TRUE,TRUE,FALSE)</f>
        <v>1</v>
      </c>
      <c r="I23" s="16">
        <f>IFERROR(INDEX(UPDATE!A:A,MATCH(_xlfn.AGGREGATE(4,6,INDEX(UPDATE!$A$13:$CF$210,,MATCH(A23,UPDATE!$1:$1,0))),INDEX(UPDATE!$A:$CF,,MATCH(A23,UPDATE!$1:$1,0)),0)),K23)</f>
        <v>23</v>
      </c>
      <c r="J23" s="16" t="b">
        <f>IFERROR(IF(MATCH('SETTINGS (save)'!A15,COVER!$A:$A,0),TRUE,FALSE),FALSE)</f>
        <v>1</v>
      </c>
      <c r="L23" s="46" t="s">
        <v>30</v>
      </c>
      <c r="M23" s="47">
        <v>45140</v>
      </c>
      <c r="N23" s="42" t="b">
        <f t="shared" si="2"/>
        <v>1</v>
      </c>
      <c r="O23" s="43" t="s">
        <v>131</v>
      </c>
      <c r="P23" s="58" t="b">
        <f>IF(IFERROR(HLOOKUP(A23,UPDATE!$1:$1,1,FALSE),FALSE)&lt;&gt;FALSE,TRUE,FALSE)</f>
        <v>1</v>
      </c>
      <c r="Q23" s="50"/>
    </row>
    <row r="24" spans="1:17" x14ac:dyDescent="0.2">
      <c r="A24" s="12" t="s">
        <v>133</v>
      </c>
      <c r="B24" s="33" t="s">
        <v>134</v>
      </c>
      <c r="C24" s="13" t="str">
        <f>IF(OR(ISNUMBER(IFERROR(MATCH(A24,UPDATE!$1:$1,0),TRUE))=FALSE,H24=FALSE),L24,_xlfn.AGGREGATE(4,6,INDEX(UPDATE!$A:$CF,,MATCH(A24,UPDATE!$1:$1,0))))</f>
        <v>F</v>
      </c>
      <c r="D24" s="19" t="str">
        <f t="shared" si="0"/>
        <v>F</v>
      </c>
      <c r="E24" s="14" t="s">
        <v>77</v>
      </c>
      <c r="F24" s="14" t="str">
        <f t="shared" si="1"/>
        <v>✅</v>
      </c>
      <c r="H24" s="35" t="b">
        <f>IF(ISNUMBER(INDEX(UPDATE!$A:$CF,2,MATCH('SETTINGS (save)'!A24,UPDATE!$1:$1,0)))=TRUE,TRUE,FALSE)</f>
        <v>0</v>
      </c>
      <c r="I24" s="16">
        <f>IFERROR(INDEX(UPDATE!A:A,MATCH(_xlfn.AGGREGATE(4,6,INDEX(UPDATE!$A$13:$CF$210,,MATCH(A24,UPDATE!$1:$1,0))),INDEX(UPDATE!$A:$CF,,MATCH(A24,UPDATE!$1:$1,0)),0)),K24)</f>
        <v>5</v>
      </c>
      <c r="J24" s="16" t="b">
        <f>IFERROR(IF(MATCH('SETTINGS (save)'!A16,COVER!$A:$A,0),TRUE,FALSE),FALSE)</f>
        <v>1</v>
      </c>
      <c r="L24" s="46" t="s">
        <v>25</v>
      </c>
      <c r="M24" s="46" t="s">
        <v>25</v>
      </c>
      <c r="N24" s="42" t="b">
        <f t="shared" si="2"/>
        <v>1</v>
      </c>
      <c r="O24" s="43" t="s">
        <v>387</v>
      </c>
      <c r="P24" s="58" t="b">
        <f>IF(IFERROR(HLOOKUP(A24,UPDATE!$1:$1,1,FALSE),FALSE)&lt;&gt;FALSE,TRUE,FALSE)</f>
        <v>1</v>
      </c>
    </row>
    <row r="25" spans="1:17" x14ac:dyDescent="0.2">
      <c r="A25" s="12" t="s">
        <v>137</v>
      </c>
      <c r="B25" s="33" t="s">
        <v>134</v>
      </c>
      <c r="C25" s="13" t="str">
        <f>IF(OR(ISNUMBER(IFERROR(MATCH(A25,UPDATE!$1:$1,0),TRUE))=FALSE,H25=FALSE),L25,_xlfn.AGGREGATE(4,6,INDEX(UPDATE!$A:$CF,,MATCH(A25,UPDATE!$1:$1,0))))</f>
        <v>F</v>
      </c>
      <c r="D25" s="19" t="str">
        <f t="shared" si="0"/>
        <v>F</v>
      </c>
      <c r="E25" s="14" t="s">
        <v>77</v>
      </c>
      <c r="F25" s="14" t="str">
        <f t="shared" si="1"/>
        <v>✅</v>
      </c>
      <c r="G25" s="52" t="s">
        <v>388</v>
      </c>
      <c r="H25" s="35" t="b">
        <f>IF(ISNUMBER(INDEX(UPDATE!$A:$CF,2,MATCH('SETTINGS (save)'!A25,UPDATE!$1:$1,0)))=TRUE,TRUE,FALSE)</f>
        <v>0</v>
      </c>
      <c r="I25" s="16">
        <f>IFERROR(INDEX(UPDATE!A:A,MATCH(_xlfn.AGGREGATE(4,6,INDEX(UPDATE!$A$13:$CF$210,,MATCH(A25,UPDATE!$1:$1,0))),INDEX(UPDATE!$A:$CF,,MATCH(A25,UPDATE!$1:$1,0)),0)),K25)</f>
        <v>12</v>
      </c>
      <c r="J25" s="16" t="b">
        <f>IFERROR(IF(MATCH('SETTINGS (save)'!A17,COVER!$A:$A,0),TRUE,FALSE),FALSE)</f>
        <v>1</v>
      </c>
      <c r="L25" s="46" t="s">
        <v>25</v>
      </c>
      <c r="M25" s="46" t="s">
        <v>25</v>
      </c>
      <c r="N25" s="42" t="b">
        <f t="shared" si="2"/>
        <v>1</v>
      </c>
      <c r="O25" s="43" t="s">
        <v>389</v>
      </c>
      <c r="P25" s="58" t="b">
        <f>IF(IFERROR(HLOOKUP(A25,UPDATE!$1:$1,1,FALSE),FALSE)&lt;&gt;FALSE,TRUE,FALSE)</f>
        <v>1</v>
      </c>
    </row>
    <row r="26" spans="1:17" x14ac:dyDescent="0.2">
      <c r="A26" s="12" t="s">
        <v>138</v>
      </c>
      <c r="B26" s="33" t="s">
        <v>134</v>
      </c>
      <c r="C26" s="13" t="str">
        <f>IF(OR(ISNUMBER(IFERROR(MATCH(A26,UPDATE!$1:$1,0),TRUE))=FALSE,H26=FALSE),L26,_xlfn.AGGREGATE(4,6,INDEX(UPDATE!$A:$CF,,MATCH(A26,UPDATE!$1:$1,0))))</f>
        <v>F</v>
      </c>
      <c r="D26" s="19" t="str">
        <f t="shared" si="0"/>
        <v>F</v>
      </c>
      <c r="E26" s="14" t="s">
        <v>77</v>
      </c>
      <c r="F26" s="14" t="str">
        <f t="shared" si="1"/>
        <v>✅</v>
      </c>
      <c r="G26" s="52" t="s">
        <v>388</v>
      </c>
      <c r="H26" s="35" t="b">
        <f>IF(ISNUMBER(INDEX(UPDATE!$A:$CF,2,MATCH('SETTINGS (save)'!A26,UPDATE!$1:$1,0)))=TRUE,TRUE,FALSE)</f>
        <v>0</v>
      </c>
      <c r="I26" s="16">
        <f>IFERROR(INDEX(UPDATE!A:A,MATCH(_xlfn.AGGREGATE(4,6,INDEX(UPDATE!$A$13:$CF$210,,MATCH(A26,UPDATE!$1:$1,0))),INDEX(UPDATE!$A:$CF,,MATCH(A26,UPDATE!$1:$1,0)),0)),K26)</f>
        <v>28</v>
      </c>
      <c r="J26" s="16" t="b">
        <f>IFERROR(IF(MATCH('SETTINGS (save)'!A18,COVER!$A:$A,0),TRUE,FALSE),FALSE)</f>
        <v>1</v>
      </c>
      <c r="L26" s="46" t="s">
        <v>25</v>
      </c>
      <c r="M26" s="46" t="s">
        <v>25</v>
      </c>
      <c r="N26" s="42" t="b">
        <f t="shared" si="2"/>
        <v>1</v>
      </c>
      <c r="O26" s="43" t="s">
        <v>390</v>
      </c>
      <c r="P26" s="58" t="b">
        <f>IF(IFERROR(HLOOKUP(A26,UPDATE!$1:$1,1,FALSE),FALSE)&lt;&gt;FALSE,TRUE,FALSE)</f>
        <v>1</v>
      </c>
    </row>
    <row r="27" spans="1:17" x14ac:dyDescent="0.2">
      <c r="A27" s="12" t="s">
        <v>139</v>
      </c>
      <c r="B27" s="33" t="s">
        <v>391</v>
      </c>
      <c r="C27" s="13" t="str">
        <f>IF(OR(ISNUMBER(IFERROR(MATCH(A27,UPDATE!$1:$1,0),TRUE))=FALSE,H27=FALSE),L27,_xlfn.AGGREGATE(4,6,INDEX(UPDATE!$A:$CF,,MATCH(A27,UPDATE!$1:$1,0))))</f>
        <v>F</v>
      </c>
      <c r="D27" s="19" t="str">
        <f t="shared" si="0"/>
        <v>F</v>
      </c>
      <c r="E27" s="14" t="s">
        <v>77</v>
      </c>
      <c r="F27" s="14" t="str">
        <f t="shared" si="1"/>
        <v>✅</v>
      </c>
      <c r="G27" s="52" t="s">
        <v>388</v>
      </c>
      <c r="H27" s="35" t="b">
        <f>IF(ISNUMBER(INDEX(UPDATE!$A:$CF,2,MATCH('SETTINGS (save)'!A27,UPDATE!$1:$1,0)))=TRUE,TRUE,FALSE)</f>
        <v>0</v>
      </c>
      <c r="I27" s="16">
        <f>IFERROR(INDEX(UPDATE!A:A,MATCH(_xlfn.AGGREGATE(4,6,INDEX(UPDATE!$A$13:$CF$210,,MATCH(A27,UPDATE!$1:$1,0))),INDEX(UPDATE!$A:$CF,,MATCH(A27,UPDATE!$1:$1,0)),0)),K27)</f>
        <v>46</v>
      </c>
      <c r="J27" s="16" t="b">
        <f>IFERROR(IF(MATCH('SETTINGS (save)'!A19,COVER!$A:$A,0),TRUE,FALSE),FALSE)</f>
        <v>1</v>
      </c>
      <c r="L27" s="46" t="s">
        <v>25</v>
      </c>
      <c r="M27" s="46" t="s">
        <v>25</v>
      </c>
      <c r="N27" s="42" t="b">
        <f t="shared" si="2"/>
        <v>1</v>
      </c>
      <c r="O27" s="43" t="s">
        <v>392</v>
      </c>
      <c r="P27" s="58" t="b">
        <f>IF(IFERROR(HLOOKUP(A27,UPDATE!$1:$1,1,FALSE),FALSE)&lt;&gt;FALSE,TRUE,FALSE)</f>
        <v>1</v>
      </c>
    </row>
    <row r="28" spans="1:17" x14ac:dyDescent="0.2">
      <c r="A28" s="37" t="s">
        <v>150</v>
      </c>
      <c r="B28" s="33" t="s">
        <v>151</v>
      </c>
      <c r="C28" s="13">
        <f>IF(OR(ISNUMBER(IFERROR(MATCH(A28,UPDATE!$1:$1,0),TRUE))=FALSE,H28=FALSE),L28,_xlfn.AGGREGATE(4,6,INDEX(UPDATE!$A:$CF,,MATCH(A28,UPDATE!$1:$1,0))))</f>
        <v>93</v>
      </c>
      <c r="D28" s="19" t="str">
        <f t="shared" si="0"/>
        <v>x</v>
      </c>
      <c r="E28" s="34" t="s">
        <v>23</v>
      </c>
      <c r="F28" s="14" t="str">
        <f t="shared" si="1"/>
        <v>✅</v>
      </c>
      <c r="H28" s="35" t="b">
        <f>IF(ISNUMBER(INDEX(UPDATE!$A:$CF,2,MATCH('SETTINGS (save)'!A28,UPDATE!$1:$1,0)))=TRUE,TRUE,FALSE)</f>
        <v>1</v>
      </c>
      <c r="I28" s="16">
        <f>IFERROR(INDEX(UPDATE!A:A,MATCH(_xlfn.AGGREGATE(4,6,INDEX(UPDATE!$A$13:$CF$210,,MATCH(A28,UPDATE!$1:$1,0))),INDEX(UPDATE!$A:$CF,,MATCH(A28,UPDATE!$1:$1,0)),0)),K28)</f>
        <v>10</v>
      </c>
      <c r="J28" s="16" t="b">
        <f>IFERROR(IF(MATCH('SETTINGS (save)'!A20,COVER!$A:$A,0),TRUE,FALSE),FALSE)</f>
        <v>1</v>
      </c>
      <c r="L28" s="46" t="s">
        <v>393</v>
      </c>
      <c r="M28" s="46" t="s">
        <v>393</v>
      </c>
      <c r="N28" s="42" t="b">
        <f t="shared" si="2"/>
        <v>1</v>
      </c>
      <c r="O28" s="43" t="s">
        <v>151</v>
      </c>
      <c r="P28" s="58" t="b">
        <f>IF(IFERROR(HLOOKUP(A28,UPDATE!$1:$1,1,FALSE),FALSE)&lt;&gt;FALSE,TRUE,FALSE)</f>
        <v>1</v>
      </c>
    </row>
    <row r="29" spans="1:17" x14ac:dyDescent="0.2">
      <c r="A29" s="37" t="s">
        <v>153</v>
      </c>
      <c r="B29" s="33" t="s">
        <v>153</v>
      </c>
      <c r="C29" s="13" t="str">
        <f>IF(OR(ISNUMBER(IFERROR(MATCH(A29,UPDATE!$1:$1,0),TRUE))=FALSE,H29=FALSE),L29,_xlfn.AGGREGATE(4,6,INDEX(UPDATE!$A:$CF,,MATCH(A29,UPDATE!$1:$1,0))))</f>
        <v>*</v>
      </c>
      <c r="D29" s="19" t="str">
        <f t="shared" si="0"/>
        <v>*</v>
      </c>
      <c r="E29" s="34" t="s">
        <v>23</v>
      </c>
      <c r="F29" s="14" t="str">
        <f t="shared" si="1"/>
        <v>✅</v>
      </c>
      <c r="H29" s="35" t="b">
        <f>IF(ISNUMBER(INDEX(UPDATE!$A:$CF,2,MATCH('SETTINGS (save)'!A29,UPDATE!$1:$1,0)))=TRUE,TRUE,FALSE)</f>
        <v>0</v>
      </c>
      <c r="I29" s="16">
        <f>IFERROR(INDEX(UPDATE!A:A,MATCH(_xlfn.AGGREGATE(4,6,INDEX(UPDATE!$A$13:$CF$210,,MATCH(A29,UPDATE!$1:$1,0))),INDEX(UPDATE!$A:$CF,,MATCH(A29,UPDATE!$1:$1,0)),0)),K29)</f>
        <v>70</v>
      </c>
      <c r="J29" s="16" t="b">
        <f>IFERROR(IF(MATCH('SETTINGS (save)'!A39,COVER!$A:$A,0),TRUE,FALSE),FALSE)</f>
        <v>1</v>
      </c>
      <c r="L29" s="46" t="s">
        <v>30</v>
      </c>
      <c r="M29" s="46" t="s">
        <v>30</v>
      </c>
      <c r="N29" s="42" t="b">
        <f t="shared" si="2"/>
        <v>1</v>
      </c>
      <c r="O29" s="43" t="s">
        <v>153</v>
      </c>
      <c r="P29" s="58" t="b">
        <f>IF(IFERROR(HLOOKUP(A29,UPDATE!$1:$1,1,FALSE),FALSE)&lt;&gt;FALSE,TRUE,FALSE)</f>
        <v>1</v>
      </c>
    </row>
    <row r="30" spans="1:17" x14ac:dyDescent="0.2">
      <c r="A30" s="37" t="s">
        <v>155</v>
      </c>
      <c r="B30" s="33" t="s">
        <v>156</v>
      </c>
      <c r="C30" s="13" t="str">
        <f>IF(OR(ISNUMBER(IFERROR(MATCH(A30,UPDATE!$1:$1,0),TRUE))=FALSE,H30=FALSE),L30,_xlfn.AGGREGATE(4,6,INDEX(UPDATE!$A:$CF,,MATCH(A30,UPDATE!$1:$1,0))))</f>
        <v>F</v>
      </c>
      <c r="D30" s="19" t="str">
        <f t="shared" si="0"/>
        <v>F</v>
      </c>
      <c r="E30" s="34" t="s">
        <v>23</v>
      </c>
      <c r="F30" s="14" t="str">
        <f t="shared" si="1"/>
        <v>✅</v>
      </c>
      <c r="H30" s="35" t="b">
        <f>IF(ISNUMBER(INDEX(UPDATE!$A:$CF,2,MATCH('SETTINGS (save)'!A30,UPDATE!$1:$1,0)))=TRUE,TRUE,FALSE)</f>
        <v>0</v>
      </c>
      <c r="I30" s="16">
        <f>IFERROR(INDEX(UPDATE!A:A,MATCH(_xlfn.AGGREGATE(4,6,INDEX(UPDATE!$A$13:$CF$210,,MATCH(A30,UPDATE!$1:$1,0))),INDEX(UPDATE!$A:$CF,,MATCH(A30,UPDATE!$1:$1,0)),0)),K30)</f>
        <v>30</v>
      </c>
      <c r="J30" s="16" t="b">
        <f>IFERROR(IF(MATCH('SETTINGS (save)'!A21,COVER!$A:$A,0),TRUE,FALSE),FALSE)</f>
        <v>1</v>
      </c>
      <c r="L30" s="46" t="s">
        <v>25</v>
      </c>
      <c r="M30" s="46" t="s">
        <v>25</v>
      </c>
      <c r="N30" s="42" t="b">
        <f t="shared" si="2"/>
        <v>1</v>
      </c>
      <c r="O30" s="43" t="s">
        <v>157</v>
      </c>
      <c r="P30" s="58" t="b">
        <f>IF(IFERROR(HLOOKUP(A30,UPDATE!$1:$1,1,FALSE),FALSE)&lt;&gt;FALSE,TRUE,FALSE)</f>
        <v>1</v>
      </c>
    </row>
    <row r="31" spans="1:17" x14ac:dyDescent="0.2">
      <c r="A31" s="37" t="s">
        <v>161</v>
      </c>
      <c r="B31" s="33" t="s">
        <v>161</v>
      </c>
      <c r="C31" s="13">
        <f>IF(OR(ISNUMBER(IFERROR(MATCH(A31,UPDATE!$1:$1,0),TRUE))=FALSE,H31=FALSE),L31,_xlfn.AGGREGATE(4,6,INDEX(UPDATE!$A:$CF,,MATCH(A31,UPDATE!$1:$1,0))))</f>
        <v>162</v>
      </c>
      <c r="D31" s="19">
        <f t="shared" si="0"/>
        <v>45140</v>
      </c>
      <c r="E31" s="14" t="s">
        <v>110</v>
      </c>
      <c r="F31" s="14" t="str">
        <f t="shared" si="1"/>
        <v>✅</v>
      </c>
      <c r="H31" s="35" t="b">
        <f>IF(ISNUMBER(INDEX(UPDATE!$A:$CF,2,MATCH('SETTINGS (save)'!A31,UPDATE!$1:$1,0)))=TRUE,TRUE,FALSE)</f>
        <v>1</v>
      </c>
      <c r="I31" s="16">
        <f>IFERROR(INDEX(UPDATE!A:A,MATCH(_xlfn.AGGREGATE(4,6,INDEX(UPDATE!$A$13:$CF$210,,MATCH(A31,UPDATE!$1:$1,0))),INDEX(UPDATE!$A:$CF,,MATCH(A31,UPDATE!$1:$1,0)),0)),K31)</f>
        <v>16</v>
      </c>
      <c r="J31" s="16" t="b">
        <f>IFERROR(IF(MATCH('SETTINGS (save)'!A22,COVER!$A:$A,0),TRUE,FALSE),FALSE)</f>
        <v>1</v>
      </c>
      <c r="L31" s="46" t="s">
        <v>30</v>
      </c>
      <c r="M31" s="47">
        <v>45140</v>
      </c>
      <c r="N31" s="42" t="b">
        <f t="shared" si="2"/>
        <v>1</v>
      </c>
      <c r="O31" s="43" t="s">
        <v>161</v>
      </c>
      <c r="P31" s="58" t="b">
        <f>IF(IFERROR(HLOOKUP(A31,UPDATE!$1:$1,1,FALSE),FALSE)&lt;&gt;FALSE,TRUE,FALSE)</f>
        <v>1</v>
      </c>
    </row>
    <row r="32" spans="1:17" x14ac:dyDescent="0.2">
      <c r="A32" s="37" t="s">
        <v>164</v>
      </c>
      <c r="B32" s="33" t="s">
        <v>165</v>
      </c>
      <c r="C32" s="13">
        <f>IF(OR(ISNUMBER(IFERROR(MATCH(A32,UPDATE!$1:$1,0),TRUE))=FALSE,H32=FALSE),L32,_xlfn.AGGREGATE(4,6,INDEX(UPDATE!$A:$CF,,MATCH(A32,UPDATE!$1:$1,0))))</f>
        <v>400</v>
      </c>
      <c r="D32" s="19">
        <f t="shared" si="0"/>
        <v>45140</v>
      </c>
      <c r="E32" s="34" t="s">
        <v>23</v>
      </c>
      <c r="F32" s="14" t="str">
        <f t="shared" si="1"/>
        <v>✅</v>
      </c>
      <c r="H32" s="35" t="b">
        <f>IF(ISNUMBER(INDEX(UPDATE!$A:$CF,2,MATCH('SETTINGS (save)'!A32,UPDATE!$1:$1,0)))=TRUE,TRUE,FALSE)</f>
        <v>1</v>
      </c>
      <c r="I32" s="16">
        <f>IFERROR(INDEX(UPDATE!A:A,MATCH(_xlfn.AGGREGATE(4,6,INDEX(UPDATE!$A$13:$CF$210,,MATCH(A32,UPDATE!$1:$1,0))),INDEX(UPDATE!$A:$CF,,MATCH(A32,UPDATE!$1:$1,0)),0)),K32)</f>
        <v>38</v>
      </c>
      <c r="J32" s="16" t="b">
        <f>IFERROR(IF(MATCH('SETTINGS (save)'!A23,COVER!$A:$A,0),TRUE,FALSE),FALSE)</f>
        <v>1</v>
      </c>
      <c r="L32" s="46" t="s">
        <v>30</v>
      </c>
      <c r="M32" s="47">
        <v>45140</v>
      </c>
      <c r="N32" s="42" t="b">
        <f t="shared" si="2"/>
        <v>1</v>
      </c>
      <c r="O32" s="43" t="s">
        <v>165</v>
      </c>
      <c r="P32" s="58" t="b">
        <f>IF(IFERROR(HLOOKUP(A32,UPDATE!$1:$1,1,FALSE),FALSE)&lt;&gt;FALSE,TRUE,FALSE)</f>
        <v>1</v>
      </c>
      <c r="Q32" s="49" t="s">
        <v>167</v>
      </c>
    </row>
    <row r="33" spans="1:17" x14ac:dyDescent="0.2">
      <c r="A33" s="37" t="s">
        <v>168</v>
      </c>
      <c r="B33" s="33" t="s">
        <v>169</v>
      </c>
      <c r="C33" s="13" t="str">
        <f>IF(OR(ISNUMBER(IFERROR(MATCH(A33,UPDATE!$1:$1,0),TRUE))=FALSE,H33=FALSE),L33,_xlfn.AGGREGATE(4,6,INDEX(UPDATE!$A:$CF,,MATCH(A33,UPDATE!$1:$1,0))))</f>
        <v>*</v>
      </c>
      <c r="D33" s="19">
        <f t="shared" si="0"/>
        <v>45140</v>
      </c>
      <c r="E33" s="34" t="s">
        <v>23</v>
      </c>
      <c r="F33" s="14" t="str">
        <f t="shared" si="1"/>
        <v>✅</v>
      </c>
      <c r="H33" s="35" t="b">
        <f>IF(ISNUMBER(INDEX(UPDATE!$A:$CF,2,MATCH('SETTINGS (save)'!A33,UPDATE!$1:$1,0)))=TRUE,TRUE,FALSE)</f>
        <v>0</v>
      </c>
      <c r="I33" s="16">
        <f>IFERROR(INDEX(UPDATE!A:A,MATCH(_xlfn.AGGREGATE(4,6,INDEX(UPDATE!$A$13:$CF$210,,MATCH(A33,UPDATE!$1:$1,0))),INDEX(UPDATE!$A:$CF,,MATCH(A33,UPDATE!$1:$1,0)),0)),K33)</f>
        <v>16</v>
      </c>
      <c r="J33" s="16" t="b">
        <f>IFERROR(IF(MATCH('SETTINGS (save)'!A37,COVER!$A:$A,0),TRUE,FALSE),FALSE)</f>
        <v>1</v>
      </c>
      <c r="L33" s="46" t="s">
        <v>30</v>
      </c>
      <c r="M33" s="48">
        <v>45140</v>
      </c>
      <c r="N33" s="42" t="b">
        <f t="shared" si="2"/>
        <v>1</v>
      </c>
      <c r="O33" s="43" t="s">
        <v>169</v>
      </c>
      <c r="P33" s="58" t="b">
        <f>IF(IFERROR(HLOOKUP(A33,UPDATE!$1:$1,1,FALSE),FALSE)&lt;&gt;FALSE,TRUE,FALSE)</f>
        <v>1</v>
      </c>
    </row>
    <row r="34" spans="1:17" x14ac:dyDescent="0.2">
      <c r="A34" s="37" t="s">
        <v>171</v>
      </c>
      <c r="B34" s="33" t="s">
        <v>171</v>
      </c>
      <c r="C34" s="13" t="str">
        <f>IF(OR(ISNUMBER(IFERROR(MATCH(A34,UPDATE!$1:$1,0),TRUE))=FALSE,H34=FALSE),L34,_xlfn.AGGREGATE(4,6,INDEX(UPDATE!$A:$CF,,MATCH(A34,UPDATE!$1:$1,0))))</f>
        <v>F</v>
      </c>
      <c r="D34" s="19" t="str">
        <f t="shared" ref="D34:D53" si="3">IF(C34="F","F",M34)</f>
        <v>F</v>
      </c>
      <c r="E34" s="34" t="s">
        <v>23</v>
      </c>
      <c r="F34" s="14" t="str">
        <f t="shared" ref="F34:F53" si="4">IF(AND(OR(P34=TRUE,K34&lt;&gt;""),J34=TRUE),"✅","❌")</f>
        <v>✅</v>
      </c>
      <c r="H34" s="35" t="b">
        <f>IF(ISNUMBER(INDEX(UPDATE!$A:$CF,2,MATCH('SETTINGS (save)'!A34,UPDATE!$1:$1,0)))=TRUE,TRUE,FALSE)</f>
        <v>0</v>
      </c>
      <c r="I34" s="16">
        <f>IFERROR(INDEX(UPDATE!A:A,MATCH(_xlfn.AGGREGATE(4,6,INDEX(UPDATE!$A$13:$CF$210,,MATCH(A34,UPDATE!$1:$1,0))),INDEX(UPDATE!$A:$CF,,MATCH(A34,UPDATE!$1:$1,0)),0)),K34)</f>
        <v>18</v>
      </c>
      <c r="J34" s="16" t="b">
        <f>IFERROR(IF(MATCH('SETTINGS (save)'!A43,COVER!$A:$A,0),TRUE,FALSE),FALSE)</f>
        <v>1</v>
      </c>
      <c r="L34" s="46" t="s">
        <v>25</v>
      </c>
      <c r="M34" s="46" t="s">
        <v>25</v>
      </c>
      <c r="N34" s="42" t="b">
        <f t="shared" ref="N34:N53" si="5">IF(F34&lt;&gt;"",F34="✅","")</f>
        <v>1</v>
      </c>
      <c r="O34" s="43" t="s">
        <v>171</v>
      </c>
      <c r="P34" s="58" t="b">
        <f>IF(IFERROR(HLOOKUP(A34,UPDATE!$1:$1,1,FALSE),FALSE)&lt;&gt;FALSE,TRUE,FALSE)</f>
        <v>1</v>
      </c>
    </row>
    <row r="35" spans="1:17" x14ac:dyDescent="0.2">
      <c r="A35" s="38" t="s">
        <v>173</v>
      </c>
      <c r="B35" s="55" t="s">
        <v>174</v>
      </c>
      <c r="C35" s="13" t="str">
        <f>IF(OR(ISNUMBER(IFERROR(MATCH(A35,UPDATE!$1:$1,0),TRUE))=FALSE,H35=FALSE),L35,_xlfn.AGGREGATE(4,6,INDEX(UPDATE!$A:$CF,,MATCH(A35,UPDATE!$1:$1,0))))</f>
        <v>F</v>
      </c>
      <c r="D35" s="19" t="str">
        <f t="shared" si="3"/>
        <v>F</v>
      </c>
      <c r="E35" s="34" t="s">
        <v>23</v>
      </c>
      <c r="F35" s="14" t="str">
        <f t="shared" si="4"/>
        <v>✅</v>
      </c>
      <c r="H35" s="35" t="b">
        <f>IF(ISNUMBER(INDEX(UPDATE!$A:$CF,2,MATCH('SETTINGS (save)'!A35,UPDATE!$1:$1,0)))=TRUE,TRUE,FALSE)</f>
        <v>0</v>
      </c>
      <c r="I35" s="16">
        <f>IFERROR(INDEX(UPDATE!A:A,MATCH(_xlfn.AGGREGATE(4,6,INDEX(UPDATE!$A$13:$CF$210,,MATCH(A35,UPDATE!$1:$1,0))),INDEX(UPDATE!$A:$CF,,MATCH(A35,UPDATE!$1:$1,0)),0)),K35)</f>
        <v>19</v>
      </c>
      <c r="J35" s="16" t="b">
        <f>IFERROR(IF(MATCH('SETTINGS (save)'!A46,COVER!$A:$A,0),TRUE,FALSE),FALSE)</f>
        <v>1</v>
      </c>
      <c r="L35" s="46" t="s">
        <v>25</v>
      </c>
      <c r="M35" s="46" t="s">
        <v>25</v>
      </c>
      <c r="N35" s="42" t="b">
        <f t="shared" si="5"/>
        <v>1</v>
      </c>
      <c r="O35" s="43" t="s">
        <v>173</v>
      </c>
      <c r="P35" s="58" t="b">
        <f>IF(IFERROR(HLOOKUP(A35,UPDATE!$1:$1,1,FALSE),FALSE)&lt;&gt;FALSE,TRUE,FALSE)</f>
        <v>1</v>
      </c>
    </row>
    <row r="36" spans="1:17" x14ac:dyDescent="0.2">
      <c r="A36" s="38" t="s">
        <v>175</v>
      </c>
      <c r="B36" s="55" t="s">
        <v>175</v>
      </c>
      <c r="C36" s="13" t="str">
        <f>IF(OR(ISNUMBER(IFERROR(MATCH(A36,UPDATE!$1:$1,0),TRUE))=FALSE,H36=FALSE),L36,_xlfn.AGGREGATE(4,6,INDEX(UPDATE!$A:$CF,,MATCH(A36,UPDATE!$1:$1,0))))</f>
        <v>*</v>
      </c>
      <c r="D36" s="19" t="str">
        <f t="shared" si="3"/>
        <v>*</v>
      </c>
      <c r="E36" s="34" t="s">
        <v>23</v>
      </c>
      <c r="F36" s="14" t="str">
        <f t="shared" si="4"/>
        <v>✅</v>
      </c>
      <c r="H36" s="35" t="b">
        <f>IF(ISNUMBER(INDEX(UPDATE!$A:$CF,2,MATCH('SETTINGS (save)'!A36,UPDATE!$1:$1,0)))=TRUE,TRUE,FALSE)</f>
        <v>0</v>
      </c>
      <c r="I36" s="16">
        <f>IFERROR(INDEX(UPDATE!A:A,MATCH(_xlfn.AGGREGATE(4,6,INDEX(UPDATE!$A$13:$CF$210,,MATCH(A36,UPDATE!$1:$1,0))),INDEX(UPDATE!$A:$CF,,MATCH(A36,UPDATE!$1:$1,0)),0)),K36)</f>
        <v>19</v>
      </c>
      <c r="J36" s="16" t="b">
        <f>IFERROR(IF(MATCH('SETTINGS (save)'!A53,COVER!$A:$A,0),TRUE,FALSE),FALSE)</f>
        <v>1</v>
      </c>
      <c r="L36" s="46" t="s">
        <v>30</v>
      </c>
      <c r="M36" s="46" t="s">
        <v>30</v>
      </c>
      <c r="N36" s="42" t="b">
        <f t="shared" si="5"/>
        <v>1</v>
      </c>
      <c r="O36" s="43" t="s">
        <v>175</v>
      </c>
      <c r="P36" s="58" t="b">
        <f>IF(IFERROR(HLOOKUP(A36,UPDATE!$1:$1,1,FALSE),FALSE)&lt;&gt;FALSE,TRUE,FALSE)</f>
        <v>1</v>
      </c>
    </row>
    <row r="37" spans="1:17" x14ac:dyDescent="0.2">
      <c r="A37" s="37" t="s">
        <v>178</v>
      </c>
      <c r="B37" s="33" t="s">
        <v>178</v>
      </c>
      <c r="C37" s="13" t="str">
        <f>IF(OR(ISNUMBER(IFERROR(MATCH(A37,UPDATE!$1:$1,0),TRUE))=FALSE,H37=FALSE),L37,_xlfn.AGGREGATE(4,6,INDEX(UPDATE!$A:$CF,,MATCH(A37,UPDATE!$1:$1,0))))</f>
        <v>F</v>
      </c>
      <c r="D37" s="19" t="str">
        <f t="shared" si="3"/>
        <v>F</v>
      </c>
      <c r="E37" s="34" t="s">
        <v>23</v>
      </c>
      <c r="F37" s="14" t="str">
        <f t="shared" si="4"/>
        <v>✅</v>
      </c>
      <c r="H37" s="35" t="b">
        <f>IF(ISNUMBER(INDEX(UPDATE!$A:$CF,2,MATCH('SETTINGS (save)'!A37,UPDATE!$1:$1,0)))=TRUE,TRUE,FALSE)</f>
        <v>0</v>
      </c>
      <c r="I37" s="16">
        <f>IFERROR(INDEX(UPDATE!A:A,MATCH(_xlfn.AGGREGATE(4,6,INDEX(UPDATE!$A$13:$CF$210,,MATCH(A37,UPDATE!$1:$1,0))),INDEX(UPDATE!$A:$CF,,MATCH(A37,UPDATE!$1:$1,0)),0)),K37)</f>
        <v>72</v>
      </c>
      <c r="J37" s="16" t="b">
        <f>IFERROR(IF(MATCH('SETTINGS (save)'!A40,COVER!$A:$A,0),TRUE,FALSE),FALSE)</f>
        <v>1</v>
      </c>
      <c r="L37" s="46" t="s">
        <v>25</v>
      </c>
      <c r="M37" s="46" t="s">
        <v>25</v>
      </c>
      <c r="N37" s="42" t="b">
        <f t="shared" si="5"/>
        <v>1</v>
      </c>
      <c r="O37" s="43" t="s">
        <v>178</v>
      </c>
      <c r="P37" s="58" t="b">
        <f>IF(IFERROR(HLOOKUP(A37,UPDATE!$1:$1,1,FALSE),FALSE)&lt;&gt;FALSE,TRUE,FALSE)</f>
        <v>1</v>
      </c>
    </row>
    <row r="38" spans="1:17" x14ac:dyDescent="0.2">
      <c r="A38" s="12" t="s">
        <v>180</v>
      </c>
      <c r="B38" s="33" t="s">
        <v>181</v>
      </c>
      <c r="C38" s="13" t="str">
        <f>IF(OR(ISNUMBER(IFERROR(MATCH(A38,UPDATE!$1:$1,0),TRUE))=FALSE,H38=FALSE),L38,_xlfn.AGGREGATE(4,6,INDEX(UPDATE!$A:$CF,,MATCH(A38,UPDATE!$1:$1,0))))</f>
        <v>F</v>
      </c>
      <c r="D38" s="19" t="str">
        <f t="shared" si="3"/>
        <v>F</v>
      </c>
      <c r="E38" s="14" t="s">
        <v>110</v>
      </c>
      <c r="F38" s="14" t="str">
        <f t="shared" si="4"/>
        <v>❌</v>
      </c>
      <c r="H38" s="35" t="b">
        <f>IF(ISNUMBER(INDEX(UPDATE!$A:$CF,2,MATCH('SETTINGS (save)'!A38,UPDATE!$1:$1,0)))=TRUE,TRUE,FALSE)</f>
        <v>0</v>
      </c>
      <c r="I38" s="16">
        <f>IFERROR(INDEX(UPDATE!A:A,MATCH(_xlfn.AGGREGATE(4,6,INDEX(UPDATE!$A$13:$CF$210,,MATCH(A38,UPDATE!$1:$1,0))),INDEX(UPDATE!$A:$CF,,MATCH(A38,UPDATE!$1:$1,0)),0)),K38)</f>
        <v>41</v>
      </c>
      <c r="J38" s="16" t="b">
        <f>IFERROR(IF(MATCH('SETTINGS (save)'!A24,COVER!$A:$A,0),TRUE,FALSE),FALSE)</f>
        <v>0</v>
      </c>
      <c r="L38" s="46" t="s">
        <v>25</v>
      </c>
      <c r="M38" s="46" t="s">
        <v>25</v>
      </c>
      <c r="N38" s="42" t="b">
        <f t="shared" si="5"/>
        <v>0</v>
      </c>
      <c r="O38" s="43" t="s">
        <v>181</v>
      </c>
      <c r="P38" s="58" t="b">
        <f>IF(IFERROR(HLOOKUP(A38,UPDATE!$1:$1,1,FALSE),FALSE)&lt;&gt;FALSE,TRUE,FALSE)</f>
        <v>1</v>
      </c>
    </row>
    <row r="39" spans="1:17" x14ac:dyDescent="0.2">
      <c r="A39" s="37" t="s">
        <v>186</v>
      </c>
      <c r="B39" s="33" t="s">
        <v>187</v>
      </c>
      <c r="C39" s="13">
        <f>IF(OR(ISNUMBER(IFERROR(MATCH(A39,UPDATE!$1:$1,0),TRUE))=FALSE,H39=FALSE),L39,_xlfn.AGGREGATE(4,6,INDEX(UPDATE!$A:$CF,,MATCH(A39,UPDATE!$1:$1,0))))</f>
        <v>1092</v>
      </c>
      <c r="D39" s="19">
        <f t="shared" si="3"/>
        <v>45140</v>
      </c>
      <c r="E39" s="34" t="s">
        <v>23</v>
      </c>
      <c r="F39" s="14" t="str">
        <f t="shared" si="4"/>
        <v>❌</v>
      </c>
      <c r="H39" s="35" t="b">
        <f>IF(ISNUMBER(INDEX(UPDATE!$A:$CF,2,MATCH('SETTINGS (save)'!A39,UPDATE!$1:$1,0)))=TRUE,TRUE,FALSE)</f>
        <v>1</v>
      </c>
      <c r="I39" s="16">
        <f>IFERROR(INDEX(UPDATE!A:A,MATCH(_xlfn.AGGREGATE(4,6,INDEX(UPDATE!$A$13:$CF$210,,MATCH(A39,UPDATE!$1:$1,0))),INDEX(UPDATE!$A:$CF,,MATCH(A39,UPDATE!$1:$1,0)),0)),K39)</f>
        <v>106</v>
      </c>
      <c r="J39" s="16" t="b">
        <f>IFERROR(IF(MATCH('SETTINGS (save)'!A25,COVER!$A:$A,0),TRUE,FALSE),FALSE)</f>
        <v>0</v>
      </c>
      <c r="L39" s="46" t="s">
        <v>30</v>
      </c>
      <c r="M39" s="47">
        <v>45140</v>
      </c>
      <c r="N39" s="42" t="b">
        <f t="shared" si="5"/>
        <v>0</v>
      </c>
      <c r="O39" s="43" t="s">
        <v>187</v>
      </c>
      <c r="P39" s="58" t="b">
        <f>IF(IFERROR(HLOOKUP(A39,UPDATE!$1:$1,1,FALSE),FALSE)&lt;&gt;FALSE,TRUE,FALSE)</f>
        <v>1</v>
      </c>
    </row>
    <row r="40" spans="1:17" x14ac:dyDescent="0.2">
      <c r="A40" s="37" t="s">
        <v>189</v>
      </c>
      <c r="B40" s="33" t="s">
        <v>190</v>
      </c>
      <c r="C40" s="13">
        <f>IF(OR(ISNUMBER(IFERROR(MATCH(A40,UPDATE!$1:$1,0),TRUE))=FALSE,H40=FALSE),L40,_xlfn.AGGREGATE(4,6,INDEX(UPDATE!$A:$CF,,MATCH(A40,UPDATE!$1:$1,0))))</f>
        <v>189</v>
      </c>
      <c r="D40" s="19">
        <f t="shared" si="3"/>
        <v>45140</v>
      </c>
      <c r="E40" s="14" t="s">
        <v>72</v>
      </c>
      <c r="F40" s="14" t="str">
        <f t="shared" si="4"/>
        <v>❌</v>
      </c>
      <c r="H40" s="35" t="b">
        <f>IF(ISNUMBER(INDEX(UPDATE!$A:$CF,2,MATCH('SETTINGS (save)'!A40,UPDATE!$1:$1,0)))=TRUE,TRUE,FALSE)</f>
        <v>1</v>
      </c>
      <c r="I40" s="16">
        <f>IFERROR(INDEX(UPDATE!A:A,MATCH(_xlfn.AGGREGATE(4,6,INDEX(UPDATE!$A$13:$CF$210,,MATCH(A40,UPDATE!$1:$1,0))),INDEX(UPDATE!$A:$CF,,MATCH(A40,UPDATE!$1:$1,0)),0)),K40)</f>
        <v>27</v>
      </c>
      <c r="J40" s="16" t="b">
        <f>IFERROR(IF(MATCH('SETTINGS (save)'!A26,COVER!$A:$A,0),TRUE,FALSE),FALSE)</f>
        <v>0</v>
      </c>
      <c r="L40" s="46" t="s">
        <v>30</v>
      </c>
      <c r="M40" s="47">
        <v>45140</v>
      </c>
      <c r="N40" s="42" t="b">
        <f t="shared" si="5"/>
        <v>0</v>
      </c>
      <c r="O40" s="43" t="s">
        <v>191</v>
      </c>
      <c r="P40" s="58" t="b">
        <f>IF(IFERROR(HLOOKUP(A40,UPDATE!$1:$1,1,FALSE),FALSE)&lt;&gt;FALSE,TRUE,FALSE)</f>
        <v>1</v>
      </c>
    </row>
    <row r="41" spans="1:17" x14ac:dyDescent="0.2">
      <c r="A41" s="37" t="s">
        <v>196</v>
      </c>
      <c r="B41" s="33" t="s">
        <v>197</v>
      </c>
      <c r="C41" s="13">
        <f>IF(OR(ISNUMBER(IFERROR(MATCH(A41,UPDATE!$1:$1,0),TRUE))=FALSE,H41=FALSE),L41,_xlfn.AGGREGATE(4,6,INDEX(UPDATE!$A:$CF,,MATCH(A41,UPDATE!$1:$1,0))))</f>
        <v>135</v>
      </c>
      <c r="D41" s="19">
        <f t="shared" si="3"/>
        <v>45140</v>
      </c>
      <c r="E41" s="34" t="s">
        <v>23</v>
      </c>
      <c r="F41" s="14" t="str">
        <f t="shared" si="4"/>
        <v>❌</v>
      </c>
      <c r="H41" s="35" t="b">
        <f>IF(ISNUMBER(INDEX(UPDATE!$A:$CF,2,MATCH('SETTINGS (save)'!A41,UPDATE!$1:$1,0)))=TRUE,TRUE,FALSE)</f>
        <v>1</v>
      </c>
      <c r="I41" s="16">
        <f>IFERROR(INDEX(UPDATE!A:A,MATCH(_xlfn.AGGREGATE(4,6,INDEX(UPDATE!$A$13:$CF$210,,MATCH(A41,UPDATE!$1:$1,0))),INDEX(UPDATE!$A:$CF,,MATCH(A41,UPDATE!$1:$1,0)),0)),K41)</f>
        <v>13</v>
      </c>
      <c r="J41" s="16" t="b">
        <f>IFERROR(IF(MATCH('SETTINGS (save)'!A27,COVER!$A:$A,0),TRUE,FALSE),FALSE)</f>
        <v>0</v>
      </c>
      <c r="L41" s="46" t="s">
        <v>30</v>
      </c>
      <c r="M41" s="47">
        <v>45140</v>
      </c>
      <c r="N41" s="42" t="b">
        <f t="shared" si="5"/>
        <v>0</v>
      </c>
      <c r="O41" s="43" t="s">
        <v>197</v>
      </c>
      <c r="P41" s="58" t="b">
        <f>IF(IFERROR(HLOOKUP(A41,UPDATE!$1:$1,1,FALSE),FALSE)&lt;&gt;FALSE,TRUE,FALSE)</f>
        <v>1</v>
      </c>
      <c r="Q41" s="50"/>
    </row>
    <row r="42" spans="1:17" x14ac:dyDescent="0.2">
      <c r="A42" s="38" t="s">
        <v>199</v>
      </c>
      <c r="B42" s="33" t="s">
        <v>199</v>
      </c>
      <c r="C42" s="13" t="str">
        <f>IF(OR(ISNUMBER(IFERROR(MATCH(A42,UPDATE!$1:$1,0),TRUE))=FALSE,H42=FALSE),L42,_xlfn.AGGREGATE(4,6,INDEX(UPDATE!$A:$CF,,MATCH(A42,UPDATE!$1:$1,0))))</f>
        <v>F</v>
      </c>
      <c r="D42" s="19" t="str">
        <f t="shared" si="3"/>
        <v>F</v>
      </c>
      <c r="E42" s="34" t="s">
        <v>23</v>
      </c>
      <c r="F42" s="14" t="str">
        <f t="shared" si="4"/>
        <v>✅</v>
      </c>
      <c r="H42" s="35" t="b">
        <f>IF(ISNUMBER(INDEX(UPDATE!$A:$CF,2,MATCH('SETTINGS (save)'!A42,UPDATE!$1:$1,0)))=TRUE,TRUE,FALSE)</f>
        <v>0</v>
      </c>
      <c r="I42" s="16">
        <f>IFERROR(INDEX(UPDATE!A:A,MATCH(_xlfn.AGGREGATE(4,6,INDEX(UPDATE!$A$13:$CF$210,,MATCH(A42,UPDATE!$1:$1,0))),INDEX(UPDATE!$A:$CF,,MATCH(A42,UPDATE!$1:$1,0)),0)),K42)</f>
        <v>25</v>
      </c>
      <c r="J42" s="16" t="b">
        <f>IFERROR(IF(MATCH('SETTINGS (save)'!A52,COVER!$A:$A,0),TRUE,FALSE),FALSE)</f>
        <v>1</v>
      </c>
      <c r="L42" s="46" t="s">
        <v>25</v>
      </c>
      <c r="M42" s="46" t="s">
        <v>25</v>
      </c>
      <c r="N42" s="42" t="b">
        <f t="shared" si="5"/>
        <v>1</v>
      </c>
      <c r="O42" s="43" t="s">
        <v>199</v>
      </c>
      <c r="P42" s="58" t="b">
        <f>IF(IFERROR(HLOOKUP(A42,UPDATE!$1:$1,1,FALSE),FALSE)&lt;&gt;FALSE,TRUE,FALSE)</f>
        <v>1</v>
      </c>
    </row>
    <row r="43" spans="1:17" x14ac:dyDescent="0.2">
      <c r="A43" s="37" t="s">
        <v>200</v>
      </c>
      <c r="B43" s="33" t="s">
        <v>201</v>
      </c>
      <c r="C43" s="13" t="str">
        <f>IF(OR(ISNUMBER(IFERROR(MATCH(A43,UPDATE!$1:$1,0),TRUE))=FALSE,H43=FALSE),L43,_xlfn.AGGREGATE(4,6,INDEX(UPDATE!$A:$CF,,MATCH(A43,UPDATE!$1:$1,0))))</f>
        <v>F</v>
      </c>
      <c r="D43" s="19" t="str">
        <f t="shared" si="3"/>
        <v>F</v>
      </c>
      <c r="E43" s="34" t="s">
        <v>23</v>
      </c>
      <c r="F43" s="14" t="str">
        <f t="shared" si="4"/>
        <v>✅</v>
      </c>
      <c r="H43" s="35" t="b">
        <f>IF(ISNUMBER(INDEX(UPDATE!$A:$CF,2,MATCH('SETTINGS (save)'!A43,UPDATE!$1:$1,0)))=TRUE,TRUE,FALSE)</f>
        <v>0</v>
      </c>
      <c r="I43" s="16">
        <f>IFERROR(INDEX(UPDATE!A:A,MATCH(_xlfn.AGGREGATE(4,6,INDEX(UPDATE!$A$13:$CF$210,,MATCH(A43,UPDATE!$1:$1,0))),INDEX(UPDATE!$A:$CF,,MATCH(A43,UPDATE!$1:$1,0)),0)),K43)</f>
        <v>21</v>
      </c>
      <c r="J43" s="16" t="b">
        <f>IFERROR(IF(MATCH('SETTINGS (save)'!A28,COVER!$A:$A,0),TRUE,FALSE),FALSE)</f>
        <v>1</v>
      </c>
      <c r="K43" s="46">
        <v>21</v>
      </c>
      <c r="L43" s="46" t="s">
        <v>25</v>
      </c>
      <c r="M43" s="46" t="s">
        <v>25</v>
      </c>
      <c r="N43" s="42" t="b">
        <f t="shared" si="5"/>
        <v>1</v>
      </c>
      <c r="O43" s="43" t="s">
        <v>201</v>
      </c>
      <c r="P43" s="58" t="b">
        <f>IF(IFERROR(HLOOKUP(A43,UPDATE!$1:$1,1,FALSE),FALSE)&lt;&gt;FALSE,TRUE,FALSE)</f>
        <v>0</v>
      </c>
    </row>
    <row r="44" spans="1:17" x14ac:dyDescent="0.2">
      <c r="A44" s="38" t="s">
        <v>202</v>
      </c>
      <c r="C44" s="13" t="str">
        <f>IF(OR(ISNUMBER(IFERROR(MATCH(A44,UPDATE!$1:$1,0),TRUE))=FALSE,H44=FALSE),L44,_xlfn.AGGREGATE(4,6,INDEX(UPDATE!$A:$CF,,MATCH(A44,UPDATE!$1:$1,0))))</f>
        <v>*</v>
      </c>
      <c r="D44" s="19" t="str">
        <f t="shared" si="3"/>
        <v>*</v>
      </c>
      <c r="E44" s="34" t="s">
        <v>110</v>
      </c>
      <c r="F44" s="14" t="str">
        <f t="shared" si="4"/>
        <v>✅</v>
      </c>
      <c r="H44" s="35" t="b">
        <f>IF(ISNUMBER(INDEX(UPDATE!$A:$CF,2,MATCH('SETTINGS (save)'!A44,UPDATE!$1:$1,0)))=TRUE,TRUE,FALSE)</f>
        <v>0</v>
      </c>
      <c r="I44" s="16">
        <f>IFERROR(INDEX(UPDATE!A:A,MATCH(_xlfn.AGGREGATE(4,6,INDEX(UPDATE!$A$13:$CF$210,,MATCH(A44,UPDATE!$1:$1,0))),INDEX(UPDATE!$A:$CF,,MATCH(A44,UPDATE!$1:$1,0)),0)),K44)</f>
        <v>31</v>
      </c>
      <c r="J44" s="16" t="b">
        <f>IFERROR(IF(MATCH('SETTINGS (save)'!A48,COVER!$A:$A,0),TRUE,FALSE),FALSE)</f>
        <v>1</v>
      </c>
      <c r="L44" s="46" t="s">
        <v>30</v>
      </c>
      <c r="M44" s="46" t="s">
        <v>30</v>
      </c>
      <c r="N44" s="42" t="b">
        <f t="shared" si="5"/>
        <v>1</v>
      </c>
      <c r="O44" s="43" t="s">
        <v>202</v>
      </c>
      <c r="P44" s="58" t="b">
        <f>IF(IFERROR(HLOOKUP(A44,UPDATE!$1:$1,1,FALSE),FALSE)&lt;&gt;FALSE,TRUE,FALSE)</f>
        <v>1</v>
      </c>
    </row>
    <row r="45" spans="1:17" x14ac:dyDescent="0.2">
      <c r="A45" s="37" t="s">
        <v>205</v>
      </c>
      <c r="B45" s="33" t="s">
        <v>206</v>
      </c>
      <c r="C45" s="13" t="str">
        <f>IF(OR(ISNUMBER(IFERROR(MATCH(A45,UPDATE!$1:$1,0),TRUE))=FALSE,H45=FALSE),L45,_xlfn.AGGREGATE(4,6,INDEX(UPDATE!$A:$CF,,MATCH(A45,UPDATE!$1:$1,0))))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5" t="b">
        <f>IF(ISNUMBER(INDEX(UPDATE!$A:$CF,2,MATCH('SETTINGS (save)'!A45,UPDATE!$1:$1,0)))=TRUE,TRUE,FALSE)</f>
        <v>0</v>
      </c>
      <c r="I45" s="16">
        <f>IFERROR(INDEX(UPDATE!A:A,MATCH(_xlfn.AGGREGATE(4,6,INDEX(UPDATE!$A$13:$CF$210,,MATCH(A45,UPDATE!$1:$1,0))),INDEX(UPDATE!$A:$CF,,MATCH(A45,UPDATE!$1:$1,0)),0)),K45)</f>
        <v>34</v>
      </c>
      <c r="J45" s="16" t="b">
        <f>IFERROR(IF(MATCH('SETTINGS (save)'!A29,COVER!$A:$A,0),TRUE,FALSE),FALSE)</f>
        <v>1</v>
      </c>
      <c r="L45" s="46" t="s">
        <v>25</v>
      </c>
      <c r="M45" s="46" t="s">
        <v>25</v>
      </c>
      <c r="N45" s="42" t="b">
        <f t="shared" si="5"/>
        <v>1</v>
      </c>
      <c r="O45" s="43" t="s">
        <v>207</v>
      </c>
      <c r="P45" s="58" t="b">
        <f>IF(IFERROR(HLOOKUP(A45,UPDATE!$1:$1,1,FALSE),FALSE)&lt;&gt;FALSE,TRUE,FALSE)</f>
        <v>1</v>
      </c>
    </row>
    <row r="46" spans="1:17" x14ac:dyDescent="0.2">
      <c r="A46" s="37" t="s">
        <v>212</v>
      </c>
      <c r="B46" s="33" t="s">
        <v>213</v>
      </c>
      <c r="C46" s="13">
        <f>IF(OR(ISNUMBER(IFERROR(MATCH(A46,UPDATE!$1:$1,0),TRUE))=FALSE,H46=FALSE),L46,_xlfn.AGGREGATE(4,6,INDEX(UPDATE!$A:$CF,,MATCH(A46,UPDATE!$1:$1,0))))</f>
        <v>85</v>
      </c>
      <c r="D46" s="19">
        <f t="shared" si="3"/>
        <v>45140</v>
      </c>
      <c r="E46" s="14" t="s">
        <v>110</v>
      </c>
      <c r="F46" s="14" t="str">
        <f t="shared" si="4"/>
        <v>✅</v>
      </c>
      <c r="H46" s="35" t="b">
        <f>IF(ISNUMBER(INDEX(UPDATE!$A:$CF,2,MATCH('SETTINGS (save)'!A46,UPDATE!$1:$1,0)))=TRUE,TRUE,FALSE)</f>
        <v>1</v>
      </c>
      <c r="I46" s="16">
        <f>IFERROR(INDEX(UPDATE!A:A,MATCH(_xlfn.AGGREGATE(4,6,INDEX(UPDATE!$A$13:$CF$210,,MATCH(A46,UPDATE!$1:$1,0))),INDEX(UPDATE!$A:$CF,,MATCH(A46,UPDATE!$1:$1,0)),0)),K46)</f>
        <v>11</v>
      </c>
      <c r="J46" s="16" t="b">
        <f>IFERROR(IF(MATCH('SETTINGS (save)'!A30,COVER!$A:$A,0),TRUE,FALSE),FALSE)</f>
        <v>1</v>
      </c>
      <c r="L46" s="46" t="s">
        <v>30</v>
      </c>
      <c r="M46" s="47">
        <v>45140</v>
      </c>
      <c r="N46" s="42" t="b">
        <f t="shared" si="5"/>
        <v>1</v>
      </c>
      <c r="O46" s="43" t="s">
        <v>213</v>
      </c>
      <c r="P46" s="58" t="b">
        <f>IF(IFERROR(HLOOKUP(A46,UPDATE!$1:$1,1,FALSE),FALSE)&lt;&gt;FALSE,TRUE,FALSE)</f>
        <v>1</v>
      </c>
    </row>
    <row r="47" spans="1:17" x14ac:dyDescent="0.2">
      <c r="A47" s="12" t="s">
        <v>215</v>
      </c>
      <c r="B47" s="33" t="s">
        <v>216</v>
      </c>
      <c r="C47" s="13" t="str">
        <f>IF(OR(ISNUMBER(IFERROR(MATCH(A47,UPDATE!$1:$1,0),TRUE))=FALSE,H47=FALSE),L47,_xlfn.AGGREGATE(4,6,INDEX(UPDATE!$A:$CF,,MATCH(A47,UPDATE!$1:$1,0))))</f>
        <v>x</v>
      </c>
      <c r="D47" s="19" t="str">
        <f t="shared" si="3"/>
        <v>x</v>
      </c>
      <c r="E47" s="14" t="s">
        <v>217</v>
      </c>
      <c r="F47" s="14" t="str">
        <f t="shared" si="4"/>
        <v>❌</v>
      </c>
      <c r="H47" s="35" t="b">
        <f>IF(ISNUMBER(INDEX(UPDATE!$A:$CF,2,MATCH('SETTINGS (save)'!A47,UPDATE!$1:$1,0)))=TRUE,TRUE,FALSE)</f>
        <v>0</v>
      </c>
      <c r="I47" s="16">
        <f>IFERROR(INDEX(UPDATE!A:A,MATCH(_xlfn.AGGREGATE(4,6,INDEX(UPDATE!$A$13:$CF$210,,MATCH(A47,UPDATE!$1:$1,0))),INDEX(UPDATE!$A:$CF,,MATCH(A47,UPDATE!$1:$1,0)),0)),K47)</f>
        <v>0</v>
      </c>
      <c r="J47" s="16" t="b">
        <f>IFERROR(IF(MATCH('SETTINGS (save)'!A31,COVER!$A:$A,0),TRUE,FALSE),FALSE)</f>
        <v>1</v>
      </c>
      <c r="L47" s="46" t="s">
        <v>393</v>
      </c>
      <c r="M47" s="46" t="s">
        <v>393</v>
      </c>
      <c r="N47" s="42" t="b">
        <f t="shared" si="5"/>
        <v>0</v>
      </c>
      <c r="O47" s="43" t="s">
        <v>216</v>
      </c>
      <c r="P47" s="58" t="b">
        <f>IF(IFERROR(HLOOKUP(A47,UPDATE!$1:$1,1,FALSE),FALSE)&lt;&gt;FALSE,TRUE,FALSE)</f>
        <v>0</v>
      </c>
    </row>
    <row r="48" spans="1:17" x14ac:dyDescent="0.2">
      <c r="A48" s="12" t="s">
        <v>219</v>
      </c>
      <c r="B48" s="33" t="s">
        <v>220</v>
      </c>
      <c r="C48" s="13" t="str">
        <f>IF(OR(ISNUMBER(IFERROR(MATCH(A48,UPDATE!$1:$1,0),TRUE))=FALSE,H48=FALSE),L48,_xlfn.AGGREGATE(4,6,INDEX(UPDATE!$A:$CF,,MATCH(A48,UPDATE!$1:$1,0))))</f>
        <v>*</v>
      </c>
      <c r="D48" s="19" t="str">
        <f t="shared" si="3"/>
        <v>*</v>
      </c>
      <c r="E48" s="14" t="s">
        <v>110</v>
      </c>
      <c r="F48" s="14" t="str">
        <f t="shared" si="4"/>
        <v>✅</v>
      </c>
      <c r="H48" s="35" t="b">
        <f>IF(ISNUMBER(INDEX(UPDATE!$A:$CF,2,MATCH('SETTINGS (save)'!A48,UPDATE!$1:$1,0)))=TRUE,TRUE,FALSE)</f>
        <v>0</v>
      </c>
      <c r="I48" s="16">
        <f>IFERROR(INDEX(UPDATE!A:A,MATCH(_xlfn.AGGREGATE(4,6,INDEX(UPDATE!$A$13:$CF$210,,MATCH(A48,UPDATE!$1:$1,0))),INDEX(UPDATE!$A:$CF,,MATCH(A48,UPDATE!$1:$1,0)),0)),K48)</f>
        <v>11</v>
      </c>
      <c r="J48" s="16" t="b">
        <f>IFERROR(IF(MATCH('SETTINGS (save)'!A38,COVER!$A:$A,0),TRUE,FALSE),FALSE)</f>
        <v>1</v>
      </c>
      <c r="L48" s="46" t="s">
        <v>30</v>
      </c>
      <c r="M48" s="46" t="s">
        <v>30</v>
      </c>
      <c r="N48" s="42" t="b">
        <f t="shared" si="5"/>
        <v>1</v>
      </c>
      <c r="O48" s="43" t="s">
        <v>221</v>
      </c>
      <c r="P48" s="58" t="b">
        <f>IF(IFERROR(HLOOKUP(A48,UPDATE!$1:$1,1,FALSE),FALSE)&lt;&gt;FALSE,TRUE,FALSE)</f>
        <v>1</v>
      </c>
    </row>
    <row r="49" spans="1:16" x14ac:dyDescent="0.2">
      <c r="A49" s="37" t="s">
        <v>223</v>
      </c>
      <c r="B49" s="33" t="s">
        <v>224</v>
      </c>
      <c r="C49" s="13" t="str">
        <f>IF(OR(ISNUMBER(IFERROR(MATCH(A49,UPDATE!$1:$1,0),TRUE))=FALSE,H49=FALSE),L49,_xlfn.AGGREGATE(4,6,INDEX(UPDATE!$A:$CF,,MATCH(A49,UPDATE!$1:$1,0))))</f>
        <v>F</v>
      </c>
      <c r="D49" s="19" t="str">
        <f t="shared" si="3"/>
        <v>F</v>
      </c>
      <c r="E49" s="34" t="s">
        <v>23</v>
      </c>
      <c r="F49" s="14" t="str">
        <f t="shared" si="4"/>
        <v>✅</v>
      </c>
      <c r="G49" s="52" t="s">
        <v>394</v>
      </c>
      <c r="H49" s="35" t="b">
        <f>IF(ISNUMBER(INDEX(UPDATE!$A:$CF,2,MATCH('SETTINGS (save)'!A49,UPDATE!$1:$1,0)))=TRUE,TRUE,FALSE)</f>
        <v>0</v>
      </c>
      <c r="I49" s="16">
        <f>IFERROR(INDEX(UPDATE!A:A,MATCH(_xlfn.AGGREGATE(4,6,INDEX(UPDATE!$A$13:$CF$210,,MATCH(A49,UPDATE!$1:$1,0))),INDEX(UPDATE!$A:$CF,,MATCH(A49,UPDATE!$1:$1,0)),0)),K49)</f>
        <v>14</v>
      </c>
      <c r="J49" s="16" t="b">
        <f>IFERROR(IF(MATCH('SETTINGS (save)'!A32,COVER!$A:$A,0),TRUE,FALSE),FALSE)</f>
        <v>1</v>
      </c>
      <c r="K49" s="46">
        <v>14</v>
      </c>
      <c r="L49" s="46" t="s">
        <v>25</v>
      </c>
      <c r="M49" s="46" t="s">
        <v>25</v>
      </c>
      <c r="N49" s="42" t="b">
        <f t="shared" si="5"/>
        <v>1</v>
      </c>
      <c r="O49" s="43" t="s">
        <v>224</v>
      </c>
      <c r="P49" s="58" t="b">
        <f>IF(IFERROR(HLOOKUP(A49,UPDATE!$1:$1,1,FALSE),FALSE)&lt;&gt;FALSE,TRUE,FALSE)</f>
        <v>1</v>
      </c>
    </row>
    <row r="50" spans="1:16" x14ac:dyDescent="0.2">
      <c r="A50" s="37" t="s">
        <v>226</v>
      </c>
      <c r="B50" s="33" t="s">
        <v>227</v>
      </c>
      <c r="C50" s="13" t="str">
        <f>IF(OR(ISNUMBER(IFERROR(MATCH(A50,UPDATE!$1:$1,0),TRUE))=FALSE,H50=FALSE),L50,_xlfn.AGGREGATE(4,6,INDEX(UPDATE!$A:$CF,,MATCH(A50,UPDATE!$1:$1,0))))</f>
        <v>F</v>
      </c>
      <c r="D50" s="19" t="str">
        <f t="shared" si="3"/>
        <v>F</v>
      </c>
      <c r="E50" s="34" t="s">
        <v>23</v>
      </c>
      <c r="F50" s="14" t="str">
        <f t="shared" si="4"/>
        <v>✅</v>
      </c>
      <c r="H50" s="35" t="b">
        <f>IF(ISNUMBER(INDEX(UPDATE!$A:$CF,2,MATCH('SETTINGS (save)'!A50,UPDATE!$1:$1,0)))=TRUE,TRUE,FALSE)</f>
        <v>0</v>
      </c>
      <c r="I50" s="16">
        <f>IFERROR(INDEX(UPDATE!A:A,MATCH(_xlfn.AGGREGATE(4,6,INDEX(UPDATE!$A$13:$CF$210,,MATCH(A50,UPDATE!$1:$1,0))),INDEX(UPDATE!$A:$CF,,MATCH(A50,UPDATE!$1:$1,0)),0)),K50)</f>
        <v>16</v>
      </c>
      <c r="J50" s="16" t="b">
        <f>IFERROR(IF(MATCH('SETTINGS (save)'!A33,COVER!$A:$A,0),TRUE,FALSE),FALSE)</f>
        <v>1</v>
      </c>
      <c r="K50" s="46">
        <v>16</v>
      </c>
      <c r="L50" s="46" t="s">
        <v>25</v>
      </c>
      <c r="M50" s="46" t="s">
        <v>25</v>
      </c>
      <c r="N50" s="42" t="b">
        <f t="shared" si="5"/>
        <v>1</v>
      </c>
      <c r="O50" s="43" t="s">
        <v>227</v>
      </c>
      <c r="P50" s="58" t="b">
        <f>IF(IFERROR(HLOOKUP(A50,UPDATE!$1:$1,1,FALSE),FALSE)&lt;&gt;FALSE,TRUE,FALSE)</f>
        <v>1</v>
      </c>
    </row>
    <row r="51" spans="1:16" x14ac:dyDescent="0.2">
      <c r="A51" s="37" t="s">
        <v>232</v>
      </c>
      <c r="B51" s="33" t="s">
        <v>232</v>
      </c>
      <c r="C51" s="13" t="str">
        <f>IF(OR(ISNUMBER(IFERROR(MATCH(A51,UPDATE!$1:$1,0),TRUE))=FALSE,H51=FALSE),L51,_xlfn.AGGREGATE(4,6,INDEX(UPDATE!$A:$CF,,MATCH(A51,UPDATE!$1:$1,0))))</f>
        <v>F</v>
      </c>
      <c r="D51" s="19" t="str">
        <f t="shared" si="3"/>
        <v>F</v>
      </c>
      <c r="E51" s="14" t="s">
        <v>72</v>
      </c>
      <c r="F51" s="14" t="str">
        <f t="shared" si="4"/>
        <v>✅</v>
      </c>
      <c r="H51" s="35" t="b">
        <f>IF(ISNUMBER(INDEX(UPDATE!$A:$CF,2,MATCH('SETTINGS (save)'!A51,UPDATE!$1:$1,0)))=TRUE,TRUE,FALSE)</f>
        <v>0</v>
      </c>
      <c r="I51" s="16">
        <f>IFERROR(INDEX(UPDATE!A:A,MATCH(_xlfn.AGGREGATE(4,6,INDEX(UPDATE!$A$13:$CF$210,,MATCH(A51,UPDATE!$1:$1,0))),INDEX(UPDATE!$A:$CF,,MATCH(A51,UPDATE!$1:$1,0)),0)),K51)</f>
        <v>37</v>
      </c>
      <c r="J51" s="16" t="b">
        <f>IFERROR(IF(MATCH('SETTINGS (save)'!A34,COVER!$A:$A,0),TRUE,FALSE),FALSE)</f>
        <v>1</v>
      </c>
      <c r="K51" s="46">
        <v>37</v>
      </c>
      <c r="L51" s="46" t="s">
        <v>25</v>
      </c>
      <c r="M51" s="46" t="s">
        <v>25</v>
      </c>
      <c r="N51" s="42" t="b">
        <f t="shared" si="5"/>
        <v>1</v>
      </c>
      <c r="O51" s="43" t="s">
        <v>232</v>
      </c>
      <c r="P51" s="58" t="b">
        <f>IF(IFERROR(HLOOKUP(A51,UPDATE!$1:$1,1,FALSE),FALSE)&lt;&gt;FALSE,TRUE,FALSE)</f>
        <v>0</v>
      </c>
    </row>
    <row r="52" spans="1:16" x14ac:dyDescent="0.2">
      <c r="A52" s="37" t="s">
        <v>233</v>
      </c>
      <c r="B52" s="33" t="s">
        <v>234</v>
      </c>
      <c r="C52" s="13">
        <f>IF(OR(ISNUMBER(IFERROR(MATCH(A52,UPDATE!$1:$1,0),TRUE))=FALSE,H52=FALSE),L52,_xlfn.AGGREGATE(4,6,INDEX(UPDATE!$A:$CF,,MATCH(A52,UPDATE!$1:$1,0))))</f>
        <v>203</v>
      </c>
      <c r="D52" s="19">
        <f t="shared" si="3"/>
        <v>45140</v>
      </c>
      <c r="E52" s="34" t="s">
        <v>23</v>
      </c>
      <c r="F52" s="14" t="str">
        <f t="shared" si="4"/>
        <v>✅</v>
      </c>
      <c r="H52" s="35" t="b">
        <f>IF(ISNUMBER(INDEX(UPDATE!$A:$CF,2,MATCH('SETTINGS (save)'!A52,UPDATE!$1:$1,0)))=TRUE,TRUE,FALSE)</f>
        <v>1</v>
      </c>
      <c r="I52" s="16">
        <f>IFERROR(INDEX(UPDATE!A:A,MATCH(_xlfn.AGGREGATE(4,6,INDEX(UPDATE!$A$13:$CF$210,,MATCH(A52,UPDATE!$1:$1,0))),INDEX(UPDATE!$A:$CF,,MATCH(A52,UPDATE!$1:$1,0)),0)),K52)</f>
        <v>27</v>
      </c>
      <c r="J52" s="16" t="b">
        <f>IFERROR(IF(MATCH('SETTINGS (save)'!A35,COVER!$A:$A,0),TRUE,FALSE),FALSE)</f>
        <v>1</v>
      </c>
      <c r="L52" s="46" t="s">
        <v>393</v>
      </c>
      <c r="M52" s="48">
        <v>45140</v>
      </c>
      <c r="N52" s="42" t="b">
        <f t="shared" si="5"/>
        <v>1</v>
      </c>
      <c r="O52" s="43" t="s">
        <v>234</v>
      </c>
      <c r="P52" s="58" t="b">
        <f>IF(IFERROR(HLOOKUP(A52,UPDATE!$1:$1,1,FALSE),FALSE)&lt;&gt;FALSE,TRUE,FALSE)</f>
        <v>1</v>
      </c>
    </row>
    <row r="53" spans="1:16" x14ac:dyDescent="0.2">
      <c r="A53" s="12" t="s">
        <v>236</v>
      </c>
      <c r="B53" s="33" t="s">
        <v>237</v>
      </c>
      <c r="C53" s="13" t="str">
        <f>IF(OR(ISNUMBER(IFERROR(MATCH(A53,UPDATE!$1:$1,0),TRUE))=FALSE,H53=FALSE),L53,_xlfn.AGGREGATE(4,6,INDEX(UPDATE!$A:$CF,,MATCH(A53,UPDATE!$1:$1,0))))</f>
        <v>x</v>
      </c>
      <c r="D53" s="19" t="str">
        <f t="shared" si="3"/>
        <v>x</v>
      </c>
      <c r="E53" s="14" t="s">
        <v>238</v>
      </c>
      <c r="F53" s="14" t="str">
        <f t="shared" si="4"/>
        <v>✅</v>
      </c>
      <c r="G53" s="52" t="s">
        <v>395</v>
      </c>
      <c r="H53" s="35" t="b">
        <f>IF(ISNUMBER(INDEX(UPDATE!$A:$CF,2,MATCH('SETTINGS (save)'!A53,UPDATE!$1:$1,0)))=TRUE,TRUE,FALSE)</f>
        <v>0</v>
      </c>
      <c r="I53" s="16">
        <f>IFERROR(INDEX(UPDATE!A:A,MATCH(_xlfn.AGGREGATE(4,6,INDEX(UPDATE!$A$13:$CF$210,,MATCH(A53,UPDATE!$1:$1,0))),INDEX(UPDATE!$A:$CF,,MATCH(A53,UPDATE!$1:$1,0)),0)),K53)</f>
        <v>19</v>
      </c>
      <c r="J53" s="16" t="b">
        <f>IFERROR(IF(MATCH('SETTINGS (save)'!A36,COVER!$A:$A,0),TRUE,FALSE),FALSE)</f>
        <v>1</v>
      </c>
      <c r="L53" s="46" t="s">
        <v>393</v>
      </c>
      <c r="M53" s="46" t="s">
        <v>393</v>
      </c>
      <c r="N53" s="42" t="b">
        <f t="shared" si="5"/>
        <v>1</v>
      </c>
      <c r="O53" s="43" t="s">
        <v>239</v>
      </c>
      <c r="P53" s="58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25" width="10.83203125" style="1" customWidth="1"/>
    <col min="126" max="16384" width="10.83203125" style="1"/>
  </cols>
  <sheetData>
    <row r="1" spans="1:52" s="8" customFormat="1" x14ac:dyDescent="0.2">
      <c r="A1" s="21" t="s">
        <v>257</v>
      </c>
      <c r="B1" s="8" t="s">
        <v>51</v>
      </c>
      <c r="C1" s="8" t="s">
        <v>196</v>
      </c>
      <c r="D1" s="8" t="s">
        <v>70</v>
      </c>
      <c r="E1" s="8" t="s">
        <v>130</v>
      </c>
      <c r="F1" s="8" t="s">
        <v>164</v>
      </c>
      <c r="G1" s="8" t="s">
        <v>67</v>
      </c>
      <c r="H1" s="8" t="s">
        <v>116</v>
      </c>
      <c r="I1" s="8" t="s">
        <v>186</v>
      </c>
      <c r="J1" s="8" t="s">
        <v>64</v>
      </c>
      <c r="K1" s="8" t="s">
        <v>189</v>
      </c>
      <c r="L1" s="8" t="s">
        <v>161</v>
      </c>
      <c r="M1" s="8" t="s">
        <v>212</v>
      </c>
      <c r="N1" s="8" t="s">
        <v>80</v>
      </c>
      <c r="O1" s="9" t="s">
        <v>219</v>
      </c>
      <c r="P1" s="8" t="s">
        <v>133</v>
      </c>
      <c r="Q1" s="8" t="s">
        <v>137</v>
      </c>
      <c r="R1" s="8" t="s">
        <v>138</v>
      </c>
      <c r="S1" s="8" t="s">
        <v>139</v>
      </c>
      <c r="T1" s="22" t="s">
        <v>236</v>
      </c>
      <c r="U1" s="22" t="s">
        <v>180</v>
      </c>
      <c r="V1" s="22" t="s">
        <v>205</v>
      </c>
      <c r="W1" s="22" t="s">
        <v>155</v>
      </c>
      <c r="X1" s="22" t="s">
        <v>75</v>
      </c>
      <c r="Y1" s="22" t="s">
        <v>59</v>
      </c>
      <c r="Z1" s="22" t="s">
        <v>107</v>
      </c>
      <c r="AA1" s="22" t="s">
        <v>103</v>
      </c>
      <c r="AB1" s="22" t="s">
        <v>112</v>
      </c>
      <c r="AC1" s="22" t="s">
        <v>168</v>
      </c>
      <c r="AD1" s="22" t="s">
        <v>123</v>
      </c>
      <c r="AE1" s="23" t="s">
        <v>258</v>
      </c>
      <c r="AF1" s="22" t="s">
        <v>171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396</v>
      </c>
      <c r="D4" s="3" t="s">
        <v>397</v>
      </c>
      <c r="E4" s="3" t="s">
        <v>398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2023-09-22T10:05:25Z</dcterms:modified>
</cp:coreProperties>
</file>