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_proj/EMS/"/>
    </mc:Choice>
  </mc:AlternateContent>
  <xr:revisionPtr revIDLastSave="0" documentId="13_ncr:1_{4086FDBE-97D2-E941-9702-BCD4028B5CEC}" xr6:coauthVersionLast="47" xr6:coauthVersionMax="47" xr10:uidLastSave="{00000000-0000-0000-0000-000000000000}"/>
  <bookViews>
    <workbookView xWindow="0" yWindow="880" windowWidth="36000" windowHeight="22500" activeTab="1" xr2:uid="{22BEBE4E-E124-3B4E-B4CF-095D22C75C46}"/>
  </bookViews>
  <sheets>
    <sheet name="SETTINGS" sheetId="1" r:id="rId1"/>
    <sheet name="UPDATE" sheetId="2" r:id="rId2"/>
    <sheet name="COVER" sheetId="3" r:id="rId3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2" i="1"/>
  <c r="F11" i="1"/>
  <c r="F44" i="1"/>
  <c r="F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I3" i="1"/>
  <c r="H3" i="1" l="1"/>
  <c r="H4" i="1"/>
  <c r="C4" i="1" s="1"/>
  <c r="D4" i="1" s="1"/>
  <c r="H5" i="1"/>
  <c r="H6" i="1"/>
  <c r="C6" i="1" s="1"/>
  <c r="D6" i="1" s="1"/>
  <c r="H7" i="1"/>
  <c r="C7" i="1" s="1"/>
  <c r="D7" i="1" s="1"/>
  <c r="H8" i="1"/>
  <c r="C8" i="1" s="1"/>
  <c r="D8" i="1" s="1"/>
  <c r="H9" i="1"/>
  <c r="C9" i="1" s="1"/>
  <c r="D9" i="1" s="1"/>
  <c r="H10" i="1"/>
  <c r="C10" i="1" s="1"/>
  <c r="D10" i="1" s="1"/>
  <c r="H11" i="1"/>
  <c r="H12" i="1"/>
  <c r="C12" i="1" s="1"/>
  <c r="D12" i="1" s="1"/>
  <c r="H13" i="1"/>
  <c r="C13" i="1" s="1"/>
  <c r="D13" i="1" s="1"/>
  <c r="H14" i="1"/>
  <c r="C14" i="1" s="1"/>
  <c r="D14" i="1" s="1"/>
  <c r="H15" i="1"/>
  <c r="C15" i="1" s="1"/>
  <c r="D15" i="1" s="1"/>
  <c r="H16" i="1"/>
  <c r="C16" i="1" s="1"/>
  <c r="D16" i="1" s="1"/>
  <c r="H17" i="1"/>
  <c r="C17" i="1" s="1"/>
  <c r="D17" i="1" s="1"/>
  <c r="H18" i="1"/>
  <c r="C18" i="1" s="1"/>
  <c r="D18" i="1" s="1"/>
  <c r="H19" i="1"/>
  <c r="H20" i="1"/>
  <c r="C20" i="1" s="1"/>
  <c r="D20" i="1" s="1"/>
  <c r="H21" i="1"/>
  <c r="C21" i="1" s="1"/>
  <c r="D21" i="1" s="1"/>
  <c r="H22" i="1"/>
  <c r="C22" i="1" s="1"/>
  <c r="D22" i="1" s="1"/>
  <c r="H23" i="1"/>
  <c r="C23" i="1" s="1"/>
  <c r="D23" i="1" s="1"/>
  <c r="H24" i="1"/>
  <c r="C24" i="1" s="1"/>
  <c r="D24" i="1" s="1"/>
  <c r="H25" i="1"/>
  <c r="C25" i="1" s="1"/>
  <c r="D25" i="1" s="1"/>
  <c r="H26" i="1"/>
  <c r="C26" i="1" s="1"/>
  <c r="D26" i="1" s="1"/>
  <c r="H27" i="1"/>
  <c r="C27" i="1" s="1"/>
  <c r="D27" i="1" s="1"/>
  <c r="H28" i="1"/>
  <c r="C28" i="1" s="1"/>
  <c r="D28" i="1" s="1"/>
  <c r="H29" i="1"/>
  <c r="C29" i="1" s="1"/>
  <c r="D29" i="1" s="1"/>
  <c r="H30" i="1"/>
  <c r="C30" i="1" s="1"/>
  <c r="D30" i="1" s="1"/>
  <c r="H31" i="1"/>
  <c r="C31" i="1" s="1"/>
  <c r="D31" i="1" s="1"/>
  <c r="H32" i="1"/>
  <c r="C32" i="1" s="1"/>
  <c r="D32" i="1" s="1"/>
  <c r="H33" i="1"/>
  <c r="C33" i="1" s="1"/>
  <c r="D33" i="1" s="1"/>
  <c r="H34" i="1"/>
  <c r="C34" i="1" s="1"/>
  <c r="D34" i="1" s="1"/>
  <c r="H35" i="1"/>
  <c r="C35" i="1" s="1"/>
  <c r="D35" i="1" s="1"/>
  <c r="H36" i="1"/>
  <c r="C36" i="1" s="1"/>
  <c r="D36" i="1" s="1"/>
  <c r="H37" i="1"/>
  <c r="C37" i="1" s="1"/>
  <c r="D37" i="1" s="1"/>
  <c r="H38" i="1"/>
  <c r="C38" i="1" s="1"/>
  <c r="D38" i="1" s="1"/>
  <c r="H39" i="1"/>
  <c r="C39" i="1" s="1"/>
  <c r="D39" i="1" s="1"/>
  <c r="H40" i="1"/>
  <c r="C40" i="1" s="1"/>
  <c r="D40" i="1" s="1"/>
  <c r="H41" i="1"/>
  <c r="C41" i="1" s="1"/>
  <c r="D41" i="1" s="1"/>
  <c r="H42" i="1"/>
  <c r="C42" i="1" s="1"/>
  <c r="D42" i="1" s="1"/>
  <c r="H43" i="1"/>
  <c r="C43" i="1" s="1"/>
  <c r="D43" i="1" s="1"/>
  <c r="H44" i="1"/>
  <c r="C44" i="1" s="1"/>
  <c r="D44" i="1" s="1"/>
  <c r="H45" i="1"/>
  <c r="C45" i="1" s="1"/>
  <c r="D45" i="1" s="1"/>
  <c r="H46" i="1"/>
  <c r="C46" i="1" s="1"/>
  <c r="D46" i="1" s="1"/>
  <c r="H2" i="1"/>
  <c r="C2" i="1" s="1"/>
  <c r="D2" i="1" s="1"/>
  <c r="F46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" i="1"/>
  <c r="F3" i="1"/>
  <c r="F2" i="1"/>
  <c r="C3" i="1"/>
  <c r="D3" i="1" s="1"/>
  <c r="C5" i="1"/>
  <c r="D5" i="1" s="1"/>
  <c r="C11" i="1"/>
  <c r="D11" i="1" s="1"/>
  <c r="C19" i="1"/>
  <c r="D1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<sst xmlns="http://schemas.openxmlformats.org/spreadsheetml/2006/main" count="401" uniqueCount="216">
  <si>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</si>
  <si>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</si>
  <si>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</si>
  <si>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</si>
  <si>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</si>
  <si>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</si>
  <si>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</si>
  <si>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</si>
  <si>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</si>
  <si>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</si>
  <si>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</si>
  <si>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</si>
  <si>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</si>
  <si>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</si>
  <si>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</si>
  <si>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</si>
  <si>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</si>
  <si>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</si>
  <si>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</si>
  <si>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</si>
  <si>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</si>
  <si>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</si>
  <si>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</si>
  <si>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</si>
  <si>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</si>
  <si>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</si>
  <si>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</si>
  <si>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</si>
  <si>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</si>
  <si>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</si>
  <si>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</si>
  <si>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</si>
  <si>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</si>
  <si>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</si>
  <si>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</si>
  <si>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</si>
  <si>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</si>
  <si>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</si>
  <si>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</si>
  <si>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</si>
  <si>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</si>
  <si>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</si>
  <si>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</si>
  <si>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</si>
  <si>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</si>
  <si>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</si>
  <si>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</si>
  <si>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</si>
  <si>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</si>
  <si>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</si>
  <si>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</si>
  <si>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</si>
  <si>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</si>
  <si>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</si>
  <si>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</si>
  <si>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</si>
  <si>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</si>
  <si>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</si>
  <si>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</si>
  <si>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</si>
  <si>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</si>
  <si>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</si>
  <si>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</si>
  <si>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</si>
  <si>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</si>
  <si>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</si>
  <si>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</si>
  <si>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</si>
  <si>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</si>
  <si>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</si>
  <si>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</si>
  <si>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</si>
  <si>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</si>
  <si>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</si>
  <si>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</si>
  <si>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</si>
  <si>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</si>
  <si>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</si>
  <si>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</si>
  <si>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</si>
  <si>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</si>
  <si>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</si>
  <si>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</si>
  <si>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</si>
  <si>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</si>
  <si>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</si>
  <si>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</si>
  <si>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</si>
  <si>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</si>
  <si>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</si>
  <si>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</si>
  <si>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</si>
  <si>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</si>
  <si>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</si>
  <si>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</si>
  <si>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</si>
  <si>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</si>
  <si>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</si>
  <si>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</si>
  <si>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</si>
  <si>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</si>
  <si>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</si>
  <si>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</si>
  <si>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</si>
  <si>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</si>
  <si>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</si>
  <si>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</si>
  <si>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</si>
  <si>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</si>
  <si>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</si>
  <si>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</si>
  <si>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</si>
  <si>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</si>
  <si>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</si>
  <si>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</si>
  <si>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</si>
  <si>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</si>
  <si>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</si>
  <si>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</si>
  <si>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</si>
  <si>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</si>
  <si>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</si>
  <si>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</si>
  <si>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</si>
  <si>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</si>
  <si>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</si>
  <si>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</si>
  <si>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</si>
  <si>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</si>
  <si>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</si>
  <si>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</si>
  <si>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</si>
  <si>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</si>
  <si>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</si>
  <si>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</si>
  <si>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</si>
  <si>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</si>
  <si>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</si>
  <si>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</si>
  <si>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</si>
  <si>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</si>
  <si>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</si>
  <si>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</si>
  <si>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</si>
  <si>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</si>
  <si>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</si>
  <si>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</si>
  <si>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</si>
  <si>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</si>
  <si>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</si>
  <si>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</si>
  <si>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</si>
  <si>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</si>
  <si>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</si>
  <si>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</si>
  <si>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</si>
  <si>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</si>
  <si>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</si>
  <si>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</si>
  <si>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</si>
  <si>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</si>
  <si>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</si>
  <si>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</si>
  <si>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</si>
  <si>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</si>
  <si>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</si>
  <si>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</si>
  <si>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</si>
  <si>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</si>
  <si>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</si>
  <si>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</si>
  <si>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</si>
  <si>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</si>
  <si>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</si>
  <si>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</si>
  <si>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</si>
  <si>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</si>
  <si>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</si>
  <si>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</si>
  <si>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</si>
  <si>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</si>
  <si>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</si>
  <si>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</si>
  <si>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</si>
  <si>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</si>
  <si>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</si>
  <si>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</si>
  <si>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</si>
  <si>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</si>
  <si>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</si>
  <si>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</si>
  <si>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</si>
  <si>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</si>
  <si>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</si>
  <si>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</si>
  <si>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</si>
  <si>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</si>
  <si>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</si>
  <si>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</si>
  <si>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</si>
  <si>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</si>
  <si>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</si>
  <si>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à partir 26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</si>
  <si>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</si>
  <si>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</si>
  <si>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</si>
  <si>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</si>
  <si>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</si>
  <si>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</si>
  <si>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</si>
  <si>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</si>
  <si>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</si>
  <si>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</si>
  <si>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</si>
  <si>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Chiant</t>
  </si>
  <si>
    <t>nb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</si>
</sst>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7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N53"/>
  <sheetViews>
    <sheetView zoomScale="90" zoomScaleNormal="90" workbookViewId="0">
      <selection activeCell="E55" sqref="E55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</cols>
  <sheetData>
    <row r="1" spans="1:14" x14ac:dyDescent="0.2">
      <c r="A1" s="11" t="s">
        <v>31</v>
      </c>
      <c r="B1" s="11" t="s">
        <v>155</v>
      </c>
      <c r="C1" s="11" t="s">
        <v>160</v>
      </c>
      <c r="D1" s="24" t="s">
        <v>210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213</v>
      </c>
      <c r="J1" s="11" t="s">
        <v>156</v>
      </c>
      <c r="K1" s="12" t="s">
        <v>215</v>
      </c>
      <c r="L1" s="12" t="s">
        <v>161</v>
      </c>
      <c r="M1" s="12" t="s">
        <v>211</v>
      </c>
    </row>
    <row r="2" spans="1:14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>IF(C2="F","-",M2)</f>
        <v>-</v>
      </c>
      <c r="E2" s="15" t="s">
        <v>196</v>
      </c>
      <c r="F2" s="15" t="str">
        <f t="shared" ref="F2:F20" si="0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209</v>
      </c>
      <c r="M2" s="16" t="s">
        <v>212</v>
      </c>
      <c r="N2" s="3"/>
    </row>
    <row r="3" spans="1:14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 t="str">
        <f>IF(C3="F","-",M3)</f>
        <v>*</v>
      </c>
      <c r="E3" s="15" t="s">
        <v>196</v>
      </c>
      <c r="F3" s="15" t="str">
        <f t="shared" si="0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208</v>
      </c>
      <c r="M3" s="16" t="s">
        <v>212</v>
      </c>
      <c r="N3" s="3"/>
    </row>
    <row r="4" spans="1:14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>IF(C4="F","-",M4)</f>
        <v>-</v>
      </c>
      <c r="E4" s="15" t="s">
        <v>197</v>
      </c>
      <c r="F4" s="15" t="str">
        <f t="shared" si="0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209</v>
      </c>
      <c r="M4" s="16" t="s">
        <v>212</v>
      </c>
      <c r="N4" s="3"/>
    </row>
    <row r="5" spans="1:14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 t="str">
        <f>IF(C5="F","-",M5)</f>
        <v>*</v>
      </c>
      <c r="E5" s="15" t="s">
        <v>196</v>
      </c>
      <c r="F5" s="15" t="str">
        <f t="shared" si="0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208</v>
      </c>
      <c r="M5" s="16" t="s">
        <v>212</v>
      </c>
      <c r="N5" s="3"/>
    </row>
    <row r="6" spans="1:14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 t="str">
        <f>IF(C6="F","-",M6)</f>
        <v>*</v>
      </c>
      <c r="E6" s="15" t="s">
        <v>196</v>
      </c>
      <c r="F6" s="15" t="str">
        <f t="shared" si="0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208</v>
      </c>
      <c r="M6" s="16" t="s">
        <v>212</v>
      </c>
      <c r="N6" s="3"/>
    </row>
    <row r="7" spans="1:14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>IF(C7="F","-",M7)</f>
        <v>*</v>
      </c>
      <c r="F7" s="15" t="str">
        <f t="shared" si="0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208</v>
      </c>
      <c r="M7" s="16" t="s">
        <v>212</v>
      </c>
      <c r="N7" s="3"/>
    </row>
    <row r="8" spans="1:14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>IF(C8="F","-",M8)</f>
        <v>-</v>
      </c>
      <c r="E8" s="15" t="s">
        <v>199</v>
      </c>
      <c r="F8" s="15" t="str">
        <f t="shared" si="0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209</v>
      </c>
      <c r="M8" s="16" t="s">
        <v>212</v>
      </c>
      <c r="N8" s="3"/>
    </row>
    <row r="9" spans="1:14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>IF(C9="F","-",M9)</f>
        <v>*</v>
      </c>
      <c r="E9" s="15" t="s">
        <v>199</v>
      </c>
      <c r="F9" s="15" t="str">
        <f t="shared" si="0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208</v>
      </c>
      <c r="M9" s="16" t="s">
        <v>212</v>
      </c>
      <c r="N9" s="3"/>
    </row>
    <row r="10" spans="1:14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>IF(C10="F","-",M10)</f>
        <v>-</v>
      </c>
      <c r="F10" s="15" t="str">
        <f>"❌"</f>
        <v>❌</v>
      </c>
      <c r="G10" s="19" t="s">
        <v>214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0</v>
      </c>
      <c r="J10" s="15" t="b">
        <f>IFERROR(IF(MATCH(SETTINGS!A10,COVER!$A:$A,0),TRUE,FALSE),FALSE)</f>
        <v>1</v>
      </c>
      <c r="K10" s="16"/>
      <c r="L10" s="16" t="s">
        <v>209</v>
      </c>
      <c r="M10" s="16" t="s">
        <v>212</v>
      </c>
      <c r="N10" s="3"/>
    </row>
    <row r="11" spans="1:14" x14ac:dyDescent="0.2">
      <c r="A11" s="13" t="s">
        <v>79</v>
      </c>
      <c r="B11" s="13" t="s">
        <v>79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>IF(C11="F","-",M11)</f>
        <v>-</v>
      </c>
      <c r="F11" s="15" t="str">
        <f>"❌"</f>
        <v>❌</v>
      </c>
      <c r="G11" s="19" t="s">
        <v>214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22</v>
      </c>
      <c r="J11" s="15" t="b">
        <f>IFERROR(IF(MATCH(SETTINGS!A11,COVER!$A:$A,0),TRUE,FALSE),FALSE)</f>
        <v>1</v>
      </c>
      <c r="K11" s="16">
        <v>22</v>
      </c>
      <c r="L11" s="16" t="s">
        <v>209</v>
      </c>
      <c r="M11" s="16" t="s">
        <v>212</v>
      </c>
      <c r="N11" s="3"/>
    </row>
    <row r="12" spans="1:14" x14ac:dyDescent="0.2">
      <c r="A12" s="13" t="s">
        <v>25</v>
      </c>
      <c r="B12" s="13" t="s">
        <v>25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>IF(C12="F","-",M12)</f>
        <v>-</v>
      </c>
      <c r="E12" s="15" t="s">
        <v>196</v>
      </c>
      <c r="F12" s="15" t="str">
        <f t="shared" si="0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77</v>
      </c>
      <c r="J12" s="15" t="b">
        <f>IFERROR(IF(MATCH(SETTINGS!A12,COVER!$A:$A,0),TRUE,FALSE),FALSE)</f>
        <v>1</v>
      </c>
      <c r="K12" s="16"/>
      <c r="L12" s="16" t="s">
        <v>209</v>
      </c>
      <c r="M12" s="16" t="s">
        <v>212</v>
      </c>
      <c r="N12" s="3"/>
    </row>
    <row r="13" spans="1:14" x14ac:dyDescent="0.2">
      <c r="A13" s="13" t="s">
        <v>87</v>
      </c>
      <c r="B13" s="13" t="s">
        <v>87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>IF(C13="F","-",M13)</f>
        <v>-</v>
      </c>
      <c r="F13" s="15" t="str">
        <f t="shared" si="0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25</v>
      </c>
      <c r="J13" s="15" t="b">
        <f>IFERROR(IF(MATCH(SETTINGS!A13,COVER!$A:$A,0),TRUE,FALSE),FALSE)</f>
        <v>1</v>
      </c>
      <c r="K13" s="16">
        <v>25</v>
      </c>
      <c r="L13" s="16" t="s">
        <v>209</v>
      </c>
      <c r="M13" s="16" t="s">
        <v>212</v>
      </c>
      <c r="N13" s="3"/>
    </row>
    <row r="14" spans="1:14" x14ac:dyDescent="0.2">
      <c r="A14" s="13" t="s">
        <v>27</v>
      </c>
      <c r="B14" s="13" t="s">
        <v>169</v>
      </c>
      <c r="C14" s="14" t="str">
        <f>IF(OR(ISNUMBER(IFERROR(MATCH(A14,UPDATE!$1:$1,0),TRUE))=FALSE,H14=FALSE),L14,_xlfn.AGGREGATE(4,6,INDEX(UPDATE!$A:$AZ,,MATCH(A14,UPDATE!$1:$1,0))))</f>
        <v>F</v>
      </c>
      <c r="D14" s="25" t="str">
        <f>IF(C14="F","-",M14)</f>
        <v>-</v>
      </c>
      <c r="F14" s="15" t="str">
        <f t="shared" si="0"/>
        <v>✅</v>
      </c>
      <c r="H14" s="21" t="b">
        <f>IF(ISNUMBER(INDEX(UPDATE!$A:$AZ,2,MATCH(SETTINGS!$A14,UPDATE!$1:$1,0)))=TRUE,TRUE,FALSE)</f>
        <v>0</v>
      </c>
      <c r="I14" s="21">
        <f>IFERROR(INDEX(UPDATE!A:A,MATCH(_xlfn.AGGREGATE(4,6,INDEX(UPDATE!$A$3:$AZ$200,,MATCH(A14,UPDATE!$1:$1,0))),INDEX(UPDATE!$A:$AZ,,MATCH(A14,UPDATE!$1:$1,0)),0)),K14)</f>
        <v>13</v>
      </c>
      <c r="J14" s="15" t="b">
        <f>IFERROR(IF(MATCH(SETTINGS!A14,COVER!$A:$A,0),TRUE,FALSE),FALSE)</f>
        <v>1</v>
      </c>
      <c r="K14" s="16"/>
      <c r="L14" s="16" t="s">
        <v>209</v>
      </c>
      <c r="M14" s="16" t="s">
        <v>212</v>
      </c>
      <c r="N14" s="3"/>
    </row>
    <row r="15" spans="1:14" x14ac:dyDescent="0.2">
      <c r="A15" s="13" t="s">
        <v>7</v>
      </c>
      <c r="B15" s="13" t="s">
        <v>170</v>
      </c>
      <c r="C15" s="14">
        <f>IF(OR(ISNUMBER(IFERROR(MATCH(A15,UPDATE!$1:$1,0),TRUE))=FALSE,H15=FALSE),L15,_xlfn.AGGREGATE(4,6,INDEX(UPDATE!$A:$AZ,,MATCH(A15,UPDATE!$1:$1,0))))</f>
        <v>400</v>
      </c>
      <c r="D15" s="25" t="str">
        <f>IF(C15="F","-",M15)</f>
        <v>*</v>
      </c>
      <c r="F15" s="15" t="str">
        <f t="shared" si="0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37</v>
      </c>
      <c r="J15" s="15" t="b">
        <f>IFERROR(IF(MATCH(SETTINGS!A15,COVER!$A:$A,0),TRUE,FALSE),FALSE)</f>
        <v>1</v>
      </c>
      <c r="K15" s="16"/>
      <c r="L15" s="16" t="s">
        <v>208</v>
      </c>
      <c r="M15" s="16" t="s">
        <v>212</v>
      </c>
      <c r="N15" s="3"/>
    </row>
    <row r="16" spans="1:14" x14ac:dyDescent="0.2">
      <c r="A16" s="13" t="s">
        <v>5</v>
      </c>
      <c r="B16" s="13" t="s">
        <v>171</v>
      </c>
      <c r="C16" s="14">
        <f>IF(OR(ISNUMBER(IFERROR(MATCH(A16,UPDATE!$1:$1,0),TRUE))=FALSE,H16=FALSE),L16,_xlfn.AGGREGATE(4,6,INDEX(UPDATE!$A:$AZ,,MATCH(A16,UPDATE!$1:$1,0))))</f>
        <v>230</v>
      </c>
      <c r="D16" s="25" t="str">
        <f>IF(C16="F","-",M16)</f>
        <v>*</v>
      </c>
      <c r="F16" s="15" t="str">
        <f t="shared" si="0"/>
        <v>✅</v>
      </c>
      <c r="H16" s="21" t="b">
        <f>IF(ISNUMBER(INDEX(UPDATE!$A:$AZ,2,MATCH(SETTINGS!$A16,UPDATE!$1:$1,0)))=TRUE,TRUE,FALSE)</f>
        <v>1</v>
      </c>
      <c r="I16" s="21">
        <f>IFERROR(INDEX(UPDATE!A:A,MATCH(_xlfn.AGGREGATE(4,6,INDEX(UPDATE!$A$3:$AZ$200,,MATCH(A16,UPDATE!$1:$1,0))),INDEX(UPDATE!$A:$AZ,,MATCH(A16,UPDATE!$1:$1,0)),0)),K16)</f>
        <v>23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212</v>
      </c>
      <c r="N16" s="3"/>
    </row>
    <row r="17" spans="1:14" x14ac:dyDescent="0.2">
      <c r="A17" s="13" t="s">
        <v>16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>IF(C17="F","-",M17)</f>
        <v>-</v>
      </c>
      <c r="F17" s="15" t="str">
        <f t="shared" si="0"/>
        <v>✅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63</v>
      </c>
      <c r="J17" s="15" t="b">
        <f>IFERROR(IF(MATCH(SETTINGS!A17,COVER!$A:$A,0),TRUE,FALSE),FALSE)</f>
        <v>1</v>
      </c>
      <c r="K17" s="16"/>
      <c r="L17" s="16" t="s">
        <v>209</v>
      </c>
      <c r="M17" s="16" t="s">
        <v>212</v>
      </c>
      <c r="N17" s="3"/>
    </row>
    <row r="18" spans="1:14" x14ac:dyDescent="0.2">
      <c r="A18" s="13" t="s">
        <v>17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>IF(C18="F","-",M18)</f>
        <v>-</v>
      </c>
      <c r="F18" s="15" t="str">
        <f t="shared" si="0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80</v>
      </c>
      <c r="J18" s="15" t="b">
        <f>IFERROR(IF(MATCH(SETTINGS!A18,COVER!$A:$A,0),TRUE,FALSE),FALSE)</f>
        <v>1</v>
      </c>
      <c r="K18" s="16"/>
      <c r="L18" s="16" t="s">
        <v>209</v>
      </c>
      <c r="M18" s="16" t="s">
        <v>212</v>
      </c>
      <c r="N18" s="3"/>
    </row>
    <row r="19" spans="1:14" x14ac:dyDescent="0.2">
      <c r="A19" s="13" t="s">
        <v>18</v>
      </c>
      <c r="B19" s="13" t="s">
        <v>172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>IF(C19="F","-",M19)</f>
        <v>-</v>
      </c>
      <c r="F19" s="15" t="str">
        <f t="shared" si="0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104</v>
      </c>
      <c r="J19" s="15" t="b">
        <f>IFERROR(IF(MATCH(SETTINGS!A19,COVER!$A:$A,0),TRUE,FALSE),FALSE)</f>
        <v>1</v>
      </c>
      <c r="K19" s="16"/>
      <c r="L19" s="16" t="s">
        <v>209</v>
      </c>
      <c r="M19" s="16" t="s">
        <v>212</v>
      </c>
      <c r="N19" s="3"/>
    </row>
    <row r="20" spans="1:14" x14ac:dyDescent="0.2">
      <c r="A20" s="13" t="s">
        <v>9</v>
      </c>
      <c r="B20" s="13" t="s">
        <v>173</v>
      </c>
      <c r="C20" s="14" t="str">
        <f>IF(OR(ISNUMBER(IFERROR(MATCH(A20,UPDATE!$1:$1,0),TRUE))=FALSE,H20=FALSE),L20,_xlfn.AGGREGATE(4,6,INDEX(UPDATE!$A:$AZ,,MATCH(A20,UPDATE!$1:$1,0))))</f>
        <v>F</v>
      </c>
      <c r="D20" s="25" t="str">
        <f>IF(C20="F","-",M20)</f>
        <v>-</v>
      </c>
      <c r="F20" s="15" t="str">
        <f t="shared" si="0"/>
        <v>✅</v>
      </c>
      <c r="G20" s="19" t="s">
        <v>201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131</v>
      </c>
      <c r="J20" s="15" t="b">
        <f>IFERROR(IF(MATCH(SETTINGS!A20,COVER!$A:$A,0),TRUE,FALSE),FALSE)</f>
        <v>1</v>
      </c>
      <c r="K20" s="16"/>
      <c r="L20" s="16" t="s">
        <v>209</v>
      </c>
      <c r="M20" s="16" t="s">
        <v>212</v>
      </c>
      <c r="N20" s="3"/>
    </row>
    <row r="21" spans="1:14" x14ac:dyDescent="0.2">
      <c r="A21" s="13" t="s">
        <v>109</v>
      </c>
      <c r="B21" s="13" t="s">
        <v>174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>IF(C21="F","-",M21)</f>
        <v>*</v>
      </c>
      <c r="F21" s="15" t="str">
        <f>"❌"</f>
        <v>❌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0</v>
      </c>
      <c r="J21" s="15" t="b">
        <f>IFERROR(IF(MATCH(SETTINGS!A21,COVER!$A:$A,0),TRUE,FALSE),FALSE)</f>
        <v>1</v>
      </c>
      <c r="K21" s="16"/>
      <c r="L21" s="16" t="s">
        <v>208</v>
      </c>
      <c r="M21" s="16" t="s">
        <v>212</v>
      </c>
      <c r="N21" s="3"/>
    </row>
    <row r="22" spans="1:14" x14ac:dyDescent="0.2">
      <c r="A22" s="13" t="s">
        <v>22</v>
      </c>
      <c r="B22" s="13" t="s">
        <v>175</v>
      </c>
      <c r="C22" s="14" t="str">
        <f>IF(OR(ISNUMBER(IFERROR(MATCH(A22,UPDATE!$1:$1,0),TRUE))=FALSE,H22=FALSE),L22,_xlfn.AGGREGATE(4,6,INDEX(UPDATE!$A:$AZ,,MATCH(A22,UPDATE!$1:$1,0))))</f>
        <v>-</v>
      </c>
      <c r="D22" s="25" t="str">
        <f>IF(C22="F","-",M22)</f>
        <v>*</v>
      </c>
      <c r="F22" s="15" t="str">
        <f t="shared" ref="F22:F31" si="1">"✅"</f>
        <v>✅</v>
      </c>
      <c r="H22" s="21" t="b">
        <f>IF(ISNUMBER(INDEX(UPDATE!$A:$AZ,2,MATCH(SETTINGS!$A22,UPDATE!$1:$1,0)))=TRUE,TRUE,FALSE)</f>
        <v>0</v>
      </c>
      <c r="I22" s="21">
        <f>IFERROR(INDEX(UPDATE!A:A,MATCH(_xlfn.AGGREGATE(4,6,INDEX(UPDATE!$A$3:$AZ$200,,MATCH(A22,UPDATE!$1:$1,0))),INDEX(UPDATE!$A:$AZ,,MATCH(A22,UPDATE!$1:$1,0)),0)),K22)</f>
        <v>30</v>
      </c>
      <c r="J22" s="15" t="b">
        <f>IFERROR(IF(MATCH(SETTINGS!A22,COVER!$A:$A,0),TRUE,FALSE),FALSE)</f>
        <v>1</v>
      </c>
      <c r="K22" s="16"/>
      <c r="L22" s="16" t="s">
        <v>208</v>
      </c>
      <c r="M22" s="16" t="s">
        <v>212</v>
      </c>
      <c r="N22" s="3"/>
    </row>
    <row r="23" spans="1:14" x14ac:dyDescent="0.2">
      <c r="A23" s="13" t="s">
        <v>12</v>
      </c>
      <c r="B23" s="13" t="s">
        <v>12</v>
      </c>
      <c r="C23" s="14">
        <f>IF(OR(ISNUMBER(IFERROR(MATCH(A23,UPDATE!$1:$1,0),TRUE))=FALSE,H23=FALSE),L23,_xlfn.AGGREGATE(4,6,INDEX(UPDATE!$A:$AZ,,MATCH(A23,UPDATE!$1:$1,0))))</f>
        <v>161</v>
      </c>
      <c r="D23" s="25" t="str">
        <f>IF(C23="F","-",M23)</f>
        <v>*</v>
      </c>
      <c r="F23" s="15" t="str">
        <f t="shared" si="1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16</v>
      </c>
      <c r="J23" s="15" t="b">
        <f>IFERROR(IF(MATCH(SETTINGS!A23,COVER!$A:$A,0),TRUE,FALSE),FALSE)</f>
        <v>1</v>
      </c>
      <c r="K23" s="16"/>
      <c r="L23" s="16" t="s">
        <v>208</v>
      </c>
      <c r="M23" s="16" t="s">
        <v>212</v>
      </c>
      <c r="N23" s="3"/>
    </row>
    <row r="24" spans="1:14" x14ac:dyDescent="0.2">
      <c r="A24" s="13" t="s">
        <v>6</v>
      </c>
      <c r="B24" s="13" t="s">
        <v>176</v>
      </c>
      <c r="C24" s="14">
        <f>IF(OR(ISNUMBER(IFERROR(MATCH(A24,UPDATE!$1:$1,0),TRUE))=FALSE,H24=FALSE),L24,_xlfn.AGGREGATE(4,6,INDEX(UPDATE!$A:$AZ,,MATCH(A24,UPDATE!$1:$1,0))))</f>
        <v>392</v>
      </c>
      <c r="D24" s="25" t="str">
        <f>IF(C24="F","-",M24)</f>
        <v>*</v>
      </c>
      <c r="F24" s="15" t="str">
        <f t="shared" si="1"/>
        <v>✅</v>
      </c>
      <c r="G24" s="19" t="s">
        <v>202</v>
      </c>
      <c r="H24" s="21" t="b">
        <f>IF(ISNUMBER(INDEX(UPDATE!$A:$AZ,2,MATCH(SETTINGS!$A24,UPDATE!$1:$1,0)))=TRUE,TRUE,FALSE)</f>
        <v>1</v>
      </c>
      <c r="I24" s="21">
        <f>IFERROR(INDEX(UPDATE!A:A,MATCH(_xlfn.AGGREGATE(4,6,INDEX(UPDATE!$A$3:$AZ$200,,MATCH(A24,UPDATE!$1:$1,0))),INDEX(UPDATE!$A:$AZ,,MATCH(A24,UPDATE!$1:$1,0)),0)),K24)</f>
        <v>38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212</v>
      </c>
      <c r="N24" s="3"/>
    </row>
    <row r="25" spans="1:14" x14ac:dyDescent="0.2">
      <c r="A25" s="13" t="s">
        <v>20</v>
      </c>
      <c r="B25" s="13" t="s">
        <v>177</v>
      </c>
      <c r="C25" s="14" t="str">
        <f>IF(OR(ISNUMBER(IFERROR(MATCH(A25,UPDATE!$1:$1,0),TRUE))=FALSE,H25=FALSE),L25,_xlfn.AGGREGATE(4,6,INDEX(UPDATE!$A:$AZ,,MATCH(A25,UPDATE!$1:$1,0))))</f>
        <v>F</v>
      </c>
      <c r="D25" s="25" t="str">
        <f>IF(C25="F","-",M25)</f>
        <v>-</v>
      </c>
      <c r="F25" s="15" t="str">
        <f t="shared" si="1"/>
        <v>✅</v>
      </c>
      <c r="H25" s="21" t="b">
        <f>IF(ISNUMBER(INDEX(UPDATE!$A:$AZ,2,MATCH(SETTINGS!$A25,UPDATE!$1:$1,0)))=TRUE,TRUE,FALSE)</f>
        <v>0</v>
      </c>
      <c r="I25" s="21">
        <f>IFERROR(INDEX(UPDATE!A:A,MATCH(_xlfn.AGGREGATE(4,6,INDEX(UPDATE!$A$3:$AZ$200,,MATCH(A25,UPDATE!$1:$1,0))),INDEX(UPDATE!$A:$AZ,,MATCH(A25,UPDATE!$1:$1,0)),0)),K25)</f>
        <v>41</v>
      </c>
      <c r="J25" s="15" t="b">
        <f>IFERROR(IF(MATCH(SETTINGS!A25,COVER!$A:$A,0),TRUE,FALSE),FALSE)</f>
        <v>1</v>
      </c>
      <c r="K25" s="16"/>
      <c r="L25" s="16" t="s">
        <v>209</v>
      </c>
      <c r="M25" s="16" t="s">
        <v>212</v>
      </c>
      <c r="N25" s="3"/>
    </row>
    <row r="26" spans="1:14" x14ac:dyDescent="0.2">
      <c r="A26" s="13" t="s">
        <v>8</v>
      </c>
      <c r="B26" s="13" t="s">
        <v>178</v>
      </c>
      <c r="C26" s="14">
        <f>IF(OR(ISNUMBER(IFERROR(MATCH(A26,UPDATE!$1:$1,0),TRUE))=FALSE,H26=FALSE),L26,_xlfn.AGGREGATE(4,6,INDEX(UPDATE!$A:$AZ,,MATCH(A26,UPDATE!$1:$1,0))))</f>
        <v>1080</v>
      </c>
      <c r="D26" s="25" t="str">
        <f>IF(C26="F","-",M26)</f>
        <v>*</v>
      </c>
      <c r="F26" s="15" t="str">
        <f t="shared" si="1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106</v>
      </c>
      <c r="J26" s="15" t="b">
        <f>IFERROR(IF(MATCH(SETTINGS!A26,COVER!$A:$A,0),TRUE,FALSE),FALSE)</f>
        <v>1</v>
      </c>
      <c r="K26" s="16"/>
      <c r="L26" s="16" t="s">
        <v>208</v>
      </c>
      <c r="M26" s="16" t="s">
        <v>212</v>
      </c>
      <c r="N26" s="3"/>
    </row>
    <row r="27" spans="1:14" x14ac:dyDescent="0.2">
      <c r="A27" s="13" t="s">
        <v>11</v>
      </c>
      <c r="B27" s="13" t="s">
        <v>179</v>
      </c>
      <c r="C27" s="14">
        <f>IF(OR(ISNUMBER(IFERROR(MATCH(A27,UPDATE!$1:$1,0),TRUE))=FALSE,H27=FALSE),L27,_xlfn.AGGREGATE(4,6,INDEX(UPDATE!$A:$AZ,,MATCH(A27,UPDATE!$1:$1,0))))</f>
        <v>178</v>
      </c>
      <c r="D27" s="25" t="str">
        <f>IF(C27="F","-",M27)</f>
        <v>*</v>
      </c>
      <c r="F27" s="15" t="str">
        <f t="shared" si="1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27</v>
      </c>
      <c r="J27" s="15" t="b">
        <f>IFERROR(IF(MATCH(SETTINGS!A27,COVER!$A:$A,0),TRUE,FALSE),FALSE)</f>
        <v>1</v>
      </c>
      <c r="K27" s="16"/>
      <c r="L27" s="16" t="s">
        <v>208</v>
      </c>
      <c r="M27" s="16" t="s">
        <v>212</v>
      </c>
      <c r="N27" s="3"/>
    </row>
    <row r="28" spans="1:14" x14ac:dyDescent="0.2">
      <c r="A28" s="13" t="s">
        <v>3</v>
      </c>
      <c r="B28" s="13" t="s">
        <v>180</v>
      </c>
      <c r="C28" s="14">
        <f>IF(OR(ISNUMBER(IFERROR(MATCH(A28,UPDATE!$1:$1,0),TRUE))=FALSE,H28=FALSE),L28,_xlfn.AGGREGATE(4,6,INDEX(UPDATE!$A:$AZ,,MATCH(A28,UPDATE!$1:$1,0))))</f>
        <v>125</v>
      </c>
      <c r="D28" s="25">
        <f>IF(C28="F","-",M28)</f>
        <v>45114</v>
      </c>
      <c r="E28" s="15" t="s">
        <v>196</v>
      </c>
      <c r="F28" s="15" t="str">
        <f t="shared" si="1"/>
        <v>✅</v>
      </c>
      <c r="H28" s="21" t="b">
        <f>IF(ISNUMBER(INDEX(UPDATE!$A:$AZ,2,MATCH(SETTINGS!$A28,UPDATE!$1:$1,0)))=TRUE,TRUE,FALSE)</f>
        <v>1</v>
      </c>
      <c r="I28" s="21">
        <f>IFERROR(INDEX(UPDATE!A:A,MATCH(_xlfn.AGGREGATE(4,6,INDEX(UPDATE!$A$3:$AZ$200,,MATCH(A28,UPDATE!$1:$1,0))),INDEX(UPDATE!$A:$AZ,,MATCH(A28,UPDATE!$1:$1,0)),0)),K28)</f>
        <v>12</v>
      </c>
      <c r="J28" s="15" t="b">
        <f>IFERROR(IF(MATCH(SETTINGS!A28,COVER!$A:$A,0),TRUE,FALSE),FALSE)</f>
        <v>1</v>
      </c>
      <c r="K28" s="16"/>
      <c r="L28" s="16" t="s">
        <v>208</v>
      </c>
      <c r="M28" s="23">
        <v>45114</v>
      </c>
      <c r="N28" s="3"/>
    </row>
    <row r="29" spans="1:14" x14ac:dyDescent="0.2">
      <c r="A29" s="13" t="s">
        <v>134</v>
      </c>
      <c r="B29" s="13" t="s">
        <v>181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>IF(C29="F","-",M29)</f>
        <v>*</v>
      </c>
      <c r="F29" s="15" t="str">
        <f t="shared" si="1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21</v>
      </c>
      <c r="J29" s="15" t="b">
        <f>IFERROR(IF(MATCH(SETTINGS!A29,COVER!$A:$A,0),TRUE,FALSE),FALSE)</f>
        <v>1</v>
      </c>
      <c r="K29" s="16">
        <v>21</v>
      </c>
      <c r="L29" s="16" t="s">
        <v>208</v>
      </c>
      <c r="M29" s="16" t="s">
        <v>212</v>
      </c>
      <c r="N29" s="3"/>
    </row>
    <row r="30" spans="1:14" x14ac:dyDescent="0.2">
      <c r="A30" s="13" t="s">
        <v>21</v>
      </c>
      <c r="B30" s="13" t="s">
        <v>182</v>
      </c>
      <c r="C30" s="14" t="str">
        <f>IF(OR(ISNUMBER(IFERROR(MATCH(A30,UPDATE!$1:$1,0),TRUE))=FALSE,H30=FALSE),L30,_xlfn.AGGREGATE(4,6,INDEX(UPDATE!$A:$AZ,,MATCH(A30,UPDATE!$1:$1,0))))</f>
        <v>-</v>
      </c>
      <c r="D30" s="25" t="str">
        <f>IF(C30="F","-",M30)</f>
        <v>*</v>
      </c>
      <c r="F30" s="15" t="str">
        <f t="shared" si="1"/>
        <v>✅</v>
      </c>
      <c r="H30" s="21" t="b">
        <f>IF(ISNUMBER(INDEX(UPDATE!$A:$AZ,2,MATCH(SETTINGS!$A30,UPDATE!$1:$1,0)))=TRUE,TRUE,FALSE)</f>
        <v>0</v>
      </c>
      <c r="I30" s="21">
        <f>IFERROR(INDEX(UPDATE!A:A,MATCH(_xlfn.AGGREGATE(4,6,INDEX(UPDATE!$A$3:$AZ$200,,MATCH(A30,UPDATE!$1:$1,0))),INDEX(UPDATE!$A:$AZ,,MATCH(A30,UPDATE!$1:$1,0)),0)),K30)</f>
        <v>34</v>
      </c>
      <c r="J30" s="15" t="b">
        <f>IFERROR(IF(MATCH(SETTINGS!A30,COVER!$A:$A,0),TRUE,FALSE),FALSE)</f>
        <v>1</v>
      </c>
      <c r="K30" s="16"/>
      <c r="L30" s="16" t="s">
        <v>208</v>
      </c>
      <c r="M30" s="16" t="s">
        <v>212</v>
      </c>
      <c r="N30" s="3"/>
    </row>
    <row r="31" spans="1:14" x14ac:dyDescent="0.2">
      <c r="A31" s="13" t="s">
        <v>13</v>
      </c>
      <c r="B31" s="13" t="s">
        <v>183</v>
      </c>
      <c r="C31" s="14">
        <f>IF(OR(ISNUMBER(IFERROR(MATCH(A31,UPDATE!$1:$1,0),TRUE))=FALSE,H31=FALSE),L31,_xlfn.AGGREGATE(4,6,INDEX(UPDATE!$A:$AZ,,MATCH(A31,UPDATE!$1:$1,0))))</f>
        <v>85</v>
      </c>
      <c r="D31" s="25" t="str">
        <f>IF(C31="F","-",M31)</f>
        <v>*</v>
      </c>
      <c r="F31" s="15" t="str">
        <f t="shared" si="1"/>
        <v>✅</v>
      </c>
      <c r="H31" s="21" t="b">
        <f>IF(ISNUMBER(INDEX(UPDATE!$A:$AZ,2,MATCH(SETTINGS!$A31,UPDATE!$1:$1,0)))=TRUE,TRUE,FALSE)</f>
        <v>1</v>
      </c>
      <c r="I31" s="21">
        <f>IFERROR(INDEX(UPDATE!A:A,MATCH(_xlfn.AGGREGATE(4,6,INDEX(UPDATE!$A$3:$AZ$200,,MATCH(A31,UPDATE!$1:$1,0))),INDEX(UPDATE!$A:$AZ,,MATCH(A31,UPDATE!$1:$1,0)),0)),K31)</f>
        <v>11</v>
      </c>
      <c r="J31" s="15" t="b">
        <f>IFERROR(IF(MATCH(SETTINGS!A31,COVER!$A:$A,0),TRUE,FALSE),FALSE)</f>
        <v>1</v>
      </c>
      <c r="K31" s="16"/>
      <c r="L31" s="16" t="s">
        <v>208</v>
      </c>
      <c r="M31" s="16" t="s">
        <v>212</v>
      </c>
      <c r="N31" s="3"/>
    </row>
    <row r="32" spans="1:14" x14ac:dyDescent="0.2">
      <c r="A32" s="13" t="s">
        <v>184</v>
      </c>
      <c r="B32" s="13" t="s">
        <v>185</v>
      </c>
      <c r="C32" s="14" t="str">
        <f>IF(OR(ISNUMBER(IFERROR(MATCH(A32,UPDATE!$1:$1,0),TRUE))=FALSE,H32=FALSE),L32,_xlfn.AGGREGATE(4,6,INDEX(UPDATE!$A:$AZ,,MATCH(A32,UPDATE!$1:$1,0))))</f>
        <v>-</v>
      </c>
      <c r="D32" s="25" t="str">
        <f>IF(C32="F","-",M32)</f>
        <v>*</v>
      </c>
      <c r="F32" s="15" t="str">
        <f>"❌"</f>
        <v>❌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0</v>
      </c>
      <c r="J32" s="15" t="b">
        <f>IFERROR(IF(MATCH(SETTINGS!A32,COVER!$A:$A,0),TRUE,FALSE),FALSE)</f>
        <v>0</v>
      </c>
      <c r="K32" s="16"/>
      <c r="L32" s="16" t="s">
        <v>208</v>
      </c>
      <c r="M32" s="16" t="s">
        <v>212</v>
      </c>
      <c r="N32" s="3"/>
    </row>
    <row r="33" spans="1:14" x14ac:dyDescent="0.2">
      <c r="A33" s="13" t="s">
        <v>143</v>
      </c>
      <c r="B33" s="13" t="s">
        <v>186</v>
      </c>
      <c r="C33" s="14" t="str">
        <f>IF(OR(ISNUMBER(IFERROR(MATCH(A33,UPDATE!$1:$1,0),TRUE))=FALSE,H33=FALSE),L33,_xlfn.AGGREGATE(4,6,INDEX(UPDATE!$A:$AZ,,MATCH(A33,UPDATE!$1:$1,0))))</f>
        <v>-</v>
      </c>
      <c r="D33" s="25" t="str">
        <f>IF(C33="F","-",M33)</f>
        <v>*</v>
      </c>
      <c r="E33" s="15" t="s">
        <v>197</v>
      </c>
      <c r="F33" s="15" t="str">
        <f>"✅"</f>
        <v>✅</v>
      </c>
      <c r="G33" s="19" t="s">
        <v>203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14</v>
      </c>
      <c r="J33" s="15" t="b">
        <f>IFERROR(IF(MATCH(SETTINGS!A33,COVER!$A:$A,0),TRUE,FALSE),FALSE)</f>
        <v>1</v>
      </c>
      <c r="K33" s="16">
        <v>14</v>
      </c>
      <c r="L33" s="16" t="s">
        <v>208</v>
      </c>
      <c r="M33" s="16" t="s">
        <v>212</v>
      </c>
      <c r="N33" s="3"/>
    </row>
    <row r="34" spans="1:14" x14ac:dyDescent="0.2">
      <c r="A34" s="13" t="s">
        <v>187</v>
      </c>
      <c r="B34" s="13" t="s">
        <v>188</v>
      </c>
      <c r="C34" s="14" t="str">
        <f>IF(OR(ISNUMBER(IFERROR(MATCH(A34,UPDATE!$1:$1,0),TRUE))=FALSE,H34=FALSE),L34,_xlfn.AGGREGATE(4,6,INDEX(UPDATE!$A:$AZ,,MATCH(A34,UPDATE!$1:$1,0))))</f>
        <v>-</v>
      </c>
      <c r="D34" s="25" t="str">
        <f>IF(C34="F","-",M34)</f>
        <v>*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16</v>
      </c>
      <c r="J34" s="15" t="b">
        <f>IFERROR(IF(MATCH(SETTINGS!A34,COVER!$A:$A,0),TRUE,FALSE),FALSE)</f>
        <v>1</v>
      </c>
      <c r="K34" s="16">
        <v>16</v>
      </c>
      <c r="L34" s="16" t="s">
        <v>208</v>
      </c>
      <c r="M34" s="16" t="s">
        <v>212</v>
      </c>
      <c r="N34" s="3"/>
    </row>
    <row r="35" spans="1:14" x14ac:dyDescent="0.2">
      <c r="A35" s="13" t="s">
        <v>147</v>
      </c>
      <c r="B35" s="13" t="s">
        <v>147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>IF(C35="F","-",M35)</f>
        <v>*</v>
      </c>
      <c r="F35" s="15" t="str">
        <f>"✅"</f>
        <v>✅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37</v>
      </c>
      <c r="J35" s="15" t="b">
        <f>IFERROR(IF(MATCH(SETTINGS!A35,COVER!$A:$A,0),TRUE,FALSE),FALSE)</f>
        <v>1</v>
      </c>
      <c r="K35" s="16">
        <v>37</v>
      </c>
      <c r="L35" s="16" t="s">
        <v>208</v>
      </c>
      <c r="M35" s="16" t="s">
        <v>212</v>
      </c>
      <c r="N35" s="3"/>
    </row>
    <row r="36" spans="1:14" x14ac:dyDescent="0.2">
      <c r="A36" s="13" t="s">
        <v>150</v>
      </c>
      <c r="B36" s="13" t="s">
        <v>189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>IF(C36="F","-",M36)</f>
        <v>*</v>
      </c>
      <c r="F36" s="15" t="str">
        <f>"❌"</f>
        <v>❌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0</v>
      </c>
      <c r="J36" s="15" t="b">
        <f>IFERROR(IF(MATCH(SETTINGS!A36,COVER!$A:$A,0),TRUE,FALSE),FALSE)</f>
        <v>1</v>
      </c>
      <c r="K36" s="16"/>
      <c r="L36" s="16" t="s">
        <v>208</v>
      </c>
      <c r="M36" s="16" t="s">
        <v>212</v>
      </c>
      <c r="N36" s="3"/>
    </row>
    <row r="37" spans="1:14" x14ac:dyDescent="0.2">
      <c r="A37" s="13" t="s">
        <v>19</v>
      </c>
      <c r="B37" s="13" t="s">
        <v>190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>IF(C37="F","-",M37)</f>
        <v>*</v>
      </c>
      <c r="E37" s="15" t="s">
        <v>204</v>
      </c>
      <c r="F37" s="15" t="str">
        <f>"✅"</f>
        <v>✅</v>
      </c>
      <c r="G37" s="19" t="s">
        <v>205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19</v>
      </c>
      <c r="J37" s="15" t="b">
        <f>IFERROR(IF(MATCH(SETTINGS!A37,COVER!$A:$A,0),TRUE,FALSE),FALSE)</f>
        <v>1</v>
      </c>
      <c r="K37" s="16"/>
      <c r="L37" s="16" t="s">
        <v>208</v>
      </c>
      <c r="M37" s="16" t="s">
        <v>212</v>
      </c>
      <c r="N37" s="3"/>
    </row>
    <row r="38" spans="1:14" x14ac:dyDescent="0.2">
      <c r="A38" s="13" t="s">
        <v>28</v>
      </c>
      <c r="B38" s="13" t="s">
        <v>191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>IF(C38="F","-",M38)</f>
        <v>*</v>
      </c>
      <c r="E38" s="15" t="s">
        <v>197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16</v>
      </c>
      <c r="J38" s="15" t="b">
        <f>IFERROR(IF(MATCH(SETTINGS!A38,COVER!$A:$A,0),TRUE,FALSE),FALSE)</f>
        <v>1</v>
      </c>
      <c r="K38" s="16"/>
      <c r="L38" s="16" t="s">
        <v>208</v>
      </c>
      <c r="M38" s="16" t="s">
        <v>212</v>
      </c>
      <c r="N38" s="3"/>
    </row>
    <row r="39" spans="1:14" x14ac:dyDescent="0.2">
      <c r="A39" s="13" t="s">
        <v>15</v>
      </c>
      <c r="B39" s="13" t="s">
        <v>192</v>
      </c>
      <c r="C39" s="14" t="str">
        <f>IF(OR(ISNUMBER(IFERROR(MATCH(A39,UPDATE!$1:$1,0),TRUE))=FALSE,H39=FALSE),L39,_xlfn.AGGREGATE(4,6,INDEX(UPDATE!$A:$AZ,,MATCH(A39,UPDATE!$1:$1,0))))</f>
        <v>-</v>
      </c>
      <c r="D39" s="25" t="str">
        <f>IF(C39="F","-",M39)</f>
        <v>*</v>
      </c>
      <c r="E39" s="15" t="s">
        <v>196</v>
      </c>
      <c r="F39" s="15" t="str">
        <f>"✅"</f>
        <v>✅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11</v>
      </c>
      <c r="J39" s="15" t="b">
        <f>IFERROR(IF(MATCH(SETTINGS!A39,COVER!$A:$A,0),TRUE,FALSE),FALSE)</f>
        <v>1</v>
      </c>
      <c r="K39" s="16"/>
      <c r="L39" s="16" t="s">
        <v>208</v>
      </c>
      <c r="M39" s="16" t="s">
        <v>212</v>
      </c>
      <c r="N39" s="3"/>
    </row>
    <row r="40" spans="1:14" x14ac:dyDescent="0.2">
      <c r="A40" s="13" t="s">
        <v>111</v>
      </c>
      <c r="B40" s="13"/>
      <c r="C40" s="14" t="str">
        <f>IF(OR(ISNUMBER(IFERROR(MATCH(A40,UPDATE!$1:$1,0),TRUE))=FALSE,H40=FALSE),L40,_xlfn.AGGREGATE(4,6,INDEX(UPDATE!$A:$AZ,,MATCH(A40,UPDATE!$1:$1,0))))</f>
        <v>-</v>
      </c>
      <c r="D40" s="25" t="str">
        <f>IF(C40="F","-",M40)</f>
        <v>*</v>
      </c>
      <c r="E40" s="15" t="s">
        <v>199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212</v>
      </c>
      <c r="N40" s="3"/>
    </row>
    <row r="41" spans="1:14" x14ac:dyDescent="0.2">
      <c r="A41" s="13" t="s">
        <v>120</v>
      </c>
      <c r="B41" s="13" t="s">
        <v>120</v>
      </c>
      <c r="C41" s="14" t="str">
        <f>IF(OR(ISNUMBER(IFERROR(MATCH(A41,UPDATE!$1:$1,0),TRUE))=FALSE,H41=FALSE),L41,_xlfn.AGGREGATE(4,6,INDEX(UPDATE!$A:$AZ,,MATCH(A41,UPDATE!$1:$1,0))))</f>
        <v>F</v>
      </c>
      <c r="D41" s="25" t="str">
        <f>IF(C41="F","-",M41)</f>
        <v>-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209</v>
      </c>
      <c r="M41" s="16" t="s">
        <v>212</v>
      </c>
    </row>
    <row r="42" spans="1:14" x14ac:dyDescent="0.2">
      <c r="A42" s="13" t="s">
        <v>72</v>
      </c>
      <c r="B42" s="13" t="s">
        <v>193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>IF(C42="F","-",M42)</f>
        <v>*</v>
      </c>
      <c r="F42" s="15" t="str">
        <f>"❌"</f>
        <v>❌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0</v>
      </c>
      <c r="J42" s="15" t="b">
        <f>IFERROR(IF(MATCH(SETTINGS!A42,COVER!$A:$A,0),TRUE,FALSE),FALSE)</f>
        <v>1</v>
      </c>
      <c r="K42" s="16"/>
      <c r="L42" s="16" t="s">
        <v>208</v>
      </c>
      <c r="M42" s="16" t="s">
        <v>212</v>
      </c>
    </row>
    <row r="43" spans="1:14" x14ac:dyDescent="0.2">
      <c r="A43" s="13" t="s">
        <v>29</v>
      </c>
      <c r="B43" s="13" t="s">
        <v>194</v>
      </c>
      <c r="C43" s="14" t="str">
        <f>IF(OR(ISNUMBER(IFERROR(MATCH(A43,UPDATE!$1:$1,0),TRUE))=FALSE,H43=FALSE),L43,_xlfn.AGGREGATE(4,6,INDEX(UPDATE!$A:$AZ,,MATCH(A43,UPDATE!$1:$1,0))))</f>
        <v>-</v>
      </c>
      <c r="D43" s="25" t="str">
        <f>IF(C43="F","-",M43)</f>
        <v>*</v>
      </c>
      <c r="E43" s="15" t="s">
        <v>206</v>
      </c>
      <c r="F43" s="15" t="str">
        <f t="shared" ref="F43:F44" si="2">"✅"</f>
        <v>✅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30</v>
      </c>
      <c r="J43" s="15" t="b">
        <f>IFERROR(IF(MATCH(SETTINGS!A43,COVER!$A:$A,0),TRUE,FALSE),FALSE)</f>
        <v>1</v>
      </c>
      <c r="K43" s="16"/>
      <c r="L43" s="16" t="s">
        <v>208</v>
      </c>
      <c r="M43" s="16" t="s">
        <v>212</v>
      </c>
    </row>
    <row r="44" spans="1:14" x14ac:dyDescent="0.2">
      <c r="A44" s="13" t="s">
        <v>119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>IF(C44="F","-",M44)</f>
        <v>*</v>
      </c>
      <c r="E44" s="15" t="s">
        <v>206</v>
      </c>
      <c r="F44" s="15" t="str">
        <f>"❌"</f>
        <v>❌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208</v>
      </c>
      <c r="M44" s="16" t="s">
        <v>212</v>
      </c>
    </row>
    <row r="45" spans="1:14" x14ac:dyDescent="0.2">
      <c r="A45" s="13" t="s">
        <v>76</v>
      </c>
      <c r="B45" s="13"/>
      <c r="C45" s="14" t="str">
        <f>IF(OR(ISNUMBER(IFERROR(MATCH(A45,UPDATE!$1:$1,0),TRUE))=FALSE,H45=FALSE),L45,_xlfn.AGGREGATE(4,6,INDEX(UPDATE!$A:$AZ,,MATCH(A45,UPDATE!$1:$1,0))))</f>
        <v>-</v>
      </c>
      <c r="D45" s="25" t="str">
        <f>IF(C45="F","-",M45)</f>
        <v>*</v>
      </c>
      <c r="F45" s="15" t="str">
        <f>"❌"</f>
        <v>❌</v>
      </c>
      <c r="G45" s="19" t="s">
        <v>207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208</v>
      </c>
      <c r="M45" s="16" t="s">
        <v>212</v>
      </c>
    </row>
    <row r="46" spans="1:14" x14ac:dyDescent="0.2">
      <c r="A46" s="13" t="s">
        <v>56</v>
      </c>
      <c r="B46" s="13" t="s">
        <v>195</v>
      </c>
      <c r="C46" s="14" t="str">
        <f>IF(OR(ISNUMBER(IFERROR(MATCH(A46,UPDATE!$1:$1,0),TRUE))=FALSE,H46=FALSE),L46,_xlfn.AGGREGATE(4,6,INDEX(UPDATE!$A:$AZ,,MATCH(A46,UPDATE!$1:$1,0))))</f>
        <v>-</v>
      </c>
      <c r="D46" s="25" t="str">
        <f>IF(C46="F","-",M46)</f>
        <v>*</v>
      </c>
      <c r="F46" s="15" t="str">
        <f>"❌"</f>
        <v>❌</v>
      </c>
      <c r="H46" s="21" t="b">
        <f>IF(ISNUMBER(INDEX(UPDATE!$A:$AZ,2,MATCH(SETTINGS!$A46,UPDATE!$1:$1,0)))=TRUE,TRUE,FALSE)</f>
        <v>0</v>
      </c>
      <c r="I46" s="21">
        <f>IFERROR(INDEX(UPDATE!A:A,MATCH(_xlfn.AGGREGATE(4,6,INDEX(UPDATE!$A$3:$AZ$200,,MATCH(A46,UPDATE!$1:$1,0))),INDEX(UPDATE!$A:$AZ,,MATCH(A46,UPDATE!$1:$1,0)),0)),K46)</f>
        <v>0</v>
      </c>
      <c r="J46" s="15" t="b">
        <f>IFERROR(IF(MATCH(SETTINGS!A46,COVER!$A:$A,0),TRUE,FALSE),FALSE)</f>
        <v>1</v>
      </c>
      <c r="K46" s="16"/>
      <c r="L46" s="16" t="s">
        <v>208</v>
      </c>
      <c r="M46" s="16" t="s">
        <v>212</v>
      </c>
    </row>
    <row r="53" spans="2:2" x14ac:dyDescent="0.2">
      <c r="B53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E1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10.83203125" defaultRowHeight="16" x14ac:dyDescent="0.2"/>
  <cols>
    <col min="1" max="1" width="10.83203125" style="29"/>
    <col min="2" max="14" width="10.83203125" style="1"/>
    <col min="15" max="15" width="10.83203125" style="7"/>
    <col min="16" max="24" width="10.83203125" style="1"/>
    <col min="25" max="25" width="10.83203125" style="7"/>
    <col min="26" max="16384" width="10.83203125" style="1"/>
  </cols>
  <sheetData>
    <row r="1" spans="1:31" s="8" customFormat="1" x14ac:dyDescent="0.2">
      <c r="A1" s="29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</row>
    <row r="2" spans="1:31" s="27" customFormat="1" x14ac:dyDescent="0.2">
      <c r="A2" s="29" t="s">
        <v>1</v>
      </c>
      <c r="B2" s="27">
        <v>365</v>
      </c>
      <c r="C2" s="27">
        <v>125</v>
      </c>
      <c r="D2" s="27">
        <v>1115</v>
      </c>
      <c r="E2" s="27">
        <v>230</v>
      </c>
      <c r="F2" s="27">
        <v>392</v>
      </c>
      <c r="G2" s="27">
        <v>40</v>
      </c>
      <c r="H2" s="27">
        <v>400</v>
      </c>
      <c r="I2" s="27">
        <v>1080</v>
      </c>
      <c r="J2" s="27">
        <v>119</v>
      </c>
      <c r="K2" s="27">
        <v>178</v>
      </c>
      <c r="L2" s="27">
        <v>161</v>
      </c>
      <c r="M2" s="27">
        <v>85</v>
      </c>
      <c r="N2" s="27">
        <v>89</v>
      </c>
      <c r="O2" s="28" t="e">
        <f>NA()</f>
        <v>#N/A</v>
      </c>
      <c r="P2" s="27" t="e">
        <f>NA()</f>
        <v>#N/A</v>
      </c>
      <c r="Q2" s="27" t="e">
        <f>NA()</f>
        <v>#N/A</v>
      </c>
      <c r="R2" s="27" t="e">
        <f>NA()</f>
        <v>#N/A</v>
      </c>
      <c r="S2" s="27" t="e">
        <f>NA()</f>
        <v>#N/A</v>
      </c>
      <c r="T2" s="27" t="e">
        <f>NA()</f>
        <v>#N/A</v>
      </c>
      <c r="U2" s="27" t="e">
        <f>NA()</f>
        <v>#N/A</v>
      </c>
      <c r="V2" s="27" t="e">
        <f>NA()</f>
        <v>#N/A</v>
      </c>
      <c r="W2" s="27" t="e">
        <f>NA()</f>
        <v>#N/A</v>
      </c>
      <c r="X2" s="27" t="e">
        <f>NA()</f>
        <v>#N/A</v>
      </c>
      <c r="Y2" s="28" t="e">
        <f>NA()</f>
        <v>#N/A</v>
      </c>
      <c r="Z2" s="27" t="e">
        <f>NA()</f>
        <v>#N/A</v>
      </c>
      <c r="AA2" s="27" t="e">
        <f>NA()</f>
        <v>#N/A</v>
      </c>
      <c r="AB2" s="27" t="e">
        <f>NA()</f>
        <v>#N/A</v>
      </c>
      <c r="AC2" s="27" t="e">
        <f>NA()</f>
        <v>#N/A</v>
      </c>
      <c r="AD2" s="27" t="e">
        <f>NA()</f>
        <v>#N/A</v>
      </c>
      <c r="AE2" s="27" t="e">
        <f>NA()</f>
        <v>#N/A</v>
      </c>
    </row>
    <row r="3" spans="1:31" x14ac:dyDescent="0.2">
      <c r="A3" s="29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7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1" t="e">
        <f>NA()</f>
        <v>#N/A</v>
      </c>
    </row>
    <row r="4" spans="1:31" x14ac:dyDescent="0.2">
      <c r="A4" s="29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7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1" t="e">
        <f>NA()</f>
        <v>#N/A</v>
      </c>
    </row>
    <row r="5" spans="1:31" x14ac:dyDescent="0.2">
      <c r="A5" s="29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7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1" t="e">
        <f>NA()</f>
        <v>#N/A</v>
      </c>
    </row>
    <row r="6" spans="1:31" x14ac:dyDescent="0.2">
      <c r="A6" s="29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7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1" t="e">
        <f>NA()</f>
        <v>#N/A</v>
      </c>
    </row>
    <row r="7" spans="1:31" x14ac:dyDescent="0.2">
      <c r="A7" s="29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7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1" t="e">
        <f>NA()</f>
        <v>#N/A</v>
      </c>
    </row>
    <row r="8" spans="1:31" x14ac:dyDescent="0.2">
      <c r="A8" s="29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7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1" t="e">
        <f>NA()</f>
        <v>#N/A</v>
      </c>
    </row>
    <row r="9" spans="1:31" x14ac:dyDescent="0.2">
      <c r="A9" s="29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7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1" t="e">
        <f>NA()</f>
        <v>#N/A</v>
      </c>
    </row>
    <row r="10" spans="1:31" x14ac:dyDescent="0.2">
      <c r="A10" s="29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7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1" t="e">
        <f>NA()</f>
        <v>#N/A</v>
      </c>
    </row>
    <row r="11" spans="1:31" x14ac:dyDescent="0.2">
      <c r="A11" s="29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7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1" t="e">
        <f>NA()</f>
        <v>#N/A</v>
      </c>
    </row>
    <row r="12" spans="1:31" x14ac:dyDescent="0.2">
      <c r="A12" s="29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7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1" t="e">
        <f>NA()</f>
        <v>#N/A</v>
      </c>
    </row>
    <row r="13" spans="1:31" x14ac:dyDescent="0.2">
      <c r="A13" s="29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7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1" t="e">
        <f>NA()</f>
        <v>#N/A</v>
      </c>
    </row>
    <row r="14" spans="1:31" x14ac:dyDescent="0.2">
      <c r="A14" s="29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7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1" t="e">
        <f>NA()</f>
        <v>#N/A</v>
      </c>
    </row>
    <row r="15" spans="1:31" x14ac:dyDescent="0.2">
      <c r="A15" s="29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7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1" t="e">
        <f>NA()</f>
        <v>#N/A</v>
      </c>
    </row>
    <row r="16" spans="1:31" x14ac:dyDescent="0.2">
      <c r="A16" s="29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7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1" t="e">
        <f>NA()</f>
        <v>#N/A</v>
      </c>
    </row>
    <row r="17" spans="1:31" x14ac:dyDescent="0.2">
      <c r="A17" s="29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7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1" t="e">
        <f>NA()</f>
        <v>#N/A</v>
      </c>
    </row>
    <row r="18" spans="1:31" x14ac:dyDescent="0.2">
      <c r="A18" s="29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7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1" t="e">
        <f>NA()</f>
        <v>#N/A</v>
      </c>
    </row>
    <row r="19" spans="1:31" x14ac:dyDescent="0.2">
      <c r="A19" s="29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7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1" t="e">
        <f>NA()</f>
        <v>#N/A</v>
      </c>
    </row>
    <row r="20" spans="1:31" x14ac:dyDescent="0.2">
      <c r="A20" s="29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7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1" t="e">
        <f>NA()</f>
        <v>#N/A</v>
      </c>
    </row>
    <row r="21" spans="1:31" x14ac:dyDescent="0.2">
      <c r="A21" s="29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7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1" t="e">
        <f>NA()</f>
        <v>#N/A</v>
      </c>
    </row>
    <row r="22" spans="1:31" x14ac:dyDescent="0.2">
      <c r="A22" s="29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7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1" t="e">
        <f>NA()</f>
        <v>#N/A</v>
      </c>
    </row>
    <row r="23" spans="1:31" x14ac:dyDescent="0.2">
      <c r="A23" s="29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7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1" t="e">
        <f>NA()</f>
        <v>#N/A</v>
      </c>
    </row>
    <row r="24" spans="1:31" x14ac:dyDescent="0.2">
      <c r="A24" s="29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7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1" t="e">
        <f>NA()</f>
        <v>#N/A</v>
      </c>
    </row>
    <row r="25" spans="1:31" x14ac:dyDescent="0.2">
      <c r="A25" s="29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7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1" t="e">
        <f>NA()</f>
        <v>#N/A</v>
      </c>
    </row>
    <row r="26" spans="1:31" x14ac:dyDescent="0.2">
      <c r="A26" s="29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7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1" t="e">
        <f>NA()</f>
        <v>#N/A</v>
      </c>
    </row>
    <row r="27" spans="1:31" x14ac:dyDescent="0.2">
      <c r="A27" s="29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7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1" t="e">
        <f>NA()</f>
        <v>#N/A</v>
      </c>
    </row>
    <row r="28" spans="1:31" x14ac:dyDescent="0.2">
      <c r="A28" s="29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7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1" t="e">
        <f>NA()</f>
        <v>#N/A</v>
      </c>
    </row>
    <row r="29" spans="1:31" x14ac:dyDescent="0.2">
      <c r="A29" s="29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7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1" t="e">
        <f>NA()</f>
        <v>#N/A</v>
      </c>
    </row>
    <row r="30" spans="1:31" x14ac:dyDescent="0.2">
      <c r="A30" s="29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7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1" t="e">
        <f>NA()</f>
        <v>#N/A</v>
      </c>
    </row>
    <row r="31" spans="1:31" x14ac:dyDescent="0.2">
      <c r="A31" s="29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7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1" t="e">
        <f>NA()</f>
        <v>#N/A</v>
      </c>
    </row>
    <row r="32" spans="1:31" x14ac:dyDescent="0.2">
      <c r="A32" s="29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7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1" t="e">
        <f>NA()</f>
        <v>#N/A</v>
      </c>
    </row>
    <row r="33" spans="1:31" x14ac:dyDescent="0.2">
      <c r="A33" s="29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7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1" t="e">
        <f>NA()</f>
        <v>#N/A</v>
      </c>
    </row>
    <row r="34" spans="1:31" x14ac:dyDescent="0.2">
      <c r="A34" s="29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7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1" t="e">
        <f>NA()</f>
        <v>#N/A</v>
      </c>
    </row>
    <row r="35" spans="1:31" x14ac:dyDescent="0.2">
      <c r="A35" s="29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7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1" t="e">
        <f>NA()</f>
        <v>#N/A</v>
      </c>
    </row>
    <row r="36" spans="1:31" x14ac:dyDescent="0.2">
      <c r="A36" s="29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7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1" t="e">
        <f>NA()</f>
        <v>#N/A</v>
      </c>
    </row>
    <row r="37" spans="1:31" x14ac:dyDescent="0.2">
      <c r="A37" s="29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7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1" t="e">
        <f>NA()</f>
        <v>#N/A</v>
      </c>
    </row>
    <row r="38" spans="1:31" x14ac:dyDescent="0.2">
      <c r="A38" s="29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7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1" t="e">
        <f>NA()</f>
        <v>#N/A</v>
      </c>
    </row>
    <row r="39" spans="1:31" x14ac:dyDescent="0.2">
      <c r="A39" s="29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7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1" t="e">
        <f>NA()</f>
        <v>#N/A</v>
      </c>
    </row>
    <row r="40" spans="1:31" x14ac:dyDescent="0.2">
      <c r="A40" s="29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7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1" t="e">
        <f>NA()</f>
        <v>#N/A</v>
      </c>
    </row>
    <row r="41" spans="1:31" x14ac:dyDescent="0.2">
      <c r="A41" s="29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7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1" t="e">
        <f>NA()</f>
        <v>#N/A</v>
      </c>
    </row>
    <row r="42" spans="1:31" x14ac:dyDescent="0.2">
      <c r="A42" s="29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7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1" t="e">
        <f>NA()</f>
        <v>#N/A</v>
      </c>
    </row>
    <row r="43" spans="1:31" x14ac:dyDescent="0.2">
      <c r="A43" s="29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7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1" t="e">
        <f>NA()</f>
        <v>#N/A</v>
      </c>
    </row>
    <row r="44" spans="1:31" x14ac:dyDescent="0.2">
      <c r="A44" s="29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7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1" t="e">
        <f>NA()</f>
        <v>#N/A</v>
      </c>
    </row>
    <row r="45" spans="1:31" x14ac:dyDescent="0.2">
      <c r="A45" s="29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7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1" t="e">
        <f>NA()</f>
        <v>#N/A</v>
      </c>
    </row>
    <row r="46" spans="1:31" x14ac:dyDescent="0.2">
      <c r="A46" s="29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7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1" t="e">
        <f>NA()</f>
        <v>#N/A</v>
      </c>
    </row>
    <row r="47" spans="1:31" x14ac:dyDescent="0.2">
      <c r="A47" s="29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7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1" t="e">
        <f>NA()</f>
        <v>#N/A</v>
      </c>
    </row>
    <row r="48" spans="1:31" x14ac:dyDescent="0.2">
      <c r="A48" s="29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7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1" t="e">
        <f>NA()</f>
        <v>#N/A</v>
      </c>
    </row>
    <row r="49" spans="1:31" x14ac:dyDescent="0.2">
      <c r="A49" s="29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7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1" t="e">
        <f>NA()</f>
        <v>#N/A</v>
      </c>
    </row>
    <row r="50" spans="1:31" x14ac:dyDescent="0.2">
      <c r="A50" s="29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7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1" t="e">
        <f>NA()</f>
        <v>#N/A</v>
      </c>
    </row>
    <row r="51" spans="1:31" x14ac:dyDescent="0.2">
      <c r="A51" s="29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7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1" t="e">
        <f>NA()</f>
        <v>#N/A</v>
      </c>
    </row>
    <row r="52" spans="1:31" x14ac:dyDescent="0.2">
      <c r="A52" s="29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7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1" t="e">
        <f>NA()</f>
        <v>#N/A</v>
      </c>
    </row>
    <row r="53" spans="1:31" x14ac:dyDescent="0.2">
      <c r="A53" s="29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7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1" t="e">
        <f>NA()</f>
        <v>#N/A</v>
      </c>
    </row>
    <row r="54" spans="1:31" x14ac:dyDescent="0.2">
      <c r="A54" s="29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7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1" t="e">
        <f>NA()</f>
        <v>#N/A</v>
      </c>
    </row>
    <row r="55" spans="1:31" x14ac:dyDescent="0.2">
      <c r="A55" s="29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7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1" t="e">
        <f>NA()</f>
        <v>#N/A</v>
      </c>
    </row>
    <row r="56" spans="1:31" x14ac:dyDescent="0.2">
      <c r="A56" s="29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7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1" t="e">
        <f>NA()</f>
        <v>#N/A</v>
      </c>
    </row>
    <row r="57" spans="1:31" x14ac:dyDescent="0.2">
      <c r="A57" s="29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7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1" t="e">
        <f>NA()</f>
        <v>#N/A</v>
      </c>
    </row>
    <row r="58" spans="1:31" x14ac:dyDescent="0.2">
      <c r="A58" s="29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7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1" t="e">
        <f>NA()</f>
        <v>#N/A</v>
      </c>
    </row>
    <row r="59" spans="1:31" x14ac:dyDescent="0.2">
      <c r="A59" s="29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7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1" t="e">
        <f>NA()</f>
        <v>#N/A</v>
      </c>
    </row>
    <row r="60" spans="1:31" x14ac:dyDescent="0.2">
      <c r="A60" s="29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7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1" t="e">
        <f>NA()</f>
        <v>#N/A</v>
      </c>
    </row>
    <row r="61" spans="1:31" x14ac:dyDescent="0.2">
      <c r="A61" s="29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7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1" t="e">
        <f>NA()</f>
        <v>#N/A</v>
      </c>
    </row>
    <row r="62" spans="1:31" x14ac:dyDescent="0.2">
      <c r="A62" s="29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7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1" t="e">
        <f>NA()</f>
        <v>#N/A</v>
      </c>
    </row>
    <row r="63" spans="1:31" x14ac:dyDescent="0.2">
      <c r="A63" s="29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7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1" t="e">
        <f>NA()</f>
        <v>#N/A</v>
      </c>
    </row>
    <row r="64" spans="1:31" x14ac:dyDescent="0.2">
      <c r="A64" s="29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7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1" t="e">
        <f>NA()</f>
        <v>#N/A</v>
      </c>
    </row>
    <row r="65" spans="1:31" x14ac:dyDescent="0.2">
      <c r="A65" s="29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7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1" t="e">
        <f>NA()</f>
        <v>#N/A</v>
      </c>
    </row>
    <row r="66" spans="1:31" x14ac:dyDescent="0.2">
      <c r="A66" s="29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7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1" t="e">
        <f>NA()</f>
        <v>#N/A</v>
      </c>
    </row>
    <row r="67" spans="1:31" x14ac:dyDescent="0.2">
      <c r="A67" s="29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7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1" t="e">
        <f>NA()</f>
        <v>#N/A</v>
      </c>
    </row>
    <row r="68" spans="1:31" x14ac:dyDescent="0.2">
      <c r="A68" s="29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7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1" t="e">
        <f>NA()</f>
        <v>#N/A</v>
      </c>
    </row>
    <row r="69" spans="1:31" x14ac:dyDescent="0.2">
      <c r="A69" s="29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7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1" t="e">
        <f>NA()</f>
        <v>#N/A</v>
      </c>
    </row>
    <row r="70" spans="1:31" x14ac:dyDescent="0.2">
      <c r="A70" s="29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7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1" t="e">
        <f>NA()</f>
        <v>#N/A</v>
      </c>
    </row>
    <row r="71" spans="1:31" x14ac:dyDescent="0.2">
      <c r="A71" s="29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7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1" t="e">
        <f>NA()</f>
        <v>#N/A</v>
      </c>
    </row>
    <row r="72" spans="1:31" x14ac:dyDescent="0.2">
      <c r="A72" s="29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7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1" t="e">
        <f>NA()</f>
        <v>#N/A</v>
      </c>
    </row>
    <row r="73" spans="1:31" x14ac:dyDescent="0.2">
      <c r="A73" s="29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7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1" t="e">
        <f>NA()</f>
        <v>#N/A</v>
      </c>
    </row>
    <row r="74" spans="1:31" x14ac:dyDescent="0.2">
      <c r="A74" s="29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7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1" t="e">
        <f>NA()</f>
        <v>#N/A</v>
      </c>
    </row>
    <row r="75" spans="1:31" x14ac:dyDescent="0.2">
      <c r="A75" s="29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7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1" t="e">
        <f>NA()</f>
        <v>#N/A</v>
      </c>
    </row>
    <row r="76" spans="1:31" x14ac:dyDescent="0.2">
      <c r="A76" s="29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7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1" t="e">
        <f>NA()</f>
        <v>#N/A</v>
      </c>
    </row>
    <row r="77" spans="1:31" x14ac:dyDescent="0.2">
      <c r="A77" s="29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7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1" t="e">
        <f>NA()</f>
        <v>#N/A</v>
      </c>
    </row>
    <row r="78" spans="1:31" x14ac:dyDescent="0.2">
      <c r="A78" s="29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7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1" t="e">
        <f>NA()</f>
        <v>#N/A</v>
      </c>
    </row>
    <row r="79" spans="1:31" x14ac:dyDescent="0.2">
      <c r="A79" s="29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7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1" t="e">
        <f>NA()</f>
        <v>#N/A</v>
      </c>
    </row>
    <row r="80" spans="1:31" x14ac:dyDescent="0.2">
      <c r="A80" s="29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7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1" t="e">
        <f>NA()</f>
        <v>#N/A</v>
      </c>
    </row>
    <row r="81" spans="1:31" x14ac:dyDescent="0.2">
      <c r="A81" s="29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7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1" t="e">
        <f>NA()</f>
        <v>#N/A</v>
      </c>
    </row>
    <row r="82" spans="1:31" x14ac:dyDescent="0.2">
      <c r="A82" s="29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7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1" t="e">
        <f>NA()</f>
        <v>#N/A</v>
      </c>
    </row>
    <row r="83" spans="1:31" x14ac:dyDescent="0.2">
      <c r="A83" s="29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7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1" t="e">
        <f>NA()</f>
        <v>#N/A</v>
      </c>
    </row>
    <row r="84" spans="1:31" x14ac:dyDescent="0.2">
      <c r="A84" s="29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7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1" t="e">
        <f>NA()</f>
        <v>#N/A</v>
      </c>
    </row>
    <row r="85" spans="1:31" x14ac:dyDescent="0.2">
      <c r="A85" s="29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7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1" t="e">
        <f>NA()</f>
        <v>#N/A</v>
      </c>
    </row>
    <row r="86" spans="1:31" x14ac:dyDescent="0.2">
      <c r="A86" s="29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7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1" t="e">
        <f>NA()</f>
        <v>#N/A</v>
      </c>
    </row>
    <row r="87" spans="1:31" x14ac:dyDescent="0.2">
      <c r="A87" s="29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7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1" t="e">
        <f>NA()</f>
        <v>#N/A</v>
      </c>
    </row>
    <row r="88" spans="1:31" x14ac:dyDescent="0.2">
      <c r="A88" s="29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7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1" t="e">
        <f>NA()</f>
        <v>#N/A</v>
      </c>
    </row>
    <row r="89" spans="1:31" x14ac:dyDescent="0.2">
      <c r="A89" s="29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7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1" t="e">
        <f>NA()</f>
        <v>#N/A</v>
      </c>
    </row>
    <row r="90" spans="1:31" x14ac:dyDescent="0.2">
      <c r="A90" s="29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7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1" t="e">
        <f>NA()</f>
        <v>#N/A</v>
      </c>
    </row>
    <row r="91" spans="1:31" x14ac:dyDescent="0.2">
      <c r="A91" s="29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7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1" t="e">
        <f>NA()</f>
        <v>#N/A</v>
      </c>
    </row>
    <row r="92" spans="1:31" x14ac:dyDescent="0.2">
      <c r="A92" s="29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7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1" t="e">
        <f>NA()</f>
        <v>#N/A</v>
      </c>
    </row>
    <row r="93" spans="1:31" x14ac:dyDescent="0.2">
      <c r="A93" s="29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7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1" t="e">
        <f>NA()</f>
        <v>#N/A</v>
      </c>
    </row>
    <row r="94" spans="1:31" x14ac:dyDescent="0.2">
      <c r="A94" s="29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7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1" t="e">
        <f>NA()</f>
        <v>#N/A</v>
      </c>
    </row>
    <row r="95" spans="1:31" x14ac:dyDescent="0.2">
      <c r="A95" s="29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7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1" t="e">
        <f>NA()</f>
        <v>#N/A</v>
      </c>
    </row>
    <row r="96" spans="1:31" x14ac:dyDescent="0.2">
      <c r="A96" s="29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7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1" t="e">
        <f>NA()</f>
        <v>#N/A</v>
      </c>
    </row>
    <row r="97" spans="1:31" x14ac:dyDescent="0.2">
      <c r="A97" s="29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7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1" t="e">
        <f>NA()</f>
        <v>#N/A</v>
      </c>
    </row>
    <row r="98" spans="1:31" x14ac:dyDescent="0.2">
      <c r="A98" s="29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1" t="e">
        <f>NA()</f>
        <v>#N/A</v>
      </c>
    </row>
    <row r="99" spans="1:31" x14ac:dyDescent="0.2">
      <c r="A99" s="29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7">
        <v>315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1" t="e">
        <f>NA()</f>
        <v>#N/A</v>
      </c>
    </row>
    <row r="100" spans="1:31" x14ac:dyDescent="0.2">
      <c r="A100" s="29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7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1" t="e">
        <f>NA()</f>
        <v>#N/A</v>
      </c>
    </row>
    <row r="101" spans="1:31" x14ac:dyDescent="0.2">
      <c r="A101" s="29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7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1" t="e">
        <f>NA()</f>
        <v>#N/A</v>
      </c>
    </row>
    <row r="102" spans="1:31" x14ac:dyDescent="0.2">
      <c r="A102" s="29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7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1" t="e">
        <f>NA()</f>
        <v>#N/A</v>
      </c>
    </row>
    <row r="103" spans="1:31" x14ac:dyDescent="0.2">
      <c r="A103" s="29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7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1" t="e">
        <f>NA()</f>
        <v>#N/A</v>
      </c>
    </row>
    <row r="104" spans="1:31" x14ac:dyDescent="0.2">
      <c r="A104" s="29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7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1" t="e">
        <f>NA()</f>
        <v>#N/A</v>
      </c>
    </row>
    <row r="105" spans="1:31" x14ac:dyDescent="0.2">
      <c r="A105" s="29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7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1" t="e">
        <f>NA()</f>
        <v>#N/A</v>
      </c>
    </row>
    <row r="106" spans="1:31" x14ac:dyDescent="0.2">
      <c r="A106" s="29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7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1" t="e">
        <f>NA()</f>
        <v>#N/A</v>
      </c>
    </row>
    <row r="107" spans="1:31" x14ac:dyDescent="0.2">
      <c r="A107" s="29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7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1" t="e">
        <f>NA()</f>
        <v>#N/A</v>
      </c>
    </row>
    <row r="108" spans="1:31" x14ac:dyDescent="0.2">
      <c r="A108" s="29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7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1" t="e">
        <f>NA()</f>
        <v>#N/A</v>
      </c>
    </row>
    <row r="109" spans="1:31" x14ac:dyDescent="0.2">
      <c r="A109" s="29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7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1" t="e">
        <f>NA()</f>
        <v>#N/A</v>
      </c>
    </row>
    <row r="110" spans="1:31" x14ac:dyDescent="0.2">
      <c r="A110" s="29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7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1" t="e">
        <f>NA()</f>
        <v>#N/A</v>
      </c>
    </row>
    <row r="111" spans="1:31" x14ac:dyDescent="0.2">
      <c r="A111" s="29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7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1" t="e">
        <f>NA()</f>
        <v>#N/A</v>
      </c>
    </row>
    <row r="112" spans="1:31" x14ac:dyDescent="0.2">
      <c r="A112" s="29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7">
        <v>197</v>
      </c>
      <c r="Z112" s="1">
        <v>193</v>
      </c>
      <c r="AA112" s="1" t="e">
        <f>NA()</f>
        <v>#N/A</v>
      </c>
      <c r="AB112" s="1" t="e">
        <f>NA()</f>
        <v>#N/A</v>
      </c>
      <c r="AC112" s="1" t="e">
        <f>NA()</f>
        <v>#N/A</v>
      </c>
      <c r="AD112" s="1">
        <v>148</v>
      </c>
      <c r="AE112" s="1" t="e">
        <f>NA()</f>
        <v>#N/A</v>
      </c>
    </row>
    <row r="113" spans="1:31" x14ac:dyDescent="0.2">
      <c r="A113" s="29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7">
        <v>187</v>
      </c>
      <c r="Z113" s="1">
        <v>184</v>
      </c>
      <c r="AA113" s="1" t="e">
        <f>NA()</f>
        <v>#N/A</v>
      </c>
      <c r="AB113" s="1" t="e">
        <f>NA()</f>
        <v>#N/A</v>
      </c>
      <c r="AC113" s="1" t="e">
        <f>NA()</f>
        <v>#N/A</v>
      </c>
      <c r="AD113" s="1">
        <v>141</v>
      </c>
      <c r="AE113" s="1" t="e">
        <f>NA()</f>
        <v>#N/A</v>
      </c>
    </row>
    <row r="114" spans="1:31" x14ac:dyDescent="0.2">
      <c r="A114" s="29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7">
        <v>178</v>
      </c>
      <c r="Z114" s="1">
        <v>175</v>
      </c>
      <c r="AA114" s="1" t="e">
        <f>NA()</f>
        <v>#N/A</v>
      </c>
      <c r="AB114" s="1" t="e">
        <f>NA()</f>
        <v>#N/A</v>
      </c>
      <c r="AC114" s="1" t="e">
        <f>NA()</f>
        <v>#N/A</v>
      </c>
      <c r="AD114" s="1">
        <v>134</v>
      </c>
      <c r="AE114" s="1" t="e">
        <f>NA()</f>
        <v>#N/A</v>
      </c>
    </row>
    <row r="115" spans="1:31" x14ac:dyDescent="0.2">
      <c r="A115" s="29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7">
        <v>168</v>
      </c>
      <c r="Z115" s="1">
        <v>166</v>
      </c>
      <c r="AA115" s="1" t="e">
        <f>NA()</f>
        <v>#N/A</v>
      </c>
      <c r="AB115" s="1" t="e">
        <f>NA()</f>
        <v>#N/A</v>
      </c>
      <c r="AC115" s="1" t="e">
        <f>NA()</f>
        <v>#N/A</v>
      </c>
      <c r="AD115" s="1">
        <v>127</v>
      </c>
      <c r="AE115" s="1" t="e">
        <f>NA()</f>
        <v>#N/A</v>
      </c>
    </row>
    <row r="116" spans="1:31" x14ac:dyDescent="0.2">
      <c r="A116" s="29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7">
        <v>158</v>
      </c>
      <c r="Z116" s="1">
        <v>157</v>
      </c>
      <c r="AA116" s="1" t="e">
        <f>NA()</f>
        <v>#N/A</v>
      </c>
      <c r="AB116" s="1" t="e">
        <f>NA()</f>
        <v>#N/A</v>
      </c>
      <c r="AC116" s="1" t="e">
        <f>NA()</f>
        <v>#N/A</v>
      </c>
      <c r="AD116" s="1">
        <v>120</v>
      </c>
      <c r="AE116" s="1" t="e">
        <f>NA()</f>
        <v>#N/A</v>
      </c>
    </row>
    <row r="117" spans="1:31" x14ac:dyDescent="0.2">
      <c r="A117" s="29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7">
        <v>149</v>
      </c>
      <c r="Z117" s="1">
        <v>148</v>
      </c>
      <c r="AA117" s="1" t="e">
        <f>NA()</f>
        <v>#N/A</v>
      </c>
      <c r="AB117" s="1" t="e">
        <f>NA()</f>
        <v>#N/A</v>
      </c>
      <c r="AC117" s="1" t="e">
        <f>NA()</f>
        <v>#N/A</v>
      </c>
      <c r="AD117" s="1">
        <v>113</v>
      </c>
      <c r="AE117" s="1" t="e">
        <f>NA()</f>
        <v>#N/A</v>
      </c>
    </row>
    <row r="118" spans="1:31" x14ac:dyDescent="0.2">
      <c r="A118" s="29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7">
        <v>139</v>
      </c>
      <c r="Z118" s="1">
        <v>139</v>
      </c>
      <c r="AA118" s="1" t="e">
        <f>NA()</f>
        <v>#N/A</v>
      </c>
      <c r="AB118" s="1" t="e">
        <f>NA()</f>
        <v>#N/A</v>
      </c>
      <c r="AC118" s="1">
        <v>101</v>
      </c>
      <c r="AD118" s="1">
        <v>105</v>
      </c>
      <c r="AE118" s="1" t="e">
        <f>NA()</f>
        <v>#N/A</v>
      </c>
    </row>
    <row r="119" spans="1:31" x14ac:dyDescent="0.2">
      <c r="A119" s="29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7">
        <v>130</v>
      </c>
      <c r="Z119" s="1">
        <v>130</v>
      </c>
      <c r="AA119" s="1" t="e">
        <f>NA()</f>
        <v>#N/A</v>
      </c>
      <c r="AB119" s="1" t="e">
        <f>NA()</f>
        <v>#N/A</v>
      </c>
      <c r="AC119" s="1">
        <v>99</v>
      </c>
      <c r="AD119" s="1">
        <v>98</v>
      </c>
      <c r="AE119" s="1" t="e">
        <f>NA()</f>
        <v>#N/A</v>
      </c>
    </row>
    <row r="120" spans="1:31" x14ac:dyDescent="0.2">
      <c r="A120" s="29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7">
        <v>123</v>
      </c>
      <c r="Z120" s="1">
        <v>121</v>
      </c>
      <c r="AA120" s="1" t="e">
        <f>NA()</f>
        <v>#N/A</v>
      </c>
      <c r="AB120" s="1" t="e">
        <f>NA()</f>
        <v>#N/A</v>
      </c>
      <c r="AC120" s="1">
        <v>97</v>
      </c>
      <c r="AD120" s="1">
        <v>91</v>
      </c>
      <c r="AE120" s="1" t="e">
        <f>NA()</f>
        <v>#N/A</v>
      </c>
    </row>
    <row r="121" spans="1:31" x14ac:dyDescent="0.2">
      <c r="A121" s="29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7">
        <v>115</v>
      </c>
      <c r="Z121" s="1">
        <v>112</v>
      </c>
      <c r="AA121" s="1" t="e">
        <f>NA()</f>
        <v>#N/A</v>
      </c>
      <c r="AB121" s="1">
        <v>127</v>
      </c>
      <c r="AC121" s="1">
        <v>95</v>
      </c>
      <c r="AD121" s="1">
        <v>83</v>
      </c>
      <c r="AE121" s="1" t="e">
        <f>NA()</f>
        <v>#N/A</v>
      </c>
    </row>
    <row r="122" spans="1:31" x14ac:dyDescent="0.2">
      <c r="A122" s="29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7">
        <v>107</v>
      </c>
      <c r="Z122" s="1">
        <v>103</v>
      </c>
      <c r="AA122" s="1" t="e">
        <f>NA()</f>
        <v>#N/A</v>
      </c>
      <c r="AB122" s="1">
        <v>116</v>
      </c>
      <c r="AC122" s="1">
        <v>90</v>
      </c>
      <c r="AD122" s="1">
        <v>75</v>
      </c>
      <c r="AE122" s="1" t="e">
        <f>NA()</f>
        <v>#N/A</v>
      </c>
    </row>
    <row r="123" spans="1:31" x14ac:dyDescent="0.2">
      <c r="A123" s="29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7">
        <v>98</v>
      </c>
      <c r="Z123" s="1">
        <v>94</v>
      </c>
      <c r="AA123" s="1" t="e">
        <f>NA()</f>
        <v>#N/A</v>
      </c>
      <c r="AB123" s="1">
        <v>106</v>
      </c>
      <c r="AC123" s="1">
        <v>88</v>
      </c>
      <c r="AD123" s="1">
        <v>67</v>
      </c>
      <c r="AE123" s="1" t="e">
        <f>NA()</f>
        <v>#N/A</v>
      </c>
    </row>
    <row r="124" spans="1:31" x14ac:dyDescent="0.2">
      <c r="A124" s="29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7">
        <v>88</v>
      </c>
      <c r="Z124" s="1">
        <v>85</v>
      </c>
      <c r="AA124" s="1" t="e">
        <f>NA()</f>
        <v>#N/A</v>
      </c>
      <c r="AB124" s="1">
        <v>96</v>
      </c>
      <c r="AC124" s="1">
        <v>83</v>
      </c>
      <c r="AD124" s="1">
        <v>59</v>
      </c>
      <c r="AE124" s="1" t="e">
        <f>NA()</f>
        <v>#N/A</v>
      </c>
    </row>
    <row r="125" spans="1:31" x14ac:dyDescent="0.2">
      <c r="A125" s="29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7">
        <v>79</v>
      </c>
      <c r="Z125" s="1">
        <v>76</v>
      </c>
      <c r="AA125" s="1" t="e">
        <f>NA()</f>
        <v>#N/A</v>
      </c>
      <c r="AB125" s="1">
        <v>87</v>
      </c>
      <c r="AC125" s="1">
        <v>74</v>
      </c>
      <c r="AD125" s="1">
        <v>53</v>
      </c>
      <c r="AE125" s="1" t="e">
        <f>NA()</f>
        <v>#N/A</v>
      </c>
    </row>
    <row r="126" spans="1:31" x14ac:dyDescent="0.2">
      <c r="A126" s="29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7">
        <v>70</v>
      </c>
      <c r="Z126" s="1">
        <v>67</v>
      </c>
      <c r="AA126" s="1" t="e">
        <f>NA()</f>
        <v>#N/A</v>
      </c>
      <c r="AB126" s="1">
        <v>76</v>
      </c>
      <c r="AC126" s="1">
        <v>66</v>
      </c>
      <c r="AD126" s="1">
        <v>47</v>
      </c>
      <c r="AE126" s="1" t="e">
        <f>NA()</f>
        <v>#N/A</v>
      </c>
    </row>
    <row r="127" spans="1:31" x14ac:dyDescent="0.2">
      <c r="A127" s="29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7">
        <v>61</v>
      </c>
      <c r="Z127" s="1">
        <v>58</v>
      </c>
      <c r="AA127" s="1" t="e">
        <f>NA()</f>
        <v>#N/A</v>
      </c>
      <c r="AB127" s="1">
        <v>66</v>
      </c>
      <c r="AC127" s="1">
        <v>60</v>
      </c>
      <c r="AD127" s="1">
        <v>40</v>
      </c>
      <c r="AE127" s="1" t="e">
        <f>NA()</f>
        <v>#N/A</v>
      </c>
    </row>
    <row r="128" spans="1:31" x14ac:dyDescent="0.2">
      <c r="A128" s="29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7">
        <v>52</v>
      </c>
      <c r="Z128" s="1">
        <v>49</v>
      </c>
      <c r="AA128" s="1" t="e">
        <f>NA()</f>
        <v>#N/A</v>
      </c>
      <c r="AB128" s="1">
        <v>56</v>
      </c>
      <c r="AC128" s="1">
        <v>52</v>
      </c>
      <c r="AD128" s="1">
        <v>31</v>
      </c>
      <c r="AE128" s="1" t="e">
        <f>NA()</f>
        <v>#N/A</v>
      </c>
    </row>
    <row r="129" spans="1:31" x14ac:dyDescent="0.2">
      <c r="A129" s="29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7">
        <v>43</v>
      </c>
      <c r="Z129" s="1">
        <v>40</v>
      </c>
      <c r="AA129" s="1" t="e">
        <f>NA()</f>
        <v>#N/A</v>
      </c>
      <c r="AB129" s="1">
        <v>46</v>
      </c>
      <c r="AC129" s="1">
        <v>43</v>
      </c>
      <c r="AD129" s="1">
        <v>24</v>
      </c>
      <c r="AE129" s="1" t="e">
        <f>NA()</f>
        <v>#N/A</v>
      </c>
    </row>
    <row r="130" spans="1:31" x14ac:dyDescent="0.2">
      <c r="A130" s="29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7">
        <v>34</v>
      </c>
      <c r="Z130" s="1">
        <v>31</v>
      </c>
      <c r="AA130" s="1" t="e">
        <f>NA()</f>
        <v>#N/A</v>
      </c>
      <c r="AB130" s="1">
        <v>36</v>
      </c>
      <c r="AC130" s="1">
        <v>34</v>
      </c>
      <c r="AD130" s="1">
        <v>19</v>
      </c>
      <c r="AE130" s="1" t="e">
        <f>NA()</f>
        <v>#N/A</v>
      </c>
    </row>
    <row r="131" spans="1:31" x14ac:dyDescent="0.2">
      <c r="A131" s="29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7">
        <v>25</v>
      </c>
      <c r="Z131" s="1">
        <v>22</v>
      </c>
      <c r="AA131" s="1" t="e">
        <f>NA()</f>
        <v>#N/A</v>
      </c>
      <c r="AB131" s="1">
        <v>26</v>
      </c>
      <c r="AC131" s="1">
        <v>24</v>
      </c>
      <c r="AD131" s="1">
        <v>13</v>
      </c>
      <c r="AE131" s="1" t="e">
        <f>NA()</f>
        <v>#N/A</v>
      </c>
    </row>
    <row r="132" spans="1:31" x14ac:dyDescent="0.2">
      <c r="A132" s="29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7">
        <v>16</v>
      </c>
      <c r="Z132" s="1">
        <v>13</v>
      </c>
      <c r="AA132" s="1" t="e">
        <f>NA()</f>
        <v>#N/A</v>
      </c>
      <c r="AB132" s="1">
        <v>16</v>
      </c>
      <c r="AC132" s="1">
        <v>17</v>
      </c>
      <c r="AD132" s="1">
        <v>8</v>
      </c>
      <c r="AE132" s="1" t="e">
        <f>NA()</f>
        <v>#N/A</v>
      </c>
    </row>
    <row r="133" spans="1:31" x14ac:dyDescent="0.2">
      <c r="A133" s="29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7">
        <v>7</v>
      </c>
      <c r="Z133" s="1">
        <v>6</v>
      </c>
      <c r="AA133" s="1" t="e">
        <f>NA()</f>
        <v>#N/A</v>
      </c>
      <c r="AB133" s="1">
        <v>6</v>
      </c>
      <c r="AC133" s="1">
        <v>9</v>
      </c>
      <c r="AD133" s="1">
        <v>3</v>
      </c>
      <c r="AE133" s="1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B52" sqref="B5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UPDATE</vt:lpstr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2023-07-07T14:54:50Z</dcterms:modified>
</cp:coreProperties>
</file>