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iete\OneDrive\Documents\GitHub\EngineeringOptimization\Sandbox Pieter\V2 market\"/>
    </mc:Choice>
  </mc:AlternateContent>
  <xr:revisionPtr revIDLastSave="0" documentId="13_ncr:1_{2ADF3B06-263B-4373-A58E-0C7B5420BB6A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Power Plant Normalized" sheetId="3" r:id="rId1"/>
    <sheet name="Power Plant" sheetId="1" r:id="rId2"/>
    <sheet name="Energy Requireme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E3" i="3" l="1"/>
  <c r="E4" i="3"/>
  <c r="E5" i="3"/>
  <c r="E6" i="3"/>
  <c r="E7" i="3"/>
  <c r="E8" i="3"/>
  <c r="E9" i="3"/>
  <c r="E10" i="3"/>
  <c r="E11" i="3"/>
  <c r="E12" i="3"/>
  <c r="E2" i="3"/>
  <c r="C2" i="3"/>
  <c r="C3" i="3"/>
  <c r="C4" i="3"/>
  <c r="C5" i="3"/>
  <c r="C6" i="3"/>
  <c r="C7" i="3"/>
  <c r="C8" i="3"/>
  <c r="C9" i="3"/>
  <c r="C10" i="3"/>
  <c r="C11" i="3"/>
  <c r="C12" i="3"/>
  <c r="B3" i="3"/>
  <c r="B4" i="3"/>
  <c r="B5" i="3"/>
  <c r="B6" i="3"/>
  <c r="B7" i="3"/>
  <c r="B8" i="3"/>
  <c r="B9" i="3"/>
  <c r="B10" i="3"/>
  <c r="B11" i="3"/>
  <c r="B12" i="3"/>
  <c r="B2" i="3"/>
</calcChain>
</file>

<file path=xl/sharedStrings.xml><?xml version="1.0" encoding="utf-8"?>
<sst xmlns="http://schemas.openxmlformats.org/spreadsheetml/2006/main" count="32" uniqueCount="18">
  <si>
    <t>Power Plant</t>
  </si>
  <si>
    <t>Biomass</t>
  </si>
  <si>
    <t>Coal w/o carbon capture</t>
  </si>
  <si>
    <t>captial cost ($/kW)</t>
  </si>
  <si>
    <t>Coal with 90% carbon capture</t>
  </si>
  <si>
    <t>Combustion Turbines on gas</t>
  </si>
  <si>
    <t>Combustion Turbines on gas with 90% carbon capture</t>
  </si>
  <si>
    <t>Advanced Nuclear Power Plant</t>
  </si>
  <si>
    <t>Geothermal</t>
  </si>
  <si>
    <t>Hydroelectric power plant</t>
  </si>
  <si>
    <t>Onshore Wind (small plant)</t>
  </si>
  <si>
    <t>Offshore Wind</t>
  </si>
  <si>
    <t>Solar Cell photovoltaic</t>
  </si>
  <si>
    <t>Fixed O&amp;M Cost ($/kw-year)</t>
  </si>
  <si>
    <t>Variable cost ($/MWh)</t>
  </si>
  <si>
    <t>Variable cost ($/kWh)</t>
  </si>
  <si>
    <t>C02(lb/MMBtu)</t>
  </si>
  <si>
    <t>C02(kg/kWh)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</si>
</sst>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E4AED6-272C-4636-80AB-CCBD11143AA3}" name="Table1" displayName="Table1" ref="A1:E12" totalsRowShown="0">
  <autoFilter ref="A1:E12" xr:uid="{E830EB05-F720-4FC5-A29C-E776D937C1FE}"/>
  <tableColumns count="5">
    <tableColumn id="1" xr3:uid="{6998F321-CA2D-423C-937B-A621D7BFD7A8}" name="Power Plant"/>
    <tableColumn id="2" xr3:uid="{0AA17703-3B8E-4EFA-BAF0-DFB5890E730F}" name="captial cost ($/kW)">
      <calculatedColumnFormula>'Power Plant'!B2</calculatedColumnFormula>
    </tableColumn>
    <tableColumn id="3" xr3:uid="{F43DCDB8-DA91-4976-AC3E-81BED12FE935}" name="Fixed O&amp;M Cost ($/kw-year)">
      <calculatedColumnFormula>'Power Plant'!C2</calculatedColumnFormula>
    </tableColumn>
    <tableColumn id="4" xr3:uid="{B72EAAED-F441-40C0-93EB-67B9D9AF0DC3}" name="Variable cost ($/kWh)" dataDxfId="0">
      <calculatedColumnFormula>'Power Plant'!D2/1000</calculatedColumnFormula>
    </tableColumn>
    <tableColumn id="5" xr3:uid="{C8525545-3234-48C8-BF40-B7D2FC025ED1}" name="C02(kg/kWh)">
      <calculatedColumnFormula>'Power Plant'!E2*0.45359237/293.07107017222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FDF1-0F3C-40D7-917F-CD8F60F46807}">
  <dimension ref="A1:E12"/>
  <sheetViews>
    <sheetView tabSelected="1" workbookViewId="0">
      <selection activeCell="D17" sqref="D17"/>
    </sheetView>
  </sheetViews>
  <sheetFormatPr defaultRowHeight="14.4" x14ac:dyDescent="0.3"/>
  <cols>
    <col min="1" max="1" width="45.33203125" bestFit="1" customWidth="1"/>
    <col min="2" max="2" width="18.77734375" customWidth="1"/>
    <col min="3" max="3" width="26.77734375" customWidth="1"/>
    <col min="4" max="4" width="21.21875" customWidth="1"/>
    <col min="5" max="5" width="14.109375" customWidth="1"/>
  </cols>
  <sheetData>
    <row r="1" spans="1:5" x14ac:dyDescent="0.3">
      <c r="A1" t="s">
        <v>0</v>
      </c>
      <c r="B1" t="s">
        <v>3</v>
      </c>
      <c r="C1" t="s">
        <v>13</v>
      </c>
      <c r="D1" t="s">
        <v>15</v>
      </c>
      <c r="E1" t="s">
        <v>17</v>
      </c>
    </row>
    <row r="2" spans="1:5" x14ac:dyDescent="0.3">
      <c r="A2" t="s">
        <v>2</v>
      </c>
      <c r="B2">
        <f>'Power Plant'!B2</f>
        <v>3676</v>
      </c>
      <c r="C2">
        <f>'Power Plant'!C2</f>
        <v>40.58</v>
      </c>
      <c r="D2">
        <f>'Power Plant'!D2/1000</f>
        <v>4.4999999999999997E-3</v>
      </c>
      <c r="E2">
        <f>'Power Plant'!E2*0.45359237/293.07107017222</f>
        <v>0.31883061049011419</v>
      </c>
    </row>
    <row r="3" spans="1:5" x14ac:dyDescent="0.3">
      <c r="A3" t="s">
        <v>4</v>
      </c>
      <c r="B3">
        <f>'Power Plant'!B3</f>
        <v>5876</v>
      </c>
      <c r="C3">
        <f>'Power Plant'!C3</f>
        <v>59.54</v>
      </c>
      <c r="D3">
        <f>'Power Plant'!D3/1000</f>
        <v>1.098E-2</v>
      </c>
      <c r="E3">
        <f>'Power Plant'!E3*0.45359237/293.07107017222</f>
        <v>3.1883061049011424E-2</v>
      </c>
    </row>
    <row r="4" spans="1:5" x14ac:dyDescent="0.3">
      <c r="A4" t="s">
        <v>5</v>
      </c>
      <c r="B4">
        <f>'Power Plant'!B4</f>
        <v>1084</v>
      </c>
      <c r="C4">
        <f>'Power Plant'!C4</f>
        <v>14.1</v>
      </c>
      <c r="D4">
        <f>'Power Plant'!D4/1000</f>
        <v>2.5499999999999997E-3</v>
      </c>
      <c r="E4">
        <f>'Power Plant'!E4*0.45359237/293.07107017222</f>
        <v>0.18108340498710371</v>
      </c>
    </row>
    <row r="5" spans="1:5" x14ac:dyDescent="0.3">
      <c r="A5" t="s">
        <v>6</v>
      </c>
      <c r="B5">
        <f>'Power Plant'!B5</f>
        <v>2481</v>
      </c>
      <c r="C5">
        <f>'Power Plant'!C5</f>
        <v>27.6</v>
      </c>
      <c r="D5">
        <f>'Power Plant'!D5/1000</f>
        <v>5.8399999999999997E-3</v>
      </c>
      <c r="E5">
        <f>'Power Plant'!E5*0.45359237/293.07107017222</f>
        <v>1.8108340498710369E-2</v>
      </c>
    </row>
    <row r="6" spans="1:5" x14ac:dyDescent="0.3">
      <c r="A6" t="s">
        <v>7</v>
      </c>
      <c r="B6">
        <f>'Power Plant'!B6</f>
        <v>6041</v>
      </c>
      <c r="C6">
        <f>'Power Plant'!C6</f>
        <v>121.64</v>
      </c>
      <c r="D6">
        <f>'Power Plant'!D6/1000</f>
        <v>2.3700000000000001E-3</v>
      </c>
      <c r="E6">
        <f>'Power Plant'!E6*0.45359237/293.07107017222</f>
        <v>0</v>
      </c>
    </row>
    <row r="7" spans="1:5" x14ac:dyDescent="0.3">
      <c r="A7" t="s">
        <v>1</v>
      </c>
      <c r="B7">
        <f>'Power Plant'!B7</f>
        <v>4097</v>
      </c>
      <c r="C7">
        <f>'Power Plant'!C7</f>
        <v>125.72</v>
      </c>
      <c r="D7">
        <f>'Power Plant'!D7/1000</f>
        <v>4.8300000000000001E-3</v>
      </c>
      <c r="E7">
        <f>'Power Plant'!E7*0.45359237/293.07107017222</f>
        <v>0.31883061049011419</v>
      </c>
    </row>
    <row r="8" spans="1:5" x14ac:dyDescent="0.3">
      <c r="A8" t="s">
        <v>8</v>
      </c>
      <c r="B8">
        <f>'Power Plant'!B8</f>
        <v>2521</v>
      </c>
      <c r="C8">
        <f>'Power Plant'!C8</f>
        <v>128.54400000000001</v>
      </c>
      <c r="D8">
        <f>'Power Plant'!D8/1000</f>
        <v>1.16E-3</v>
      </c>
      <c r="E8">
        <f>'Power Plant'!E8*0.45359237/293.07107017222</f>
        <v>0</v>
      </c>
    </row>
    <row r="9" spans="1:5" x14ac:dyDescent="0.3">
      <c r="A9" t="s">
        <v>9</v>
      </c>
      <c r="B9">
        <f>'Power Plant'!B9</f>
        <v>5316</v>
      </c>
      <c r="C9">
        <f>'Power Plant'!C9</f>
        <v>29.86</v>
      </c>
      <c r="D9">
        <f>'Power Plant'!D9/1000</f>
        <v>0</v>
      </c>
      <c r="E9">
        <f>'Power Plant'!E9*0.45359237/293.07107017222</f>
        <v>0</v>
      </c>
    </row>
    <row r="10" spans="1:5" x14ac:dyDescent="0.3">
      <c r="A10" t="s">
        <v>10</v>
      </c>
      <c r="B10">
        <f>'Power Plant'!B10</f>
        <v>1677</v>
      </c>
      <c r="C10">
        <f>'Power Plant'!C10</f>
        <v>35.14</v>
      </c>
      <c r="D10">
        <f>'Power Plant'!D10/1000</f>
        <v>0</v>
      </c>
      <c r="E10">
        <f>'Power Plant'!E10*0.45359237/293.07107017222</f>
        <v>0</v>
      </c>
    </row>
    <row r="11" spans="1:5" x14ac:dyDescent="0.3">
      <c r="A11" t="s">
        <v>11</v>
      </c>
      <c r="B11">
        <f>'Power Plant'!B11</f>
        <v>4375</v>
      </c>
      <c r="C11">
        <f>'Power Plant'!C11</f>
        <v>110</v>
      </c>
      <c r="D11">
        <f>'Power Plant'!D11/1000</f>
        <v>0</v>
      </c>
      <c r="E11">
        <f>'Power Plant'!E11*0.45359237/293.07107017222</f>
        <v>0</v>
      </c>
    </row>
    <row r="12" spans="1:5" x14ac:dyDescent="0.3">
      <c r="A12" t="s">
        <v>12</v>
      </c>
      <c r="B12">
        <f>'Power Plant'!B12</f>
        <v>1313</v>
      </c>
      <c r="C12">
        <f>'Power Plant'!C12</f>
        <v>15.25</v>
      </c>
      <c r="D12">
        <f>'Power Plant'!D12/1000</f>
        <v>0</v>
      </c>
      <c r="E12">
        <f>'Power Plant'!E12*0.45359237/293.07107017222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E10" sqref="E10"/>
    </sheetView>
  </sheetViews>
  <sheetFormatPr defaultRowHeight="14.4" x14ac:dyDescent="0.3"/>
  <cols>
    <col min="1" max="1" width="45.33203125" bestFit="1" customWidth="1"/>
    <col min="2" max="2" width="18" bestFit="1" customWidth="1"/>
    <col min="3" max="3" width="24.33203125" bestFit="1" customWidth="1"/>
    <col min="4" max="4" width="19.21875" bestFit="1" customWidth="1"/>
    <col min="5" max="5" width="15.6640625" bestFit="1" customWidth="1"/>
  </cols>
  <sheetData>
    <row r="1" spans="1:5" x14ac:dyDescent="0.3">
      <c r="A1" t="s">
        <v>0</v>
      </c>
      <c r="B1" t="s">
        <v>3</v>
      </c>
      <c r="C1" t="s">
        <v>13</v>
      </c>
      <c r="D1" t="s">
        <v>14</v>
      </c>
      <c r="E1" t="s">
        <v>16</v>
      </c>
    </row>
    <row r="2" spans="1:5" x14ac:dyDescent="0.3">
      <c r="A2" t="s">
        <v>2</v>
      </c>
      <c r="B2">
        <v>3676</v>
      </c>
      <c r="C2">
        <v>40.58</v>
      </c>
      <c r="D2">
        <v>4.5</v>
      </c>
      <c r="E2">
        <v>206</v>
      </c>
    </row>
    <row r="3" spans="1:5" x14ac:dyDescent="0.3">
      <c r="A3" t="s">
        <v>4</v>
      </c>
      <c r="B3">
        <v>5876</v>
      </c>
      <c r="C3">
        <v>59.54</v>
      </c>
      <c r="D3">
        <v>10.98</v>
      </c>
      <c r="E3">
        <v>20.6</v>
      </c>
    </row>
    <row r="4" spans="1:5" x14ac:dyDescent="0.3">
      <c r="A4" t="s">
        <v>5</v>
      </c>
      <c r="B4">
        <v>1084</v>
      </c>
      <c r="C4">
        <v>14.1</v>
      </c>
      <c r="D4">
        <v>2.5499999999999998</v>
      </c>
      <c r="E4">
        <v>117</v>
      </c>
    </row>
    <row r="5" spans="1:5" x14ac:dyDescent="0.3">
      <c r="A5" t="s">
        <v>6</v>
      </c>
      <c r="B5">
        <v>2481</v>
      </c>
      <c r="C5">
        <v>27.6</v>
      </c>
      <c r="D5">
        <v>5.84</v>
      </c>
      <c r="E5">
        <v>11.7</v>
      </c>
    </row>
    <row r="6" spans="1:5" x14ac:dyDescent="0.3">
      <c r="A6" t="s">
        <v>7</v>
      </c>
      <c r="B6">
        <v>6041</v>
      </c>
      <c r="C6">
        <v>121.64</v>
      </c>
      <c r="D6">
        <v>2.37</v>
      </c>
      <c r="E6">
        <v>0</v>
      </c>
    </row>
    <row r="7" spans="1:5" x14ac:dyDescent="0.3">
      <c r="A7" t="s">
        <v>1</v>
      </c>
      <c r="B7">
        <v>4097</v>
      </c>
      <c r="C7">
        <v>125.72</v>
      </c>
      <c r="D7">
        <v>4.83</v>
      </c>
      <c r="E7">
        <v>206</v>
      </c>
    </row>
    <row r="8" spans="1:5" x14ac:dyDescent="0.3">
      <c r="A8" t="s">
        <v>8</v>
      </c>
      <c r="B8">
        <v>2521</v>
      </c>
      <c r="C8">
        <v>128.54400000000001</v>
      </c>
      <c r="D8">
        <v>1.1599999999999999</v>
      </c>
      <c r="E8">
        <v>0</v>
      </c>
    </row>
    <row r="9" spans="1:5" x14ac:dyDescent="0.3">
      <c r="A9" t="s">
        <v>9</v>
      </c>
      <c r="B9">
        <v>5316</v>
      </c>
      <c r="C9">
        <v>29.86</v>
      </c>
      <c r="D9">
        <v>0</v>
      </c>
      <c r="E9">
        <v>0</v>
      </c>
    </row>
    <row r="10" spans="1:5" x14ac:dyDescent="0.3">
      <c r="A10" t="s">
        <v>10</v>
      </c>
      <c r="B10">
        <v>1677</v>
      </c>
      <c r="C10">
        <v>35.14</v>
      </c>
      <c r="D10">
        <v>0</v>
      </c>
      <c r="E10">
        <v>0</v>
      </c>
    </row>
    <row r="11" spans="1:5" x14ac:dyDescent="0.3">
      <c r="A11" t="s">
        <v>11</v>
      </c>
      <c r="B11">
        <v>4375</v>
      </c>
      <c r="C11">
        <v>110</v>
      </c>
      <c r="D11">
        <v>0</v>
      </c>
      <c r="E11">
        <v>0</v>
      </c>
    </row>
    <row r="12" spans="1:5" x14ac:dyDescent="0.3">
      <c r="A12" t="s">
        <v>12</v>
      </c>
      <c r="B12">
        <v>1313</v>
      </c>
      <c r="C12">
        <v>15.25</v>
      </c>
      <c r="D12">
        <v>0</v>
      </c>
      <c r="E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4EE4-0B51-4A75-8BF2-2DBF37138733}">
  <dimension ref="A1"/>
  <sheetViews>
    <sheetView workbookViewId="0">
      <selection activeCell="C1" sqref="C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Plant Normalized</vt:lpstr>
      <vt:lpstr>Power Plant</vt:lpstr>
      <vt:lpstr>Energy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Bijl</dc:creator>
  <cp:lastModifiedBy>Pieter Bijl</cp:lastModifiedBy>
  <dcterms:created xsi:type="dcterms:W3CDTF">2015-06-05T18:17:20Z</dcterms:created>
  <dcterms:modified xsi:type="dcterms:W3CDTF">2020-06-30T17:44:30Z</dcterms:modified>
</cp:coreProperties>
</file>