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80" windowHeight="16116"/>
  </bookViews>
  <sheets>
    <sheet name="ProjectPlanning" sheetId="11" r:id="rId1"/>
    <sheet name="Over" sheetId="12" r:id="rId2"/>
  </sheets>
  <definedNames>
    <definedName name="_xlnm.Print_Titles" localSheetId="0">ProjectPlanning!$4:$6</definedName>
    <definedName name="Display_Week">ProjectPlanning!$E$4</definedName>
    <definedName name="Project_Star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11" l="1"/>
  <c r="D20" i="11"/>
  <c r="D14" i="11"/>
  <c r="D8" i="11"/>
  <c r="F16" i="11"/>
  <c r="H7" i="11" l="1"/>
  <c r="E9" i="11" l="1"/>
  <c r="E8" i="11" l="1"/>
  <c r="E10" i="11"/>
  <c r="E13" i="11" s="1"/>
  <c r="I5" i="11"/>
  <c r="H32" i="11"/>
  <c r="H9" i="11" l="1"/>
  <c r="F10" i="11"/>
  <c r="E11" i="11" s="1"/>
  <c r="F11" i="11" s="1"/>
  <c r="I6" i="11"/>
  <c r="E12" i="11" l="1"/>
  <c r="H11" i="11"/>
  <c r="H10" i="11"/>
  <c r="J5" i="11"/>
  <c r="K5" i="11" s="1"/>
  <c r="L5" i="11" s="1"/>
  <c r="M5" i="11" s="1"/>
  <c r="N5" i="11" s="1"/>
  <c r="O5" i="11" s="1"/>
  <c r="P5" i="11" s="1"/>
  <c r="I4" i="11"/>
  <c r="F12" i="11" l="1"/>
  <c r="H12" i="11" s="1"/>
  <c r="P4" i="11"/>
  <c r="Q5" i="11"/>
  <c r="R5" i="11" s="1"/>
  <c r="S5" i="11" s="1"/>
  <c r="T5" i="11" s="1"/>
  <c r="U5" i="11" s="1"/>
  <c r="V5" i="11" s="1"/>
  <c r="W5" i="11" s="1"/>
  <c r="J6" i="11"/>
  <c r="F13" i="11" l="1"/>
  <c r="E15" i="11"/>
  <c r="W4" i="11"/>
  <c r="X5" i="11"/>
  <c r="Y5" i="11" s="1"/>
  <c r="Z5" i="11" s="1"/>
  <c r="AA5" i="11" s="1"/>
  <c r="AB5" i="11" s="1"/>
  <c r="AC5" i="11" s="1"/>
  <c r="AD5" i="11" s="1"/>
  <c r="K6" i="11"/>
  <c r="F15" i="11" l="1"/>
  <c r="E19" i="11"/>
  <c r="F8" i="11"/>
  <c r="H8" i="11" s="1"/>
  <c r="H13" i="11"/>
  <c r="E14"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4" i="11" s="1"/>
  <c r="BK6" i="11"/>
  <c r="AF6" i="11"/>
  <c r="BM6" i="11" l="1"/>
  <c r="BN5" i="11"/>
  <c r="BL6" i="11"/>
  <c r="AG6" i="11"/>
  <c r="BO5" i="11" l="1"/>
  <c r="BN6" i="11"/>
  <c r="AH6" i="11"/>
  <c r="BO6" i="11" l="1"/>
  <c r="BP5" i="11"/>
  <c r="AI6" i="11"/>
  <c r="BQ5" i="11" l="1"/>
  <c r="BP6" i="11"/>
  <c r="AJ6" i="11"/>
  <c r="BQ6" i="11" l="1"/>
  <c r="BR5" i="11"/>
  <c r="AK6" i="11"/>
  <c r="BR6" i="11" l="1"/>
  <c r="BS5" i="11"/>
  <c r="AL6" i="11"/>
  <c r="BS6" i="11" l="1"/>
  <c r="BT5" i="11"/>
  <c r="BT4" i="11" s="1"/>
  <c r="AM6" i="11"/>
  <c r="BU5" i="11" l="1"/>
  <c r="BT6" i="11"/>
  <c r="AN6" i="11"/>
  <c r="BU6" i="11" l="1"/>
  <c r="BV5" i="11"/>
  <c r="AO6" i="11"/>
  <c r="BV6" i="11" l="1"/>
  <c r="BW5" i="11"/>
  <c r="AP6" i="11"/>
  <c r="BW6" i="11" l="1"/>
  <c r="BX5" i="11"/>
  <c r="AQ6" i="11"/>
  <c r="BY5" i="11" l="1"/>
  <c r="BX6" i="11"/>
  <c r="AR6" i="11"/>
  <c r="H15" i="11"/>
  <c r="E17" i="11"/>
  <c r="F17" i="11" s="1"/>
  <c r="E18" i="11" s="1"/>
  <c r="F18" i="11" s="1"/>
  <c r="E21" i="11" l="1"/>
  <c r="E20" i="11" s="1"/>
  <c r="F19" i="11"/>
  <c r="BY6" i="11"/>
  <c r="BZ5" i="11"/>
  <c r="H17" i="11"/>
  <c r="H16" i="11"/>
  <c r="F21" i="11" l="1"/>
  <c r="E22" i="11" s="1"/>
  <c r="BZ6" i="11"/>
  <c r="CA5" i="11"/>
  <c r="CA4" i="11" s="1"/>
  <c r="H18" i="11"/>
  <c r="H21" i="11" l="1"/>
  <c r="F22" i="11"/>
  <c r="E23" i="11" s="1"/>
  <c r="CA6" i="11"/>
  <c r="CB5" i="11"/>
  <c r="F14" i="11"/>
  <c r="H14" i="11" s="1"/>
  <c r="H19" i="11"/>
  <c r="H22" i="11" l="1"/>
  <c r="E25" i="11"/>
  <c r="F23" i="11"/>
  <c r="E24" i="11" s="1"/>
  <c r="H23" i="11"/>
  <c r="CC5" i="11"/>
  <c r="CB6" i="11"/>
  <c r="F24" i="11" l="1"/>
  <c r="F25" i="11" s="1"/>
  <c r="H25" i="11" s="1"/>
  <c r="CC6" i="11"/>
  <c r="CD5" i="11"/>
  <c r="H24" i="11" l="1"/>
  <c r="F20" i="11"/>
  <c r="H20" i="11" s="1"/>
  <c r="E27" i="11"/>
  <c r="CD6" i="11"/>
  <c r="CE5" i="11"/>
  <c r="F27" i="11" l="1"/>
  <c r="E28" i="11" s="1"/>
  <c r="E26" i="11"/>
  <c r="CE6" i="11"/>
  <c r="CF5" i="11"/>
  <c r="H27" i="11" l="1"/>
  <c r="F28" i="11"/>
  <c r="E29" i="11" s="1"/>
  <c r="CG5" i="11"/>
  <c r="CF6" i="11"/>
  <c r="H28" i="11" l="1"/>
  <c r="F29" i="11"/>
  <c r="E30" i="11" s="1"/>
  <c r="CG6" i="11"/>
  <c r="CH5" i="11"/>
  <c r="CH4" i="11" s="1"/>
  <c r="H29" i="11" l="1"/>
  <c r="F30" i="11"/>
  <c r="E31" i="11" s="1"/>
  <c r="CH6" i="11"/>
  <c r="CI5" i="11"/>
  <c r="H30" i="11" l="1"/>
  <c r="F31" i="11"/>
  <c r="F26" i="11" s="1"/>
  <c r="H26" i="11" s="1"/>
  <c r="CI6" i="11"/>
  <c r="CJ5" i="11"/>
  <c r="H31" i="11" l="1"/>
  <c r="CK5" i="11"/>
  <c r="CJ6" i="11"/>
  <c r="CK6" i="11" l="1"/>
  <c r="CL5" i="11"/>
  <c r="CL6" i="11" l="1"/>
  <c r="CM5" i="11"/>
  <c r="CM6" i="11" l="1"/>
  <c r="CN5" i="11"/>
  <c r="CO5" i="11" l="1"/>
  <c r="CO4" i="11" s="1"/>
  <c r="CN6" i="11"/>
  <c r="CO6" i="11" l="1"/>
  <c r="CP5" i="11"/>
  <c r="CP6" i="11" l="1"/>
  <c r="CQ5" i="11"/>
  <c r="CQ6" i="11" l="1"/>
  <c r="CR5" i="11"/>
  <c r="CS5" i="11" l="1"/>
  <c r="CR6" i="11"/>
  <c r="CS6" i="11" l="1"/>
  <c r="CT5" i="11"/>
  <c r="CT6" i="11" l="1"/>
  <c r="CU5" i="11"/>
  <c r="CU6" i="11" l="1"/>
  <c r="CV5" i="11"/>
  <c r="CV4" i="11" s="1"/>
  <c r="CV6" i="11" l="1"/>
  <c r="CW5" i="11"/>
  <c r="CW6" i="11" l="1"/>
  <c r="CX5" i="11"/>
  <c r="CY5" i="11" l="1"/>
  <c r="CX6" i="11"/>
  <c r="CZ5" i="11" l="1"/>
  <c r="CY6" i="11"/>
  <c r="CZ6" i="11" l="1"/>
  <c r="DA5" i="11"/>
  <c r="DA6" i="11" l="1"/>
  <c r="DB5" i="11"/>
  <c r="DC5" i="11" l="1"/>
  <c r="DC4" i="11" s="1"/>
  <c r="DB6" i="11"/>
  <c r="DD5" i="11" l="1"/>
  <c r="DC6" i="11"/>
  <c r="DD6" i="11" l="1"/>
  <c r="DE5" i="11"/>
  <c r="DE6" i="11" l="1"/>
  <c r="DF5" i="11"/>
  <c r="DF6" i="11" l="1"/>
  <c r="DG5" i="11"/>
  <c r="DH5" i="11" l="1"/>
  <c r="DG6" i="11"/>
  <c r="DH6" i="11" l="1"/>
  <c r="DI5" i="11"/>
  <c r="DI6" i="11" l="1"/>
  <c r="DJ5" i="11"/>
  <c r="DJ4" i="11" s="1"/>
  <c r="DK5" i="11" l="1"/>
  <c r="DJ6" i="11"/>
  <c r="DL5" i="11" l="1"/>
  <c r="DK6" i="11"/>
  <c r="DL6" i="11" l="1"/>
  <c r="DM5" i="11"/>
  <c r="DM6" i="11" l="1"/>
  <c r="DN5" i="11"/>
  <c r="DO5" i="11" l="1"/>
  <c r="DN6" i="11"/>
  <c r="DP5" i="11" l="1"/>
  <c r="DO6" i="11"/>
  <c r="DP6" i="11" l="1"/>
  <c r="DQ5" i="11"/>
  <c r="DQ4" i="11" s="1"/>
  <c r="DQ6" i="11" l="1"/>
  <c r="DR5" i="11"/>
  <c r="DR6" i="11" l="1"/>
  <c r="DS5" i="11"/>
  <c r="DT5" i="11" l="1"/>
  <c r="DS6" i="11"/>
  <c r="DT6" i="11" l="1"/>
  <c r="DU5" i="11"/>
  <c r="DU6" i="11" l="1"/>
  <c r="DV5" i="11"/>
  <c r="DW5" i="11" l="1"/>
  <c r="DV6" i="11"/>
  <c r="DX5" i="11" l="1"/>
  <c r="DX4" i="11" s="1"/>
  <c r="DW6" i="11"/>
  <c r="DX6" i="11" l="1"/>
  <c r="DY5" i="11"/>
  <c r="DY6" i="11" l="1"/>
  <c r="DZ5" i="11"/>
  <c r="EA5" i="11" l="1"/>
  <c r="DZ6" i="11"/>
  <c r="EB5" i="11" l="1"/>
  <c r="EA6" i="11"/>
  <c r="EB6" i="11" l="1"/>
  <c r="EC5" i="11"/>
  <c r="EC6" i="11" l="1"/>
  <c r="ED5" i="11"/>
  <c r="EE5" i="11" l="1"/>
  <c r="ED6" i="11"/>
  <c r="EF5" i="11" l="1"/>
  <c r="EG5" i="11" s="1"/>
  <c r="EE4" i="11"/>
  <c r="EE6" i="11"/>
  <c r="EF6" i="11" l="1"/>
  <c r="EH5" i="11"/>
  <c r="EG6" i="11"/>
  <c r="EH6" i="11" l="1"/>
  <c r="EI5" i="11"/>
  <c r="EJ5" i="11" l="1"/>
  <c r="EI6" i="11"/>
  <c r="EJ6" i="11" l="1"/>
  <c r="EK5" i="11"/>
  <c r="EL5" i="11" l="1"/>
  <c r="EL4" i="11" s="1"/>
  <c r="EK6" i="11"/>
  <c r="EL6" i="11" l="1"/>
  <c r="EM5" i="11"/>
  <c r="EN5" i="11" l="1"/>
  <c r="EM6" i="11"/>
  <c r="EO5" i="11" l="1"/>
  <c r="EN6" i="11"/>
  <c r="EO6" i="11" l="1"/>
  <c r="EP5" i="11"/>
  <c r="EP6" i="11" l="1"/>
  <c r="EQ5" i="11"/>
  <c r="ER5" i="11" l="1"/>
  <c r="EQ6" i="11"/>
  <c r="ER6" i="11" l="1"/>
  <c r="ES5" i="11"/>
  <c r="ES4" i="11" s="1"/>
  <c r="ES6" i="11" l="1"/>
  <c r="ET5" i="11"/>
  <c r="ET6" i="11" l="1"/>
  <c r="EU5" i="11"/>
  <c r="EV5" i="11" l="1"/>
  <c r="EU6" i="11"/>
  <c r="EW5" i="11" l="1"/>
  <c r="EV6" i="11"/>
  <c r="EW6" i="11" l="1"/>
  <c r="EX5" i="11"/>
  <c r="EX6" i="11" l="1"/>
  <c r="EY5" i="11"/>
  <c r="EZ5" i="11" l="1"/>
  <c r="EZ4" i="11" s="1"/>
  <c r="EY6" i="11"/>
  <c r="FA5" i="11" l="1"/>
  <c r="EZ6" i="11"/>
  <c r="FA6" i="11" l="1"/>
  <c r="FB5" i="11"/>
  <c r="FB6" i="11" l="1"/>
  <c r="FC5" i="11"/>
  <c r="FD5" i="11" l="1"/>
  <c r="FC6" i="11"/>
  <c r="FD6" i="11" l="1"/>
  <c r="FE5" i="11"/>
  <c r="FE6" i="11" l="1"/>
  <c r="FF5" i="11"/>
  <c r="FF6" i="11" l="1"/>
  <c r="FG5" i="11"/>
  <c r="FG4" i="11" s="1"/>
  <c r="FG6" i="11" l="1"/>
  <c r="FH5" i="11"/>
  <c r="FI5" i="11" l="1"/>
  <c r="FH6" i="11"/>
  <c r="FI6" i="11" l="1"/>
  <c r="FJ5" i="11"/>
  <c r="FJ6" i="11" l="1"/>
  <c r="FK5" i="11"/>
  <c r="FL5" i="11" l="1"/>
  <c r="FK6" i="11"/>
  <c r="FL6" i="11" l="1"/>
  <c r="FM5" i="11"/>
  <c r="FM6" i="11" s="1"/>
</calcChain>
</file>

<file path=xl/sharedStrings.xml><?xml version="1.0" encoding="utf-8"?>
<sst xmlns="http://schemas.openxmlformats.org/spreadsheetml/2006/main" count="66" uniqueCount="61">
  <si>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</si>
  <si>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</si>
  <si>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Het label begin project staat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</si>
  <si>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</si>
  <si>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</si>
  <si>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</si>
  <si>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</si>
  <si>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</si>
  <si>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</si>
  <si>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</si>
  <si>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</si>
  <si>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</si>
  <si>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Dit is nu een lege rij</t>
  </si>
  <si>
    <t>TAAK</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</si>
  <si>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</si>
  <si>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</si>
  <si>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</si>
  <si>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</si>
  <si>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</si>
  <si>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</si>
  <si>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</si>
  <si>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</si>
  <si>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</si>
  <si>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</si>
  <si>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</si>
  <si>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</si>
  <si>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Projectplanning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</si>
  <si>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</si>
  <si>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</si>
  <si>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</si>
  <si>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</si>
  <si>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</si>
  <si>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</si>
  <si>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</si>
  <si>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</si>
  <si>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</si>
  <si>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Plan of approach</t>
  </si>
  <si>
    <t>Starting fase</t>
  </si>
  <si>
    <t>Architecture</t>
  </si>
  <si>
    <t>Testing</t>
  </si>
  <si>
    <t>planning</t>
  </si>
  <si>
    <t>plan of requirments</t>
  </si>
  <si>
    <t>feedback/improvement</t>
  </si>
  <si>
    <t>Research</t>
  </si>
  <si>
    <t>Diagrams</t>
  </si>
  <si>
    <t>acceptance test document</t>
  </si>
  <si>
    <t>Specifications</t>
  </si>
  <si>
    <t>Component Choices</t>
  </si>
  <si>
    <t>Design</t>
  </si>
  <si>
    <t>Router</t>
  </si>
  <si>
    <t>Crownstone</t>
  </si>
  <si>
    <t>Pieter ten Velde</t>
  </si>
  <si>
    <t>Design Connections</t>
  </si>
  <si>
    <t>Design modules</t>
  </si>
  <si>
    <t>Design supply</t>
  </si>
  <si>
    <t>Design user interface</t>
  </si>
  <si>
    <t>Unit test connections</t>
  </si>
  <si>
    <t>Unit test modules</t>
  </si>
  <si>
    <t>Unit test user interface</t>
  </si>
  <si>
    <t>Unit test supply</t>
  </si>
  <si>
    <t>Completing documents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</si>
</sst>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_);_(* \(#,##0\);_(* &quot;-&quot;_);_(@_)"/>
    <numFmt numFmtId="165" formatCode="_(* #,##0.00_);_(* \(#,##0.00\);_(* &quot;-&quot;??_);_(@_)"/>
    <numFmt numFmtId="166" formatCode="m/d/yy;@"/>
    <numFmt numFmtId="167" formatCode="_-&quot;kr&quot;\ * #,##0.00_-;\-&quot;kr&quot;\ * #,##0.00_-;_-&quot;kr&quot;\ * &quot;-&quot;??_-;_-@_-"/>
    <numFmt numFmtId="168" formatCode="_-&quot;kr&quot;\ * #,##0_-;\-&quot;kr&quot;\ * #,##0_-;_-&quot;kr&quot;\ * &quot;-&quot;_-;_-@_-"/>
    <numFmt numFmtId="169" formatCode="d\-mm\-yy;@"/>
    <numFmt numFmtId="170" formatCode="d"/>
    <numFmt numFmtId="171" formatCode="d\ mmm\ yyyy"/>
    <numFmt numFmtId="172" formatCode="d/mm/yy;@"/>
    <numFmt numFmtId="173" formatCode="ddd\,\ d/m/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3"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9" fontId="7" fillId="0" borderId="2" xfId="10" applyNumberForma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72" fontId="0" fillId="7" borderId="2" xfId="0" applyNumberFormat="1" applyFill="1" applyBorder="1" applyAlignment="1">
      <alignment horizontal="center" vertical="center"/>
    </xf>
    <xf numFmtId="172" fontId="4" fillId="7" borderId="2" xfId="0" applyNumberFormat="1" applyFont="1" applyFill="1" applyBorder="1" applyAlignment="1">
      <alignment horizontal="center" vertical="center"/>
    </xf>
    <xf numFmtId="172" fontId="7" fillId="2" borderId="2" xfId="10" applyNumberFormat="1" applyFill="1">
      <alignment horizontal="center" vertical="center"/>
    </xf>
    <xf numFmtId="172" fontId="0" fillId="8" borderId="2" xfId="0" applyNumberFormat="1" applyFill="1" applyBorder="1" applyAlignment="1">
      <alignment horizontal="center" vertical="center"/>
    </xf>
    <xf numFmtId="172" fontId="4" fillId="8" borderId="2" xfId="0" applyNumberFormat="1" applyFont="1" applyFill="1" applyBorder="1" applyAlignment="1">
      <alignment horizontal="center" vertical="center"/>
    </xf>
    <xf numFmtId="172" fontId="7" fillId="3" borderId="2" xfId="10" applyNumberFormat="1" applyFill="1">
      <alignment horizontal="center" vertical="center"/>
    </xf>
    <xf numFmtId="172" fontId="0" fillId="5" borderId="2" xfId="0" applyNumberFormat="1" applyFill="1" applyBorder="1" applyAlignment="1">
      <alignment horizontal="center" vertical="center"/>
    </xf>
    <xf numFmtId="172" fontId="4" fillId="5" borderId="2" xfId="0" applyNumberFormat="1" applyFont="1" applyFill="1" applyBorder="1" applyAlignment="1">
      <alignment horizontal="center" vertical="center"/>
    </xf>
    <xf numFmtId="172" fontId="7" fillId="10" borderId="2" xfId="10" applyNumberFormat="1" applyFill="1">
      <alignment horizontal="center" vertical="center"/>
    </xf>
    <xf numFmtId="172" fontId="0" fillId="4" borderId="2" xfId="0" applyNumberFormat="1" applyFill="1" applyBorder="1" applyAlignment="1">
      <alignment horizontal="center" vertical="center"/>
    </xf>
    <xf numFmtId="172" fontId="4" fillId="4" borderId="2" xfId="0" applyNumberFormat="1" applyFont="1" applyFill="1" applyBorder="1" applyAlignment="1">
      <alignment horizontal="center" vertical="center"/>
    </xf>
    <xf numFmtId="172" fontId="7" fillId="9" borderId="2" xfId="10" applyNumberFormat="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172" fontId="0" fillId="9" borderId="2" xfId="10" applyNumberFormat="1" applyFont="1" applyFill="1">
      <alignment horizontal="center" vertical="center"/>
    </xf>
    <xf numFmtId="0" fontId="0" fillId="9" borderId="2" xfId="12" applyFont="1" applyFill="1">
      <alignment horizontal="left" vertical="center" indent="2"/>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73"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cellStyle name="Berekening" xfId="23" builtinId="22" customBuiltin="1"/>
    <cellStyle name="Controlecel" xfId="25" builtinId="23" customBuiltin="1"/>
    <cellStyle name="Datum" xfId="1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M35"/>
  <sheetViews>
    <sheetView showGridLines="0" tabSelected="1" showRuler="0" zoomScaleNormal="100" zoomScalePageLayoutView="70" workbookViewId="0">
      <pane ySplit="6" topLeftCell="A7" activePane="bottomLeft" state="frozen"/>
      <selection pane="bottomLeft" activeCell="C29" sqref="C29"/>
    </sheetView>
  </sheetViews>
  <sheetFormatPr defaultRowHeight="30" customHeight="1" x14ac:dyDescent="0.3"/>
  <cols>
    <col min="1" max="1" width="2.6640625" style="37" customWidth="1"/>
    <col min="2" max="2" width="26.44140625" customWidth="1"/>
    <col min="3" max="3" width="30.6640625" customWidth="1"/>
    <col min="4" max="4" width="10.6640625" customWidth="1"/>
    <col min="5" max="5" width="10.44140625" style="5" customWidth="1"/>
    <col min="6" max="6" width="10.44140625" customWidth="1"/>
    <col min="7" max="7" width="2.6640625" customWidth="1"/>
    <col min="8" max="8" width="7.44140625" hidden="1" customWidth="1"/>
    <col min="9" max="169" width="2.5546875" customWidth="1"/>
  </cols>
  <sheetData>
    <row r="1" spans="1:169" ht="30" customHeight="1" x14ac:dyDescent="0.55000000000000004">
      <c r="A1" s="38" t="s">
        <v>0</v>
      </c>
      <c r="B1" s="42" t="s">
        <v>49</v>
      </c>
      <c r="C1" s="1"/>
      <c r="D1" s="2"/>
      <c r="E1" s="4"/>
      <c r="F1" s="28"/>
      <c r="H1" s="2"/>
      <c r="I1" s="11" t="s">
        <v>21</v>
      </c>
    </row>
    <row r="2" spans="1:169" ht="30" customHeight="1" x14ac:dyDescent="0.35">
      <c r="A2" s="37" t="s">
        <v>1</v>
      </c>
      <c r="B2" s="43" t="s">
        <v>50</v>
      </c>
      <c r="I2" s="40" t="s">
        <v>22</v>
      </c>
    </row>
    <row r="3" spans="1:169" ht="30" customHeight="1" x14ac:dyDescent="0.3">
      <c r="A3" s="37" t="s">
        <v>2</v>
      </c>
      <c r="B3" s="44" t="s">
        <v>51</v>
      </c>
      <c r="C3" s="81" t="s">
        <v>14</v>
      </c>
      <c r="D3" s="82"/>
      <c r="E3" s="84">
        <v>44805</v>
      </c>
      <c r="F3" s="84"/>
    </row>
    <row r="4" spans="1:169" ht="30" customHeight="1" x14ac:dyDescent="0.3">
      <c r="A4" s="38" t="s">
        <v>3</v>
      </c>
      <c r="C4" s="81" t="s">
        <v>15</v>
      </c>
      <c r="D4" s="82"/>
      <c r="E4" s="7">
        <v>1</v>
      </c>
      <c r="I4" s="78">
        <f>I5</f>
        <v>44802</v>
      </c>
      <c r="J4" s="79"/>
      <c r="K4" s="79"/>
      <c r="L4" s="79"/>
      <c r="M4" s="79"/>
      <c r="N4" s="79"/>
      <c r="O4" s="80"/>
      <c r="P4" s="78">
        <f>P5</f>
        <v>44809</v>
      </c>
      <c r="Q4" s="79"/>
      <c r="R4" s="79"/>
      <c r="S4" s="79"/>
      <c r="T4" s="79"/>
      <c r="U4" s="79"/>
      <c r="V4" s="80"/>
      <c r="W4" s="78">
        <f>W5</f>
        <v>44816</v>
      </c>
      <c r="X4" s="79"/>
      <c r="Y4" s="79"/>
      <c r="Z4" s="79"/>
      <c r="AA4" s="79"/>
      <c r="AB4" s="79"/>
      <c r="AC4" s="80"/>
      <c r="AD4" s="78">
        <f>AD5</f>
        <v>44823</v>
      </c>
      <c r="AE4" s="79"/>
      <c r="AF4" s="79"/>
      <c r="AG4" s="79"/>
      <c r="AH4" s="79"/>
      <c r="AI4" s="79"/>
      <c r="AJ4" s="80"/>
      <c r="AK4" s="78">
        <f>AK5</f>
        <v>44830</v>
      </c>
      <c r="AL4" s="79"/>
      <c r="AM4" s="79"/>
      <c r="AN4" s="79"/>
      <c r="AO4" s="79"/>
      <c r="AP4" s="79"/>
      <c r="AQ4" s="80"/>
      <c r="AR4" s="78">
        <f>AR5</f>
        <v>44837</v>
      </c>
      <c r="AS4" s="79"/>
      <c r="AT4" s="79"/>
      <c r="AU4" s="79"/>
      <c r="AV4" s="79"/>
      <c r="AW4" s="79"/>
      <c r="AX4" s="80"/>
      <c r="AY4" s="78">
        <f>AY5</f>
        <v>44844</v>
      </c>
      <c r="AZ4" s="79"/>
      <c r="BA4" s="79"/>
      <c r="BB4" s="79"/>
      <c r="BC4" s="79"/>
      <c r="BD4" s="79"/>
      <c r="BE4" s="80"/>
      <c r="BF4" s="78">
        <f>BF5</f>
        <v>44851</v>
      </c>
      <c r="BG4" s="79"/>
      <c r="BH4" s="79"/>
      <c r="BI4" s="79"/>
      <c r="BJ4" s="79"/>
      <c r="BK4" s="79"/>
      <c r="BL4" s="80"/>
      <c r="BM4" s="78">
        <f>BM5</f>
        <v>44858</v>
      </c>
      <c r="BN4" s="79"/>
      <c r="BO4" s="79"/>
      <c r="BP4" s="79"/>
      <c r="BQ4" s="79"/>
      <c r="BR4" s="79"/>
      <c r="BS4" s="80"/>
      <c r="BT4" s="78">
        <f>BT5</f>
        <v>44865</v>
      </c>
      <c r="BU4" s="79"/>
      <c r="BV4" s="79"/>
      <c r="BW4" s="79"/>
      <c r="BX4" s="79"/>
      <c r="BY4" s="79"/>
      <c r="BZ4" s="80"/>
      <c r="CA4" s="78">
        <f>CA5</f>
        <v>44872</v>
      </c>
      <c r="CB4" s="79"/>
      <c r="CC4" s="79"/>
      <c r="CD4" s="79"/>
      <c r="CE4" s="79"/>
      <c r="CF4" s="79"/>
      <c r="CG4" s="80"/>
      <c r="CH4" s="78">
        <f>CH5</f>
        <v>44879</v>
      </c>
      <c r="CI4" s="79"/>
      <c r="CJ4" s="79"/>
      <c r="CK4" s="79"/>
      <c r="CL4" s="79"/>
      <c r="CM4" s="79"/>
      <c r="CN4" s="80"/>
      <c r="CO4" s="78">
        <f>CO5</f>
        <v>44886</v>
      </c>
      <c r="CP4" s="79"/>
      <c r="CQ4" s="79"/>
      <c r="CR4" s="79"/>
      <c r="CS4" s="79"/>
      <c r="CT4" s="79"/>
      <c r="CU4" s="80"/>
      <c r="CV4" s="78">
        <f t="shared" ref="CV4" si="0">CV5</f>
        <v>44893</v>
      </c>
      <c r="CW4" s="79"/>
      <c r="CX4" s="79"/>
      <c r="CY4" s="79"/>
      <c r="CZ4" s="79"/>
      <c r="DA4" s="79"/>
      <c r="DB4" s="80"/>
      <c r="DC4" s="78">
        <f t="shared" ref="DC4" si="1">DC5</f>
        <v>44900</v>
      </c>
      <c r="DD4" s="79"/>
      <c r="DE4" s="79"/>
      <c r="DF4" s="79"/>
      <c r="DG4" s="79"/>
      <c r="DH4" s="79"/>
      <c r="DI4" s="80"/>
      <c r="DJ4" s="78">
        <f t="shared" ref="DJ4" si="2">DJ5</f>
        <v>44907</v>
      </c>
      <c r="DK4" s="79"/>
      <c r="DL4" s="79"/>
      <c r="DM4" s="79"/>
      <c r="DN4" s="79"/>
      <c r="DO4" s="79"/>
      <c r="DP4" s="80"/>
      <c r="DQ4" s="78">
        <f t="shared" ref="DQ4" si="3">DQ5</f>
        <v>44914</v>
      </c>
      <c r="DR4" s="79"/>
      <c r="DS4" s="79"/>
      <c r="DT4" s="79"/>
      <c r="DU4" s="79"/>
      <c r="DV4" s="79"/>
      <c r="DW4" s="80"/>
      <c r="DX4" s="78">
        <f t="shared" ref="DX4" si="4">DX5</f>
        <v>44921</v>
      </c>
      <c r="DY4" s="79"/>
      <c r="DZ4" s="79"/>
      <c r="EA4" s="79"/>
      <c r="EB4" s="79"/>
      <c r="EC4" s="79"/>
      <c r="ED4" s="80"/>
      <c r="EE4" s="78">
        <f t="shared" ref="EE4" si="5">EE5</f>
        <v>44928</v>
      </c>
      <c r="EF4" s="79"/>
      <c r="EG4" s="79"/>
      <c r="EH4" s="79"/>
      <c r="EI4" s="79"/>
      <c r="EJ4" s="79"/>
      <c r="EK4" s="80"/>
      <c r="EL4" s="78">
        <f t="shared" ref="EL4" si="6">EL5</f>
        <v>44935</v>
      </c>
      <c r="EM4" s="79"/>
      <c r="EN4" s="79"/>
      <c r="EO4" s="79"/>
      <c r="EP4" s="79"/>
      <c r="EQ4" s="79"/>
      <c r="ER4" s="80"/>
      <c r="ES4" s="78">
        <f t="shared" ref="ES4" si="7">ES5</f>
        <v>44942</v>
      </c>
      <c r="ET4" s="79"/>
      <c r="EU4" s="79"/>
      <c r="EV4" s="79"/>
      <c r="EW4" s="79"/>
      <c r="EX4" s="79"/>
      <c r="EY4" s="80"/>
      <c r="EZ4" s="78">
        <f t="shared" ref="EZ4" si="8">EZ5</f>
        <v>44949</v>
      </c>
      <c r="FA4" s="79"/>
      <c r="FB4" s="79"/>
      <c r="FC4" s="79"/>
      <c r="FD4" s="79"/>
      <c r="FE4" s="79"/>
      <c r="FF4" s="80"/>
      <c r="FG4" s="78">
        <f t="shared" ref="FG4" si="9">FG5</f>
        <v>44956</v>
      </c>
      <c r="FH4" s="79"/>
      <c r="FI4" s="79"/>
      <c r="FJ4" s="79"/>
      <c r="FK4" s="79"/>
      <c r="FL4" s="79"/>
      <c r="FM4" s="80"/>
    </row>
    <row r="5" spans="1:169" ht="15" customHeight="1" x14ac:dyDescent="0.3">
      <c r="A5" s="38" t="s">
        <v>4</v>
      </c>
      <c r="B5" s="83"/>
      <c r="C5" s="83"/>
      <c r="D5" s="83"/>
      <c r="E5" s="83"/>
      <c r="F5" s="83"/>
      <c r="G5" s="83"/>
      <c r="I5" s="57">
        <f>Project_Start-WEEKDAY(Project_Start,1)+2+7*(Display_Week-1)</f>
        <v>44802</v>
      </c>
      <c r="J5" s="58">
        <f>I5+1</f>
        <v>44803</v>
      </c>
      <c r="K5" s="58">
        <f t="shared" ref="K5:AX5" si="10">J5+1</f>
        <v>44804</v>
      </c>
      <c r="L5" s="58">
        <f t="shared" si="10"/>
        <v>44805</v>
      </c>
      <c r="M5" s="58">
        <f t="shared" si="10"/>
        <v>44806</v>
      </c>
      <c r="N5" s="58">
        <f t="shared" si="10"/>
        <v>44807</v>
      </c>
      <c r="O5" s="59">
        <f t="shared" si="10"/>
        <v>44808</v>
      </c>
      <c r="P5" s="57">
        <f>O5+1</f>
        <v>44809</v>
      </c>
      <c r="Q5" s="58">
        <f>P5+1</f>
        <v>44810</v>
      </c>
      <c r="R5" s="58">
        <f t="shared" si="10"/>
        <v>44811</v>
      </c>
      <c r="S5" s="58">
        <f t="shared" si="10"/>
        <v>44812</v>
      </c>
      <c r="T5" s="58">
        <f t="shared" si="10"/>
        <v>44813</v>
      </c>
      <c r="U5" s="58">
        <f t="shared" si="10"/>
        <v>44814</v>
      </c>
      <c r="V5" s="59">
        <f t="shared" si="10"/>
        <v>44815</v>
      </c>
      <c r="W5" s="57">
        <f>V5+1</f>
        <v>44816</v>
      </c>
      <c r="X5" s="58">
        <f>W5+1</f>
        <v>44817</v>
      </c>
      <c r="Y5" s="58">
        <f t="shared" si="10"/>
        <v>44818</v>
      </c>
      <c r="Z5" s="58">
        <f t="shared" si="10"/>
        <v>44819</v>
      </c>
      <c r="AA5" s="58">
        <f t="shared" si="10"/>
        <v>44820</v>
      </c>
      <c r="AB5" s="58">
        <f t="shared" si="10"/>
        <v>44821</v>
      </c>
      <c r="AC5" s="59">
        <f t="shared" si="10"/>
        <v>44822</v>
      </c>
      <c r="AD5" s="57">
        <f>AC5+1</f>
        <v>44823</v>
      </c>
      <c r="AE5" s="58">
        <f>AD5+1</f>
        <v>44824</v>
      </c>
      <c r="AF5" s="58">
        <f t="shared" si="10"/>
        <v>44825</v>
      </c>
      <c r="AG5" s="58">
        <f t="shared" si="10"/>
        <v>44826</v>
      </c>
      <c r="AH5" s="58">
        <f t="shared" si="10"/>
        <v>44827</v>
      </c>
      <c r="AI5" s="58">
        <f t="shared" si="10"/>
        <v>44828</v>
      </c>
      <c r="AJ5" s="59">
        <f t="shared" si="10"/>
        <v>44829</v>
      </c>
      <c r="AK5" s="57">
        <f>AJ5+1</f>
        <v>44830</v>
      </c>
      <c r="AL5" s="58">
        <f>AK5+1</f>
        <v>44831</v>
      </c>
      <c r="AM5" s="58">
        <f t="shared" si="10"/>
        <v>44832</v>
      </c>
      <c r="AN5" s="58">
        <f t="shared" si="10"/>
        <v>44833</v>
      </c>
      <c r="AO5" s="58">
        <f t="shared" si="10"/>
        <v>44834</v>
      </c>
      <c r="AP5" s="58">
        <f t="shared" si="10"/>
        <v>44835</v>
      </c>
      <c r="AQ5" s="59">
        <f t="shared" si="10"/>
        <v>44836</v>
      </c>
      <c r="AR5" s="57">
        <f>AQ5+1</f>
        <v>44837</v>
      </c>
      <c r="AS5" s="58">
        <f>AR5+1</f>
        <v>44838</v>
      </c>
      <c r="AT5" s="58">
        <f t="shared" si="10"/>
        <v>44839</v>
      </c>
      <c r="AU5" s="58">
        <f t="shared" si="10"/>
        <v>44840</v>
      </c>
      <c r="AV5" s="58">
        <f t="shared" si="10"/>
        <v>44841</v>
      </c>
      <c r="AW5" s="58">
        <f t="shared" si="10"/>
        <v>44842</v>
      </c>
      <c r="AX5" s="59">
        <f t="shared" si="10"/>
        <v>44843</v>
      </c>
      <c r="AY5" s="57">
        <f>AX5+1</f>
        <v>44844</v>
      </c>
      <c r="AZ5" s="58">
        <f>AY5+1</f>
        <v>44845</v>
      </c>
      <c r="BA5" s="58">
        <f t="shared" ref="BA5:BE5" si="11">AZ5+1</f>
        <v>44846</v>
      </c>
      <c r="BB5" s="58">
        <f t="shared" si="11"/>
        <v>44847</v>
      </c>
      <c r="BC5" s="58">
        <f t="shared" si="11"/>
        <v>44848</v>
      </c>
      <c r="BD5" s="58">
        <f t="shared" si="11"/>
        <v>44849</v>
      </c>
      <c r="BE5" s="59">
        <f t="shared" si="11"/>
        <v>44850</v>
      </c>
      <c r="BF5" s="57">
        <f>BE5+1</f>
        <v>44851</v>
      </c>
      <c r="BG5" s="58">
        <f>BF5+1</f>
        <v>44852</v>
      </c>
      <c r="BH5" s="58">
        <f t="shared" ref="BH5:BL5" si="12">BG5+1</f>
        <v>44853</v>
      </c>
      <c r="BI5" s="58">
        <f t="shared" si="12"/>
        <v>44854</v>
      </c>
      <c r="BJ5" s="58">
        <f t="shared" si="12"/>
        <v>44855</v>
      </c>
      <c r="BK5" s="58">
        <f t="shared" si="12"/>
        <v>44856</v>
      </c>
      <c r="BL5" s="59">
        <f t="shared" si="12"/>
        <v>44857</v>
      </c>
      <c r="BM5" s="58">
        <f t="shared" ref="BM5" si="13">BL5+1</f>
        <v>44858</v>
      </c>
      <c r="BN5" s="58">
        <f t="shared" ref="BN5" si="14">BM5+1</f>
        <v>44859</v>
      </c>
      <c r="BO5" s="59">
        <f t="shared" ref="BO5" si="15">BN5+1</f>
        <v>44860</v>
      </c>
      <c r="BP5" s="59">
        <f t="shared" ref="BP5" si="16">BO5+1</f>
        <v>44861</v>
      </c>
      <c r="BQ5" s="58">
        <f t="shared" ref="BQ5" si="17">BP5+1</f>
        <v>44862</v>
      </c>
      <c r="BR5" s="58">
        <f t="shared" ref="BR5" si="18">BQ5+1</f>
        <v>44863</v>
      </c>
      <c r="BS5" s="59">
        <f t="shared" ref="BS5" si="19">BR5+1</f>
        <v>44864</v>
      </c>
      <c r="BT5" s="59">
        <f t="shared" ref="BT5" si="20">BS5+1</f>
        <v>44865</v>
      </c>
      <c r="BU5" s="58">
        <f t="shared" ref="BU5" si="21">BT5+1</f>
        <v>44866</v>
      </c>
      <c r="BV5" s="58">
        <f t="shared" ref="BV5" si="22">BU5+1</f>
        <v>44867</v>
      </c>
      <c r="BW5" s="59">
        <f t="shared" ref="BW5" si="23">BV5+1</f>
        <v>44868</v>
      </c>
      <c r="BX5" s="59">
        <f t="shared" ref="BX5" si="24">BW5+1</f>
        <v>44869</v>
      </c>
      <c r="BY5" s="58">
        <f t="shared" ref="BY5" si="25">BX5+1</f>
        <v>44870</v>
      </c>
      <c r="BZ5" s="58">
        <f t="shared" ref="BZ5" si="26">BY5+1</f>
        <v>44871</v>
      </c>
      <c r="CA5" s="59">
        <f t="shared" ref="CA5" si="27">BZ5+1</f>
        <v>44872</v>
      </c>
      <c r="CB5" s="59">
        <f t="shared" ref="CB5" si="28">CA5+1</f>
        <v>44873</v>
      </c>
      <c r="CC5" s="58">
        <f t="shared" ref="CC5" si="29">CB5+1</f>
        <v>44874</v>
      </c>
      <c r="CD5" s="58">
        <f t="shared" ref="CD5" si="30">CC5+1</f>
        <v>44875</v>
      </c>
      <c r="CE5" s="59">
        <f t="shared" ref="CE5" si="31">CD5+1</f>
        <v>44876</v>
      </c>
      <c r="CF5" s="59">
        <f t="shared" ref="CF5" si="32">CE5+1</f>
        <v>44877</v>
      </c>
      <c r="CG5" s="58">
        <f t="shared" ref="CG5" si="33">CF5+1</f>
        <v>44878</v>
      </c>
      <c r="CH5" s="58">
        <f t="shared" ref="CH5" si="34">CG5+1</f>
        <v>44879</v>
      </c>
      <c r="CI5" s="59">
        <f t="shared" ref="CI5" si="35">CH5+1</f>
        <v>44880</v>
      </c>
      <c r="CJ5" s="59">
        <f t="shared" ref="CJ5" si="36">CI5+1</f>
        <v>44881</v>
      </c>
      <c r="CK5" s="58">
        <f t="shared" ref="CK5" si="37">CJ5+1</f>
        <v>44882</v>
      </c>
      <c r="CL5" s="58">
        <f t="shared" ref="CL5" si="38">CK5+1</f>
        <v>44883</v>
      </c>
      <c r="CM5" s="59">
        <f t="shared" ref="CM5" si="39">CL5+1</f>
        <v>44884</v>
      </c>
      <c r="CN5" s="59">
        <f t="shared" ref="CN5" si="40">CM5+1</f>
        <v>44885</v>
      </c>
      <c r="CO5" s="58">
        <f t="shared" ref="CO5" si="41">CN5+1</f>
        <v>44886</v>
      </c>
      <c r="CP5" s="58">
        <f t="shared" ref="CP5" si="42">CO5+1</f>
        <v>44887</v>
      </c>
      <c r="CQ5" s="59">
        <f t="shared" ref="CQ5" si="43">CP5+1</f>
        <v>44888</v>
      </c>
      <c r="CR5" s="59">
        <f t="shared" ref="CR5" si="44">CQ5+1</f>
        <v>44889</v>
      </c>
      <c r="CS5" s="58">
        <f t="shared" ref="CS5" si="45">CR5+1</f>
        <v>44890</v>
      </c>
      <c r="CT5" s="58">
        <f t="shared" ref="CT5" si="46">CS5+1</f>
        <v>44891</v>
      </c>
      <c r="CU5" s="59">
        <f t="shared" ref="CU5" si="47">CT5+1</f>
        <v>44892</v>
      </c>
      <c r="CV5" s="59">
        <f t="shared" ref="CV5" si="48">CU5+1</f>
        <v>44893</v>
      </c>
      <c r="CW5" s="58">
        <f t="shared" ref="CW5" si="49">CV5+1</f>
        <v>44894</v>
      </c>
      <c r="CX5" s="58">
        <f t="shared" ref="CX5" si="50">CW5+1</f>
        <v>44895</v>
      </c>
      <c r="CY5" s="59">
        <f t="shared" ref="CY5" si="51">CX5+1</f>
        <v>44896</v>
      </c>
      <c r="CZ5" s="59">
        <f t="shared" ref="CZ5" si="52">CY5+1</f>
        <v>44897</v>
      </c>
      <c r="DA5" s="58">
        <f t="shared" ref="DA5" si="53">CZ5+1</f>
        <v>44898</v>
      </c>
      <c r="DB5" s="58">
        <f t="shared" ref="DB5" si="54">DA5+1</f>
        <v>44899</v>
      </c>
      <c r="DC5" s="59">
        <f t="shared" ref="DC5" si="55">DB5+1</f>
        <v>44900</v>
      </c>
      <c r="DD5" s="59">
        <f t="shared" ref="DD5" si="56">DC5+1</f>
        <v>44901</v>
      </c>
      <c r="DE5" s="58">
        <f t="shared" ref="DE5" si="57">DD5+1</f>
        <v>44902</v>
      </c>
      <c r="DF5" s="58">
        <f t="shared" ref="DF5" si="58">DE5+1</f>
        <v>44903</v>
      </c>
      <c r="DG5" s="59">
        <f t="shared" ref="DG5" si="59">DF5+1</f>
        <v>44904</v>
      </c>
      <c r="DH5" s="59">
        <f t="shared" ref="DH5" si="60">DG5+1</f>
        <v>44905</v>
      </c>
      <c r="DI5" s="58">
        <f t="shared" ref="DI5" si="61">DH5+1</f>
        <v>44906</v>
      </c>
      <c r="DJ5" s="58">
        <f t="shared" ref="DJ5" si="62">DI5+1</f>
        <v>44907</v>
      </c>
      <c r="DK5" s="59">
        <f t="shared" ref="DK5" si="63">DJ5+1</f>
        <v>44908</v>
      </c>
      <c r="DL5" s="59">
        <f t="shared" ref="DL5" si="64">DK5+1</f>
        <v>44909</v>
      </c>
      <c r="DM5" s="58">
        <f t="shared" ref="DM5" si="65">DL5+1</f>
        <v>44910</v>
      </c>
      <c r="DN5" s="58">
        <f t="shared" ref="DN5" si="66">DM5+1</f>
        <v>44911</v>
      </c>
      <c r="DO5" s="59">
        <f t="shared" ref="DO5" si="67">DN5+1</f>
        <v>44912</v>
      </c>
      <c r="DP5" s="59">
        <f t="shared" ref="DP5" si="68">DO5+1</f>
        <v>44913</v>
      </c>
      <c r="DQ5" s="58">
        <f t="shared" ref="DQ5" si="69">DP5+1</f>
        <v>44914</v>
      </c>
      <c r="DR5" s="58">
        <f t="shared" ref="DR5" si="70">DQ5+1</f>
        <v>44915</v>
      </c>
      <c r="DS5" s="59">
        <f t="shared" ref="DS5" si="71">DR5+1</f>
        <v>44916</v>
      </c>
      <c r="DT5" s="59">
        <f t="shared" ref="DT5" si="72">DS5+1</f>
        <v>44917</v>
      </c>
      <c r="DU5" s="58">
        <f t="shared" ref="DU5" si="73">DT5+1</f>
        <v>44918</v>
      </c>
      <c r="DV5" s="58">
        <f t="shared" ref="DV5" si="74">DU5+1</f>
        <v>44919</v>
      </c>
      <c r="DW5" s="59">
        <f t="shared" ref="DW5" si="75">DV5+1</f>
        <v>44920</v>
      </c>
      <c r="DX5" s="59">
        <f t="shared" ref="DX5" si="76">DW5+1</f>
        <v>44921</v>
      </c>
      <c r="DY5" s="58">
        <f t="shared" ref="DY5" si="77">DX5+1</f>
        <v>44922</v>
      </c>
      <c r="DZ5" s="58">
        <f t="shared" ref="DZ5" si="78">DY5+1</f>
        <v>44923</v>
      </c>
      <c r="EA5" s="59">
        <f t="shared" ref="EA5" si="79">DZ5+1</f>
        <v>44924</v>
      </c>
      <c r="EB5" s="59">
        <f t="shared" ref="EB5" si="80">EA5+1</f>
        <v>44925</v>
      </c>
      <c r="EC5" s="58">
        <f t="shared" ref="EC5" si="81">EB5+1</f>
        <v>44926</v>
      </c>
      <c r="ED5" s="58">
        <f t="shared" ref="ED5" si="82">EC5+1</f>
        <v>44927</v>
      </c>
      <c r="EE5" s="59">
        <f t="shared" ref="EE5" si="83">ED5+1</f>
        <v>44928</v>
      </c>
      <c r="EF5" s="58">
        <f t="shared" ref="EF5" si="84">EE5+1</f>
        <v>44929</v>
      </c>
      <c r="EG5" s="58">
        <f t="shared" ref="EG5" si="85">EF5+1</f>
        <v>44930</v>
      </c>
      <c r="EH5" s="59">
        <f t="shared" ref="EH5" si="86">EG5+1</f>
        <v>44931</v>
      </c>
      <c r="EI5" s="59">
        <f t="shared" ref="EI5" si="87">EH5+1</f>
        <v>44932</v>
      </c>
      <c r="EJ5" s="58">
        <f t="shared" ref="EJ5" si="88">EI5+1</f>
        <v>44933</v>
      </c>
      <c r="EK5" s="58">
        <f t="shared" ref="EK5" si="89">EJ5+1</f>
        <v>44934</v>
      </c>
      <c r="EL5" s="59">
        <f t="shared" ref="EL5" si="90">EK5+1</f>
        <v>44935</v>
      </c>
      <c r="EM5" s="58">
        <f t="shared" ref="EM5" si="91">EL5+1</f>
        <v>44936</v>
      </c>
      <c r="EN5" s="58">
        <f t="shared" ref="EN5" si="92">EM5+1</f>
        <v>44937</v>
      </c>
      <c r="EO5" s="59">
        <f t="shared" ref="EO5" si="93">EN5+1</f>
        <v>44938</v>
      </c>
      <c r="EP5" s="59">
        <f t="shared" ref="EP5" si="94">EO5+1</f>
        <v>44939</v>
      </c>
      <c r="EQ5" s="58">
        <f t="shared" ref="EQ5" si="95">EP5+1</f>
        <v>44940</v>
      </c>
      <c r="ER5" s="58">
        <f t="shared" ref="ER5" si="96">EQ5+1</f>
        <v>44941</v>
      </c>
      <c r="ES5" s="59">
        <f t="shared" ref="ES5" si="97">ER5+1</f>
        <v>44942</v>
      </c>
      <c r="ET5" s="59">
        <f t="shared" ref="ET5" si="98">ES5+1</f>
        <v>44943</v>
      </c>
      <c r="EU5" s="59">
        <f t="shared" ref="EU5" si="99">ET5+1</f>
        <v>44944</v>
      </c>
      <c r="EV5" s="59">
        <f t="shared" ref="EV5" si="100">EU5+1</f>
        <v>44945</v>
      </c>
      <c r="EW5" s="59">
        <f t="shared" ref="EW5" si="101">EV5+1</f>
        <v>44946</v>
      </c>
      <c r="EX5" s="59">
        <f t="shared" ref="EX5" si="102">EW5+1</f>
        <v>44947</v>
      </c>
      <c r="EY5" s="59">
        <f t="shared" ref="EY5" si="103">EX5+1</f>
        <v>44948</v>
      </c>
      <c r="EZ5" s="59">
        <f t="shared" ref="EZ5" si="104">EY5+1</f>
        <v>44949</v>
      </c>
      <c r="FA5" s="59">
        <f t="shared" ref="FA5" si="105">EZ5+1</f>
        <v>44950</v>
      </c>
      <c r="FB5" s="59">
        <f t="shared" ref="FB5" si="106">FA5+1</f>
        <v>44951</v>
      </c>
      <c r="FC5" s="59">
        <f t="shared" ref="FC5" si="107">FB5+1</f>
        <v>44952</v>
      </c>
      <c r="FD5" s="59">
        <f t="shared" ref="FD5" si="108">FC5+1</f>
        <v>44953</v>
      </c>
      <c r="FE5" s="59">
        <f t="shared" ref="FE5" si="109">FD5+1</f>
        <v>44954</v>
      </c>
      <c r="FF5" s="59">
        <f t="shared" ref="FF5" si="110">FE5+1</f>
        <v>44955</v>
      </c>
      <c r="FG5" s="59">
        <f t="shared" ref="FG5" si="111">FF5+1</f>
        <v>44956</v>
      </c>
      <c r="FH5" s="59">
        <f t="shared" ref="FH5" si="112">FG5+1</f>
        <v>44957</v>
      </c>
      <c r="FI5" s="59">
        <f t="shared" ref="FI5" si="113">FH5+1</f>
        <v>44958</v>
      </c>
      <c r="FJ5" s="59">
        <f t="shared" ref="FJ5" si="114">FI5+1</f>
        <v>44959</v>
      </c>
      <c r="FK5" s="59">
        <f t="shared" ref="FK5" si="115">FJ5+1</f>
        <v>44960</v>
      </c>
      <c r="FL5" s="59">
        <f t="shared" ref="FL5:FM5" si="116">FK5+1</f>
        <v>44961</v>
      </c>
      <c r="FM5" s="59">
        <f t="shared" si="116"/>
        <v>44962</v>
      </c>
    </row>
    <row r="6" spans="1:169" ht="30" customHeight="1" thickBot="1" x14ac:dyDescent="0.35">
      <c r="A6" s="38" t="s">
        <v>5</v>
      </c>
      <c r="B6" s="8" t="s">
        <v>13</v>
      </c>
      <c r="C6" s="9" t="s">
        <v>16</v>
      </c>
      <c r="D6" s="9" t="s">
        <v>17</v>
      </c>
      <c r="E6" s="9" t="s">
        <v>18</v>
      </c>
      <c r="F6" s="9" t="s">
        <v>19</v>
      </c>
      <c r="G6" s="9"/>
      <c r="H6" s="9" t="s">
        <v>20</v>
      </c>
      <c r="I6" s="10" t="str">
        <f t="shared" ref="I6" si="117">LEFT(TEXT(I5,"ddd"),1)</f>
        <v>M</v>
      </c>
      <c r="J6" s="10" t="str">
        <f t="shared" ref="J6:AR6" si="118">LEFT(TEXT(J5,"ddd"),1)</f>
        <v>T</v>
      </c>
      <c r="K6" s="10" t="str">
        <f t="shared" si="118"/>
        <v>W</v>
      </c>
      <c r="L6" s="10" t="str">
        <f t="shared" si="118"/>
        <v>T</v>
      </c>
      <c r="M6" s="10" t="str">
        <f t="shared" si="118"/>
        <v>F</v>
      </c>
      <c r="N6" s="10" t="str">
        <f t="shared" si="118"/>
        <v>S</v>
      </c>
      <c r="O6" s="10" t="str">
        <f t="shared" si="118"/>
        <v>S</v>
      </c>
      <c r="P6" s="10" t="str">
        <f t="shared" si="118"/>
        <v>M</v>
      </c>
      <c r="Q6" s="10" t="str">
        <f t="shared" si="118"/>
        <v>T</v>
      </c>
      <c r="R6" s="10" t="str">
        <f t="shared" si="118"/>
        <v>W</v>
      </c>
      <c r="S6" s="10" t="str">
        <f t="shared" si="118"/>
        <v>T</v>
      </c>
      <c r="T6" s="10" t="str">
        <f t="shared" si="118"/>
        <v>F</v>
      </c>
      <c r="U6" s="10" t="str">
        <f t="shared" si="118"/>
        <v>S</v>
      </c>
      <c r="V6" s="10" t="str">
        <f t="shared" si="118"/>
        <v>S</v>
      </c>
      <c r="W6" s="10" t="str">
        <f t="shared" si="118"/>
        <v>M</v>
      </c>
      <c r="X6" s="10" t="str">
        <f t="shared" si="118"/>
        <v>T</v>
      </c>
      <c r="Y6" s="10" t="str">
        <f t="shared" si="118"/>
        <v>W</v>
      </c>
      <c r="Z6" s="10" t="str">
        <f t="shared" si="118"/>
        <v>T</v>
      </c>
      <c r="AA6" s="10" t="str">
        <f t="shared" si="118"/>
        <v>F</v>
      </c>
      <c r="AB6" s="10" t="str">
        <f t="shared" si="118"/>
        <v>S</v>
      </c>
      <c r="AC6" s="10" t="str">
        <f t="shared" si="118"/>
        <v>S</v>
      </c>
      <c r="AD6" s="10" t="str">
        <f t="shared" si="118"/>
        <v>M</v>
      </c>
      <c r="AE6" s="10" t="str">
        <f t="shared" si="118"/>
        <v>T</v>
      </c>
      <c r="AF6" s="10" t="str">
        <f t="shared" si="118"/>
        <v>W</v>
      </c>
      <c r="AG6" s="10" t="str">
        <f t="shared" si="118"/>
        <v>T</v>
      </c>
      <c r="AH6" s="10" t="str">
        <f t="shared" si="118"/>
        <v>F</v>
      </c>
      <c r="AI6" s="10" t="str">
        <f t="shared" si="118"/>
        <v>S</v>
      </c>
      <c r="AJ6" s="10" t="str">
        <f t="shared" si="118"/>
        <v>S</v>
      </c>
      <c r="AK6" s="10" t="str">
        <f t="shared" si="118"/>
        <v>M</v>
      </c>
      <c r="AL6" s="10" t="str">
        <f t="shared" si="118"/>
        <v>T</v>
      </c>
      <c r="AM6" s="10" t="str">
        <f t="shared" si="118"/>
        <v>W</v>
      </c>
      <c r="AN6" s="10" t="str">
        <f t="shared" si="118"/>
        <v>T</v>
      </c>
      <c r="AO6" s="10" t="str">
        <f t="shared" si="118"/>
        <v>F</v>
      </c>
      <c r="AP6" s="10" t="str">
        <f t="shared" si="118"/>
        <v>S</v>
      </c>
      <c r="AQ6" s="10" t="str">
        <f t="shared" si="118"/>
        <v>S</v>
      </c>
      <c r="AR6" s="10" t="str">
        <f t="shared" si="118"/>
        <v>M</v>
      </c>
      <c r="AS6" s="10" t="str">
        <f t="shared" ref="AS6:BL6" si="119">LEFT(TEXT(AS5,"ddd"),1)</f>
        <v>T</v>
      </c>
      <c r="AT6" s="10" t="str">
        <f t="shared" si="119"/>
        <v>W</v>
      </c>
      <c r="AU6" s="10" t="str">
        <f t="shared" si="119"/>
        <v>T</v>
      </c>
      <c r="AV6" s="10" t="str">
        <f t="shared" si="119"/>
        <v>F</v>
      </c>
      <c r="AW6" s="10" t="str">
        <f t="shared" si="119"/>
        <v>S</v>
      </c>
      <c r="AX6" s="10" t="str">
        <f t="shared" si="119"/>
        <v>S</v>
      </c>
      <c r="AY6" s="10" t="str">
        <f t="shared" si="119"/>
        <v>M</v>
      </c>
      <c r="AZ6" s="10" t="str">
        <f t="shared" si="119"/>
        <v>T</v>
      </c>
      <c r="BA6" s="10" t="str">
        <f t="shared" si="119"/>
        <v>W</v>
      </c>
      <c r="BB6" s="10" t="str">
        <f t="shared" si="119"/>
        <v>T</v>
      </c>
      <c r="BC6" s="10" t="str">
        <f t="shared" si="119"/>
        <v>F</v>
      </c>
      <c r="BD6" s="10" t="str">
        <f t="shared" si="119"/>
        <v>S</v>
      </c>
      <c r="BE6" s="10" t="str">
        <f t="shared" si="119"/>
        <v>S</v>
      </c>
      <c r="BF6" s="10" t="str">
        <f t="shared" si="119"/>
        <v>M</v>
      </c>
      <c r="BG6" s="10" t="str">
        <f t="shared" si="119"/>
        <v>T</v>
      </c>
      <c r="BH6" s="10" t="str">
        <f t="shared" si="119"/>
        <v>W</v>
      </c>
      <c r="BI6" s="10" t="str">
        <f t="shared" si="119"/>
        <v>T</v>
      </c>
      <c r="BJ6" s="10" t="str">
        <f t="shared" si="119"/>
        <v>F</v>
      </c>
      <c r="BK6" s="10" t="str">
        <f t="shared" si="119"/>
        <v>S</v>
      </c>
      <c r="BL6" s="10" t="str">
        <f t="shared" si="119"/>
        <v>S</v>
      </c>
      <c r="BM6" s="10" t="str">
        <f t="shared" ref="BM6:BP6" si="120">LEFT(TEXT(BM5,"ddd"),1)</f>
        <v>M</v>
      </c>
      <c r="BN6" s="10" t="str">
        <f t="shared" si="120"/>
        <v>T</v>
      </c>
      <c r="BO6" s="10" t="str">
        <f t="shared" si="120"/>
        <v>W</v>
      </c>
      <c r="BP6" s="10" t="str">
        <f t="shared" si="120"/>
        <v>T</v>
      </c>
      <c r="BQ6" s="10" t="str">
        <f t="shared" ref="BQ6:CZ6" si="121">LEFT(TEXT(BQ5,"ddd"),1)</f>
        <v>F</v>
      </c>
      <c r="BR6" s="10" t="str">
        <f t="shared" si="121"/>
        <v>S</v>
      </c>
      <c r="BS6" s="10" t="str">
        <f t="shared" si="121"/>
        <v>S</v>
      </c>
      <c r="BT6" s="10" t="str">
        <f t="shared" si="121"/>
        <v>M</v>
      </c>
      <c r="BU6" s="10" t="str">
        <f t="shared" si="121"/>
        <v>T</v>
      </c>
      <c r="BV6" s="10" t="str">
        <f t="shared" si="121"/>
        <v>W</v>
      </c>
      <c r="BW6" s="10" t="str">
        <f t="shared" si="121"/>
        <v>T</v>
      </c>
      <c r="BX6" s="10" t="str">
        <f t="shared" si="121"/>
        <v>F</v>
      </c>
      <c r="BY6" s="10" t="str">
        <f t="shared" si="121"/>
        <v>S</v>
      </c>
      <c r="BZ6" s="10" t="str">
        <f t="shared" si="121"/>
        <v>S</v>
      </c>
      <c r="CA6" s="10" t="str">
        <f t="shared" si="121"/>
        <v>M</v>
      </c>
      <c r="CB6" s="10" t="str">
        <f t="shared" si="121"/>
        <v>T</v>
      </c>
      <c r="CC6" s="10" t="str">
        <f t="shared" si="121"/>
        <v>W</v>
      </c>
      <c r="CD6" s="10" t="str">
        <f t="shared" si="121"/>
        <v>T</v>
      </c>
      <c r="CE6" s="10" t="str">
        <f t="shared" si="121"/>
        <v>F</v>
      </c>
      <c r="CF6" s="10" t="str">
        <f t="shared" si="121"/>
        <v>S</v>
      </c>
      <c r="CG6" s="10" t="str">
        <f t="shared" si="121"/>
        <v>S</v>
      </c>
      <c r="CH6" s="10" t="str">
        <f t="shared" si="121"/>
        <v>M</v>
      </c>
      <c r="CI6" s="10" t="str">
        <f t="shared" si="121"/>
        <v>T</v>
      </c>
      <c r="CJ6" s="10" t="str">
        <f t="shared" si="121"/>
        <v>W</v>
      </c>
      <c r="CK6" s="10" t="str">
        <f t="shared" si="121"/>
        <v>T</v>
      </c>
      <c r="CL6" s="10" t="str">
        <f t="shared" si="121"/>
        <v>F</v>
      </c>
      <c r="CM6" s="10" t="str">
        <f t="shared" si="121"/>
        <v>S</v>
      </c>
      <c r="CN6" s="10" t="str">
        <f t="shared" si="121"/>
        <v>S</v>
      </c>
      <c r="CO6" s="10" t="str">
        <f t="shared" si="121"/>
        <v>M</v>
      </c>
      <c r="CP6" s="10" t="str">
        <f t="shared" si="121"/>
        <v>T</v>
      </c>
      <c r="CQ6" s="10" t="str">
        <f t="shared" si="121"/>
        <v>W</v>
      </c>
      <c r="CR6" s="10" t="str">
        <f t="shared" si="121"/>
        <v>T</v>
      </c>
      <c r="CS6" s="10" t="str">
        <f t="shared" si="121"/>
        <v>F</v>
      </c>
      <c r="CT6" s="10" t="str">
        <f t="shared" si="121"/>
        <v>S</v>
      </c>
      <c r="CU6" s="10" t="str">
        <f t="shared" si="121"/>
        <v>S</v>
      </c>
      <c r="CV6" s="10" t="str">
        <f t="shared" si="121"/>
        <v>M</v>
      </c>
      <c r="CW6" s="10" t="str">
        <f t="shared" si="121"/>
        <v>T</v>
      </c>
      <c r="CX6" s="10" t="str">
        <f t="shared" si="121"/>
        <v>W</v>
      </c>
      <c r="CY6" s="10" t="str">
        <f t="shared" si="121"/>
        <v>T</v>
      </c>
      <c r="CZ6" s="10" t="str">
        <f t="shared" si="121"/>
        <v>F</v>
      </c>
      <c r="DA6" s="10" t="str">
        <f t="shared" ref="DA6:EE6" si="122">LEFT(TEXT(DA5,"ddd"),1)</f>
        <v>S</v>
      </c>
      <c r="DB6" s="10" t="str">
        <f t="shared" si="122"/>
        <v>S</v>
      </c>
      <c r="DC6" s="10" t="str">
        <f t="shared" si="122"/>
        <v>M</v>
      </c>
      <c r="DD6" s="10" t="str">
        <f t="shared" si="122"/>
        <v>T</v>
      </c>
      <c r="DE6" s="10" t="str">
        <f t="shared" si="122"/>
        <v>W</v>
      </c>
      <c r="DF6" s="10" t="str">
        <f t="shared" si="122"/>
        <v>T</v>
      </c>
      <c r="DG6" s="10" t="str">
        <f t="shared" si="122"/>
        <v>F</v>
      </c>
      <c r="DH6" s="10" t="str">
        <f t="shared" si="122"/>
        <v>S</v>
      </c>
      <c r="DI6" s="10" t="str">
        <f t="shared" si="122"/>
        <v>S</v>
      </c>
      <c r="DJ6" s="10" t="str">
        <f t="shared" si="122"/>
        <v>M</v>
      </c>
      <c r="DK6" s="10" t="str">
        <f t="shared" si="122"/>
        <v>T</v>
      </c>
      <c r="DL6" s="10" t="str">
        <f t="shared" si="122"/>
        <v>W</v>
      </c>
      <c r="DM6" s="10" t="str">
        <f t="shared" si="122"/>
        <v>T</v>
      </c>
      <c r="DN6" s="10" t="str">
        <f t="shared" si="122"/>
        <v>F</v>
      </c>
      <c r="DO6" s="10" t="str">
        <f t="shared" si="122"/>
        <v>S</v>
      </c>
      <c r="DP6" s="10" t="str">
        <f t="shared" si="122"/>
        <v>S</v>
      </c>
      <c r="DQ6" s="10" t="str">
        <f t="shared" si="122"/>
        <v>M</v>
      </c>
      <c r="DR6" s="10" t="str">
        <f t="shared" si="122"/>
        <v>T</v>
      </c>
      <c r="DS6" s="10" t="str">
        <f t="shared" si="122"/>
        <v>W</v>
      </c>
      <c r="DT6" s="10" t="str">
        <f t="shared" si="122"/>
        <v>T</v>
      </c>
      <c r="DU6" s="10" t="str">
        <f t="shared" si="122"/>
        <v>F</v>
      </c>
      <c r="DV6" s="10" t="str">
        <f t="shared" si="122"/>
        <v>S</v>
      </c>
      <c r="DW6" s="10" t="str">
        <f t="shared" si="122"/>
        <v>S</v>
      </c>
      <c r="DX6" s="10" t="str">
        <f t="shared" si="122"/>
        <v>M</v>
      </c>
      <c r="DY6" s="10" t="str">
        <f t="shared" si="122"/>
        <v>T</v>
      </c>
      <c r="DZ6" s="10" t="str">
        <f t="shared" si="122"/>
        <v>W</v>
      </c>
      <c r="EA6" s="10" t="str">
        <f t="shared" si="122"/>
        <v>T</v>
      </c>
      <c r="EB6" s="10" t="str">
        <f t="shared" si="122"/>
        <v>F</v>
      </c>
      <c r="EC6" s="10" t="str">
        <f t="shared" si="122"/>
        <v>S</v>
      </c>
      <c r="ED6" s="10" t="str">
        <f t="shared" si="122"/>
        <v>S</v>
      </c>
      <c r="EE6" s="10" t="str">
        <f t="shared" si="122"/>
        <v>M</v>
      </c>
      <c r="EF6" s="10" t="str">
        <f t="shared" ref="EF6:EO6" si="123">LEFT(TEXT(EF5,"ddd"),1)</f>
        <v>T</v>
      </c>
      <c r="EG6" s="10" t="str">
        <f t="shared" si="123"/>
        <v>W</v>
      </c>
      <c r="EH6" s="10" t="str">
        <f t="shared" si="123"/>
        <v>T</v>
      </c>
      <c r="EI6" s="10" t="str">
        <f t="shared" si="123"/>
        <v>F</v>
      </c>
      <c r="EJ6" s="10" t="str">
        <f t="shared" si="123"/>
        <v>S</v>
      </c>
      <c r="EK6" s="10" t="str">
        <f t="shared" si="123"/>
        <v>S</v>
      </c>
      <c r="EL6" s="10" t="str">
        <f t="shared" si="123"/>
        <v>M</v>
      </c>
      <c r="EM6" s="10" t="str">
        <f t="shared" si="123"/>
        <v>T</v>
      </c>
      <c r="EN6" s="10" t="str">
        <f t="shared" si="123"/>
        <v>W</v>
      </c>
      <c r="EO6" s="10" t="str">
        <f t="shared" si="123"/>
        <v>T</v>
      </c>
      <c r="EP6" s="10" t="str">
        <f t="shared" ref="EP6:ES6" si="124">LEFT(TEXT(EP5,"ddd"),1)</f>
        <v>F</v>
      </c>
      <c r="EQ6" s="10" t="str">
        <f t="shared" si="124"/>
        <v>S</v>
      </c>
      <c r="ER6" s="10" t="str">
        <f t="shared" si="124"/>
        <v>S</v>
      </c>
      <c r="ES6" s="10" t="str">
        <f t="shared" si="124"/>
        <v>M</v>
      </c>
      <c r="ET6" s="10" t="str">
        <f t="shared" ref="ET6:FD6" si="125">LEFT(TEXT(ET5,"ddd"),1)</f>
        <v>T</v>
      </c>
      <c r="EU6" s="10" t="str">
        <f t="shared" si="125"/>
        <v>W</v>
      </c>
      <c r="EV6" s="10" t="str">
        <f t="shared" si="125"/>
        <v>T</v>
      </c>
      <c r="EW6" s="10" t="str">
        <f t="shared" si="125"/>
        <v>F</v>
      </c>
      <c r="EX6" s="10" t="str">
        <f t="shared" si="125"/>
        <v>S</v>
      </c>
      <c r="EY6" s="10" t="str">
        <f t="shared" si="125"/>
        <v>S</v>
      </c>
      <c r="EZ6" s="10" t="str">
        <f t="shared" si="125"/>
        <v>M</v>
      </c>
      <c r="FA6" s="10" t="str">
        <f t="shared" si="125"/>
        <v>T</v>
      </c>
      <c r="FB6" s="10" t="str">
        <f t="shared" si="125"/>
        <v>W</v>
      </c>
      <c r="FC6" s="10" t="str">
        <f t="shared" si="125"/>
        <v>T</v>
      </c>
      <c r="FD6" s="10" t="str">
        <f t="shared" si="125"/>
        <v>F</v>
      </c>
      <c r="FE6" s="10" t="str">
        <f t="shared" ref="FE6:FL6" si="126">LEFT(TEXT(FE5,"ddd"),1)</f>
        <v>S</v>
      </c>
      <c r="FF6" s="10" t="str">
        <f t="shared" si="126"/>
        <v>S</v>
      </c>
      <c r="FG6" s="10" t="str">
        <f t="shared" si="126"/>
        <v>M</v>
      </c>
      <c r="FH6" s="10" t="str">
        <f t="shared" si="126"/>
        <v>T</v>
      </c>
      <c r="FI6" s="10" t="str">
        <f t="shared" si="126"/>
        <v>W</v>
      </c>
      <c r="FJ6" s="10" t="str">
        <f t="shared" si="126"/>
        <v>T</v>
      </c>
      <c r="FK6" s="10" t="str">
        <f t="shared" si="126"/>
        <v>F</v>
      </c>
      <c r="FL6" s="10" t="str">
        <f t="shared" si="126"/>
        <v>S</v>
      </c>
      <c r="FM6" s="10" t="str">
        <f t="shared" ref="FM6" si="127">LEFT(TEXT(FM5,"ddd"),1)</f>
        <v>S</v>
      </c>
    </row>
    <row r="7" spans="1:169" ht="30" hidden="1" customHeight="1" thickBot="1" x14ac:dyDescent="0.35">
      <c r="A7" s="37" t="s">
        <v>6</v>
      </c>
      <c r="C7" s="41"/>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row>
    <row r="8" spans="1:169" s="3" customFormat="1" ht="30" customHeight="1" thickBot="1" x14ac:dyDescent="0.35">
      <c r="A8" s="38" t="s">
        <v>7</v>
      </c>
      <c r="B8" s="15" t="s">
        <v>37</v>
      </c>
      <c r="C8" s="45"/>
      <c r="D8" s="16">
        <f>AVERAGE(D9:D13)</f>
        <v>0.32</v>
      </c>
      <c r="E8" s="60">
        <f>E9</f>
        <v>44805</v>
      </c>
      <c r="F8" s="61">
        <f>F13</f>
        <v>44823</v>
      </c>
      <c r="G8" s="14"/>
      <c r="H8" s="14">
        <f t="shared" ref="H8:H32" si="128">IF(OR(ISBLANK(task_start),ISBLANK(task_end)),"",task_end-task_start+1)</f>
        <v>19</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row>
    <row r="9" spans="1:169" s="3" customFormat="1" ht="30" customHeight="1" thickBot="1" x14ac:dyDescent="0.35">
      <c r="A9" s="38" t="s">
        <v>8</v>
      </c>
      <c r="B9" s="73" t="s">
        <v>36</v>
      </c>
      <c r="C9" s="72"/>
      <c r="D9" s="17">
        <v>0.75</v>
      </c>
      <c r="E9" s="62">
        <f>Project_Start</f>
        <v>44805</v>
      </c>
      <c r="F9" s="62">
        <v>44809</v>
      </c>
      <c r="G9" s="14"/>
      <c r="H9" s="14">
        <f t="shared" si="128"/>
        <v>5</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row>
    <row r="10" spans="1:169" s="3" customFormat="1" ht="30" customHeight="1" thickBot="1" x14ac:dyDescent="0.35">
      <c r="A10" s="38" t="s">
        <v>9</v>
      </c>
      <c r="B10" s="73" t="s">
        <v>40</v>
      </c>
      <c r="C10" s="72"/>
      <c r="D10" s="17">
        <v>0.75</v>
      </c>
      <c r="E10" s="62">
        <f>F9</f>
        <v>44809</v>
      </c>
      <c r="F10" s="62">
        <f>E10+2</f>
        <v>44811</v>
      </c>
      <c r="G10" s="14"/>
      <c r="H10" s="14">
        <f t="shared" si="128"/>
        <v>3</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row>
    <row r="11" spans="1:169" s="3" customFormat="1" ht="30" customHeight="1" thickBot="1" x14ac:dyDescent="0.35">
      <c r="A11" s="37"/>
      <c r="B11" s="73" t="s">
        <v>41</v>
      </c>
      <c r="C11" s="72"/>
      <c r="D11" s="17">
        <v>0.1</v>
      </c>
      <c r="E11" s="62">
        <f>F10</f>
        <v>44811</v>
      </c>
      <c r="F11" s="62">
        <f>E11+4</f>
        <v>44815</v>
      </c>
      <c r="G11" s="14"/>
      <c r="H11" s="14">
        <f t="shared" si="128"/>
        <v>5</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row>
    <row r="12" spans="1:169" s="3" customFormat="1" ht="30" customHeight="1" thickBot="1" x14ac:dyDescent="0.35">
      <c r="A12" s="37"/>
      <c r="B12" s="73" t="s">
        <v>45</v>
      </c>
      <c r="C12" s="72"/>
      <c r="D12" s="17">
        <v>0</v>
      </c>
      <c r="E12" s="62">
        <f>F11</f>
        <v>44815</v>
      </c>
      <c r="F12" s="62">
        <f>E12+5</f>
        <v>44820</v>
      </c>
      <c r="G12" s="14"/>
      <c r="H12" s="14">
        <f t="shared" si="128"/>
        <v>6</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row>
    <row r="13" spans="1:169" s="3" customFormat="1" ht="30" customHeight="1" thickBot="1" x14ac:dyDescent="0.35">
      <c r="A13" s="37"/>
      <c r="B13" s="73" t="s">
        <v>42</v>
      </c>
      <c r="C13" s="72"/>
      <c r="D13" s="17">
        <v>0</v>
      </c>
      <c r="E13" s="62">
        <f>E10</f>
        <v>44809</v>
      </c>
      <c r="F13" s="62">
        <f>F12+3</f>
        <v>44823</v>
      </c>
      <c r="G13" s="14"/>
      <c r="H13" s="14">
        <f t="shared" si="128"/>
        <v>15</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row>
    <row r="14" spans="1:169" s="3" customFormat="1" ht="30" customHeight="1" thickBot="1" x14ac:dyDescent="0.35">
      <c r="A14" s="38" t="s">
        <v>10</v>
      </c>
      <c r="B14" s="18" t="s">
        <v>38</v>
      </c>
      <c r="C14" s="46"/>
      <c r="D14" s="19">
        <f>AVERAGE(D15:D19)</f>
        <v>0</v>
      </c>
      <c r="E14" s="63">
        <f>E15</f>
        <v>44821</v>
      </c>
      <c r="F14" s="64">
        <f>F19</f>
        <v>44850</v>
      </c>
      <c r="G14" s="14"/>
      <c r="H14" s="14">
        <f t="shared" si="128"/>
        <v>30</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row>
    <row r="15" spans="1:169" s="3" customFormat="1" ht="30" customHeight="1" thickBot="1" x14ac:dyDescent="0.35">
      <c r="A15" s="38"/>
      <c r="B15" s="74" t="s">
        <v>43</v>
      </c>
      <c r="C15" s="47"/>
      <c r="D15" s="20">
        <v>0</v>
      </c>
      <c r="E15" s="65">
        <f>F12+1</f>
        <v>44821</v>
      </c>
      <c r="F15" s="65">
        <f>E15+14</f>
        <v>44835</v>
      </c>
      <c r="G15" s="14"/>
      <c r="H15" s="14">
        <f t="shared" si="128"/>
        <v>15</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row>
    <row r="16" spans="1:169" s="3" customFormat="1" ht="30" customHeight="1" thickBot="1" x14ac:dyDescent="0.35">
      <c r="A16" s="37"/>
      <c r="B16" s="74" t="s">
        <v>44</v>
      </c>
      <c r="C16" s="47"/>
      <c r="D16" s="20">
        <v>0</v>
      </c>
      <c r="E16" s="65">
        <v>44837</v>
      </c>
      <c r="F16" s="65">
        <f>E16+1</f>
        <v>44838</v>
      </c>
      <c r="G16" s="14"/>
      <c r="H16" s="14">
        <f t="shared" si="128"/>
        <v>2</v>
      </c>
      <c r="I16" s="26"/>
      <c r="J16" s="26"/>
      <c r="K16" s="26"/>
      <c r="L16" s="26"/>
      <c r="M16" s="26"/>
      <c r="N16" s="26"/>
      <c r="O16" s="26"/>
      <c r="P16" s="26"/>
      <c r="Q16" s="26"/>
      <c r="R16" s="26"/>
      <c r="S16" s="26"/>
      <c r="T16" s="26"/>
      <c r="U16" s="27"/>
      <c r="V16" s="27"/>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row>
    <row r="17" spans="1:169" s="3" customFormat="1" ht="30" customHeight="1" thickBot="1" x14ac:dyDescent="0.35">
      <c r="A17" s="37"/>
      <c r="B17" s="74" t="s">
        <v>46</v>
      </c>
      <c r="C17" s="47"/>
      <c r="D17" s="20">
        <v>0</v>
      </c>
      <c r="E17" s="65">
        <f>F16</f>
        <v>44838</v>
      </c>
      <c r="F17" s="65">
        <f>E17+2</f>
        <v>44840</v>
      </c>
      <c r="G17" s="14"/>
      <c r="H17" s="14">
        <f t="shared" si="128"/>
        <v>3</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row>
    <row r="18" spans="1:169" s="3" customFormat="1" ht="30" customHeight="1" thickBot="1" x14ac:dyDescent="0.35">
      <c r="A18" s="37"/>
      <c r="B18" s="74" t="s">
        <v>47</v>
      </c>
      <c r="C18" s="47"/>
      <c r="D18" s="20">
        <v>0</v>
      </c>
      <c r="E18" s="65">
        <f>F17</f>
        <v>44840</v>
      </c>
      <c r="F18" s="65">
        <f>E18+7</f>
        <v>44847</v>
      </c>
      <c r="G18" s="14"/>
      <c r="H18" s="14">
        <f t="shared" si="128"/>
        <v>8</v>
      </c>
      <c r="I18" s="26"/>
      <c r="J18" s="26"/>
      <c r="K18" s="26"/>
      <c r="L18" s="26"/>
      <c r="M18" s="26"/>
      <c r="N18" s="26"/>
      <c r="O18" s="26"/>
      <c r="P18" s="26"/>
      <c r="Q18" s="26"/>
      <c r="R18" s="26"/>
      <c r="S18" s="26"/>
      <c r="T18" s="26"/>
      <c r="U18" s="26"/>
      <c r="V18" s="26"/>
      <c r="W18" s="26"/>
      <c r="X18" s="26"/>
      <c r="Y18" s="27"/>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row>
    <row r="19" spans="1:169" s="3" customFormat="1" ht="30" customHeight="1" thickBot="1" x14ac:dyDescent="0.35">
      <c r="A19" s="37"/>
      <c r="B19" s="74" t="s">
        <v>42</v>
      </c>
      <c r="C19" s="47"/>
      <c r="D19" s="20">
        <v>0</v>
      </c>
      <c r="E19" s="65">
        <f>E15</f>
        <v>44821</v>
      </c>
      <c r="F19" s="65">
        <f>F18+3</f>
        <v>44850</v>
      </c>
      <c r="G19" s="14"/>
      <c r="H19" s="14">
        <f t="shared" si="128"/>
        <v>30</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row>
    <row r="20" spans="1:169" s="3" customFormat="1" ht="30" customHeight="1" thickBot="1" x14ac:dyDescent="0.35">
      <c r="A20" s="37" t="s">
        <v>11</v>
      </c>
      <c r="B20" s="21" t="s">
        <v>48</v>
      </c>
      <c r="C20" s="48"/>
      <c r="D20" s="22">
        <f>AVERAGE(D21:D25)</f>
        <v>0</v>
      </c>
      <c r="E20" s="66">
        <f>E21</f>
        <v>44848</v>
      </c>
      <c r="F20" s="67">
        <f>F25</f>
        <v>44880</v>
      </c>
      <c r="G20" s="14"/>
      <c r="H20" s="14">
        <f t="shared" si="128"/>
        <v>33</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row>
    <row r="21" spans="1:169" s="3" customFormat="1" ht="30" customHeight="1" thickBot="1" x14ac:dyDescent="0.35">
      <c r="A21" s="37"/>
      <c r="B21" s="75" t="s">
        <v>52</v>
      </c>
      <c r="C21" s="49"/>
      <c r="D21" s="23">
        <v>0</v>
      </c>
      <c r="E21" s="68">
        <f>F18+1</f>
        <v>44848</v>
      </c>
      <c r="F21" s="68">
        <f>E21+7</f>
        <v>44855</v>
      </c>
      <c r="G21" s="14"/>
      <c r="H21" s="14">
        <f t="shared" si="128"/>
        <v>8</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row>
    <row r="22" spans="1:169" s="3" customFormat="1" ht="30" customHeight="1" thickBot="1" x14ac:dyDescent="0.35">
      <c r="A22" s="37"/>
      <c r="B22" s="75" t="s">
        <v>55</v>
      </c>
      <c r="C22" s="49"/>
      <c r="D22" s="23">
        <v>0</v>
      </c>
      <c r="E22" s="68">
        <f>F21</f>
        <v>44855</v>
      </c>
      <c r="F22" s="68">
        <f>E22+7</f>
        <v>44862</v>
      </c>
      <c r="G22" s="14"/>
      <c r="H22" s="14">
        <f t="shared" si="128"/>
        <v>8</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row>
    <row r="23" spans="1:169" s="3" customFormat="1" ht="30" customHeight="1" thickBot="1" x14ac:dyDescent="0.35">
      <c r="A23" s="37"/>
      <c r="B23" s="75" t="s">
        <v>53</v>
      </c>
      <c r="C23" s="49"/>
      <c r="D23" s="23">
        <v>0</v>
      </c>
      <c r="E23" s="68">
        <f>F22</f>
        <v>44862</v>
      </c>
      <c r="F23" s="68">
        <f>E23+7</f>
        <v>44869</v>
      </c>
      <c r="G23" s="14"/>
      <c r="H23" s="14">
        <f t="shared" si="128"/>
        <v>8</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row>
    <row r="24" spans="1:169" s="3" customFormat="1" ht="30" customHeight="1" thickBot="1" x14ac:dyDescent="0.35">
      <c r="A24" s="37"/>
      <c r="B24" s="75" t="s">
        <v>54</v>
      </c>
      <c r="C24" s="49"/>
      <c r="D24" s="23">
        <v>0</v>
      </c>
      <c r="E24" s="68">
        <f>F23</f>
        <v>44869</v>
      </c>
      <c r="F24" s="68">
        <f>E24+7</f>
        <v>44876</v>
      </c>
      <c r="G24" s="14"/>
      <c r="H24" s="14">
        <f t="shared" si="128"/>
        <v>8</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row>
    <row r="25" spans="1:169" s="3" customFormat="1" ht="30" customHeight="1" thickBot="1" x14ac:dyDescent="0.35">
      <c r="A25" s="37"/>
      <c r="B25" s="75" t="s">
        <v>42</v>
      </c>
      <c r="C25" s="49"/>
      <c r="D25" s="23">
        <v>0</v>
      </c>
      <c r="E25" s="68">
        <f>E23</f>
        <v>44862</v>
      </c>
      <c r="F25" s="68">
        <f>F24+4</f>
        <v>44880</v>
      </c>
      <c r="G25" s="14"/>
      <c r="H25" s="14">
        <f t="shared" si="128"/>
        <v>19</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row>
    <row r="26" spans="1:169" s="3" customFormat="1" ht="30" customHeight="1" thickBot="1" x14ac:dyDescent="0.35">
      <c r="A26" s="37" t="s">
        <v>11</v>
      </c>
      <c r="B26" s="24" t="s">
        <v>39</v>
      </c>
      <c r="C26" s="50"/>
      <c r="D26" s="25">
        <f>AVERAGE(D27:D31)</f>
        <v>0</v>
      </c>
      <c r="E26" s="69">
        <f>E27</f>
        <v>44880</v>
      </c>
      <c r="F26" s="70">
        <f>F31</f>
        <v>44954</v>
      </c>
      <c r="G26" s="14"/>
      <c r="H26" s="14">
        <f t="shared" si="128"/>
        <v>75</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row>
    <row r="27" spans="1:169" s="3" customFormat="1" ht="30" customHeight="1" thickBot="1" x14ac:dyDescent="0.35">
      <c r="A27" s="37"/>
      <c r="B27" s="77" t="s">
        <v>56</v>
      </c>
      <c r="C27" s="51"/>
      <c r="D27" s="23">
        <v>0</v>
      </c>
      <c r="E27" s="76">
        <f>F25</f>
        <v>44880</v>
      </c>
      <c r="F27" s="71">
        <f>E27+14</f>
        <v>44894</v>
      </c>
      <c r="G27" s="14"/>
      <c r="H27" s="14">
        <f t="shared" si="128"/>
        <v>15</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row>
    <row r="28" spans="1:169" s="3" customFormat="1" ht="30" customHeight="1" thickBot="1" x14ac:dyDescent="0.35">
      <c r="A28" s="37"/>
      <c r="B28" s="77" t="s">
        <v>57</v>
      </c>
      <c r="C28" s="51"/>
      <c r="D28" s="23">
        <v>0</v>
      </c>
      <c r="E28" s="71">
        <f>F27+1</f>
        <v>44895</v>
      </c>
      <c r="F28" s="71">
        <f>E28+14</f>
        <v>44909</v>
      </c>
      <c r="G28" s="14"/>
      <c r="H28" s="14">
        <f t="shared" si="128"/>
        <v>15</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row>
    <row r="29" spans="1:169" s="3" customFormat="1" ht="30" customHeight="1" thickBot="1" x14ac:dyDescent="0.35">
      <c r="A29" s="37"/>
      <c r="B29" s="77" t="s">
        <v>58</v>
      </c>
      <c r="C29" s="51"/>
      <c r="D29" s="23">
        <v>0</v>
      </c>
      <c r="E29" s="71">
        <f>F28+1</f>
        <v>44910</v>
      </c>
      <c r="F29" s="71">
        <f t="shared" ref="F29:F31" si="129">E29+14</f>
        <v>44924</v>
      </c>
      <c r="G29" s="14"/>
      <c r="H29" s="14">
        <f t="shared" si="128"/>
        <v>15</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row>
    <row r="30" spans="1:169" s="3" customFormat="1" ht="30" customHeight="1" thickBot="1" x14ac:dyDescent="0.35">
      <c r="A30" s="37"/>
      <c r="B30" s="77" t="s">
        <v>59</v>
      </c>
      <c r="C30" s="51"/>
      <c r="D30" s="23">
        <v>0</v>
      </c>
      <c r="E30" s="71">
        <f t="shared" ref="E30:E31" si="130">F29+1</f>
        <v>44925</v>
      </c>
      <c r="F30" s="71">
        <f t="shared" si="129"/>
        <v>44939</v>
      </c>
      <c r="G30" s="14"/>
      <c r="H30" s="14">
        <f t="shared" si="128"/>
        <v>15</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row>
    <row r="31" spans="1:169" s="3" customFormat="1" ht="30" customHeight="1" thickBot="1" x14ac:dyDescent="0.35">
      <c r="A31" s="37"/>
      <c r="B31" s="77" t="s">
        <v>60</v>
      </c>
      <c r="C31" s="51"/>
      <c r="D31" s="23">
        <v>0</v>
      </c>
      <c r="E31" s="71">
        <f t="shared" si="130"/>
        <v>44940</v>
      </c>
      <c r="F31" s="71">
        <f t="shared" si="129"/>
        <v>44954</v>
      </c>
      <c r="G31" s="14"/>
      <c r="H31" s="14">
        <f t="shared" si="128"/>
        <v>15</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row>
    <row r="32" spans="1:169" s="3" customFormat="1" ht="30" customHeight="1" thickBot="1" x14ac:dyDescent="0.35">
      <c r="A32" s="37" t="s">
        <v>12</v>
      </c>
      <c r="B32" s="53"/>
      <c r="C32" s="52"/>
      <c r="D32" s="13"/>
      <c r="E32" s="56"/>
      <c r="F32" s="56"/>
      <c r="G32" s="14"/>
      <c r="H32" s="14" t="str">
        <f t="shared" si="128"/>
        <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row>
    <row r="33" spans="3:7" ht="30" customHeight="1" x14ac:dyDescent="0.3">
      <c r="G33" s="6"/>
    </row>
    <row r="34" spans="3:7" ht="30" customHeight="1" x14ac:dyDescent="0.3">
      <c r="C34" s="11"/>
      <c r="F34" s="39"/>
    </row>
    <row r="35" spans="3:7" ht="30" customHeight="1" x14ac:dyDescent="0.3">
      <c r="C35" s="12"/>
    </row>
  </sheetData>
  <mergeCells count="27">
    <mergeCell ref="AY4:BE4"/>
    <mergeCell ref="BF4:BL4"/>
    <mergeCell ref="E3:F3"/>
    <mergeCell ref="I4:O4"/>
    <mergeCell ref="P4:V4"/>
    <mergeCell ref="W4:AC4"/>
    <mergeCell ref="AD4:AJ4"/>
    <mergeCell ref="C3:D3"/>
    <mergeCell ref="C4:D4"/>
    <mergeCell ref="B5:G5"/>
    <mergeCell ref="AK4:AQ4"/>
    <mergeCell ref="AR4:AX4"/>
    <mergeCell ref="BM4:BS4"/>
    <mergeCell ref="BT4:BZ4"/>
    <mergeCell ref="CA4:CG4"/>
    <mergeCell ref="CH4:CN4"/>
    <mergeCell ref="CO4:CU4"/>
    <mergeCell ref="CV4:DB4"/>
    <mergeCell ref="DC4:DI4"/>
    <mergeCell ref="DJ4:DP4"/>
    <mergeCell ref="DQ4:DW4"/>
    <mergeCell ref="DX4:ED4"/>
    <mergeCell ref="EZ4:FF4"/>
    <mergeCell ref="FG4:FM4"/>
    <mergeCell ref="EE4:EK4"/>
    <mergeCell ref="EL4:ER4"/>
    <mergeCell ref="ES4:EY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M32">
    <cfRule type="expression" dxfId="2" priority="33">
      <formula>AND(TODAY()&gt;=I$5,TODAY()&lt;J$5)</formula>
    </cfRule>
  </conditionalFormatting>
  <conditionalFormatting sqref="I7:FM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eekweergave" prompt="Als u dit getal wijzigt, scrolt u door de weergave van het Gantt-diagram." sqref="E4">
      <formula1>1</formula1>
    </dataValidation>
  </dataValidations>
  <hyperlinks>
    <hyperlink ref="I2" r:id="rId1"/>
    <hyperlink ref="I1" r:id="rId2"/>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pageSetUpPr fitToPage="1"/>
  </sheetPr>
  <dimension ref="A1:B16"/>
  <sheetViews>
    <sheetView showGridLines="0" topLeftCell="A5" zoomScaleNormal="100" workbookViewId="0"/>
  </sheetViews>
  <sheetFormatPr defaultColWidth="9.109375" defaultRowHeight="13.8" x14ac:dyDescent="0.3"/>
  <cols>
    <col min="1" max="1" width="87.109375" style="29" customWidth="1"/>
    <col min="2" max="16384" width="9.109375" style="2"/>
  </cols>
  <sheetData>
    <row r="1" spans="1:2" ht="46.5" customHeight="1" x14ac:dyDescent="0.3"/>
    <row r="2" spans="1:2" s="31" customFormat="1" ht="15.6" x14ac:dyDescent="0.3">
      <c r="A2" s="30" t="s">
        <v>21</v>
      </c>
      <c r="B2" s="30"/>
    </row>
    <row r="3" spans="1:2" s="35" customFormat="1" ht="27" customHeight="1" x14ac:dyDescent="0.3">
      <c r="A3" s="36" t="s">
        <v>22</v>
      </c>
      <c r="B3" s="36"/>
    </row>
    <row r="4" spans="1:2" s="32" customFormat="1" ht="25.8" x14ac:dyDescent="0.5">
      <c r="A4" s="33" t="s">
        <v>23</v>
      </c>
    </row>
    <row r="5" spans="1:2" ht="74.099999999999994" customHeight="1" x14ac:dyDescent="0.3">
      <c r="A5" s="34" t="s">
        <v>24</v>
      </c>
    </row>
    <row r="6" spans="1:2" ht="26.25" customHeight="1" x14ac:dyDescent="0.3">
      <c r="A6" s="33" t="s">
        <v>25</v>
      </c>
    </row>
    <row r="7" spans="1:2" s="29" customFormat="1" ht="204.9" customHeight="1" x14ac:dyDescent="0.3">
      <c r="A7" s="54" t="s">
        <v>26</v>
      </c>
    </row>
    <row r="8" spans="1:2" s="32" customFormat="1" ht="25.8" x14ac:dyDescent="0.5">
      <c r="A8" s="33" t="s">
        <v>27</v>
      </c>
    </row>
    <row r="9" spans="1:2" ht="57.6" x14ac:dyDescent="0.3">
      <c r="A9" s="34" t="s">
        <v>28</v>
      </c>
    </row>
    <row r="10" spans="1:2" s="29" customFormat="1" ht="27.9" customHeight="1" x14ac:dyDescent="0.3">
      <c r="A10" s="55" t="s">
        <v>29</v>
      </c>
    </row>
    <row r="11" spans="1:2" s="32" customFormat="1" ht="25.8" x14ac:dyDescent="0.5">
      <c r="A11" s="33" t="s">
        <v>30</v>
      </c>
    </row>
    <row r="12" spans="1:2" ht="28.8" x14ac:dyDescent="0.3">
      <c r="A12" s="34" t="s">
        <v>31</v>
      </c>
    </row>
    <row r="13" spans="1:2" s="29" customFormat="1" ht="27.9" customHeight="1" x14ac:dyDescent="0.3">
      <c r="A13" s="55" t="s">
        <v>32</v>
      </c>
    </row>
    <row r="14" spans="1:2" s="32" customFormat="1" ht="25.8" x14ac:dyDescent="0.5">
      <c r="A14" s="33" t="s">
        <v>33</v>
      </c>
    </row>
    <row r="15" spans="1:2" ht="75" customHeight="1" x14ac:dyDescent="0.3">
      <c r="A15" s="34" t="s">
        <v>34</v>
      </c>
    </row>
    <row r="16" spans="1:2" ht="72" x14ac:dyDescent="0.3">
      <c r="A16" s="34" t="s">
        <v>35</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Display_Week</vt:lpstr>
      <vt:lpstr>Project_Start</vt:lpstr>
      <vt:lpstr>ProjectPlanning!task_end</vt:lpstr>
      <vt:lpstr>ProjectPlanning!task_progress</vt:lpstr>
      <vt:lpstr>ProjectPlanning!task_start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2022-09-02T12:05:31Z</dcterms:modified>
</cp:coreProperties>
</file>