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80 Geschäftsentwicklung\03 - Projekte\32 - Tourenplanung\"/>
    </mc:Choice>
  </mc:AlternateContent>
  <bookViews>
    <workbookView xWindow="0" yWindow="0" windowWidth="28800" windowHeight="12435"/>
  </bookViews>
  <sheets>
    <sheet name="Stops 1.Tour (Mo-Fr)" sheetId="1" r:id="rId1"/>
    <sheet name="Tabelle1" sheetId="5" r:id="rId2"/>
    <sheet name="Stops 2.Tour (Mo-Fr)" sheetId="3" r:id="rId3"/>
    <sheet name="Assumptions" sheetId="2" r:id="rId4"/>
  </sheets>
  <definedNames>
    <definedName name="_xlnm._FilterDatabase" localSheetId="0" hidden="1">'Stops 1.Tour (Mo-Fr)'!$A$1:$N$58</definedName>
    <definedName name="_xlnm._FilterDatabase" localSheetId="2" hidden="1">'Stops 2.Tour (Mo-Fr)'!$A$1:$J$22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2" i="3" l="1"/>
  <c r="N21" i="3"/>
  <c r="N20" i="3"/>
  <c r="N19" i="3"/>
  <c r="N18" i="3"/>
  <c r="N17" i="3"/>
  <c r="N16" i="3"/>
  <c r="N15" i="3"/>
  <c r="N14" i="3"/>
  <c r="N13" i="3"/>
  <c r="N12" i="3"/>
  <c r="N11" i="3"/>
  <c r="N10" i="3"/>
  <c r="N9" i="3"/>
  <c r="N8" i="3"/>
  <c r="N7" i="3"/>
  <c r="N6" i="3"/>
  <c r="N5" i="3"/>
  <c r="N4" i="3"/>
  <c r="N3" i="3"/>
  <c r="N2" i="3"/>
  <c r="N58" i="1" l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3" i="1"/>
  <c r="N2" i="1"/>
  <c r="N4" i="1"/>
  <c r="M58" i="1" l="1"/>
  <c r="M57" i="1"/>
  <c r="M56" i="1"/>
  <c r="M55" i="1"/>
  <c r="M54" i="1"/>
  <c r="M53" i="1"/>
  <c r="M52" i="1"/>
  <c r="M50" i="1"/>
  <c r="M49" i="1"/>
  <c r="M48" i="1"/>
  <c r="M47" i="1"/>
  <c r="M46" i="1"/>
  <c r="M45" i="1"/>
  <c r="M43" i="1"/>
  <c r="M39" i="1"/>
  <c r="M38" i="1"/>
  <c r="M37" i="1"/>
  <c r="M35" i="1"/>
  <c r="M32" i="1"/>
  <c r="M31" i="1"/>
  <c r="M30" i="1"/>
  <c r="M29" i="1"/>
  <c r="M28" i="1"/>
  <c r="M26" i="1"/>
  <c r="M24" i="1"/>
  <c r="M23" i="1"/>
  <c r="M22" i="1"/>
  <c r="M21" i="1"/>
  <c r="M20" i="1"/>
  <c r="M19" i="1"/>
  <c r="M16" i="1"/>
  <c r="M14" i="1"/>
  <c r="M12" i="1"/>
  <c r="M11" i="1"/>
  <c r="M10" i="1"/>
  <c r="M9" i="1"/>
  <c r="M8" i="1"/>
  <c r="M5" i="1"/>
  <c r="M4" i="1"/>
</calcChain>
</file>

<file path=xl/sharedStrings.xml><?xml version="1.0" encoding="utf-8"?>
<sst xmlns="http://schemas.openxmlformats.org/spreadsheetml/2006/main" count="541" uniqueCount="196">
  <si>
    <t>Stop name</t>
  </si>
  <si>
    <t>Dependency</t>
  </si>
  <si>
    <t>Type</t>
  </si>
  <si>
    <t>No</t>
  </si>
  <si>
    <t>KKH Fiwa</t>
  </si>
  <si>
    <t>Stop type</t>
  </si>
  <si>
    <t>Customer Delivery</t>
  </si>
  <si>
    <t>Delivery</t>
  </si>
  <si>
    <t>Duration (in min)</t>
  </si>
  <si>
    <t>SZ Fiwa</t>
  </si>
  <si>
    <t>Address</t>
  </si>
  <si>
    <t>Postal Code</t>
  </si>
  <si>
    <t>Kirchhainer Str. 38 a</t>
  </si>
  <si>
    <t>03238</t>
  </si>
  <si>
    <t>Finsterwalde</t>
  </si>
  <si>
    <t>Town</t>
  </si>
  <si>
    <t>Frankenaer Weg 19</t>
  </si>
  <si>
    <t>Store</t>
  </si>
  <si>
    <t>Kirchhainer Str. 12</t>
  </si>
  <si>
    <t>Fiwa Nord (9012)</t>
  </si>
  <si>
    <t>Fiwa Markt (9005)</t>
  </si>
  <si>
    <t>Markt 28</t>
  </si>
  <si>
    <t>Lafim</t>
  </si>
  <si>
    <t>Brandenburger Str. 2 a</t>
  </si>
  <si>
    <t>Gst. Alt Nauendorf</t>
  </si>
  <si>
    <t>Hainstraße 6</t>
  </si>
  <si>
    <t>Fiwa Süd (9002)</t>
  </si>
  <si>
    <t>Rosa-Luxemburg-Straße 69</t>
  </si>
  <si>
    <t>Pickup</t>
  </si>
  <si>
    <t>min</t>
  </si>
  <si>
    <t>Fiwa Edeka (9003)</t>
  </si>
  <si>
    <t>Berliner Str. 20 b</t>
  </si>
  <si>
    <t>Calau (9017)</t>
  </si>
  <si>
    <t>Cottbuser Str. 44</t>
  </si>
  <si>
    <t>03205</t>
  </si>
  <si>
    <t>Calau</t>
  </si>
  <si>
    <t>Procon</t>
  </si>
  <si>
    <t>Lübbenau (9010)</t>
  </si>
  <si>
    <t>Schlosshotel Lübbenau</t>
  </si>
  <si>
    <t>Schloßbezirk 6</t>
  </si>
  <si>
    <t>03222</t>
  </si>
  <si>
    <t>Lübbenau/Spreewald</t>
  </si>
  <si>
    <t>Ehm-Welk-Str. 35</t>
  </si>
  <si>
    <t>Cottbus (9025)</t>
  </si>
  <si>
    <t>Petzold</t>
  </si>
  <si>
    <t>Bio Toni</t>
  </si>
  <si>
    <t>Rosenstraße 4</t>
  </si>
  <si>
    <t>03046</t>
  </si>
  <si>
    <t>Cottbus</t>
  </si>
  <si>
    <t>Waldstraße 12</t>
  </si>
  <si>
    <t>03226</t>
  </si>
  <si>
    <t>Vetschau OT Ogrosen</t>
  </si>
  <si>
    <t>Ogrosener Dorfstraße 35</t>
  </si>
  <si>
    <t>Vetschau</t>
  </si>
  <si>
    <t>Bahnhofstr. 23</t>
  </si>
  <si>
    <t>Kirchhain Markt (9018)</t>
  </si>
  <si>
    <t>Kirchhain Edeke (9026)</t>
  </si>
  <si>
    <t>Herzberg Penny (9007)</t>
  </si>
  <si>
    <t>Herzberg Zentrum (9023)</t>
  </si>
  <si>
    <t>KKH Herzberg</t>
  </si>
  <si>
    <t>SZ Herzberg</t>
  </si>
  <si>
    <t>Am Markt 3</t>
  </si>
  <si>
    <t>Doberlug-Kirchhain</t>
  </si>
  <si>
    <t>Gerberstraße 22</t>
  </si>
  <si>
    <t>Production:</t>
  </si>
  <si>
    <t>Gewerbegebiet Südstraße 5</t>
  </si>
  <si>
    <t>03253</t>
  </si>
  <si>
    <t>Grochwitzer Str. 2</t>
  </si>
  <si>
    <t>04916</t>
  </si>
  <si>
    <t>Herzberg (Elster)</t>
  </si>
  <si>
    <t>Markt 5</t>
  </si>
  <si>
    <t>Alte Prettiner Str.</t>
  </si>
  <si>
    <t>Clara-Zetkin-Straße 2</t>
  </si>
  <si>
    <t>Sowa (9006)</t>
  </si>
  <si>
    <t>Markt 35</t>
  </si>
  <si>
    <t>03249</t>
  </si>
  <si>
    <t>Sonnewalde</t>
  </si>
  <si>
    <t>Luckau (9019)</t>
  </si>
  <si>
    <t>Lübben (9024)</t>
  </si>
  <si>
    <t>Reha Lübben</t>
  </si>
  <si>
    <t>K&amp;S Care Lübben</t>
  </si>
  <si>
    <t>SZ Doki</t>
  </si>
  <si>
    <t>Falkenberg (9011)</t>
  </si>
  <si>
    <t>BaLi (9014)</t>
  </si>
  <si>
    <t>Elsterwerda (9009)</t>
  </si>
  <si>
    <t>KKH Eda</t>
  </si>
  <si>
    <t>Tinas Imbiss</t>
  </si>
  <si>
    <t>Schwarzheide (9022)</t>
  </si>
  <si>
    <t>Kita Sfb</t>
  </si>
  <si>
    <t>Senftenberg Rewe (9031)</t>
  </si>
  <si>
    <t>Großräschen (9015)</t>
  </si>
  <si>
    <t>Luckenwalde (9028)</t>
  </si>
  <si>
    <t>Jüterbog (9027)</t>
  </si>
  <si>
    <t>Falkenberg Uebigauer (9008)</t>
  </si>
  <si>
    <t>Agro Lieskau</t>
  </si>
  <si>
    <t>Dorfstr. 19</t>
  </si>
  <si>
    <t>Lichterfeld/ Schacksdorf</t>
  </si>
  <si>
    <t>Straße der Energie 22</t>
  </si>
  <si>
    <t>01968</t>
  </si>
  <si>
    <t>Senftenberg</t>
  </si>
  <si>
    <t>Am Kleinhof 2</t>
  </si>
  <si>
    <t>Schillerplatz 1</t>
  </si>
  <si>
    <t>01987</t>
  </si>
  <si>
    <t>Schwarzheide</t>
  </si>
  <si>
    <t>01983</t>
  </si>
  <si>
    <t>Großräschen OT Freienhufen</t>
  </si>
  <si>
    <t>Kleine Feldstraße 1</t>
  </si>
  <si>
    <t>04910</t>
  </si>
  <si>
    <t>Elsterwerda</t>
  </si>
  <si>
    <t>Elsterstr. 37</t>
  </si>
  <si>
    <t>Postbautenstr. 50</t>
  </si>
  <si>
    <t>Parkstraße 3</t>
  </si>
  <si>
    <t>Hauptstraße 3</t>
  </si>
  <si>
    <t>Luckau</t>
  </si>
  <si>
    <t>Großräschen</t>
  </si>
  <si>
    <t>Luckenwalde</t>
  </si>
  <si>
    <t>Jüterbog</t>
  </si>
  <si>
    <t>Am Markt 6</t>
  </si>
  <si>
    <t>Lübben (Spreewald)</t>
  </si>
  <si>
    <t>Lindenstraße 3</t>
  </si>
  <si>
    <t>04895</t>
  </si>
  <si>
    <t>Falkenberg/ Elster</t>
  </si>
  <si>
    <t>Roßmarkt 12</t>
  </si>
  <si>
    <t>04924</t>
  </si>
  <si>
    <t>Bad Liebenwerda</t>
  </si>
  <si>
    <t>Lauchhammer Str. 60</t>
  </si>
  <si>
    <t>Schipkauer Str. 3</t>
  </si>
  <si>
    <t>Bahnhofstraße 40</t>
  </si>
  <si>
    <t>Rudolf-Breitscheid-Straße 16</t>
  </si>
  <si>
    <t>Parkstraße 73</t>
  </si>
  <si>
    <t>Markt 19</t>
  </si>
  <si>
    <t>RWS Swh</t>
  </si>
  <si>
    <t>Uebigauer Straße 1</t>
  </si>
  <si>
    <t>Goal:</t>
  </si>
  <si>
    <t>minimize fuel consumption &gt; minimize km driven</t>
  </si>
  <si>
    <t>km/h</t>
  </si>
  <si>
    <t>Constraints</t>
  </si>
  <si>
    <t>Volume</t>
  </si>
  <si>
    <t>irrelevant</t>
  </si>
  <si>
    <t>Max. # of stores per tour</t>
  </si>
  <si>
    <t>+ additional customer deliveries</t>
  </si>
  <si>
    <t xml:space="preserve">Opening </t>
  </si>
  <si>
    <t>h max before opening</t>
  </si>
  <si>
    <t>1. Tour start time Mo-Fr</t>
  </si>
  <si>
    <t>Max tour length</t>
  </si>
  <si>
    <t>hrs</t>
  </si>
  <si>
    <t>LKWs/ drivers available</t>
  </si>
  <si>
    <t>1.</t>
  </si>
  <si>
    <t>2.</t>
  </si>
  <si>
    <t>minimum number of trucks in use</t>
  </si>
  <si>
    <t>Aldi Herzberg</t>
  </si>
  <si>
    <t>Aldi Schwarzheide</t>
  </si>
  <si>
    <t>Aldi Doki</t>
  </si>
  <si>
    <t>Aldi Bali</t>
  </si>
  <si>
    <t>Aldi Fiwa</t>
  </si>
  <si>
    <t>Aldi Elsterwerda</t>
  </si>
  <si>
    <t>Dresdner Str. 1</t>
  </si>
  <si>
    <t>Schipkauer Str. 13</t>
  </si>
  <si>
    <t>Nordring 11 b</t>
  </si>
  <si>
    <t>speed restriction</t>
  </si>
  <si>
    <t>Min time between Delivery &amp; Pickup:</t>
  </si>
  <si>
    <t>Kirchhain Edeka (9026)</t>
  </si>
  <si>
    <t>Arrival time for Deliveries</t>
  </si>
  <si>
    <t>Drivers can do 1 or 2 tours</t>
  </si>
  <si>
    <t>they can also do just a 2. tour</t>
  </si>
  <si>
    <t>Customer ID</t>
  </si>
  <si>
    <t>Time from</t>
  </si>
  <si>
    <t>Time to</t>
  </si>
  <si>
    <t>51.63647133321395, 13.704593369766636</t>
  </si>
  <si>
    <t>Latitude, Longitude</t>
  </si>
  <si>
    <t>51.629624536601284, 13.708361310244655</t>
  </si>
  <si>
    <t>51.62273511871606, 13.715053667916017</t>
  </si>
  <si>
    <t>51.634787798008055, 13.706825712095014</t>
  </si>
  <si>
    <t>51.746938845168074, 13.950017440934058</t>
  </si>
  <si>
    <t>51.868367097476884, 13.968177200459339</t>
  </si>
  <si>
    <t>51.75854401147092, 14.337405602306243</t>
  </si>
  <si>
    <t>51.63745434921447, 13.562850371127455</t>
  </si>
  <si>
    <t>51.63772004525862, 13.565081968065178</t>
  </si>
  <si>
    <t>51.69132509071261, 13.226475610246515</t>
  </si>
  <si>
    <t>51.692670038544875, 13.235057625589485</t>
  </si>
  <si>
    <t>51.695714482922284, 13.646774398604009</t>
  </si>
  <si>
    <t>51.85297305510116, 13.713940685115906</t>
  </si>
  <si>
    <t>51.94173240024925, 13.895785640939774</t>
  </si>
  <si>
    <t>51.58780069552828, 13.235616371615365</t>
  </si>
  <si>
    <t>51.51596315711454, 13.394921112091476</t>
  </si>
  <si>
    <t>51.465021495479824, 13.533434312090055</t>
  </si>
  <si>
    <t>51.467827636403335, 13.870686656268836</t>
  </si>
  <si>
    <t>51.559313325646336, 13.999790271460139</t>
  </si>
  <si>
    <t>51.58804290089093, 14.012146598600864</t>
  </si>
  <si>
    <t>52.08690558980123, 13.171189840944088</t>
  </si>
  <si>
    <t>51.99064111892622, 13.081097731452928</t>
  </si>
  <si>
    <t>51.588042199301995, 13.255818242407956</t>
  </si>
  <si>
    <t>6-9 Std</t>
  </si>
  <si>
    <t>Filialen wissen, dass die bis 8Uhr hier anrufen können</t>
  </si>
  <si>
    <t>CB 2. Tour weglassen wäre sehr sinnvoll</t>
  </si>
  <si>
    <t>Stores where drivers wait for empties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</si>
</sst>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400]h:mm:ss\ AM/PM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0" fillId="0" borderId="0" xfId="0" quotePrefix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/>
    <xf numFmtId="21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21" fontId="0" fillId="0" borderId="0" xfId="0" applyNumberFormat="1"/>
    <xf numFmtId="0" fontId="1" fillId="0" borderId="0" xfId="0" applyFont="1" applyFill="1" applyAlignment="1">
      <alignment horizontal="left"/>
    </xf>
    <xf numFmtId="0" fontId="0" fillId="0" borderId="0" xfId="0" applyFill="1" applyAlignment="1">
      <alignment horizontal="left"/>
    </xf>
    <xf numFmtId="21" fontId="0" fillId="2" borderId="0" xfId="0" applyNumberFormat="1" applyFill="1" applyAlignment="1">
      <alignment horizontal="center"/>
    </xf>
    <xf numFmtId="18" fontId="0" fillId="0" borderId="0" xfId="0" applyNumberFormat="1" applyAlignment="1">
      <alignment horizontal="left"/>
    </xf>
    <xf numFmtId="0" fontId="0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Relationship Id="rId8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N58"/>
  <sheetViews>
    <sheetView tabSelected="1" zoomScale="110" zoomScaleNormal="110" workbookViewId="0">
      <selection activeCell="F23" sqref="F23"/>
    </sheetView>
  </sheetViews>
  <sheetFormatPr baseColWidth="10" defaultRowHeight="15" outlineLevelCol="1" x14ac:dyDescent="0.25"/>
  <cols>
    <col min="1" max="1" width="3.5703125" style="4" bestFit="1" customWidth="1"/>
    <col min="2" max="2" width="16.42578125" style="4" bestFit="1" customWidth="1"/>
    <col min="3" max="3" width="26.7109375" style="7" bestFit="1" customWidth="1"/>
    <col min="4" max="4" width="16.28515625" style="4" customWidth="1" outlineLevel="1"/>
    <col min="5" max="5" width="12.140625" style="4" customWidth="1" outlineLevel="1"/>
    <col min="6" max="6" width="26.28515625" style="4" customWidth="1" outlineLevel="1"/>
    <col min="7" max="7" width="17.5703125" style="4" customWidth="1" outlineLevel="1"/>
    <col min="8" max="8" width="24.85546875" style="4" customWidth="1" outlineLevel="1"/>
    <col min="9" max="9" width="11.42578125" style="4" customWidth="1" outlineLevel="1"/>
    <col min="10" max="10" width="26.85546875" style="4" customWidth="1" outlineLevel="1"/>
    <col min="11" max="11" width="13.5703125" style="4" customWidth="1" outlineLevel="1"/>
    <col min="12" max="13" width="11.42578125" style="4" customWidth="1" outlineLevel="1"/>
    <col min="14" max="14" width="39" style="7" bestFit="1" customWidth="1"/>
    <col min="15" max="16384" width="11.42578125" style="4"/>
  </cols>
  <sheetData>
    <row r="1" spans="1:14" s="3" customFormat="1" x14ac:dyDescent="0.25">
      <c r="A1" s="3" t="s">
        <v>3</v>
      </c>
      <c r="B1" s="3" t="s">
        <v>165</v>
      </c>
      <c r="C1" s="6" t="s">
        <v>0</v>
      </c>
      <c r="D1" s="3" t="s">
        <v>8</v>
      </c>
      <c r="E1" s="3" t="s">
        <v>1</v>
      </c>
      <c r="F1" s="3" t="s">
        <v>2</v>
      </c>
      <c r="G1" s="3" t="s">
        <v>5</v>
      </c>
      <c r="H1" s="3" t="s">
        <v>10</v>
      </c>
      <c r="I1" s="3" t="s">
        <v>11</v>
      </c>
      <c r="J1" s="3" t="s">
        <v>15</v>
      </c>
      <c r="K1" s="3" t="s">
        <v>141</v>
      </c>
      <c r="L1" s="3" t="s">
        <v>166</v>
      </c>
      <c r="M1" s="3" t="s">
        <v>167</v>
      </c>
      <c r="N1" s="6" t="s">
        <v>169</v>
      </c>
    </row>
    <row r="2" spans="1:14" hidden="1" x14ac:dyDescent="0.25">
      <c r="A2" s="4">
        <v>1</v>
      </c>
      <c r="B2" s="4">
        <v>123</v>
      </c>
      <c r="C2" s="7" t="s">
        <v>4</v>
      </c>
      <c r="D2" s="10">
        <v>3.472222222222222E-3</v>
      </c>
      <c r="F2" s="4" t="s">
        <v>7</v>
      </c>
      <c r="G2" s="4" t="s">
        <v>6</v>
      </c>
      <c r="H2" s="4" t="s">
        <v>12</v>
      </c>
      <c r="I2" s="5" t="s">
        <v>13</v>
      </c>
      <c r="J2" s="4" t="s">
        <v>14</v>
      </c>
      <c r="K2" s="14">
        <v>0.375</v>
      </c>
      <c r="L2" s="9">
        <v>0.10416666666666667</v>
      </c>
      <c r="M2" s="9">
        <v>0.33333333333333331</v>
      </c>
      <c r="N2" s="15" t="e">
        <f>VLOOKUP(B2,Tabelle1!$A:$B,2,FALSE)</f>
        <v>#N/A</v>
      </c>
    </row>
    <row r="3" spans="1:14" hidden="1" x14ac:dyDescent="0.25">
      <c r="A3" s="4">
        <v>2</v>
      </c>
      <c r="B3" s="4">
        <v>124</v>
      </c>
      <c r="C3" s="7" t="s">
        <v>9</v>
      </c>
      <c r="D3" s="10">
        <v>3.472222222222222E-3</v>
      </c>
      <c r="F3" s="4" t="s">
        <v>7</v>
      </c>
      <c r="G3" s="4" t="s">
        <v>6</v>
      </c>
      <c r="H3" s="4" t="s">
        <v>16</v>
      </c>
      <c r="I3" s="5" t="s">
        <v>13</v>
      </c>
      <c r="J3" s="4" t="s">
        <v>14</v>
      </c>
      <c r="K3" s="14">
        <v>0.375</v>
      </c>
      <c r="L3" s="9">
        <v>0.10416666666666667</v>
      </c>
      <c r="M3" s="9">
        <v>0.33333333333333331</v>
      </c>
      <c r="N3" s="15" t="e">
        <f>VLOOKUP(B3,Tabelle1!$A:$B,2,FALSE)</f>
        <v>#N/A</v>
      </c>
    </row>
    <row r="4" spans="1:14" x14ac:dyDescent="0.25">
      <c r="A4" s="4">
        <v>3</v>
      </c>
      <c r="B4" s="4">
        <v>9012</v>
      </c>
      <c r="C4" s="7" t="s">
        <v>19</v>
      </c>
      <c r="D4" s="9">
        <v>1.0416666666666666E-2</v>
      </c>
      <c r="F4" s="4" t="s">
        <v>7</v>
      </c>
      <c r="G4" s="4" t="s">
        <v>17</v>
      </c>
      <c r="H4" s="4" t="s">
        <v>18</v>
      </c>
      <c r="I4" s="5" t="s">
        <v>13</v>
      </c>
      <c r="J4" s="4" t="s">
        <v>14</v>
      </c>
      <c r="K4" s="9">
        <v>0.25</v>
      </c>
      <c r="L4" s="9">
        <v>0.10416666666666667</v>
      </c>
      <c r="M4" s="9">
        <f>K4-TIME(1,0,0)</f>
        <v>0.20833333333333334</v>
      </c>
      <c r="N4" s="15" t="str">
        <f>VLOOKUP(B4,Tabelle1!$A:$B,2,FALSE)</f>
        <v>51.63647133321395, 13.704593369766636</v>
      </c>
    </row>
    <row r="5" spans="1:14" x14ac:dyDescent="0.25">
      <c r="A5" s="4">
        <v>4</v>
      </c>
      <c r="B5" s="4">
        <v>9005</v>
      </c>
      <c r="C5" s="7" t="s">
        <v>20</v>
      </c>
      <c r="D5" s="9">
        <v>1.0416666666666666E-2</v>
      </c>
      <c r="F5" s="4" t="s">
        <v>7</v>
      </c>
      <c r="G5" s="4" t="s">
        <v>17</v>
      </c>
      <c r="H5" s="4" t="s">
        <v>21</v>
      </c>
      <c r="I5" s="5" t="s">
        <v>13</v>
      </c>
      <c r="J5" s="4" t="s">
        <v>14</v>
      </c>
      <c r="K5" s="9">
        <v>0.25</v>
      </c>
      <c r="L5" s="9">
        <v>0.10416666666666667</v>
      </c>
      <c r="M5" s="9">
        <f>K5-TIME(1,0,0)</f>
        <v>0.20833333333333334</v>
      </c>
      <c r="N5" s="15" t="str">
        <f>VLOOKUP(B5,Tabelle1!$A:$B,2,FALSE)</f>
        <v>51.629624536601284, 13.708361310244655</v>
      </c>
    </row>
    <row r="6" spans="1:14" hidden="1" x14ac:dyDescent="0.25">
      <c r="A6" s="4">
        <v>5</v>
      </c>
      <c r="B6" s="4">
        <v>125</v>
      </c>
      <c r="C6" s="7" t="s">
        <v>22</v>
      </c>
      <c r="D6" s="10">
        <v>3.472222222222222E-3</v>
      </c>
      <c r="F6" s="4" t="s">
        <v>7</v>
      </c>
      <c r="G6" s="4" t="s">
        <v>6</v>
      </c>
      <c r="H6" s="4" t="s">
        <v>23</v>
      </c>
      <c r="I6" s="5" t="s">
        <v>13</v>
      </c>
      <c r="J6" s="4" t="s">
        <v>14</v>
      </c>
      <c r="K6" s="14">
        <v>0.375</v>
      </c>
      <c r="L6" s="9">
        <v>0.10416666666666667</v>
      </c>
      <c r="M6" s="9">
        <v>0.33333333333333331</v>
      </c>
      <c r="N6" s="15" t="e">
        <f>VLOOKUP(B6,Tabelle1!$A:$B,2,FALSE)</f>
        <v>#N/A</v>
      </c>
    </row>
    <row r="7" spans="1:14" hidden="1" x14ac:dyDescent="0.25">
      <c r="A7" s="4">
        <v>6</v>
      </c>
      <c r="B7" s="4">
        <v>126</v>
      </c>
      <c r="C7" s="7" t="s">
        <v>24</v>
      </c>
      <c r="D7" s="10">
        <v>3.472222222222222E-3</v>
      </c>
      <c r="F7" s="4" t="s">
        <v>7</v>
      </c>
      <c r="G7" s="4" t="s">
        <v>6</v>
      </c>
      <c r="H7" s="4" t="s">
        <v>25</v>
      </c>
      <c r="I7" s="5" t="s">
        <v>13</v>
      </c>
      <c r="J7" s="4" t="s">
        <v>14</v>
      </c>
      <c r="K7" s="14">
        <v>0.375</v>
      </c>
      <c r="L7" s="9">
        <v>0.10416666666666667</v>
      </c>
      <c r="M7" s="9">
        <v>0.33333333333333331</v>
      </c>
      <c r="N7" s="15" t="e">
        <f>VLOOKUP(B7,Tabelle1!$A:$B,2,FALSE)</f>
        <v>#N/A</v>
      </c>
    </row>
    <row r="8" spans="1:14" x14ac:dyDescent="0.25">
      <c r="A8" s="4">
        <v>7</v>
      </c>
      <c r="B8" s="4">
        <v>9002</v>
      </c>
      <c r="C8" s="7" t="s">
        <v>26</v>
      </c>
      <c r="D8" s="9">
        <v>2.0833333333333332E-2</v>
      </c>
      <c r="F8" s="4" t="s">
        <v>7</v>
      </c>
      <c r="G8" s="4" t="s">
        <v>17</v>
      </c>
      <c r="H8" s="4" t="s">
        <v>27</v>
      </c>
      <c r="I8" s="5" t="s">
        <v>13</v>
      </c>
      <c r="J8" s="4" t="s">
        <v>14</v>
      </c>
      <c r="K8" s="9">
        <v>0.25</v>
      </c>
      <c r="L8" s="9">
        <v>0.10416666666666667</v>
      </c>
      <c r="M8" s="9">
        <f t="shared" ref="M8:M16" si="0">K8-TIME(1,0,0)</f>
        <v>0.20833333333333334</v>
      </c>
      <c r="N8" s="15" t="str">
        <f>VLOOKUP(B8,Tabelle1!$A:$B,2,FALSE)</f>
        <v>51.62273511871606, 13.715053667916017</v>
      </c>
    </row>
    <row r="9" spans="1:14" x14ac:dyDescent="0.25">
      <c r="A9" s="4">
        <v>8</v>
      </c>
      <c r="B9" s="4">
        <v>9005</v>
      </c>
      <c r="C9" s="7" t="s">
        <v>20</v>
      </c>
      <c r="D9" s="9">
        <v>6.9444444444444441E-3</v>
      </c>
      <c r="E9" s="4">
        <v>4</v>
      </c>
      <c r="F9" s="4" t="s">
        <v>28</v>
      </c>
      <c r="G9" s="4" t="s">
        <v>17</v>
      </c>
      <c r="H9" s="4" t="s">
        <v>21</v>
      </c>
      <c r="I9" s="5" t="s">
        <v>13</v>
      </c>
      <c r="J9" s="4" t="s">
        <v>14</v>
      </c>
      <c r="K9" s="9">
        <v>0.25</v>
      </c>
      <c r="L9" s="9">
        <v>0.10416666666666667</v>
      </c>
      <c r="M9" s="9">
        <f t="shared" si="0"/>
        <v>0.20833333333333334</v>
      </c>
      <c r="N9" s="15" t="str">
        <f>VLOOKUP(B9,Tabelle1!$A:$B,2,FALSE)</f>
        <v>51.629624536601284, 13.708361310244655</v>
      </c>
    </row>
    <row r="10" spans="1:14" x14ac:dyDescent="0.25">
      <c r="A10" s="4">
        <v>9</v>
      </c>
      <c r="B10" s="4">
        <v>9003</v>
      </c>
      <c r="C10" s="7" t="s">
        <v>30</v>
      </c>
      <c r="D10" s="9">
        <v>1.0416666666666666E-2</v>
      </c>
      <c r="F10" s="4" t="s">
        <v>7</v>
      </c>
      <c r="G10" s="4" t="s">
        <v>17</v>
      </c>
      <c r="H10" s="4" t="s">
        <v>31</v>
      </c>
      <c r="I10" s="5" t="s">
        <v>13</v>
      </c>
      <c r="J10" s="4" t="s">
        <v>14</v>
      </c>
      <c r="K10" s="9">
        <v>0.29166666666666669</v>
      </c>
      <c r="L10" s="9">
        <v>0.10416666666666667</v>
      </c>
      <c r="M10" s="9">
        <f t="shared" si="0"/>
        <v>0.25</v>
      </c>
      <c r="N10" s="15" t="str">
        <f>VLOOKUP(B10,Tabelle1!$A:$B,2,FALSE)</f>
        <v>51.634787798008055, 13.706825712095014</v>
      </c>
    </row>
    <row r="11" spans="1:14" x14ac:dyDescent="0.25">
      <c r="A11" s="4">
        <v>10</v>
      </c>
      <c r="B11" s="4">
        <v>9012</v>
      </c>
      <c r="C11" s="7" t="s">
        <v>19</v>
      </c>
      <c r="D11" s="9">
        <v>6.9444444444444441E-3</v>
      </c>
      <c r="E11" s="4">
        <v>3</v>
      </c>
      <c r="F11" s="4" t="s">
        <v>28</v>
      </c>
      <c r="G11" s="4" t="s">
        <v>17</v>
      </c>
      <c r="H11" s="4" t="s">
        <v>18</v>
      </c>
      <c r="I11" s="5" t="s">
        <v>13</v>
      </c>
      <c r="J11" s="4" t="s">
        <v>14</v>
      </c>
      <c r="K11" s="9">
        <v>0.25</v>
      </c>
      <c r="L11" s="9">
        <v>0.10416666666666667</v>
      </c>
      <c r="M11" s="9">
        <f t="shared" si="0"/>
        <v>0.20833333333333334</v>
      </c>
      <c r="N11" s="15" t="str">
        <f>VLOOKUP(B11,Tabelle1!$A:$B,2,FALSE)</f>
        <v>51.63647133321395, 13.704593369766636</v>
      </c>
    </row>
    <row r="12" spans="1:14" x14ac:dyDescent="0.25">
      <c r="A12" s="4">
        <v>11</v>
      </c>
      <c r="B12" s="4">
        <v>9017</v>
      </c>
      <c r="C12" s="7" t="s">
        <v>32</v>
      </c>
      <c r="D12" s="9">
        <v>1.0416666666666666E-2</v>
      </c>
      <c r="F12" s="4" t="s">
        <v>7</v>
      </c>
      <c r="G12" s="4" t="s">
        <v>17</v>
      </c>
      <c r="H12" s="4" t="s">
        <v>33</v>
      </c>
      <c r="I12" s="5" t="s">
        <v>34</v>
      </c>
      <c r="J12" s="4" t="s">
        <v>35</v>
      </c>
      <c r="K12" s="10">
        <v>0.27083333333333331</v>
      </c>
      <c r="L12" s="9">
        <v>0.10416666666666667</v>
      </c>
      <c r="M12" s="9">
        <f t="shared" si="0"/>
        <v>0.22916666666666666</v>
      </c>
      <c r="N12" s="15" t="str">
        <f>VLOOKUP(B12,Tabelle1!$A:$B,2,FALSE)</f>
        <v>51.746938845168074, 13.950017440934058</v>
      </c>
    </row>
    <row r="13" spans="1:14" hidden="1" x14ac:dyDescent="0.25">
      <c r="A13" s="4">
        <v>12</v>
      </c>
      <c r="B13" s="4">
        <v>127</v>
      </c>
      <c r="C13" s="7" t="s">
        <v>36</v>
      </c>
      <c r="D13" s="10">
        <v>3.472222222222222E-3</v>
      </c>
      <c r="F13" s="4" t="s">
        <v>7</v>
      </c>
      <c r="G13" s="4" t="s">
        <v>6</v>
      </c>
      <c r="H13" s="4" t="s">
        <v>49</v>
      </c>
      <c r="I13" s="5" t="s">
        <v>34</v>
      </c>
      <c r="J13" s="4" t="s">
        <v>35</v>
      </c>
      <c r="K13" s="14">
        <v>0.375</v>
      </c>
      <c r="L13" s="9">
        <v>0.10416666666666667</v>
      </c>
      <c r="M13" s="9">
        <v>0.33333333333333331</v>
      </c>
      <c r="N13" s="15" t="e">
        <f>VLOOKUP(B13,Tabelle1!$A:$B,2,FALSE)</f>
        <v>#N/A</v>
      </c>
    </row>
    <row r="14" spans="1:14" x14ac:dyDescent="0.25">
      <c r="A14" s="4">
        <v>13</v>
      </c>
      <c r="B14" s="4">
        <v>9010</v>
      </c>
      <c r="C14" s="7" t="s">
        <v>37</v>
      </c>
      <c r="D14" s="9">
        <v>1.0416666666666666E-2</v>
      </c>
      <c r="F14" s="4" t="s">
        <v>7</v>
      </c>
      <c r="G14" s="4" t="s">
        <v>17</v>
      </c>
      <c r="H14" s="4" t="s">
        <v>42</v>
      </c>
      <c r="I14" s="5" t="s">
        <v>40</v>
      </c>
      <c r="J14" s="4" t="s">
        <v>41</v>
      </c>
      <c r="K14" s="9">
        <v>0.27083333333333331</v>
      </c>
      <c r="L14" s="9">
        <v>0.10416666666666667</v>
      </c>
      <c r="M14" s="9">
        <f t="shared" si="0"/>
        <v>0.22916666666666666</v>
      </c>
      <c r="N14" s="15" t="str">
        <f>VLOOKUP(B14,Tabelle1!$A:$B,2,FALSE)</f>
        <v>51.868367097476884, 13.968177200459339</v>
      </c>
    </row>
    <row r="15" spans="1:14" hidden="1" x14ac:dyDescent="0.25">
      <c r="A15" s="4">
        <v>14</v>
      </c>
      <c r="B15" s="4">
        <v>128</v>
      </c>
      <c r="C15" s="7" t="s">
        <v>38</v>
      </c>
      <c r="D15" s="10">
        <v>3.472222222222222E-3</v>
      </c>
      <c r="F15" s="4" t="s">
        <v>7</v>
      </c>
      <c r="G15" s="4" t="s">
        <v>6</v>
      </c>
      <c r="H15" s="4" t="s">
        <v>39</v>
      </c>
      <c r="I15" s="5" t="s">
        <v>40</v>
      </c>
      <c r="J15" s="4" t="s">
        <v>41</v>
      </c>
      <c r="K15" s="14">
        <v>0.375</v>
      </c>
      <c r="L15" s="9">
        <v>0.10416666666666667</v>
      </c>
      <c r="M15" s="9">
        <v>0.33333333333333331</v>
      </c>
      <c r="N15" s="15" t="e">
        <f>VLOOKUP(B15,Tabelle1!$A:$B,2,FALSE)</f>
        <v>#N/A</v>
      </c>
    </row>
    <row r="16" spans="1:14" x14ac:dyDescent="0.25">
      <c r="A16" s="4">
        <v>15</v>
      </c>
      <c r="B16" s="4">
        <v>9025</v>
      </c>
      <c r="C16" s="7" t="s">
        <v>43</v>
      </c>
      <c r="D16" s="9">
        <v>2.0833333333333332E-2</v>
      </c>
      <c r="F16" s="4" t="s">
        <v>7</v>
      </c>
      <c r="G16" s="4" t="s">
        <v>17</v>
      </c>
      <c r="H16" s="4" t="s">
        <v>46</v>
      </c>
      <c r="I16" s="5" t="s">
        <v>47</v>
      </c>
      <c r="J16" s="4" t="s">
        <v>48</v>
      </c>
      <c r="K16" s="10">
        <v>0.27083333333333331</v>
      </c>
      <c r="L16" s="9">
        <v>0.10416666666666667</v>
      </c>
      <c r="M16" s="9">
        <f t="shared" si="0"/>
        <v>0.22916666666666666</v>
      </c>
      <c r="N16" s="15" t="str">
        <f>VLOOKUP(B16,Tabelle1!$A:$B,2,FALSE)</f>
        <v>51.75854401147092, 14.337405602306243</v>
      </c>
    </row>
    <row r="17" spans="1:14" hidden="1" x14ac:dyDescent="0.25">
      <c r="A17" s="4">
        <v>16</v>
      </c>
      <c r="B17" s="4">
        <v>129</v>
      </c>
      <c r="C17" s="7" t="s">
        <v>44</v>
      </c>
      <c r="D17" s="10">
        <v>3.472222222222222E-3</v>
      </c>
      <c r="F17" s="4" t="s">
        <v>7</v>
      </c>
      <c r="G17" s="4" t="s">
        <v>6</v>
      </c>
      <c r="H17" s="4" t="s">
        <v>54</v>
      </c>
      <c r="I17" s="5" t="s">
        <v>50</v>
      </c>
      <c r="J17" s="4" t="s">
        <v>53</v>
      </c>
      <c r="K17" s="14">
        <v>0.375</v>
      </c>
      <c r="L17" s="9">
        <v>0.10416666666666667</v>
      </c>
      <c r="M17" s="9">
        <v>0.33333333333333331</v>
      </c>
      <c r="N17" s="15" t="e">
        <f>VLOOKUP(B17,Tabelle1!$A:$B,2,FALSE)</f>
        <v>#N/A</v>
      </c>
    </row>
    <row r="18" spans="1:14" hidden="1" x14ac:dyDescent="0.25">
      <c r="A18" s="4">
        <v>17</v>
      </c>
      <c r="B18" s="4">
        <v>130</v>
      </c>
      <c r="C18" s="7" t="s">
        <v>45</v>
      </c>
      <c r="D18" s="10">
        <v>3.472222222222222E-3</v>
      </c>
      <c r="F18" s="4" t="s">
        <v>7</v>
      </c>
      <c r="G18" s="4" t="s">
        <v>6</v>
      </c>
      <c r="H18" s="4" t="s">
        <v>52</v>
      </c>
      <c r="I18" s="5" t="s">
        <v>50</v>
      </c>
      <c r="J18" s="4" t="s">
        <v>51</v>
      </c>
      <c r="K18" s="14">
        <v>0.375</v>
      </c>
      <c r="L18" s="9">
        <v>0.10416666666666667</v>
      </c>
      <c r="M18" s="9">
        <v>0.33333333333333331</v>
      </c>
      <c r="N18" s="15" t="e">
        <f>VLOOKUP(B18,Tabelle1!$A:$B,2,FALSE)</f>
        <v>#N/A</v>
      </c>
    </row>
    <row r="19" spans="1:14" x14ac:dyDescent="0.25">
      <c r="A19" s="4">
        <v>18</v>
      </c>
      <c r="B19" s="4">
        <v>9017</v>
      </c>
      <c r="C19" s="7" t="s">
        <v>32</v>
      </c>
      <c r="D19" s="9">
        <v>6.9444444444444441E-3</v>
      </c>
      <c r="E19" s="4">
        <v>11</v>
      </c>
      <c r="F19" s="4" t="s">
        <v>28</v>
      </c>
      <c r="G19" s="4" t="s">
        <v>17</v>
      </c>
      <c r="H19" s="4" t="s">
        <v>33</v>
      </c>
      <c r="I19" s="5" t="s">
        <v>34</v>
      </c>
      <c r="J19" s="4" t="s">
        <v>35</v>
      </c>
      <c r="K19" s="10">
        <v>0.27083333333333331</v>
      </c>
      <c r="L19" s="9">
        <v>0.10416666666666667</v>
      </c>
      <c r="M19" s="9">
        <f t="shared" ref="M19:M32" si="1">K19-TIME(1,0,0)</f>
        <v>0.22916666666666666</v>
      </c>
      <c r="N19" s="15" t="str">
        <f>VLOOKUP(B19,Tabelle1!$A:$B,2,FALSE)</f>
        <v>51.746938845168074, 13.950017440934058</v>
      </c>
    </row>
    <row r="20" spans="1:14" x14ac:dyDescent="0.25">
      <c r="A20" s="4">
        <v>19</v>
      </c>
      <c r="B20" s="4">
        <v>9003</v>
      </c>
      <c r="C20" s="7" t="s">
        <v>30</v>
      </c>
      <c r="D20" s="9">
        <v>6.9444444444444441E-3</v>
      </c>
      <c r="E20" s="4">
        <v>9</v>
      </c>
      <c r="F20" s="4" t="s">
        <v>28</v>
      </c>
      <c r="G20" s="4" t="s">
        <v>17</v>
      </c>
      <c r="H20" s="4" t="s">
        <v>31</v>
      </c>
      <c r="I20" s="5" t="s">
        <v>13</v>
      </c>
      <c r="J20" s="4" t="s">
        <v>14</v>
      </c>
      <c r="K20" s="9">
        <v>0.29166666666666669</v>
      </c>
      <c r="L20" s="9">
        <v>0.10416666666666667</v>
      </c>
      <c r="M20" s="9">
        <f t="shared" si="1"/>
        <v>0.25</v>
      </c>
      <c r="N20" s="15" t="str">
        <f>VLOOKUP(B20,Tabelle1!$A:$B,2,FALSE)</f>
        <v>51.634787798008055, 13.706825712095014</v>
      </c>
    </row>
    <row r="21" spans="1:14" x14ac:dyDescent="0.25">
      <c r="A21" s="4">
        <v>20</v>
      </c>
      <c r="B21" s="4">
        <v>9018</v>
      </c>
      <c r="C21" s="7" t="s">
        <v>55</v>
      </c>
      <c r="D21" s="9">
        <v>1.0416666666666666E-2</v>
      </c>
      <c r="F21" s="4" t="s">
        <v>7</v>
      </c>
      <c r="G21" s="4" t="s">
        <v>17</v>
      </c>
      <c r="H21" s="4" t="s">
        <v>61</v>
      </c>
      <c r="I21" s="5" t="s">
        <v>66</v>
      </c>
      <c r="J21" s="4" t="s">
        <v>62</v>
      </c>
      <c r="K21" s="9">
        <v>0.25</v>
      </c>
      <c r="L21" s="9">
        <v>0.10416666666666667</v>
      </c>
      <c r="M21" s="9">
        <f t="shared" si="1"/>
        <v>0.20833333333333334</v>
      </c>
      <c r="N21" s="15" t="str">
        <f>VLOOKUP(B21,Tabelle1!$A:$B,2,FALSE)</f>
        <v>51.63745434921447, 13.562850371127455</v>
      </c>
    </row>
    <row r="22" spans="1:14" x14ac:dyDescent="0.25">
      <c r="A22" s="4">
        <v>21</v>
      </c>
      <c r="B22" s="4">
        <v>9026</v>
      </c>
      <c r="C22" s="7" t="s">
        <v>56</v>
      </c>
      <c r="D22" s="9">
        <v>1.0416666666666666E-2</v>
      </c>
      <c r="F22" s="4" t="s">
        <v>7</v>
      </c>
      <c r="G22" s="4" t="s">
        <v>17</v>
      </c>
      <c r="H22" s="4" t="s">
        <v>63</v>
      </c>
      <c r="I22" s="5" t="s">
        <v>66</v>
      </c>
      <c r="J22" s="4" t="s">
        <v>62</v>
      </c>
      <c r="K22" s="9">
        <v>0.29166666666666669</v>
      </c>
      <c r="L22" s="9">
        <v>0.10416666666666667</v>
      </c>
      <c r="M22" s="9">
        <f t="shared" si="1"/>
        <v>0.25</v>
      </c>
      <c r="N22" s="15" t="str">
        <f>VLOOKUP(B22,Tabelle1!$A:$B,2,FALSE)</f>
        <v>51.63772004525862, 13.565081968065178</v>
      </c>
    </row>
    <row r="23" spans="1:14" x14ac:dyDescent="0.25">
      <c r="A23" s="4">
        <v>23</v>
      </c>
      <c r="B23" s="4">
        <v>9007</v>
      </c>
      <c r="C23" s="7" t="s">
        <v>57</v>
      </c>
      <c r="D23" s="9">
        <v>1.0416666666666666E-2</v>
      </c>
      <c r="F23" s="4" t="s">
        <v>7</v>
      </c>
      <c r="G23" s="4" t="s">
        <v>17</v>
      </c>
      <c r="H23" s="4" t="s">
        <v>67</v>
      </c>
      <c r="I23" s="5" t="s">
        <v>68</v>
      </c>
      <c r="J23" s="4" t="s">
        <v>69</v>
      </c>
      <c r="K23" s="9">
        <v>0.25</v>
      </c>
      <c r="L23" s="9">
        <v>0.10416666666666667</v>
      </c>
      <c r="M23" s="9">
        <f t="shared" si="1"/>
        <v>0.20833333333333334</v>
      </c>
      <c r="N23" s="15" t="str">
        <f>VLOOKUP(B23,Tabelle1!$A:$B,2,FALSE)</f>
        <v>51.69132509071261, 13.226475610246515</v>
      </c>
    </row>
    <row r="24" spans="1:14" x14ac:dyDescent="0.25">
      <c r="A24" s="4">
        <v>24</v>
      </c>
      <c r="B24" s="4">
        <v>9023</v>
      </c>
      <c r="C24" s="7" t="s">
        <v>58</v>
      </c>
      <c r="D24" s="9">
        <v>6.9444444444444441E-3</v>
      </c>
      <c r="F24" s="4" t="s">
        <v>7</v>
      </c>
      <c r="G24" s="4" t="s">
        <v>17</v>
      </c>
      <c r="H24" s="4" t="s">
        <v>70</v>
      </c>
      <c r="I24" s="5" t="s">
        <v>68</v>
      </c>
      <c r="J24" s="4" t="s">
        <v>69</v>
      </c>
      <c r="K24" s="9">
        <v>0.25</v>
      </c>
      <c r="L24" s="9">
        <v>0.10416666666666667</v>
      </c>
      <c r="M24" s="9">
        <f t="shared" si="1"/>
        <v>0.20833333333333334</v>
      </c>
      <c r="N24" s="15" t="str">
        <f>VLOOKUP(B24,Tabelle1!$A:$B,2,FALSE)</f>
        <v>51.692670038544875, 13.235057625589485</v>
      </c>
    </row>
    <row r="25" spans="1:14" hidden="1" x14ac:dyDescent="0.25">
      <c r="A25" s="4">
        <v>25</v>
      </c>
      <c r="B25" s="4">
        <v>131</v>
      </c>
      <c r="C25" s="7" t="s">
        <v>59</v>
      </c>
      <c r="D25" s="10">
        <v>3.472222222222222E-3</v>
      </c>
      <c r="F25" s="4" t="s">
        <v>7</v>
      </c>
      <c r="G25" s="4" t="s">
        <v>6</v>
      </c>
      <c r="H25" s="4" t="s">
        <v>71</v>
      </c>
      <c r="I25" s="5" t="s">
        <v>68</v>
      </c>
      <c r="J25" s="4" t="s">
        <v>69</v>
      </c>
      <c r="K25" s="14">
        <v>0.375</v>
      </c>
      <c r="L25" s="9">
        <v>0.10416666666666667</v>
      </c>
      <c r="M25" s="9">
        <v>0.33333333333333331</v>
      </c>
      <c r="N25" s="15" t="e">
        <f>VLOOKUP(B25,Tabelle1!$A:$B,2,FALSE)</f>
        <v>#N/A</v>
      </c>
    </row>
    <row r="26" spans="1:14" x14ac:dyDescent="0.25">
      <c r="A26" s="4">
        <v>26</v>
      </c>
      <c r="B26" s="4">
        <v>9007</v>
      </c>
      <c r="C26" s="7" t="s">
        <v>57</v>
      </c>
      <c r="D26" s="9">
        <v>6.9444444444444441E-3</v>
      </c>
      <c r="E26" s="4">
        <v>23</v>
      </c>
      <c r="F26" s="4" t="s">
        <v>28</v>
      </c>
      <c r="G26" s="4" t="s">
        <v>17</v>
      </c>
      <c r="H26" s="4" t="s">
        <v>67</v>
      </c>
      <c r="I26" s="5" t="s">
        <v>68</v>
      </c>
      <c r="J26" s="4" t="s">
        <v>69</v>
      </c>
      <c r="K26" s="9">
        <v>0.25</v>
      </c>
      <c r="L26" s="9">
        <v>0.10416666666666667</v>
      </c>
      <c r="M26" s="9">
        <f t="shared" si="1"/>
        <v>0.20833333333333334</v>
      </c>
      <c r="N26" s="15" t="str">
        <f>VLOOKUP(B26,Tabelle1!$A:$B,2,FALSE)</f>
        <v>51.69132509071261, 13.226475610246515</v>
      </c>
    </row>
    <row r="27" spans="1:14" hidden="1" x14ac:dyDescent="0.25">
      <c r="A27" s="4">
        <v>27</v>
      </c>
      <c r="B27" s="4">
        <v>132</v>
      </c>
      <c r="C27" s="7" t="s">
        <v>60</v>
      </c>
      <c r="D27" s="10">
        <v>3.472222222222222E-3</v>
      </c>
      <c r="F27" s="4" t="s">
        <v>7</v>
      </c>
      <c r="G27" s="4" t="s">
        <v>6</v>
      </c>
      <c r="H27" s="4" t="s">
        <v>72</v>
      </c>
      <c r="I27" s="5" t="s">
        <v>68</v>
      </c>
      <c r="J27" s="4" t="s">
        <v>69</v>
      </c>
      <c r="K27" s="14">
        <v>0.375</v>
      </c>
      <c r="L27" s="9">
        <v>0.10416666666666667</v>
      </c>
      <c r="M27" s="9">
        <v>0.33333333333333331</v>
      </c>
      <c r="N27" s="15" t="e">
        <f>VLOOKUP(B27,Tabelle1!$A:$B,2,FALSE)</f>
        <v>#N/A</v>
      </c>
    </row>
    <row r="28" spans="1:14" x14ac:dyDescent="0.25">
      <c r="A28" s="4">
        <v>28</v>
      </c>
      <c r="B28" s="4">
        <v>9026</v>
      </c>
      <c r="C28" s="7" t="s">
        <v>161</v>
      </c>
      <c r="D28" s="9">
        <v>6.9444444444444441E-3</v>
      </c>
      <c r="E28" s="4">
        <v>21</v>
      </c>
      <c r="F28" s="4" t="s">
        <v>28</v>
      </c>
      <c r="G28" s="4" t="s">
        <v>17</v>
      </c>
      <c r="H28" s="4" t="s">
        <v>63</v>
      </c>
      <c r="I28" s="5" t="s">
        <v>66</v>
      </c>
      <c r="J28" s="4" t="s">
        <v>62</v>
      </c>
      <c r="K28" s="9">
        <v>0.29166666666666669</v>
      </c>
      <c r="L28" s="9">
        <v>0.10416666666666667</v>
      </c>
      <c r="M28" s="9">
        <f t="shared" si="1"/>
        <v>0.25</v>
      </c>
      <c r="N28" s="15" t="str">
        <f>VLOOKUP(B28,Tabelle1!$A:$B,2,FALSE)</f>
        <v>51.63772004525862, 13.565081968065178</v>
      </c>
    </row>
    <row r="29" spans="1:14" x14ac:dyDescent="0.25">
      <c r="A29" s="4">
        <v>29</v>
      </c>
      <c r="B29" s="4">
        <v>9018</v>
      </c>
      <c r="C29" s="7" t="s">
        <v>55</v>
      </c>
      <c r="D29" s="9">
        <v>6.9444444444444441E-3</v>
      </c>
      <c r="E29" s="4">
        <v>20</v>
      </c>
      <c r="F29" s="4" t="s">
        <v>28</v>
      </c>
      <c r="G29" s="4" t="s">
        <v>17</v>
      </c>
      <c r="H29" s="4" t="s">
        <v>61</v>
      </c>
      <c r="I29" s="5" t="s">
        <v>66</v>
      </c>
      <c r="J29" s="4" t="s">
        <v>62</v>
      </c>
      <c r="K29" s="9">
        <v>0.25</v>
      </c>
      <c r="L29" s="9">
        <v>0.10416666666666667</v>
      </c>
      <c r="M29" s="9">
        <f t="shared" si="1"/>
        <v>0.20833333333333334</v>
      </c>
      <c r="N29" s="15" t="str">
        <f>VLOOKUP(B29,Tabelle1!$A:$B,2,FALSE)</f>
        <v>51.63745434921447, 13.562850371127455</v>
      </c>
    </row>
    <row r="30" spans="1:14" x14ac:dyDescent="0.25">
      <c r="A30" s="4">
        <v>30</v>
      </c>
      <c r="B30" s="4">
        <v>9006</v>
      </c>
      <c r="C30" s="7" t="s">
        <v>73</v>
      </c>
      <c r="D30" s="9">
        <v>1.0416666666666666E-2</v>
      </c>
      <c r="F30" s="4" t="s">
        <v>7</v>
      </c>
      <c r="G30" s="4" t="s">
        <v>17</v>
      </c>
      <c r="H30" s="4" t="s">
        <v>74</v>
      </c>
      <c r="I30" s="5" t="s">
        <v>75</v>
      </c>
      <c r="J30" s="4" t="s">
        <v>76</v>
      </c>
      <c r="K30" s="9">
        <v>0.25</v>
      </c>
      <c r="L30" s="9">
        <v>0.10416666666666667</v>
      </c>
      <c r="M30" s="9">
        <f t="shared" si="1"/>
        <v>0.20833333333333334</v>
      </c>
      <c r="N30" s="15" t="str">
        <f>VLOOKUP(B30,Tabelle1!$A:$B,2,FALSE)</f>
        <v>51.695714482922284, 13.646774398604009</v>
      </c>
    </row>
    <row r="31" spans="1:14" x14ac:dyDescent="0.25">
      <c r="A31" s="4">
        <v>31</v>
      </c>
      <c r="B31" s="4">
        <v>9019</v>
      </c>
      <c r="C31" s="7" t="s">
        <v>77</v>
      </c>
      <c r="D31" s="9">
        <v>1.0416666666666666E-2</v>
      </c>
      <c r="F31" s="4" t="s">
        <v>7</v>
      </c>
      <c r="G31" s="4" t="s">
        <v>17</v>
      </c>
      <c r="H31" s="4" t="s">
        <v>112</v>
      </c>
      <c r="I31" s="4">
        <v>15926</v>
      </c>
      <c r="J31" s="4" t="s">
        <v>113</v>
      </c>
      <c r="K31" s="9">
        <v>0.27083333333333331</v>
      </c>
      <c r="L31" s="9">
        <v>0.10416666666666667</v>
      </c>
      <c r="M31" s="9">
        <f t="shared" si="1"/>
        <v>0.22916666666666666</v>
      </c>
      <c r="N31" s="15" t="str">
        <f>VLOOKUP(B31,Tabelle1!$A:$B,2,FALSE)</f>
        <v>51.85297305510116, 13.713940685115906</v>
      </c>
    </row>
    <row r="32" spans="1:14" x14ac:dyDescent="0.25">
      <c r="A32" s="4">
        <v>32</v>
      </c>
      <c r="B32" s="4">
        <v>9024</v>
      </c>
      <c r="C32" s="7" t="s">
        <v>78</v>
      </c>
      <c r="D32" s="9">
        <v>2.0833333333333332E-2</v>
      </c>
      <c r="F32" s="4" t="s">
        <v>7</v>
      </c>
      <c r="G32" s="4" t="s">
        <v>17</v>
      </c>
      <c r="H32" s="4" t="s">
        <v>117</v>
      </c>
      <c r="I32" s="4">
        <v>15907</v>
      </c>
      <c r="J32" s="4" t="s">
        <v>118</v>
      </c>
      <c r="K32" s="9">
        <v>0.25</v>
      </c>
      <c r="L32" s="9">
        <v>0.10416666666666667</v>
      </c>
      <c r="M32" s="9">
        <f t="shared" si="1"/>
        <v>0.20833333333333334</v>
      </c>
      <c r="N32" s="15" t="str">
        <f>VLOOKUP(B32,Tabelle1!$A:$B,2,FALSE)</f>
        <v>51.94173240024925, 13.895785640939774</v>
      </c>
    </row>
    <row r="33" spans="1:14" hidden="1" x14ac:dyDescent="0.25">
      <c r="A33" s="4">
        <v>33</v>
      </c>
      <c r="B33" s="4">
        <v>133</v>
      </c>
      <c r="C33" s="7" t="s">
        <v>79</v>
      </c>
      <c r="D33" s="10">
        <v>3.472222222222222E-3</v>
      </c>
      <c r="F33" s="4" t="s">
        <v>7</v>
      </c>
      <c r="G33" s="4" t="s">
        <v>6</v>
      </c>
      <c r="H33" s="4" t="s">
        <v>110</v>
      </c>
      <c r="I33" s="4">
        <v>15907</v>
      </c>
      <c r="J33" s="4" t="s">
        <v>118</v>
      </c>
      <c r="K33" s="14">
        <v>0.375</v>
      </c>
      <c r="L33" s="9">
        <v>0.10416666666666667</v>
      </c>
      <c r="M33" s="9">
        <v>0.33333333333333331</v>
      </c>
      <c r="N33" s="15" t="e">
        <f>VLOOKUP(B33,Tabelle1!$A:$B,2,FALSE)</f>
        <v>#N/A</v>
      </c>
    </row>
    <row r="34" spans="1:14" hidden="1" x14ac:dyDescent="0.25">
      <c r="A34" s="4">
        <v>34</v>
      </c>
      <c r="B34" s="4">
        <v>134</v>
      </c>
      <c r="C34" s="7" t="s">
        <v>80</v>
      </c>
      <c r="D34" s="10">
        <v>3.472222222222222E-3</v>
      </c>
      <c r="F34" s="4" t="s">
        <v>7</v>
      </c>
      <c r="G34" s="4" t="s">
        <v>6</v>
      </c>
      <c r="H34" s="4" t="s">
        <v>111</v>
      </c>
      <c r="I34" s="4">
        <v>15907</v>
      </c>
      <c r="J34" s="4" t="s">
        <v>118</v>
      </c>
      <c r="K34" s="14">
        <v>0.375</v>
      </c>
      <c r="L34" s="9">
        <v>0.10416666666666667</v>
      </c>
      <c r="M34" s="9">
        <v>0.33333333333333331</v>
      </c>
      <c r="N34" s="15" t="e">
        <f>VLOOKUP(B34,Tabelle1!$A:$B,2,FALSE)</f>
        <v>#N/A</v>
      </c>
    </row>
    <row r="35" spans="1:14" x14ac:dyDescent="0.25">
      <c r="A35" s="4">
        <v>35</v>
      </c>
      <c r="B35" s="4">
        <v>9006</v>
      </c>
      <c r="C35" s="7" t="s">
        <v>73</v>
      </c>
      <c r="D35" s="9">
        <v>6.9444444444444441E-3</v>
      </c>
      <c r="E35" s="4">
        <v>30</v>
      </c>
      <c r="F35" s="4" t="s">
        <v>28</v>
      </c>
      <c r="G35" s="4" t="s">
        <v>17</v>
      </c>
      <c r="H35" s="4" t="s">
        <v>74</v>
      </c>
      <c r="I35" s="5" t="s">
        <v>75</v>
      </c>
      <c r="J35" s="4" t="s">
        <v>76</v>
      </c>
      <c r="K35" s="9">
        <v>0.25</v>
      </c>
      <c r="L35" s="9">
        <v>0.10416666666666667</v>
      </c>
      <c r="M35" s="9">
        <f t="shared" ref="M35" si="2">K35-TIME(1,0,0)</f>
        <v>0.20833333333333334</v>
      </c>
      <c r="N35" s="15" t="str">
        <f>VLOOKUP(B35,Tabelle1!$A:$B,2,FALSE)</f>
        <v>51.695714482922284, 13.646774398604009</v>
      </c>
    </row>
    <row r="36" spans="1:14" hidden="1" x14ac:dyDescent="0.25">
      <c r="A36" s="4">
        <v>36</v>
      </c>
      <c r="B36" s="4">
        <v>135</v>
      </c>
      <c r="C36" s="7" t="s">
        <v>81</v>
      </c>
      <c r="D36" s="10">
        <v>3.472222222222222E-3</v>
      </c>
      <c r="F36" s="4" t="s">
        <v>7</v>
      </c>
      <c r="G36" s="4" t="s">
        <v>6</v>
      </c>
      <c r="H36" s="4" t="s">
        <v>100</v>
      </c>
      <c r="I36" s="5" t="s">
        <v>66</v>
      </c>
      <c r="J36" s="4" t="s">
        <v>62</v>
      </c>
      <c r="K36" s="14">
        <v>0.375</v>
      </c>
      <c r="L36" s="9">
        <v>0.10416666666666667</v>
      </c>
      <c r="M36" s="9">
        <v>0.33333333333333331</v>
      </c>
      <c r="N36" s="15" t="e">
        <f>VLOOKUP(B36,Tabelle1!$A:$B,2,FALSE)</f>
        <v>#N/A</v>
      </c>
    </row>
    <row r="37" spans="1:14" x14ac:dyDescent="0.25">
      <c r="A37" s="4">
        <v>37</v>
      </c>
      <c r="B37" s="4">
        <v>9011</v>
      </c>
      <c r="C37" s="7" t="s">
        <v>82</v>
      </c>
      <c r="D37" s="9">
        <v>1.0416666666666666E-2</v>
      </c>
      <c r="F37" s="4" t="s">
        <v>7</v>
      </c>
      <c r="G37" s="4" t="s">
        <v>17</v>
      </c>
      <c r="H37" s="4" t="s">
        <v>119</v>
      </c>
      <c r="I37" s="5" t="s">
        <v>120</v>
      </c>
      <c r="J37" s="4" t="s">
        <v>121</v>
      </c>
      <c r="K37" s="9">
        <v>0.25</v>
      </c>
      <c r="L37" s="9">
        <v>0.10416666666666667</v>
      </c>
      <c r="M37" s="9">
        <f t="shared" ref="M37:M39" si="3">K37-TIME(1,0,0)</f>
        <v>0.20833333333333334</v>
      </c>
      <c r="N37" s="15" t="str">
        <f>VLOOKUP(B37,Tabelle1!$A:$B,2,FALSE)</f>
        <v>51.58780069552828, 13.235616371615365</v>
      </c>
    </row>
    <row r="38" spans="1:14" x14ac:dyDescent="0.25">
      <c r="A38" s="4">
        <v>38</v>
      </c>
      <c r="B38" s="4">
        <v>9014</v>
      </c>
      <c r="C38" s="7" t="s">
        <v>83</v>
      </c>
      <c r="D38" s="9">
        <v>1.0416666666666666E-2</v>
      </c>
      <c r="F38" s="4" t="s">
        <v>7</v>
      </c>
      <c r="G38" s="4" t="s">
        <v>17</v>
      </c>
      <c r="H38" s="4" t="s">
        <v>122</v>
      </c>
      <c r="I38" s="5" t="s">
        <v>123</v>
      </c>
      <c r="J38" s="4" t="s">
        <v>124</v>
      </c>
      <c r="K38" s="10">
        <v>0.25</v>
      </c>
      <c r="L38" s="9">
        <v>0.10416666666666667</v>
      </c>
      <c r="M38" s="9">
        <f t="shared" si="3"/>
        <v>0.20833333333333334</v>
      </c>
      <c r="N38" s="15" t="str">
        <f>VLOOKUP(B38,Tabelle1!$A:$B,2,FALSE)</f>
        <v>51.51596315711454, 13.394921112091476</v>
      </c>
    </row>
    <row r="39" spans="1:14" x14ac:dyDescent="0.25">
      <c r="A39" s="4">
        <v>39</v>
      </c>
      <c r="B39" s="4">
        <v>9009</v>
      </c>
      <c r="C39" s="7" t="s">
        <v>84</v>
      </c>
      <c r="D39" s="9">
        <v>2.0833333333333332E-2</v>
      </c>
      <c r="F39" s="4" t="s">
        <v>7</v>
      </c>
      <c r="G39" s="4" t="s">
        <v>17</v>
      </c>
      <c r="H39" s="4" t="s">
        <v>125</v>
      </c>
      <c r="I39" s="5" t="s">
        <v>107</v>
      </c>
      <c r="J39" s="4" t="s">
        <v>108</v>
      </c>
      <c r="K39" s="9">
        <v>0.29166666666666669</v>
      </c>
      <c r="L39" s="9">
        <v>0.10416666666666667</v>
      </c>
      <c r="M39" s="9">
        <f t="shared" si="3"/>
        <v>0.25</v>
      </c>
      <c r="N39" s="15" t="str">
        <f>VLOOKUP(B39,Tabelle1!$A:$B,2,FALSE)</f>
        <v>51.465021495479824, 13.533434312090055</v>
      </c>
    </row>
    <row r="40" spans="1:14" hidden="1" x14ac:dyDescent="0.25">
      <c r="A40" s="4">
        <v>40</v>
      </c>
      <c r="B40" s="4">
        <v>136</v>
      </c>
      <c r="C40" s="7" t="s">
        <v>85</v>
      </c>
      <c r="D40" s="10">
        <v>3.472222222222222E-3</v>
      </c>
      <c r="F40" s="4" t="s">
        <v>7</v>
      </c>
      <c r="G40" s="4" t="s">
        <v>6</v>
      </c>
      <c r="H40" s="4" t="s">
        <v>109</v>
      </c>
      <c r="I40" s="5" t="s">
        <v>107</v>
      </c>
      <c r="J40" s="4" t="s">
        <v>108</v>
      </c>
      <c r="K40" s="14">
        <v>0.375</v>
      </c>
      <c r="L40" s="9">
        <v>0.10416666666666667</v>
      </c>
      <c r="M40" s="9">
        <v>0.33333333333333331</v>
      </c>
      <c r="N40" s="15" t="e">
        <f>VLOOKUP(B40,Tabelle1!$A:$B,2,FALSE)</f>
        <v>#N/A</v>
      </c>
    </row>
    <row r="41" spans="1:14" hidden="1" x14ac:dyDescent="0.25">
      <c r="A41" s="4">
        <v>41</v>
      </c>
      <c r="B41" s="4">
        <v>137</v>
      </c>
      <c r="C41" s="7" t="s">
        <v>86</v>
      </c>
      <c r="D41" s="10">
        <v>3.472222222222222E-3</v>
      </c>
      <c r="F41" s="4" t="s">
        <v>7</v>
      </c>
      <c r="G41" s="4" t="s">
        <v>6</v>
      </c>
      <c r="H41" s="4" t="s">
        <v>106</v>
      </c>
      <c r="I41" s="5" t="s">
        <v>104</v>
      </c>
      <c r="J41" s="4" t="s">
        <v>105</v>
      </c>
      <c r="K41" s="14">
        <v>0.375</v>
      </c>
      <c r="L41" s="9">
        <v>0.10416666666666667</v>
      </c>
      <c r="M41" s="9">
        <v>0.33333333333333331</v>
      </c>
      <c r="N41" s="15" t="e">
        <f>VLOOKUP(B41,Tabelle1!$A:$B,2,FALSE)</f>
        <v>#N/A</v>
      </c>
    </row>
    <row r="42" spans="1:14" hidden="1" x14ac:dyDescent="0.25">
      <c r="A42" s="4">
        <v>42</v>
      </c>
      <c r="B42" s="4">
        <v>138</v>
      </c>
      <c r="C42" s="7" t="s">
        <v>131</v>
      </c>
      <c r="D42" s="10">
        <v>3.472222222222222E-3</v>
      </c>
      <c r="F42" s="4" t="s">
        <v>7</v>
      </c>
      <c r="G42" s="4" t="s">
        <v>6</v>
      </c>
      <c r="H42" s="4" t="s">
        <v>101</v>
      </c>
      <c r="I42" s="5" t="s">
        <v>102</v>
      </c>
      <c r="J42" s="4" t="s">
        <v>103</v>
      </c>
      <c r="K42" s="14">
        <v>0.375</v>
      </c>
      <c r="L42" s="9">
        <v>0.10416666666666667</v>
      </c>
      <c r="M42" s="9">
        <v>0.33333333333333331</v>
      </c>
      <c r="N42" s="15" t="e">
        <f>VLOOKUP(B42,Tabelle1!$A:$B,2,FALSE)</f>
        <v>#N/A</v>
      </c>
    </row>
    <row r="43" spans="1:14" x14ac:dyDescent="0.25">
      <c r="A43" s="4">
        <v>43</v>
      </c>
      <c r="B43" s="4">
        <v>9022</v>
      </c>
      <c r="C43" s="7" t="s">
        <v>87</v>
      </c>
      <c r="D43" s="9">
        <v>1.0416666666666666E-2</v>
      </c>
      <c r="F43" s="4" t="s">
        <v>7</v>
      </c>
      <c r="G43" s="4" t="s">
        <v>17</v>
      </c>
      <c r="H43" s="4" t="s">
        <v>126</v>
      </c>
      <c r="I43" s="5" t="s">
        <v>102</v>
      </c>
      <c r="J43" s="4" t="s">
        <v>103</v>
      </c>
      <c r="K43" s="9">
        <v>0.25</v>
      </c>
      <c r="L43" s="9">
        <v>0.10416666666666667</v>
      </c>
      <c r="M43" s="9">
        <f t="shared" ref="M43" si="4">K43-TIME(1,0,0)</f>
        <v>0.20833333333333334</v>
      </c>
      <c r="N43" s="15" t="str">
        <f>VLOOKUP(B43,Tabelle1!$A:$B,2,FALSE)</f>
        <v>51.467827636403335, 13.870686656268836</v>
      </c>
    </row>
    <row r="44" spans="1:14" hidden="1" x14ac:dyDescent="0.25">
      <c r="A44" s="4">
        <v>44</v>
      </c>
      <c r="B44" s="4">
        <v>139</v>
      </c>
      <c r="C44" s="7" t="s">
        <v>88</v>
      </c>
      <c r="D44" s="10">
        <v>3.472222222222222E-3</v>
      </c>
      <c r="F44" s="4" t="s">
        <v>7</v>
      </c>
      <c r="G44" s="4" t="s">
        <v>6</v>
      </c>
      <c r="H44" s="4" t="s">
        <v>97</v>
      </c>
      <c r="I44" s="5" t="s">
        <v>98</v>
      </c>
      <c r="J44" s="4" t="s">
        <v>99</v>
      </c>
      <c r="K44" s="14">
        <v>0.375</v>
      </c>
      <c r="L44" s="9">
        <v>0.10416666666666667</v>
      </c>
      <c r="M44" s="9">
        <v>0.33333333333333331</v>
      </c>
      <c r="N44" s="15" t="e">
        <f>VLOOKUP(B44,Tabelle1!$A:$B,2,FALSE)</f>
        <v>#N/A</v>
      </c>
    </row>
    <row r="45" spans="1:14" x14ac:dyDescent="0.25">
      <c r="A45" s="4">
        <v>45</v>
      </c>
      <c r="B45" s="4">
        <v>9031</v>
      </c>
      <c r="C45" s="7" t="s">
        <v>89</v>
      </c>
      <c r="D45" s="9">
        <v>1.0416666666666666E-2</v>
      </c>
      <c r="F45" s="4" t="s">
        <v>7</v>
      </c>
      <c r="G45" s="4" t="s">
        <v>17</v>
      </c>
      <c r="H45" s="4" t="s">
        <v>127</v>
      </c>
      <c r="I45" s="5" t="s">
        <v>98</v>
      </c>
      <c r="J45" s="4" t="s">
        <v>99</v>
      </c>
      <c r="K45" s="9">
        <v>0.29166666666666669</v>
      </c>
      <c r="L45" s="9">
        <v>0.10416666666666667</v>
      </c>
      <c r="M45" s="9">
        <f t="shared" ref="M45:M50" si="5">K45-TIME(1,0,0)</f>
        <v>0.25</v>
      </c>
      <c r="N45" s="15" t="str">
        <f>VLOOKUP(B45,Tabelle1!$A:$B,2,FALSE)</f>
        <v>51.559313325646336, 13.999790271460139</v>
      </c>
    </row>
    <row r="46" spans="1:14" x14ac:dyDescent="0.25">
      <c r="A46" s="4">
        <v>46</v>
      </c>
      <c r="B46" s="4">
        <v>9015</v>
      </c>
      <c r="C46" s="7" t="s">
        <v>90</v>
      </c>
      <c r="D46" s="9">
        <v>2.0833333333333332E-2</v>
      </c>
      <c r="F46" s="4" t="s">
        <v>7</v>
      </c>
      <c r="G46" s="4" t="s">
        <v>17</v>
      </c>
      <c r="H46" s="4" t="s">
        <v>128</v>
      </c>
      <c r="I46" s="5" t="s">
        <v>104</v>
      </c>
      <c r="J46" s="4" t="s">
        <v>114</v>
      </c>
      <c r="K46" s="9">
        <v>0.25</v>
      </c>
      <c r="L46" s="9">
        <v>0.10416666666666667</v>
      </c>
      <c r="M46" s="9">
        <f t="shared" si="5"/>
        <v>0.20833333333333334</v>
      </c>
      <c r="N46" s="15" t="str">
        <f>VLOOKUP(B46,Tabelle1!$A:$B,2,FALSE)</f>
        <v>51.58804290089093, 14.012146598600864</v>
      </c>
    </row>
    <row r="47" spans="1:14" x14ac:dyDescent="0.25">
      <c r="A47" s="4">
        <v>47</v>
      </c>
      <c r="B47" s="4">
        <v>9028</v>
      </c>
      <c r="C47" s="7" t="s">
        <v>91</v>
      </c>
      <c r="D47" s="9">
        <v>1.7361111111111112E-2</v>
      </c>
      <c r="F47" s="4" t="s">
        <v>7</v>
      </c>
      <c r="G47" s="4" t="s">
        <v>17</v>
      </c>
      <c r="H47" s="4" t="s">
        <v>129</v>
      </c>
      <c r="I47" s="4">
        <v>14943</v>
      </c>
      <c r="J47" s="4" t="s">
        <v>115</v>
      </c>
      <c r="K47" s="9">
        <v>0.27083333333333331</v>
      </c>
      <c r="L47" s="9">
        <v>0.10416666666666667</v>
      </c>
      <c r="M47" s="9">
        <f t="shared" si="5"/>
        <v>0.22916666666666666</v>
      </c>
      <c r="N47" s="15" t="str">
        <f>VLOOKUP(B47,Tabelle1!$A:$B,2,FALSE)</f>
        <v>52.08690558980123, 13.171189840944088</v>
      </c>
    </row>
    <row r="48" spans="1:14" x14ac:dyDescent="0.25">
      <c r="A48" s="4">
        <v>48</v>
      </c>
      <c r="B48" s="4">
        <v>9027</v>
      </c>
      <c r="C48" s="7" t="s">
        <v>92</v>
      </c>
      <c r="D48" s="9">
        <v>1.7361111111111112E-2</v>
      </c>
      <c r="F48" s="4" t="s">
        <v>7</v>
      </c>
      <c r="G48" s="4" t="s">
        <v>17</v>
      </c>
      <c r="H48" s="4" t="s">
        <v>130</v>
      </c>
      <c r="I48" s="4">
        <v>14913</v>
      </c>
      <c r="J48" s="4" t="s">
        <v>116</v>
      </c>
      <c r="K48" s="9">
        <v>0.27083333333333331</v>
      </c>
      <c r="L48" s="9">
        <v>0.10416666666666667</v>
      </c>
      <c r="M48" s="9">
        <f t="shared" si="5"/>
        <v>0.22916666666666666</v>
      </c>
      <c r="N48" s="15" t="str">
        <f>VLOOKUP(B48,Tabelle1!$A:$B,2,FALSE)</f>
        <v>51.99064111892622, 13.081097731452928</v>
      </c>
    </row>
    <row r="49" spans="1:14" x14ac:dyDescent="0.25">
      <c r="A49" s="4">
        <v>49</v>
      </c>
      <c r="B49" s="4">
        <v>9008</v>
      </c>
      <c r="C49" s="7" t="s">
        <v>93</v>
      </c>
      <c r="D49" s="9">
        <v>1.0416666666666666E-2</v>
      </c>
      <c r="F49" s="4" t="s">
        <v>7</v>
      </c>
      <c r="G49" s="4" t="s">
        <v>17</v>
      </c>
      <c r="H49" s="4" t="s">
        <v>132</v>
      </c>
      <c r="I49" s="5" t="s">
        <v>120</v>
      </c>
      <c r="J49" s="4" t="s">
        <v>121</v>
      </c>
      <c r="K49" s="9">
        <v>0.25</v>
      </c>
      <c r="L49" s="9">
        <v>0.10416666666666667</v>
      </c>
      <c r="M49" s="9">
        <f t="shared" si="5"/>
        <v>0.20833333333333334</v>
      </c>
      <c r="N49" s="15" t="str">
        <f>VLOOKUP(B49,Tabelle1!$A:$B,2,FALSE)</f>
        <v>51.588042199301995, 13.255818242407956</v>
      </c>
    </row>
    <row r="50" spans="1:14" x14ac:dyDescent="0.25">
      <c r="A50" s="4">
        <v>50</v>
      </c>
      <c r="B50" s="4">
        <v>9008</v>
      </c>
      <c r="C50" s="7" t="s">
        <v>93</v>
      </c>
      <c r="D50" s="9">
        <v>6.9444444444444441E-3</v>
      </c>
      <c r="E50" s="4">
        <v>49</v>
      </c>
      <c r="F50" s="4" t="s">
        <v>28</v>
      </c>
      <c r="G50" s="4" t="s">
        <v>17</v>
      </c>
      <c r="H50" s="4" t="s">
        <v>132</v>
      </c>
      <c r="I50" s="5" t="s">
        <v>120</v>
      </c>
      <c r="J50" s="4" t="s">
        <v>121</v>
      </c>
      <c r="K50" s="9">
        <v>0.25</v>
      </c>
      <c r="L50" s="9">
        <v>0.10416666666666667</v>
      </c>
      <c r="M50" s="9">
        <f t="shared" si="5"/>
        <v>0.20833333333333334</v>
      </c>
      <c r="N50" s="15" t="str">
        <f>VLOOKUP(B50,Tabelle1!$A:$B,2,FALSE)</f>
        <v>51.588042199301995, 13.255818242407956</v>
      </c>
    </row>
    <row r="51" spans="1:14" hidden="1" x14ac:dyDescent="0.25">
      <c r="A51" s="4">
        <v>51</v>
      </c>
      <c r="B51" s="4">
        <v>140</v>
      </c>
      <c r="C51" s="7" t="s">
        <v>94</v>
      </c>
      <c r="D51" s="10">
        <v>3.472222222222222E-3</v>
      </c>
      <c r="F51" s="4" t="s">
        <v>7</v>
      </c>
      <c r="G51" s="4" t="s">
        <v>6</v>
      </c>
      <c r="H51" s="4" t="s">
        <v>95</v>
      </c>
      <c r="I51" s="5" t="s">
        <v>13</v>
      </c>
      <c r="J51" s="4" t="s">
        <v>96</v>
      </c>
      <c r="K51" s="14">
        <v>0.375</v>
      </c>
      <c r="L51" s="9">
        <v>0.10416666666666667</v>
      </c>
      <c r="M51" s="9">
        <v>0.33333333333333331</v>
      </c>
      <c r="N51" s="15" t="e">
        <f>VLOOKUP(B51,Tabelle1!$A:$B,2,FALSE)</f>
        <v>#N/A</v>
      </c>
    </row>
    <row r="52" spans="1:14" hidden="1" x14ac:dyDescent="0.25">
      <c r="A52" s="4">
        <v>52</v>
      </c>
      <c r="B52" s="4">
        <v>141</v>
      </c>
      <c r="C52" s="7" t="s">
        <v>150</v>
      </c>
      <c r="D52" s="10">
        <v>3.472222222222222E-3</v>
      </c>
      <c r="F52" s="4" t="s">
        <v>7</v>
      </c>
      <c r="G52" s="4" t="s">
        <v>6</v>
      </c>
      <c r="H52" s="4" t="s">
        <v>156</v>
      </c>
      <c r="I52" s="5" t="s">
        <v>68</v>
      </c>
      <c r="J52" s="4" t="s">
        <v>69</v>
      </c>
      <c r="K52" s="9">
        <v>0.29166666666666669</v>
      </c>
      <c r="L52" s="9">
        <v>0.10416666666666667</v>
      </c>
      <c r="M52" s="9">
        <f t="shared" ref="M52:M58" si="6">K52-TIME(1,0,0)</f>
        <v>0.25</v>
      </c>
      <c r="N52" s="15" t="e">
        <f>VLOOKUP(B52,Tabelle1!$A:$B,2,FALSE)</f>
        <v>#N/A</v>
      </c>
    </row>
    <row r="53" spans="1:14" hidden="1" x14ac:dyDescent="0.25">
      <c r="A53" s="4">
        <v>53</v>
      </c>
      <c r="B53" s="4">
        <v>142</v>
      </c>
      <c r="C53" s="7" t="s">
        <v>151</v>
      </c>
      <c r="D53" s="10">
        <v>3.472222222222222E-3</v>
      </c>
      <c r="F53" s="4" t="s">
        <v>7</v>
      </c>
      <c r="G53" s="4" t="s">
        <v>6</v>
      </c>
      <c r="H53" s="4" t="s">
        <v>157</v>
      </c>
      <c r="I53" s="5" t="s">
        <v>102</v>
      </c>
      <c r="J53" s="4" t="s">
        <v>103</v>
      </c>
      <c r="K53" s="9">
        <v>0.29166666666666669</v>
      </c>
      <c r="L53" s="9">
        <v>0.10416666666666667</v>
      </c>
      <c r="M53" s="9">
        <f t="shared" si="6"/>
        <v>0.25</v>
      </c>
      <c r="N53" s="15" t="e">
        <f>VLOOKUP(B53,Tabelle1!$A:$B,2,FALSE)</f>
        <v>#N/A</v>
      </c>
    </row>
    <row r="54" spans="1:14" hidden="1" x14ac:dyDescent="0.25">
      <c r="A54" s="4">
        <v>54</v>
      </c>
      <c r="B54" s="4">
        <v>143</v>
      </c>
      <c r="C54" s="7" t="s">
        <v>152</v>
      </c>
      <c r="D54" s="10">
        <v>3.472222222222222E-3</v>
      </c>
      <c r="F54" s="4" t="s">
        <v>7</v>
      </c>
      <c r="G54" s="4" t="s">
        <v>6</v>
      </c>
      <c r="H54" s="4" t="s">
        <v>63</v>
      </c>
      <c r="I54" s="5" t="s">
        <v>66</v>
      </c>
      <c r="J54" s="4" t="s">
        <v>62</v>
      </c>
      <c r="K54" s="9">
        <v>0.29166666666666669</v>
      </c>
      <c r="L54" s="9">
        <v>0.10416666666666667</v>
      </c>
      <c r="M54" s="9">
        <f t="shared" si="6"/>
        <v>0.25</v>
      </c>
      <c r="N54" s="15" t="e">
        <f>VLOOKUP(B54,Tabelle1!$A:$B,2,FALSE)</f>
        <v>#N/A</v>
      </c>
    </row>
    <row r="55" spans="1:14" hidden="1" x14ac:dyDescent="0.25">
      <c r="A55" s="4">
        <v>55</v>
      </c>
      <c r="B55" s="4">
        <v>144</v>
      </c>
      <c r="C55" s="7" t="s">
        <v>153</v>
      </c>
      <c r="D55" s="10">
        <v>3.472222222222222E-3</v>
      </c>
      <c r="F55" s="4" t="s">
        <v>7</v>
      </c>
      <c r="G55" s="4" t="s">
        <v>6</v>
      </c>
      <c r="H55" s="4" t="s">
        <v>158</v>
      </c>
      <c r="I55" s="5" t="s">
        <v>123</v>
      </c>
      <c r="J55" s="4" t="s">
        <v>124</v>
      </c>
      <c r="K55" s="9">
        <v>0.29166666666666669</v>
      </c>
      <c r="L55" s="9">
        <v>0.10416666666666667</v>
      </c>
      <c r="M55" s="9">
        <f t="shared" si="6"/>
        <v>0.25</v>
      </c>
      <c r="N55" s="15" t="e">
        <f>VLOOKUP(B55,Tabelle1!$A:$B,2,FALSE)</f>
        <v>#N/A</v>
      </c>
    </row>
    <row r="56" spans="1:14" hidden="1" x14ac:dyDescent="0.25">
      <c r="A56" s="4">
        <v>56</v>
      </c>
      <c r="B56" s="4">
        <v>145</v>
      </c>
      <c r="C56" s="7" t="s">
        <v>154</v>
      </c>
      <c r="D56" s="10">
        <v>3.472222222222222E-3</v>
      </c>
      <c r="F56" s="4" t="s">
        <v>7</v>
      </c>
      <c r="G56" s="4" t="s">
        <v>6</v>
      </c>
      <c r="H56" s="4" t="s">
        <v>31</v>
      </c>
      <c r="I56" s="5" t="s">
        <v>13</v>
      </c>
      <c r="J56" s="4" t="s">
        <v>14</v>
      </c>
      <c r="K56" s="9">
        <v>0.29166666666666669</v>
      </c>
      <c r="L56" s="9">
        <v>0.10416666666666667</v>
      </c>
      <c r="M56" s="9">
        <f t="shared" si="6"/>
        <v>0.25</v>
      </c>
      <c r="N56" s="15" t="e">
        <f>VLOOKUP(B56,Tabelle1!$A:$B,2,FALSE)</f>
        <v>#N/A</v>
      </c>
    </row>
    <row r="57" spans="1:14" hidden="1" x14ac:dyDescent="0.25">
      <c r="A57" s="4">
        <v>57</v>
      </c>
      <c r="B57" s="4">
        <v>146</v>
      </c>
      <c r="C57" s="7" t="s">
        <v>155</v>
      </c>
      <c r="D57" s="10">
        <v>3.472222222222222E-3</v>
      </c>
      <c r="F57" s="4" t="s">
        <v>7</v>
      </c>
      <c r="G57" s="4" t="s">
        <v>6</v>
      </c>
      <c r="H57" s="4" t="s">
        <v>125</v>
      </c>
      <c r="I57" s="5" t="s">
        <v>107</v>
      </c>
      <c r="J57" s="4" t="s">
        <v>108</v>
      </c>
      <c r="K57" s="9">
        <v>0.29166666666666669</v>
      </c>
      <c r="L57" s="9">
        <v>0.10416666666666667</v>
      </c>
      <c r="M57" s="9">
        <f t="shared" si="6"/>
        <v>0.25</v>
      </c>
      <c r="N57" s="15" t="e">
        <f>VLOOKUP(B57,Tabelle1!$A:$B,2,FALSE)</f>
        <v>#N/A</v>
      </c>
    </row>
    <row r="58" spans="1:14" x14ac:dyDescent="0.25">
      <c r="A58" s="4">
        <v>58</v>
      </c>
      <c r="B58" s="4">
        <v>9023</v>
      </c>
      <c r="C58" s="7" t="s">
        <v>58</v>
      </c>
      <c r="D58" s="9">
        <v>6.9444444444444441E-3</v>
      </c>
      <c r="E58" s="4">
        <v>24</v>
      </c>
      <c r="F58" s="4" t="s">
        <v>28</v>
      </c>
      <c r="G58" s="4" t="s">
        <v>17</v>
      </c>
      <c r="H58" s="4" t="s">
        <v>70</v>
      </c>
      <c r="I58" s="5" t="s">
        <v>68</v>
      </c>
      <c r="J58" s="4" t="s">
        <v>69</v>
      </c>
      <c r="K58" s="9">
        <v>0.25</v>
      </c>
      <c r="L58" s="9">
        <v>0.10416666666666667</v>
      </c>
      <c r="M58" s="9">
        <f t="shared" si="6"/>
        <v>0.20833333333333334</v>
      </c>
      <c r="N58" s="15" t="str">
        <f>VLOOKUP(B58,Tabelle1!$A:$B,2,FALSE)</f>
        <v>51.692670038544875, 13.235057625589485</v>
      </c>
    </row>
  </sheetData>
  <autoFilter ref="A1:N58">
    <filterColumn colId="6">
      <filters>
        <filter val="Store"/>
      </filters>
    </filterColumn>
  </autoFilter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workbookViewId="0">
      <selection activeCell="C32" sqref="C32"/>
    </sheetView>
  </sheetViews>
  <sheetFormatPr baseColWidth="10" defaultRowHeight="15" x14ac:dyDescent="0.25"/>
  <sheetData>
    <row r="1" spans="1:2" x14ac:dyDescent="0.25">
      <c r="A1" s="4">
        <v>9012</v>
      </c>
      <c r="B1" s="15" t="s">
        <v>168</v>
      </c>
    </row>
    <row r="2" spans="1:2" x14ac:dyDescent="0.25">
      <c r="A2" s="4">
        <v>9005</v>
      </c>
      <c r="B2" s="7" t="s">
        <v>170</v>
      </c>
    </row>
    <row r="3" spans="1:2" x14ac:dyDescent="0.25">
      <c r="A3" s="4">
        <v>9002</v>
      </c>
      <c r="B3" s="7" t="s">
        <v>171</v>
      </c>
    </row>
    <row r="4" spans="1:2" x14ac:dyDescent="0.25">
      <c r="A4" s="4">
        <v>9003</v>
      </c>
      <c r="B4" s="7" t="s">
        <v>172</v>
      </c>
    </row>
    <row r="5" spans="1:2" x14ac:dyDescent="0.25">
      <c r="A5" s="4">
        <v>9017</v>
      </c>
      <c r="B5" s="7" t="s">
        <v>173</v>
      </c>
    </row>
    <row r="6" spans="1:2" x14ac:dyDescent="0.25">
      <c r="A6" s="4">
        <v>9010</v>
      </c>
      <c r="B6" s="7" t="s">
        <v>174</v>
      </c>
    </row>
    <row r="7" spans="1:2" x14ac:dyDescent="0.25">
      <c r="A7" s="4">
        <v>9025</v>
      </c>
      <c r="B7" s="7" t="s">
        <v>175</v>
      </c>
    </row>
    <row r="8" spans="1:2" x14ac:dyDescent="0.25">
      <c r="A8" s="4">
        <v>9018</v>
      </c>
      <c r="B8" s="7" t="s">
        <v>176</v>
      </c>
    </row>
    <row r="9" spans="1:2" x14ac:dyDescent="0.25">
      <c r="A9" s="4">
        <v>9026</v>
      </c>
      <c r="B9" s="7" t="s">
        <v>177</v>
      </c>
    </row>
    <row r="10" spans="1:2" x14ac:dyDescent="0.25">
      <c r="A10" s="4">
        <v>9007</v>
      </c>
      <c r="B10" s="7" t="s">
        <v>178</v>
      </c>
    </row>
    <row r="11" spans="1:2" x14ac:dyDescent="0.25">
      <c r="A11" s="4">
        <v>9023</v>
      </c>
      <c r="B11" s="7" t="s">
        <v>179</v>
      </c>
    </row>
    <row r="12" spans="1:2" x14ac:dyDescent="0.25">
      <c r="A12" s="4">
        <v>9006</v>
      </c>
      <c r="B12" s="7" t="s">
        <v>180</v>
      </c>
    </row>
    <row r="13" spans="1:2" x14ac:dyDescent="0.25">
      <c r="A13" s="4">
        <v>9019</v>
      </c>
      <c r="B13" s="7" t="s">
        <v>181</v>
      </c>
    </row>
    <row r="14" spans="1:2" x14ac:dyDescent="0.25">
      <c r="A14" s="4">
        <v>9024</v>
      </c>
      <c r="B14" s="7" t="s">
        <v>182</v>
      </c>
    </row>
    <row r="15" spans="1:2" x14ac:dyDescent="0.25">
      <c r="A15" s="4">
        <v>9011</v>
      </c>
      <c r="B15" s="7" t="s">
        <v>183</v>
      </c>
    </row>
    <row r="16" spans="1:2" x14ac:dyDescent="0.25">
      <c r="A16" s="4">
        <v>9014</v>
      </c>
      <c r="B16" s="7" t="s">
        <v>184</v>
      </c>
    </row>
    <row r="17" spans="1:2" x14ac:dyDescent="0.25">
      <c r="A17" s="4">
        <v>9009</v>
      </c>
      <c r="B17" s="7" t="s">
        <v>185</v>
      </c>
    </row>
    <row r="18" spans="1:2" x14ac:dyDescent="0.25">
      <c r="A18" s="4">
        <v>9022</v>
      </c>
      <c r="B18" s="7" t="s">
        <v>186</v>
      </c>
    </row>
    <row r="19" spans="1:2" x14ac:dyDescent="0.25">
      <c r="A19" s="4">
        <v>9031</v>
      </c>
      <c r="B19" s="7" t="s">
        <v>187</v>
      </c>
    </row>
    <row r="20" spans="1:2" x14ac:dyDescent="0.25">
      <c r="A20" s="4">
        <v>9015</v>
      </c>
      <c r="B20" s="7" t="s">
        <v>188</v>
      </c>
    </row>
    <row r="21" spans="1:2" x14ac:dyDescent="0.25">
      <c r="A21" s="4">
        <v>9028</v>
      </c>
      <c r="B21" s="7" t="s">
        <v>189</v>
      </c>
    </row>
    <row r="22" spans="1:2" x14ac:dyDescent="0.25">
      <c r="A22" s="4">
        <v>9027</v>
      </c>
      <c r="B22" s="7" t="s">
        <v>190</v>
      </c>
    </row>
    <row r="23" spans="1:2" x14ac:dyDescent="0.25">
      <c r="A23" s="4">
        <v>9008</v>
      </c>
      <c r="B23" s="7" t="s">
        <v>191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8"/>
  <sheetViews>
    <sheetView workbookViewId="0">
      <selection activeCell="F36" sqref="F36"/>
    </sheetView>
  </sheetViews>
  <sheetFormatPr baseColWidth="10" defaultRowHeight="15" x14ac:dyDescent="0.25"/>
  <cols>
    <col min="1" max="1" width="3.5703125" style="4" bestFit="1" customWidth="1"/>
    <col min="2" max="2" width="16.42578125" style="4" bestFit="1" customWidth="1"/>
    <col min="3" max="3" width="26.7109375" style="13" bestFit="1" customWidth="1"/>
    <col min="4" max="4" width="16.28515625" style="4" bestFit="1" customWidth="1"/>
    <col min="5" max="5" width="12.140625" style="4" bestFit="1" customWidth="1"/>
    <col min="6" max="6" width="26.28515625" style="4" customWidth="1"/>
    <col min="7" max="7" width="17.5703125" style="4" bestFit="1" customWidth="1"/>
    <col min="8" max="8" width="24.85546875" style="4" bestFit="1" customWidth="1"/>
    <col min="9" max="9" width="11.42578125" style="4"/>
    <col min="10" max="10" width="20.140625" style="4" bestFit="1" customWidth="1"/>
    <col min="11" max="13" width="11.42578125" style="4"/>
    <col min="14" max="14" width="39" style="7" bestFit="1" customWidth="1"/>
    <col min="15" max="16384" width="11.42578125" style="4"/>
  </cols>
  <sheetData>
    <row r="1" spans="1:14" s="3" customFormat="1" x14ac:dyDescent="0.25">
      <c r="A1" s="3" t="s">
        <v>3</v>
      </c>
      <c r="B1" s="3" t="s">
        <v>165</v>
      </c>
      <c r="C1" s="12" t="s">
        <v>0</v>
      </c>
      <c r="D1" s="3" t="s">
        <v>8</v>
      </c>
      <c r="E1" s="3" t="s">
        <v>1</v>
      </c>
      <c r="F1" s="3" t="s">
        <v>2</v>
      </c>
      <c r="G1" s="3" t="s">
        <v>5</v>
      </c>
      <c r="H1" s="3" t="s">
        <v>10</v>
      </c>
      <c r="I1" s="3" t="s">
        <v>11</v>
      </c>
      <c r="J1" s="3" t="s">
        <v>15</v>
      </c>
      <c r="K1" s="3" t="s">
        <v>141</v>
      </c>
      <c r="L1" s="3" t="s">
        <v>166</v>
      </c>
      <c r="M1" s="3" t="s">
        <v>167</v>
      </c>
      <c r="N1" s="6" t="s">
        <v>169</v>
      </c>
    </row>
    <row r="2" spans="1:14" x14ac:dyDescent="0.25">
      <c r="A2" s="4">
        <v>1</v>
      </c>
      <c r="B2" s="4">
        <v>9012</v>
      </c>
      <c r="C2" s="13" t="s">
        <v>19</v>
      </c>
      <c r="D2" s="9">
        <v>1.0416666666666666E-2</v>
      </c>
      <c r="F2" s="4" t="s">
        <v>7</v>
      </c>
      <c r="G2" s="4" t="s">
        <v>17</v>
      </c>
      <c r="H2" s="4" t="s">
        <v>18</v>
      </c>
      <c r="I2" s="5" t="s">
        <v>13</v>
      </c>
      <c r="J2" s="4" t="s">
        <v>14</v>
      </c>
      <c r="N2" s="15" t="str">
        <f>VLOOKUP(B2,Tabelle1!$A:$B,2,FALSE)</f>
        <v>51.63647133321395, 13.704593369766636</v>
      </c>
    </row>
    <row r="3" spans="1:14" x14ac:dyDescent="0.25">
      <c r="A3" s="4">
        <v>2</v>
      </c>
      <c r="B3" s="4">
        <v>9005</v>
      </c>
      <c r="C3" s="13" t="s">
        <v>20</v>
      </c>
      <c r="D3" s="9">
        <v>1.0416666666666666E-2</v>
      </c>
      <c r="F3" s="4" t="s">
        <v>7</v>
      </c>
      <c r="G3" s="4" t="s">
        <v>17</v>
      </c>
      <c r="H3" s="4" t="s">
        <v>21</v>
      </c>
      <c r="I3" s="5" t="s">
        <v>13</v>
      </c>
      <c r="J3" s="4" t="s">
        <v>14</v>
      </c>
      <c r="N3" s="15" t="str">
        <f>VLOOKUP(B3,Tabelle1!$A:$B,2,FALSE)</f>
        <v>51.629624536601284, 13.708361310244655</v>
      </c>
    </row>
    <row r="4" spans="1:14" x14ac:dyDescent="0.25">
      <c r="A4" s="4">
        <v>3</v>
      </c>
      <c r="B4" s="4">
        <v>9002</v>
      </c>
      <c r="C4" s="13" t="s">
        <v>26</v>
      </c>
      <c r="D4" s="9">
        <v>1.0416666666666666E-2</v>
      </c>
      <c r="F4" s="4" t="s">
        <v>7</v>
      </c>
      <c r="G4" s="4" t="s">
        <v>17</v>
      </c>
      <c r="H4" s="4" t="s">
        <v>27</v>
      </c>
      <c r="I4" s="5" t="s">
        <v>13</v>
      </c>
      <c r="J4" s="4" t="s">
        <v>14</v>
      </c>
      <c r="N4" s="15" t="str">
        <f>VLOOKUP(B4,Tabelle1!$A:$B,2,FALSE)</f>
        <v>51.62273511871606, 13.715053667916017</v>
      </c>
    </row>
    <row r="5" spans="1:14" x14ac:dyDescent="0.25">
      <c r="A5" s="4">
        <v>4</v>
      </c>
      <c r="B5" s="4">
        <v>9003</v>
      </c>
      <c r="C5" s="13" t="s">
        <v>30</v>
      </c>
      <c r="D5" s="9">
        <v>1.0416666666666666E-2</v>
      </c>
      <c r="F5" s="4" t="s">
        <v>7</v>
      </c>
      <c r="G5" s="4" t="s">
        <v>17</v>
      </c>
      <c r="H5" s="4" t="s">
        <v>31</v>
      </c>
      <c r="I5" s="5" t="s">
        <v>13</v>
      </c>
      <c r="J5" s="4" t="s">
        <v>14</v>
      </c>
      <c r="N5" s="15" t="str">
        <f>VLOOKUP(B5,Tabelle1!$A:$B,2,FALSE)</f>
        <v>51.634787798008055, 13.706825712095014</v>
      </c>
    </row>
    <row r="6" spans="1:14" x14ac:dyDescent="0.25">
      <c r="A6" s="4">
        <v>5</v>
      </c>
      <c r="B6" s="4">
        <v>9017</v>
      </c>
      <c r="C6" s="13" t="s">
        <v>32</v>
      </c>
      <c r="D6" s="9">
        <v>1.0416666666666666E-2</v>
      </c>
      <c r="F6" s="4" t="s">
        <v>7</v>
      </c>
      <c r="G6" s="4" t="s">
        <v>17</v>
      </c>
      <c r="H6" s="4" t="s">
        <v>33</v>
      </c>
      <c r="I6" s="5" t="s">
        <v>34</v>
      </c>
      <c r="J6" s="4" t="s">
        <v>35</v>
      </c>
      <c r="N6" s="15" t="str">
        <f>VLOOKUP(B6,Tabelle1!$A:$B,2,FALSE)</f>
        <v>51.746938845168074, 13.950017440934058</v>
      </c>
    </row>
    <row r="7" spans="1:14" x14ac:dyDescent="0.25">
      <c r="A7" s="4">
        <v>6</v>
      </c>
      <c r="B7" s="4">
        <v>9010</v>
      </c>
      <c r="C7" s="13" t="s">
        <v>37</v>
      </c>
      <c r="D7" s="9">
        <v>1.0416666666666666E-2</v>
      </c>
      <c r="F7" s="4" t="s">
        <v>7</v>
      </c>
      <c r="G7" s="4" t="s">
        <v>17</v>
      </c>
      <c r="H7" s="4" t="s">
        <v>42</v>
      </c>
      <c r="I7" s="5" t="s">
        <v>40</v>
      </c>
      <c r="J7" s="4" t="s">
        <v>41</v>
      </c>
      <c r="N7" s="15" t="str">
        <f>VLOOKUP(B7,Tabelle1!$A:$B,2,FALSE)</f>
        <v>51.868367097476884, 13.968177200459339</v>
      </c>
    </row>
    <row r="8" spans="1:14" x14ac:dyDescent="0.25">
      <c r="A8" s="4">
        <v>7</v>
      </c>
      <c r="B8" s="4">
        <v>9025</v>
      </c>
      <c r="C8" s="13" t="s">
        <v>43</v>
      </c>
      <c r="D8" s="9">
        <v>1.0416666666666666E-2</v>
      </c>
      <c r="F8" s="4" t="s">
        <v>7</v>
      </c>
      <c r="G8" s="4" t="s">
        <v>17</v>
      </c>
      <c r="H8" s="4" t="s">
        <v>46</v>
      </c>
      <c r="I8" s="5" t="s">
        <v>47</v>
      </c>
      <c r="J8" s="4" t="s">
        <v>48</v>
      </c>
      <c r="N8" s="15" t="str">
        <f>VLOOKUP(B8,Tabelle1!$A:$B,2,FALSE)</f>
        <v>51.75854401147092, 14.337405602306243</v>
      </c>
    </row>
    <row r="9" spans="1:14" x14ac:dyDescent="0.25">
      <c r="A9" s="4">
        <v>8</v>
      </c>
      <c r="B9" s="4">
        <v>9018</v>
      </c>
      <c r="C9" s="13" t="s">
        <v>55</v>
      </c>
      <c r="D9" s="9">
        <v>1.0416666666666666E-2</v>
      </c>
      <c r="F9" s="4" t="s">
        <v>7</v>
      </c>
      <c r="G9" s="4" t="s">
        <v>17</v>
      </c>
      <c r="H9" s="4" t="s">
        <v>61</v>
      </c>
      <c r="I9" s="5" t="s">
        <v>66</v>
      </c>
      <c r="J9" s="4" t="s">
        <v>62</v>
      </c>
      <c r="N9" s="15" t="str">
        <f>VLOOKUP(B9,Tabelle1!$A:$B,2,FALSE)</f>
        <v>51.63745434921447, 13.562850371127455</v>
      </c>
    </row>
    <row r="10" spans="1:14" x14ac:dyDescent="0.25">
      <c r="A10" s="4">
        <v>9</v>
      </c>
      <c r="B10" s="4">
        <v>9026</v>
      </c>
      <c r="C10" s="13" t="s">
        <v>56</v>
      </c>
      <c r="D10" s="9">
        <v>1.0416666666666666E-2</v>
      </c>
      <c r="F10" s="4" t="s">
        <v>7</v>
      </c>
      <c r="G10" s="4" t="s">
        <v>17</v>
      </c>
      <c r="H10" s="4" t="s">
        <v>63</v>
      </c>
      <c r="I10" s="5" t="s">
        <v>66</v>
      </c>
      <c r="J10" s="4" t="s">
        <v>62</v>
      </c>
      <c r="N10" s="15" t="str">
        <f>VLOOKUP(B10,Tabelle1!$A:$B,2,FALSE)</f>
        <v>51.63772004525862, 13.565081968065178</v>
      </c>
    </row>
    <row r="11" spans="1:14" x14ac:dyDescent="0.25">
      <c r="A11" s="4">
        <v>10</v>
      </c>
      <c r="B11" s="4">
        <v>9007</v>
      </c>
      <c r="C11" s="13" t="s">
        <v>57</v>
      </c>
      <c r="D11" s="9">
        <v>1.0416666666666666E-2</v>
      </c>
      <c r="F11" s="4" t="s">
        <v>7</v>
      </c>
      <c r="G11" s="4" t="s">
        <v>17</v>
      </c>
      <c r="H11" s="4" t="s">
        <v>67</v>
      </c>
      <c r="I11" s="5" t="s">
        <v>68</v>
      </c>
      <c r="J11" s="4" t="s">
        <v>69</v>
      </c>
      <c r="N11" s="15" t="str">
        <f>VLOOKUP(B11,Tabelle1!$A:$B,2,FALSE)</f>
        <v>51.69132509071261, 13.226475610246515</v>
      </c>
    </row>
    <row r="12" spans="1:14" x14ac:dyDescent="0.25">
      <c r="A12" s="4">
        <v>11</v>
      </c>
      <c r="B12" s="4">
        <v>9023</v>
      </c>
      <c r="C12" s="13" t="s">
        <v>58</v>
      </c>
      <c r="D12" s="9">
        <v>1.0416666666666666E-2</v>
      </c>
      <c r="F12" s="4" t="s">
        <v>7</v>
      </c>
      <c r="G12" s="4" t="s">
        <v>17</v>
      </c>
      <c r="H12" s="4" t="s">
        <v>70</v>
      </c>
      <c r="I12" s="5" t="s">
        <v>68</v>
      </c>
      <c r="J12" s="4" t="s">
        <v>69</v>
      </c>
      <c r="N12" s="15" t="str">
        <f>VLOOKUP(B12,Tabelle1!$A:$B,2,FALSE)</f>
        <v>51.692670038544875, 13.235057625589485</v>
      </c>
    </row>
    <row r="13" spans="1:14" x14ac:dyDescent="0.25">
      <c r="A13" s="4">
        <v>12</v>
      </c>
      <c r="B13" s="4">
        <v>9006</v>
      </c>
      <c r="C13" s="13" t="s">
        <v>73</v>
      </c>
      <c r="D13" s="9">
        <v>1.0416666666666666E-2</v>
      </c>
      <c r="F13" s="4" t="s">
        <v>7</v>
      </c>
      <c r="G13" s="4" t="s">
        <v>17</v>
      </c>
      <c r="H13" s="4" t="s">
        <v>74</v>
      </c>
      <c r="I13" s="5" t="s">
        <v>75</v>
      </c>
      <c r="J13" s="4" t="s">
        <v>76</v>
      </c>
      <c r="N13" s="15" t="str">
        <f>VLOOKUP(B13,Tabelle1!$A:$B,2,FALSE)</f>
        <v>51.695714482922284, 13.646774398604009</v>
      </c>
    </row>
    <row r="14" spans="1:14" x14ac:dyDescent="0.25">
      <c r="A14" s="4">
        <v>13</v>
      </c>
      <c r="B14" s="4">
        <v>9019</v>
      </c>
      <c r="C14" s="13" t="s">
        <v>77</v>
      </c>
      <c r="D14" s="9">
        <v>1.0416666666666666E-2</v>
      </c>
      <c r="F14" s="4" t="s">
        <v>7</v>
      </c>
      <c r="G14" s="4" t="s">
        <v>17</v>
      </c>
      <c r="H14" s="4" t="s">
        <v>112</v>
      </c>
      <c r="I14" s="4">
        <v>15926</v>
      </c>
      <c r="J14" s="4" t="s">
        <v>113</v>
      </c>
      <c r="N14" s="15" t="str">
        <f>VLOOKUP(B14,Tabelle1!$A:$B,2,FALSE)</f>
        <v>51.85297305510116, 13.713940685115906</v>
      </c>
    </row>
    <row r="15" spans="1:14" x14ac:dyDescent="0.25">
      <c r="A15" s="4">
        <v>14</v>
      </c>
      <c r="B15" s="4">
        <v>9024</v>
      </c>
      <c r="C15" s="13" t="s">
        <v>78</v>
      </c>
      <c r="D15" s="9">
        <v>1.0416666666666666E-2</v>
      </c>
      <c r="F15" s="4" t="s">
        <v>7</v>
      </c>
      <c r="G15" s="4" t="s">
        <v>17</v>
      </c>
      <c r="H15" s="4" t="s">
        <v>117</v>
      </c>
      <c r="I15" s="4">
        <v>15907</v>
      </c>
      <c r="J15" s="4" t="s">
        <v>118</v>
      </c>
      <c r="N15" s="15" t="str">
        <f>VLOOKUP(B15,Tabelle1!$A:$B,2,FALSE)</f>
        <v>51.94173240024925, 13.895785640939774</v>
      </c>
    </row>
    <row r="16" spans="1:14" x14ac:dyDescent="0.25">
      <c r="A16" s="4">
        <v>15</v>
      </c>
      <c r="B16" s="4">
        <v>9011</v>
      </c>
      <c r="C16" s="13" t="s">
        <v>82</v>
      </c>
      <c r="D16" s="9">
        <v>1.0416666666666666E-2</v>
      </c>
      <c r="F16" s="4" t="s">
        <v>7</v>
      </c>
      <c r="G16" s="4" t="s">
        <v>17</v>
      </c>
      <c r="H16" s="4" t="s">
        <v>119</v>
      </c>
      <c r="I16" s="5" t="s">
        <v>120</v>
      </c>
      <c r="J16" s="4" t="s">
        <v>121</v>
      </c>
      <c r="N16" s="15" t="str">
        <f>VLOOKUP(B16,Tabelle1!$A:$B,2,FALSE)</f>
        <v>51.58780069552828, 13.235616371615365</v>
      </c>
    </row>
    <row r="17" spans="1:14" x14ac:dyDescent="0.25">
      <c r="A17" s="4">
        <v>16</v>
      </c>
      <c r="B17" s="4">
        <v>9014</v>
      </c>
      <c r="C17" s="13" t="s">
        <v>83</v>
      </c>
      <c r="D17" s="9">
        <v>1.0416666666666666E-2</v>
      </c>
      <c r="F17" s="4" t="s">
        <v>7</v>
      </c>
      <c r="G17" s="4" t="s">
        <v>17</v>
      </c>
      <c r="H17" s="4" t="s">
        <v>122</v>
      </c>
      <c r="I17" s="5" t="s">
        <v>123</v>
      </c>
      <c r="J17" s="4" t="s">
        <v>124</v>
      </c>
      <c r="N17" s="15" t="str">
        <f>VLOOKUP(B17,Tabelle1!$A:$B,2,FALSE)</f>
        <v>51.51596315711454, 13.394921112091476</v>
      </c>
    </row>
    <row r="18" spans="1:14" x14ac:dyDescent="0.25">
      <c r="A18" s="4">
        <v>17</v>
      </c>
      <c r="B18" s="4">
        <v>9009</v>
      </c>
      <c r="C18" s="13" t="s">
        <v>84</v>
      </c>
      <c r="D18" s="9">
        <v>1.0416666666666666E-2</v>
      </c>
      <c r="F18" s="4" t="s">
        <v>7</v>
      </c>
      <c r="G18" s="4" t="s">
        <v>17</v>
      </c>
      <c r="H18" s="4" t="s">
        <v>125</v>
      </c>
      <c r="I18" s="5" t="s">
        <v>107</v>
      </c>
      <c r="J18" s="4" t="s">
        <v>108</v>
      </c>
      <c r="N18" s="15" t="str">
        <f>VLOOKUP(B18,Tabelle1!$A:$B,2,FALSE)</f>
        <v>51.465021495479824, 13.533434312090055</v>
      </c>
    </row>
    <row r="19" spans="1:14" x14ac:dyDescent="0.25">
      <c r="A19" s="4">
        <v>18</v>
      </c>
      <c r="B19" s="4">
        <v>9022</v>
      </c>
      <c r="C19" s="13" t="s">
        <v>87</v>
      </c>
      <c r="D19" s="9">
        <v>1.0416666666666666E-2</v>
      </c>
      <c r="F19" s="4" t="s">
        <v>7</v>
      </c>
      <c r="G19" s="4" t="s">
        <v>17</v>
      </c>
      <c r="H19" s="4" t="s">
        <v>126</v>
      </c>
      <c r="I19" s="5" t="s">
        <v>102</v>
      </c>
      <c r="J19" s="4" t="s">
        <v>103</v>
      </c>
      <c r="N19" s="15" t="str">
        <f>VLOOKUP(B19,Tabelle1!$A:$B,2,FALSE)</f>
        <v>51.467827636403335, 13.870686656268836</v>
      </c>
    </row>
    <row r="20" spans="1:14" x14ac:dyDescent="0.25">
      <c r="A20" s="4">
        <v>19</v>
      </c>
      <c r="B20" s="4">
        <v>9031</v>
      </c>
      <c r="C20" s="13" t="s">
        <v>89</v>
      </c>
      <c r="D20" s="9">
        <v>1.0416666666666666E-2</v>
      </c>
      <c r="F20" s="4" t="s">
        <v>7</v>
      </c>
      <c r="G20" s="4" t="s">
        <v>17</v>
      </c>
      <c r="H20" s="4" t="s">
        <v>127</v>
      </c>
      <c r="I20" s="5" t="s">
        <v>98</v>
      </c>
      <c r="J20" s="4" t="s">
        <v>99</v>
      </c>
      <c r="N20" s="15" t="str">
        <f>VLOOKUP(B20,Tabelle1!$A:$B,2,FALSE)</f>
        <v>51.559313325646336, 13.999790271460139</v>
      </c>
    </row>
    <row r="21" spans="1:14" x14ac:dyDescent="0.25">
      <c r="A21" s="4">
        <v>20</v>
      </c>
      <c r="B21" s="4">
        <v>9015</v>
      </c>
      <c r="C21" s="13" t="s">
        <v>90</v>
      </c>
      <c r="D21" s="9">
        <v>1.0416666666666666E-2</v>
      </c>
      <c r="F21" s="4" t="s">
        <v>7</v>
      </c>
      <c r="G21" s="4" t="s">
        <v>17</v>
      </c>
      <c r="H21" s="4" t="s">
        <v>128</v>
      </c>
      <c r="I21" s="5" t="s">
        <v>104</v>
      </c>
      <c r="J21" s="4" t="s">
        <v>114</v>
      </c>
      <c r="N21" s="15" t="str">
        <f>VLOOKUP(B21,Tabelle1!$A:$B,2,FALSE)</f>
        <v>51.58804290089093, 14.012146598600864</v>
      </c>
    </row>
    <row r="22" spans="1:14" x14ac:dyDescent="0.25">
      <c r="A22" s="4">
        <v>21</v>
      </c>
      <c r="B22" s="4">
        <v>9008</v>
      </c>
      <c r="C22" s="13" t="s">
        <v>93</v>
      </c>
      <c r="D22" s="9">
        <v>1.0416666666666666E-2</v>
      </c>
      <c r="F22" s="4" t="s">
        <v>7</v>
      </c>
      <c r="G22" s="4" t="s">
        <v>17</v>
      </c>
      <c r="H22" s="4" t="s">
        <v>132</v>
      </c>
      <c r="I22" s="5" t="s">
        <v>120</v>
      </c>
      <c r="J22" s="4" t="s">
        <v>121</v>
      </c>
      <c r="N22" s="15" t="str">
        <f>VLOOKUP(B22,Tabelle1!$A:$B,2,FALSE)</f>
        <v>51.588042199301995, 13.255818242407956</v>
      </c>
    </row>
    <row r="23" spans="1:14" x14ac:dyDescent="0.25">
      <c r="N23" s="15"/>
    </row>
    <row r="24" spans="1:14" x14ac:dyDescent="0.25">
      <c r="N24" s="15"/>
    </row>
    <row r="25" spans="1:14" x14ac:dyDescent="0.25">
      <c r="N25" s="15"/>
    </row>
    <row r="26" spans="1:14" x14ac:dyDescent="0.25">
      <c r="N26" s="15"/>
    </row>
    <row r="27" spans="1:14" x14ac:dyDescent="0.25">
      <c r="N27" s="15"/>
    </row>
    <row r="28" spans="1:14" x14ac:dyDescent="0.25">
      <c r="N28" s="15"/>
    </row>
    <row r="29" spans="1:14" x14ac:dyDescent="0.25">
      <c r="N29" s="15"/>
    </row>
    <row r="30" spans="1:14" x14ac:dyDescent="0.25">
      <c r="N30" s="15"/>
    </row>
    <row r="31" spans="1:14" x14ac:dyDescent="0.25">
      <c r="N31" s="15"/>
    </row>
    <row r="32" spans="1:14" x14ac:dyDescent="0.25">
      <c r="N32" s="15"/>
    </row>
    <row r="33" spans="14:14" x14ac:dyDescent="0.25">
      <c r="N33" s="15"/>
    </row>
    <row r="34" spans="14:14" x14ac:dyDescent="0.25">
      <c r="N34" s="15"/>
    </row>
    <row r="35" spans="14:14" x14ac:dyDescent="0.25">
      <c r="N35" s="15"/>
    </row>
    <row r="36" spans="14:14" x14ac:dyDescent="0.25">
      <c r="N36" s="15"/>
    </row>
    <row r="37" spans="14:14" x14ac:dyDescent="0.25">
      <c r="N37" s="15"/>
    </row>
    <row r="38" spans="14:14" x14ac:dyDescent="0.25">
      <c r="N38" s="15"/>
    </row>
    <row r="39" spans="14:14" x14ac:dyDescent="0.25">
      <c r="N39" s="15"/>
    </row>
    <row r="40" spans="14:14" x14ac:dyDescent="0.25">
      <c r="N40" s="15"/>
    </row>
    <row r="41" spans="14:14" x14ac:dyDescent="0.25">
      <c r="N41" s="15"/>
    </row>
    <row r="42" spans="14:14" x14ac:dyDescent="0.25">
      <c r="N42" s="15"/>
    </row>
    <row r="43" spans="14:14" x14ac:dyDescent="0.25">
      <c r="N43" s="15"/>
    </row>
    <row r="44" spans="14:14" x14ac:dyDescent="0.25">
      <c r="N44" s="15"/>
    </row>
    <row r="45" spans="14:14" x14ac:dyDescent="0.25">
      <c r="N45" s="15"/>
    </row>
    <row r="46" spans="14:14" x14ac:dyDescent="0.25">
      <c r="N46" s="15"/>
    </row>
    <row r="47" spans="14:14" x14ac:dyDescent="0.25">
      <c r="N47" s="15"/>
    </row>
    <row r="48" spans="14:14" x14ac:dyDescent="0.25">
      <c r="N48" s="15"/>
    </row>
    <row r="49" spans="14:14" x14ac:dyDescent="0.25">
      <c r="N49" s="15"/>
    </row>
    <row r="50" spans="14:14" x14ac:dyDescent="0.25">
      <c r="N50" s="15"/>
    </row>
    <row r="51" spans="14:14" x14ac:dyDescent="0.25">
      <c r="N51" s="15"/>
    </row>
    <row r="52" spans="14:14" x14ac:dyDescent="0.25">
      <c r="N52" s="15"/>
    </row>
    <row r="53" spans="14:14" x14ac:dyDescent="0.25">
      <c r="N53" s="15"/>
    </row>
    <row r="54" spans="14:14" x14ac:dyDescent="0.25">
      <c r="N54" s="15"/>
    </row>
    <row r="55" spans="14:14" x14ac:dyDescent="0.25">
      <c r="N55" s="15"/>
    </row>
    <row r="56" spans="14:14" x14ac:dyDescent="0.25">
      <c r="N56" s="15"/>
    </row>
    <row r="57" spans="14:14" x14ac:dyDescent="0.25">
      <c r="N57" s="15"/>
    </row>
    <row r="58" spans="14:14" x14ac:dyDescent="0.25">
      <c r="N58" s="15"/>
    </row>
  </sheetData>
  <autoFilter ref="A1:J22"/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38"/>
  <sheetViews>
    <sheetView topLeftCell="A2" workbookViewId="0">
      <selection activeCell="A30" sqref="A30"/>
    </sheetView>
  </sheetViews>
  <sheetFormatPr baseColWidth="10" defaultRowHeight="15" x14ac:dyDescent="0.25"/>
  <cols>
    <col min="1" max="1" width="34.85546875" style="1" bestFit="1" customWidth="1"/>
    <col min="2" max="2" width="25.85546875" bestFit="1" customWidth="1"/>
  </cols>
  <sheetData>
    <row r="2" spans="1:4" x14ac:dyDescent="0.25">
      <c r="A2" s="1" t="s">
        <v>133</v>
      </c>
    </row>
    <row r="3" spans="1:4" x14ac:dyDescent="0.25">
      <c r="A3" s="1" t="s">
        <v>147</v>
      </c>
      <c r="B3" t="s">
        <v>134</v>
      </c>
    </row>
    <row r="4" spans="1:4" x14ac:dyDescent="0.25">
      <c r="A4" s="1" t="s">
        <v>148</v>
      </c>
      <c r="B4" t="s">
        <v>149</v>
      </c>
    </row>
    <row r="6" spans="1:4" x14ac:dyDescent="0.25">
      <c r="A6" s="1" t="s">
        <v>64</v>
      </c>
      <c r="B6" t="s">
        <v>65</v>
      </c>
      <c r="C6" s="2" t="s">
        <v>66</v>
      </c>
      <c r="D6" t="s">
        <v>62</v>
      </c>
    </row>
    <row r="8" spans="1:4" x14ac:dyDescent="0.25">
      <c r="A8" s="8" t="s">
        <v>136</v>
      </c>
    </row>
    <row r="10" spans="1:4" x14ac:dyDescent="0.25">
      <c r="A10" s="1" t="s">
        <v>146</v>
      </c>
      <c r="B10">
        <v>7</v>
      </c>
    </row>
    <row r="12" spans="1:4" x14ac:dyDescent="0.25">
      <c r="A12" s="1" t="s">
        <v>137</v>
      </c>
      <c r="B12" t="s">
        <v>138</v>
      </c>
    </row>
    <row r="14" spans="1:4" x14ac:dyDescent="0.25">
      <c r="A14" s="1" t="s">
        <v>139</v>
      </c>
      <c r="B14">
        <v>4</v>
      </c>
      <c r="C14" s="2" t="s">
        <v>140</v>
      </c>
    </row>
    <row r="16" spans="1:4" x14ac:dyDescent="0.25">
      <c r="A16" s="1" t="s">
        <v>162</v>
      </c>
      <c r="B16">
        <v>1</v>
      </c>
      <c r="C16" t="s">
        <v>142</v>
      </c>
    </row>
    <row r="18" spans="1:3" x14ac:dyDescent="0.25">
      <c r="A18" s="1" t="s">
        <v>143</v>
      </c>
      <c r="B18" s="11">
        <v>0.11458333333333333</v>
      </c>
    </row>
    <row r="20" spans="1:3" x14ac:dyDescent="0.25">
      <c r="A20" s="1" t="s">
        <v>159</v>
      </c>
      <c r="B20">
        <v>60</v>
      </c>
      <c r="C20" t="s">
        <v>135</v>
      </c>
    </row>
    <row r="22" spans="1:3" x14ac:dyDescent="0.25">
      <c r="A22" s="1" t="s">
        <v>144</v>
      </c>
      <c r="B22" t="s">
        <v>192</v>
      </c>
      <c r="C22" t="s">
        <v>145</v>
      </c>
    </row>
    <row r="24" spans="1:3" x14ac:dyDescent="0.25">
      <c r="A24" s="1" t="s">
        <v>160</v>
      </c>
      <c r="B24">
        <v>30</v>
      </c>
      <c r="C24" t="s">
        <v>29</v>
      </c>
    </row>
    <row r="26" spans="1:3" x14ac:dyDescent="0.25">
      <c r="A26" s="1" t="s">
        <v>163</v>
      </c>
    </row>
    <row r="27" spans="1:3" x14ac:dyDescent="0.25">
      <c r="A27" s="1" t="s">
        <v>164</v>
      </c>
    </row>
    <row r="29" spans="1:3" x14ac:dyDescent="0.25">
      <c r="A29" s="1" t="s">
        <v>195</v>
      </c>
    </row>
    <row r="30" spans="1:3" x14ac:dyDescent="0.25">
      <c r="A30" s="16">
        <v>9002</v>
      </c>
    </row>
    <row r="31" spans="1:3" x14ac:dyDescent="0.25">
      <c r="A31" s="16">
        <v>9025</v>
      </c>
    </row>
    <row r="32" spans="1:3" x14ac:dyDescent="0.25">
      <c r="A32" s="16">
        <v>9009</v>
      </c>
    </row>
    <row r="33" spans="1:1" x14ac:dyDescent="0.25">
      <c r="A33" s="16">
        <v>9015</v>
      </c>
    </row>
    <row r="34" spans="1:1" x14ac:dyDescent="0.25">
      <c r="A34" s="16">
        <v>9024</v>
      </c>
    </row>
    <row r="35" spans="1:1" x14ac:dyDescent="0.25">
      <c r="A35" s="16">
        <v>9027</v>
      </c>
    </row>
    <row r="37" spans="1:1" x14ac:dyDescent="0.25">
      <c r="A37" s="16" t="s">
        <v>193</v>
      </c>
    </row>
    <row r="38" spans="1:1" x14ac:dyDescent="0.25">
      <c r="A38" s="16" t="s">
        <v>194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Stops 1.Tour (Mo-Fr)</vt:lpstr>
      <vt:lpstr>Tabelle1</vt:lpstr>
      <vt:lpstr>Stops 2.Tour (Mo-Fr)</vt:lpstr>
      <vt:lpstr>Assumptions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2022-11-03T07:10:48Z</dcterms:created>
  <dc:creator>Lisa Bubner</dc:creator>
  <cp:lastModifiedBy>Lisa Bubner</cp:lastModifiedBy>
  <dcterms:modified xsi:type="dcterms:W3CDTF">2022-12-22T10:20:58Z</dcterms:modified>
</cp:coreProperties>
</file>