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Project\excel2javaBean\src\test\resources\simple\"/>
    </mc:Choice>
  </mc:AlternateContent>
  <xr:revisionPtr revIDLastSave="0" documentId="13_ncr:1_{0C60338F-4A1B-4F35-AF71-C08B7F5378C6}" xr6:coauthVersionLast="41" xr6:coauthVersionMax="41" xr10:uidLastSave="{00000000-0000-0000-0000-000000000000}"/>
  <bookViews>
    <workbookView xWindow="-98" yWindow="-98" windowWidth="20715" windowHeight="13425" activeTab="4" xr2:uid="{D9C3BC2A-F4FE-47E3-BC5B-A5BB527E2A4C}"/>
  </bookViews>
  <sheets>
    <sheet name="First" sheetId="1" r:id="rId1"/>
    <sheet name="Second" sheetId="2" r:id="rId2"/>
    <sheet name="Third" sheetId="3" r:id="rId3"/>
    <sheet name="常用数据类型转换测试" sheetId="7" r:id="rId4"/>
    <sheet name="常用数据类型转换测试2" sheetId="8" r:id="rId5"/>
    <sheet name="Accumulator" sheetId="4" r:id="rId6"/>
    <sheet name="Accumulator2" sheetId="5" r:id="rId7"/>
    <sheet name="Accumulator3" sheetId="6" r:id="rId8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" i="7" l="1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" i="7"/>
  <c r="I2" i="7"/>
  <c r="F25" i="7"/>
  <c r="F26" i="7"/>
  <c r="F27" i="7"/>
  <c r="F28" i="7"/>
  <c r="F29" i="7"/>
  <c r="F30" i="7"/>
  <c r="F31" i="7"/>
  <c r="F32" i="7"/>
  <c r="F24" i="7"/>
  <c r="F23" i="7"/>
  <c r="F22" i="7"/>
  <c r="F21" i="7"/>
  <c r="F20" i="7"/>
  <c r="F19" i="7"/>
  <c r="F16" i="7"/>
  <c r="F12" i="7"/>
  <c r="F13" i="7"/>
  <c r="F14" i="7"/>
  <c r="F15" i="7"/>
  <c r="F17" i="7"/>
  <c r="F18" i="7"/>
  <c r="F11" i="7"/>
  <c r="F10" i="7"/>
  <c r="F4" i="7"/>
  <c r="F5" i="7"/>
  <c r="F6" i="7"/>
  <c r="F7" i="7"/>
  <c r="F8" i="7"/>
  <c r="F9" i="7"/>
  <c r="F3" i="7"/>
  <c r="F2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郭晋阳</author>
  </authors>
  <commentList>
    <comment ref="B4" authorId="0" shapeId="0" xr:uid="{B1AE2444-B175-406E-989D-8FCE2A0C8AE9}">
      <text>
        <r>
          <rPr>
            <b/>
            <sz val="9"/>
            <color indexed="81"/>
            <rFont val="宋体"/>
            <family val="3"/>
            <charset val="134"/>
          </rPr>
          <t>郭晋阳:</t>
        </r>
        <r>
          <rPr>
            <sz val="9"/>
            <color indexed="81"/>
            <rFont val="宋体"/>
            <family val="3"/>
            <charset val="134"/>
          </rPr>
          <t xml:space="preserve">
只支持身份证</t>
        </r>
      </text>
    </comment>
    <comment ref="E4" authorId="0" shapeId="0" xr:uid="{F0B8ED4F-9768-4E9C-BEDC-4BCC23B5DC7D}">
      <text>
        <r>
          <rPr>
            <b/>
            <sz val="9"/>
            <color indexed="81"/>
            <rFont val="宋体"/>
            <family val="3"/>
            <charset val="134"/>
          </rPr>
          <t>郭晋阳:</t>
        </r>
        <r>
          <rPr>
            <sz val="9"/>
            <color indexed="81"/>
            <rFont val="宋体"/>
            <family val="3"/>
            <charset val="134"/>
          </rPr>
          <t xml:space="preserve">
男女和不详</t>
        </r>
      </text>
    </comment>
  </commentList>
</comments>
</file>

<file path=xl/sharedStrings.xml><?xml version="1.0" encoding="utf-8"?>
<sst xmlns="http://schemas.openxmlformats.org/spreadsheetml/2006/main" count="211" uniqueCount="150">
  <si>
    <t>姓名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</si>
  <si>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</si>
  <si>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</si>
  <si>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</si>
  <si>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性别</t>
    <phoneticPr fontId="1" type="noConversion"/>
  </si>
  <si>
    <t>移动号码</t>
    <phoneticPr fontId="1" type="noConversion"/>
  </si>
  <si>
    <t>家庭住址</t>
    <phoneticPr fontId="1" type="noConversion"/>
  </si>
  <si>
    <t>富和美</t>
    <phoneticPr fontId="1" type="noConversion"/>
  </si>
  <si>
    <t>班主任</t>
    <phoneticPr fontId="1" type="noConversion"/>
  </si>
  <si>
    <t>统计日期</t>
    <phoneticPr fontId="1" type="noConversion"/>
  </si>
  <si>
    <t>倪千凡</t>
    <phoneticPr fontId="1" type="noConversion"/>
  </si>
  <si>
    <t>逢向露</t>
    <phoneticPr fontId="1" type="noConversion"/>
  </si>
  <si>
    <t>刁颖初</t>
    <phoneticPr fontId="1" type="noConversion"/>
  </si>
  <si>
    <t>身份证</t>
    <phoneticPr fontId="1" type="noConversion"/>
  </si>
  <si>
    <t>多馨兰</t>
    <phoneticPr fontId="1" type="noConversion"/>
  </si>
  <si>
    <t>男</t>
    <phoneticPr fontId="1" type="noConversion"/>
  </si>
  <si>
    <t>北京市东城区</t>
    <phoneticPr fontId="1" type="noConversion"/>
  </si>
  <si>
    <t>浙江省绍兴市</t>
    <phoneticPr fontId="1" type="noConversion"/>
  </si>
  <si>
    <t>甘肃省兰州市</t>
    <phoneticPr fontId="1" type="noConversion"/>
  </si>
  <si>
    <t>女</t>
    <phoneticPr fontId="1" type="noConversion"/>
  </si>
  <si>
    <t>天津市和平区</t>
    <phoneticPr fontId="1" type="noConversion"/>
  </si>
  <si>
    <t>2019届201班成员表</t>
    <phoneticPr fontId="1" type="noConversion"/>
  </si>
  <si>
    <t>姓名</t>
    <phoneticPr fontId="1" type="noConversion"/>
  </si>
  <si>
    <t>证件类型</t>
    <phoneticPr fontId="1" type="noConversion"/>
  </si>
  <si>
    <t>证件号码</t>
    <phoneticPr fontId="1" type="noConversion"/>
  </si>
  <si>
    <t>出生日期</t>
    <phoneticPr fontId="1" type="noConversion"/>
  </si>
  <si>
    <t>性别</t>
    <phoneticPr fontId="1" type="noConversion"/>
  </si>
  <si>
    <t>移动号码</t>
    <phoneticPr fontId="1" type="noConversion"/>
  </si>
  <si>
    <t>家庭住址</t>
    <phoneticPr fontId="1" type="noConversion"/>
  </si>
  <si>
    <t>其他</t>
    <phoneticPr fontId="1" type="noConversion"/>
  </si>
  <si>
    <t>南国有佳人</t>
    <phoneticPr fontId="1" type="noConversion"/>
  </si>
  <si>
    <t>香雾冷风残</t>
    <phoneticPr fontId="1" type="noConversion"/>
  </si>
  <si>
    <t>云山乱,晓山青</t>
    <phoneticPr fontId="1" type="noConversion"/>
  </si>
  <si>
    <t>荷花羞玉颜</t>
    <phoneticPr fontId="1" type="noConversion"/>
  </si>
  <si>
    <t>其他2</t>
    <phoneticPr fontId="1" type="noConversion"/>
  </si>
  <si>
    <t>学历</t>
    <phoneticPr fontId="1" type="noConversion"/>
  </si>
  <si>
    <t>婚否</t>
    <phoneticPr fontId="1" type="noConversion"/>
  </si>
  <si>
    <t>是</t>
    <phoneticPr fontId="1" type="noConversion"/>
  </si>
  <si>
    <t>否</t>
    <phoneticPr fontId="1" type="noConversion"/>
  </si>
  <si>
    <t>本科</t>
    <phoneticPr fontId="1" type="noConversion"/>
  </si>
  <si>
    <t>高中</t>
    <phoneticPr fontId="1" type="noConversion"/>
  </si>
  <si>
    <t>硕士</t>
    <phoneticPr fontId="1" type="noConversion"/>
  </si>
  <si>
    <t>研究生</t>
    <phoneticPr fontId="1" type="noConversion"/>
  </si>
  <si>
    <t>主页</t>
    <phoneticPr fontId="1" type="noConversion"/>
  </si>
  <si>
    <t>https://github.com/PiggyGuoJY/FuHM</t>
  </si>
  <si>
    <t>https://github.com/PiggyGuoJY/NiQF</t>
    <phoneticPr fontId="1" type="noConversion"/>
  </si>
  <si>
    <t>https://github.com/PiggyGuoJY/FengXL</t>
    <phoneticPr fontId="1" type="noConversion"/>
  </si>
  <si>
    <t>https://github.com/PiggyGuoJY/DiaoYC</t>
    <phoneticPr fontId="1" type="noConversion"/>
  </si>
  <si>
    <t>家山何处</t>
    <phoneticPr fontId="1" type="noConversion"/>
  </si>
  <si>
    <t>闻君有两意</t>
    <phoneticPr fontId="1" type="noConversion"/>
  </si>
  <si>
    <t>白首卧松云</t>
    <phoneticPr fontId="1" type="noConversion"/>
  </si>
  <si>
    <t>香非在蕊</t>
    <phoneticPr fontId="1" type="noConversion"/>
  </si>
  <si>
    <r>
      <t xml:space="preserve">1-1  </t>
    </r>
    <r>
      <rPr>
        <sz val="16"/>
        <rFont val="宋体"/>
        <charset val="134"/>
      </rPr>
      <t>各地区户数、人口数和性别比</t>
    </r>
    <phoneticPr fontId="9" type="noConversion"/>
  </si>
  <si>
    <t>单位：户、人</t>
  </si>
  <si>
    <t>地    区</t>
    <phoneticPr fontId="9" type="noConversion"/>
  </si>
  <si>
    <t xml:space="preserve">  户       数</t>
    <phoneticPr fontId="9" type="noConversion"/>
  </si>
  <si>
    <t>人          口          数</t>
    <phoneticPr fontId="9" type="noConversion"/>
  </si>
  <si>
    <t>平均家庭</t>
    <phoneticPr fontId="9" type="noConversion"/>
  </si>
  <si>
    <t>合计</t>
    <phoneticPr fontId="9" type="noConversion"/>
  </si>
  <si>
    <t xml:space="preserve">家庭户 </t>
    <phoneticPr fontId="9" type="noConversion"/>
  </si>
  <si>
    <t>集体户</t>
    <phoneticPr fontId="9" type="noConversion"/>
  </si>
  <si>
    <t>合          计</t>
    <phoneticPr fontId="9" type="noConversion"/>
  </si>
  <si>
    <t>家     庭     户</t>
    <phoneticPr fontId="9" type="noConversion"/>
  </si>
  <si>
    <t>集     体     户</t>
    <phoneticPr fontId="9" type="noConversion"/>
  </si>
  <si>
    <t>户规模</t>
  </si>
  <si>
    <t>男</t>
    <phoneticPr fontId="9" type="noConversion"/>
  </si>
  <si>
    <t>女</t>
    <phoneticPr fontId="9" type="noConversion"/>
  </si>
  <si>
    <t>性别比</t>
    <phoneticPr fontId="9" type="noConversion"/>
  </si>
  <si>
    <t>小计</t>
    <phoneticPr fontId="9" type="noConversion"/>
  </si>
  <si>
    <t>(女=100)</t>
    <phoneticPr fontId="9" type="noConversion"/>
  </si>
  <si>
    <t>（人/户）</t>
    <phoneticPr fontId="9" type="noConversion"/>
  </si>
  <si>
    <r>
      <t>全</t>
    </r>
    <r>
      <rPr>
        <b/>
        <sz val="10"/>
        <rFont val="Times New Roman"/>
        <family val="1"/>
      </rPr>
      <t xml:space="preserve">    </t>
    </r>
    <r>
      <rPr>
        <b/>
        <sz val="10"/>
        <rFont val="宋体"/>
        <charset val="134"/>
      </rPr>
      <t>国</t>
    </r>
    <phoneticPr fontId="9" type="noConversion"/>
  </si>
  <si>
    <r>
      <t>北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京</t>
    </r>
  </si>
  <si>
    <r>
      <t>天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津</t>
    </r>
  </si>
  <si>
    <r>
      <t>河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北</t>
    </r>
  </si>
  <si>
    <r>
      <t>山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西</t>
    </r>
  </si>
  <si>
    <r>
      <t>内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蒙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古</t>
    </r>
  </si>
  <si>
    <r>
      <t>辽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宁</t>
    </r>
  </si>
  <si>
    <r>
      <t>吉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林</t>
    </r>
  </si>
  <si>
    <r>
      <t>黑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龙</t>
    </r>
    <r>
      <rPr>
        <sz val="10"/>
        <rFont val="Times New Roman"/>
        <family val="1"/>
      </rPr>
      <t xml:space="preserve"> </t>
    </r>
    <r>
      <rPr>
        <sz val="10"/>
        <rFont val="宋体"/>
        <charset val="134"/>
      </rPr>
      <t>江</t>
    </r>
  </si>
  <si>
    <r>
      <t>上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海</t>
    </r>
  </si>
  <si>
    <r>
      <t>江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苏</t>
    </r>
  </si>
  <si>
    <r>
      <t>浙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江</t>
    </r>
  </si>
  <si>
    <r>
      <t>安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徽</t>
    </r>
  </si>
  <si>
    <r>
      <t>福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建</t>
    </r>
  </si>
  <si>
    <r>
      <t>江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西</t>
    </r>
  </si>
  <si>
    <r>
      <t>山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东</t>
    </r>
  </si>
  <si>
    <r>
      <t>河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南</t>
    </r>
  </si>
  <si>
    <r>
      <t>湖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北</t>
    </r>
  </si>
  <si>
    <r>
      <t>湖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南</t>
    </r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</si>
  <si>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东</t>
    </r>
  </si>
  <si>
    <r>
      <t>广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西</t>
    </r>
  </si>
  <si>
    <r>
      <t>海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南</t>
    </r>
  </si>
  <si>
    <r>
      <t>重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庆</t>
    </r>
  </si>
  <si>
    <r>
      <t>四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川</t>
    </r>
  </si>
  <si>
    <r>
      <t>贵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州</t>
    </r>
  </si>
  <si>
    <r>
      <t>云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南</t>
    </r>
  </si>
  <si>
    <r>
      <t>西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藏</t>
    </r>
  </si>
  <si>
    <r>
      <t>陕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西</t>
    </r>
  </si>
  <si>
    <r>
      <t>甘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肃</t>
    </r>
  </si>
  <si>
    <r>
      <t>青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海</t>
    </r>
  </si>
  <si>
    <r>
      <t>宁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夏</t>
    </r>
  </si>
  <si>
    <r>
      <t>新</t>
    </r>
    <r>
      <rPr>
        <sz val="10"/>
        <rFont val="Times New Roman"/>
        <family val="1"/>
      </rPr>
      <t xml:space="preserve">    </t>
    </r>
    <r>
      <rPr>
        <sz val="10"/>
        <rFont val="宋体"/>
        <charset val="134"/>
      </rPr>
      <t>疆</t>
    </r>
  </si>
  <si>
    <r>
      <rPr>
        <sz val="16"/>
        <rFont val="宋体"/>
        <family val="3"/>
        <charset val="134"/>
      </rPr>
      <t>第六次人口普查</t>
    </r>
    <r>
      <rPr>
        <sz val="16"/>
        <rFont val="Times New Roman"/>
        <family val="1"/>
      </rPr>
      <t xml:space="preserve"> - </t>
    </r>
    <r>
      <rPr>
        <sz val="16"/>
        <rFont val="宋体"/>
        <family val="3"/>
        <charset val="134"/>
      </rPr>
      <t>数据来源</t>
    </r>
    <r>
      <rPr>
        <sz val="16"/>
        <rFont val="Times New Roman"/>
        <family val="1"/>
      </rPr>
      <t xml:space="preserve"> http://www.stats.gov.cn/</t>
    </r>
    <phoneticPr fontId="9" type="noConversion"/>
  </si>
  <si>
    <t>boolean</t>
    <phoneticPr fontId="1" type="noConversion"/>
  </si>
  <si>
    <t>byte</t>
    <phoneticPr fontId="1" type="noConversion"/>
  </si>
  <si>
    <t>short</t>
    <phoneticPr fontId="1" type="noConversion"/>
  </si>
  <si>
    <t>char</t>
    <phoneticPr fontId="1" type="noConversion"/>
  </si>
  <si>
    <t>int</t>
    <phoneticPr fontId="1" type="noConversion"/>
  </si>
  <si>
    <t>long</t>
    <phoneticPr fontId="1" type="noConversion"/>
  </si>
  <si>
    <t>float</t>
    <phoneticPr fontId="1" type="noConversion"/>
  </si>
  <si>
    <t>double</t>
    <phoneticPr fontId="1" type="noConversion"/>
  </si>
  <si>
    <t>Boolean</t>
    <phoneticPr fontId="1" type="noConversion"/>
  </si>
  <si>
    <t>Byte</t>
    <phoneticPr fontId="1" type="noConversion"/>
  </si>
  <si>
    <t>Short</t>
    <phoneticPr fontId="1" type="noConversion"/>
  </si>
  <si>
    <t>Character</t>
    <phoneticPr fontId="1" type="noConversion"/>
  </si>
  <si>
    <t>Integer</t>
    <phoneticPr fontId="1" type="noConversion"/>
  </si>
  <si>
    <t>Long</t>
    <phoneticPr fontId="1" type="noConversion"/>
  </si>
  <si>
    <t>BigInteger</t>
    <phoneticPr fontId="1" type="noConversion"/>
  </si>
  <si>
    <t>Float</t>
    <phoneticPr fontId="1" type="noConversion"/>
  </si>
  <si>
    <t>Double</t>
    <phoneticPr fontId="1" type="noConversion"/>
  </si>
  <si>
    <t>BigIDecimal</t>
    <phoneticPr fontId="1" type="noConversion"/>
  </si>
  <si>
    <t>Void</t>
    <phoneticPr fontId="1" type="noConversion"/>
  </si>
  <si>
    <t>Object</t>
    <phoneticPr fontId="1" type="noConversion"/>
  </si>
  <si>
    <t>Date</t>
    <phoneticPr fontId="1" type="noConversion"/>
  </si>
  <si>
    <t>LocalDate</t>
    <phoneticPr fontId="1" type="noConversion"/>
  </si>
  <si>
    <t>Class</t>
    <phoneticPr fontId="1" type="noConversion"/>
  </si>
  <si>
    <t>boolean[]</t>
    <phoneticPr fontId="1" type="noConversion"/>
  </si>
  <si>
    <t>byte[]</t>
    <phoneticPr fontId="1" type="noConversion"/>
  </si>
  <si>
    <t>short[]</t>
    <phoneticPr fontId="1" type="noConversion"/>
  </si>
  <si>
    <t>char[]</t>
    <phoneticPr fontId="1" type="noConversion"/>
  </si>
  <si>
    <t>int[]</t>
    <phoneticPr fontId="1" type="noConversion"/>
  </si>
  <si>
    <t>long[]</t>
    <phoneticPr fontId="1" type="noConversion"/>
  </si>
  <si>
    <t>float[]</t>
    <phoneticPr fontId="1" type="noConversion"/>
  </si>
  <si>
    <t>double[]</t>
  </si>
  <si>
    <t>STRING</t>
    <phoneticPr fontId="1" type="noConversion"/>
  </si>
  <si>
    <t>FORMULA</t>
    <phoneticPr fontId="1" type="noConversion"/>
  </si>
  <si>
    <t>BLANK</t>
    <phoneticPr fontId="1" type="noConversion"/>
  </si>
  <si>
    <t>BOOLEAN</t>
    <phoneticPr fontId="1" type="noConversion"/>
  </si>
  <si>
    <t>ERROR</t>
    <phoneticPr fontId="1" type="noConversion"/>
  </si>
  <si>
    <t>NUMERIC(Integer)</t>
    <phoneticPr fontId="1" type="noConversion"/>
  </si>
  <si>
    <t>NUMERIC(Float)</t>
    <phoneticPr fontId="1" type="noConversion"/>
  </si>
  <si>
    <t>NUMERIC(Date)</t>
    <phoneticPr fontId="1" type="noConversion"/>
  </si>
  <si>
    <t>1.23456789012345678901234567890</t>
    <phoneticPr fontId="1" type="noConversion"/>
  </si>
  <si>
    <t>123456789012345678901234567890</t>
    <phoneticPr fontId="1" type="noConversion"/>
  </si>
  <si>
    <t>2019/03/31</t>
    <phoneticPr fontId="1" type="noConversion"/>
  </si>
  <si>
    <t>2019/04/01</t>
    <phoneticPr fontId="1" type="noConversion"/>
  </si>
  <si>
    <t>String</t>
    <phoneticPr fontId="1" type="noConversion"/>
  </si>
  <si>
    <t>1234</t>
    <phoneticPr fontId="1" type="noConversion"/>
  </si>
  <si>
    <t>12.23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</si>
</sst>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 "/>
    <numFmt numFmtId="177" formatCode="0.00_ "/>
  </numFmts>
  <fonts count="18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20"/>
      <color theme="1"/>
      <name val="黑体"/>
      <family val="3"/>
      <charset val="134"/>
    </font>
    <font>
      <b/>
      <sz val="11"/>
      <color theme="1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u/>
      <sz val="11"/>
      <color theme="10"/>
      <name val="等线"/>
      <family val="2"/>
      <charset val="134"/>
      <scheme val="minor"/>
    </font>
    <font>
      <sz val="16"/>
      <name val="Times New Roman"/>
      <family val="1"/>
    </font>
    <font>
      <sz val="16"/>
      <name val="宋体"/>
      <charset val="134"/>
    </font>
    <font>
      <sz val="9"/>
      <name val="宋体"/>
      <charset val="134"/>
    </font>
    <font>
      <sz val="10"/>
      <color indexed="8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0"/>
      <name val="Times New Roman"/>
      <family val="1"/>
    </font>
    <font>
      <sz val="10"/>
      <name val="Arial"/>
      <family val="2"/>
    </font>
    <font>
      <sz val="10"/>
      <name val="Times New Roman"/>
      <family val="1"/>
    </font>
    <font>
      <sz val="16"/>
      <name val="宋体"/>
      <family val="3"/>
      <charset val="134"/>
    </font>
    <font>
      <sz val="16"/>
      <name val="Times New Roman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indexed="44"/>
        <bgColor indexed="8"/>
      </patternFill>
    </fill>
    <fill>
      <patternFill patternType="solid">
        <fgColor indexed="43"/>
        <bgColor indexed="64"/>
      </patternFill>
    </fill>
  </fills>
  <borders count="18">
    <border>
      <left/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47">
    <xf numFmtId="0" fontId="0" fillId="0" borderId="0" xfId="0">
      <alignment vertical="center"/>
    </xf>
    <xf numFmtId="176" fontId="0" fillId="0" borderId="0" xfId="0" applyNumberFormat="1">
      <alignment vertical="center"/>
    </xf>
    <xf numFmtId="14" fontId="0" fillId="0" borderId="0" xfId="0" applyNumberFormat="1">
      <alignment vertical="center"/>
    </xf>
    <xf numFmtId="0" fontId="3" fillId="3" borderId="0" xfId="0" applyFont="1" applyFill="1">
      <alignment vertical="center"/>
    </xf>
    <xf numFmtId="14" fontId="0" fillId="0" borderId="0" xfId="0" applyNumberFormat="1" applyAlignment="1">
      <alignment vertical="center" wrapText="1"/>
    </xf>
    <xf numFmtId="0" fontId="0" fillId="3" borderId="0" xfId="0" applyFill="1">
      <alignment vertical="center"/>
    </xf>
    <xf numFmtId="176" fontId="6" fillId="0" borderId="0" xfId="1" applyNumberFormat="1">
      <alignment vertical="center"/>
    </xf>
    <xf numFmtId="0" fontId="10" fillId="0" borderId="0" xfId="0" applyFont="1" applyAlignment="1">
      <alignment horizontal="left" vertical="center"/>
    </xf>
    <xf numFmtId="49" fontId="11" fillId="4" borderId="4" xfId="0" applyNumberFormat="1" applyFont="1" applyFill="1" applyBorder="1" applyAlignment="1">
      <alignment horizontal="center" vertical="center" wrapText="1"/>
    </xf>
    <xf numFmtId="49" fontId="11" fillId="4" borderId="7" xfId="0" applyNumberFormat="1" applyFont="1" applyFill="1" applyBorder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 wrapText="1"/>
    </xf>
    <xf numFmtId="0" fontId="12" fillId="5" borderId="14" xfId="0" applyFont="1" applyFill="1" applyBorder="1" applyAlignment="1">
      <alignment horizontal="left" vertical="center"/>
    </xf>
    <xf numFmtId="0" fontId="14" fillId="0" borderId="15" xfId="0" applyFont="1" applyBorder="1" applyAlignment="1">
      <alignment horizontal="right" vertical="center"/>
    </xf>
    <xf numFmtId="177" fontId="14" fillId="0" borderId="15" xfId="0" applyNumberFormat="1" applyFont="1" applyBorder="1" applyAlignment="1">
      <alignment horizontal="right" vertical="center"/>
    </xf>
    <xf numFmtId="0" fontId="11" fillId="5" borderId="5" xfId="0" applyFont="1" applyFill="1" applyBorder="1" applyAlignment="1">
      <alignment horizontal="left" vertical="center"/>
    </xf>
    <xf numFmtId="0" fontId="14" fillId="0" borderId="0" xfId="0" applyFont="1" applyAlignment="1">
      <alignment horizontal="right" vertical="center"/>
    </xf>
    <xf numFmtId="177" fontId="14" fillId="0" borderId="0" xfId="0" applyNumberFormat="1" applyFont="1" applyAlignment="1">
      <alignment horizontal="right" vertical="center"/>
    </xf>
    <xf numFmtId="0" fontId="11" fillId="5" borderId="16" xfId="0" applyFont="1" applyFill="1" applyBorder="1" applyAlignment="1">
      <alignment horizontal="left" vertical="center"/>
    </xf>
    <xf numFmtId="0" fontId="14" fillId="0" borderId="17" xfId="0" applyFont="1" applyBorder="1" applyAlignment="1">
      <alignment horizontal="right" vertical="center"/>
    </xf>
    <xf numFmtId="177" fontId="14" fillId="0" borderId="17" xfId="0" applyNumberFormat="1" applyFont="1" applyBorder="1" applyAlignment="1">
      <alignment horizontal="right" vertical="center"/>
    </xf>
    <xf numFmtId="0" fontId="0" fillId="0" borderId="0" xfId="0" quotePrefix="1">
      <alignment vertical="center"/>
    </xf>
    <xf numFmtId="49" fontId="0" fillId="0" borderId="0" xfId="0" applyNumberFormat="1">
      <alignment vertical="center"/>
    </xf>
    <xf numFmtId="22" fontId="0" fillId="0" borderId="0" xfId="0" applyNumberFormat="1">
      <alignment vertical="center"/>
    </xf>
    <xf numFmtId="0" fontId="2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center" wrapText="1"/>
    </xf>
    <xf numFmtId="0" fontId="0" fillId="0" borderId="0" xfId="0" applyAlignment="1">
      <alignment vertical="center" wrapText="1"/>
    </xf>
    <xf numFmtId="14" fontId="0" fillId="0" borderId="0" xfId="0" applyNumberFormat="1" applyAlignment="1">
      <alignment vertical="center" wrapText="1"/>
    </xf>
    <xf numFmtId="0" fontId="0" fillId="0" borderId="0" xfId="0" applyAlignment="1">
      <alignment horizontal="center" vertical="center" wrapText="1"/>
    </xf>
    <xf numFmtId="49" fontId="11" fillId="4" borderId="7" xfId="0" applyNumberFormat="1" applyFont="1" applyFill="1" applyBorder="1" applyAlignment="1">
      <alignment horizontal="center" vertical="center"/>
    </xf>
    <xf numFmtId="49" fontId="11" fillId="4" borderId="13" xfId="0" applyNumberFormat="1" applyFont="1" applyFill="1" applyBorder="1" applyAlignment="1">
      <alignment horizontal="center" vertical="center"/>
    </xf>
    <xf numFmtId="49" fontId="11" fillId="4" borderId="8" xfId="0" applyNumberFormat="1" applyFont="1" applyFill="1" applyBorder="1" applyAlignment="1">
      <alignment horizontal="center" vertical="center"/>
    </xf>
    <xf numFmtId="49" fontId="11" fillId="4" borderId="9" xfId="0" applyNumberFormat="1" applyFont="1" applyFill="1" applyBorder="1" applyAlignment="1">
      <alignment horizontal="center" vertical="center"/>
    </xf>
    <xf numFmtId="0" fontId="11" fillId="4" borderId="10" xfId="0" applyFont="1" applyFill="1" applyBorder="1" applyAlignment="1">
      <alignment horizontal="center" vertical="center"/>
    </xf>
    <xf numFmtId="49" fontId="7" fillId="0" borderId="0" xfId="0" applyNumberFormat="1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49" fontId="17" fillId="0" borderId="0" xfId="0" applyNumberFormat="1" applyFont="1" applyAlignment="1">
      <alignment horizontal="left" vertical="center"/>
    </xf>
    <xf numFmtId="0" fontId="10" fillId="0" borderId="0" xfId="0" applyFont="1" applyAlignment="1">
      <alignment horizontal="right" vertical="center"/>
    </xf>
    <xf numFmtId="49" fontId="11" fillId="4" borderId="1" xfId="0" applyNumberFormat="1" applyFont="1" applyFill="1" applyBorder="1" applyAlignment="1">
      <alignment horizontal="center" vertical="center"/>
    </xf>
    <xf numFmtId="49" fontId="11" fillId="4" borderId="5" xfId="0" applyNumberFormat="1" applyFont="1" applyFill="1" applyBorder="1" applyAlignment="1">
      <alignment horizontal="center" vertical="center"/>
    </xf>
    <xf numFmtId="49" fontId="11" fillId="4" borderId="11" xfId="0" applyNumberFormat="1" applyFont="1" applyFill="1" applyBorder="1" applyAlignment="1">
      <alignment horizontal="center" vertical="center"/>
    </xf>
    <xf numFmtId="49" fontId="11" fillId="4" borderId="2" xfId="0" applyNumberFormat="1" applyFont="1" applyFill="1" applyBorder="1" applyAlignment="1">
      <alignment horizontal="center" vertical="center"/>
    </xf>
    <xf numFmtId="49" fontId="11" fillId="4" borderId="3" xfId="0" applyNumberFormat="1" applyFont="1" applyFill="1" applyBorder="1" applyAlignment="1">
      <alignment horizontal="center" vertical="center"/>
    </xf>
    <xf numFmtId="49" fontId="11" fillId="4" borderId="6" xfId="0" applyNumberFormat="1" applyFont="1" applyFill="1" applyBorder="1" applyAlignment="1">
      <alignment horizontal="center" vertical="center"/>
    </xf>
    <xf numFmtId="49" fontId="11" fillId="4" borderId="0" xfId="0" applyNumberFormat="1" applyFont="1" applyFill="1" applyAlignment="1">
      <alignment horizontal="center" vertical="center"/>
    </xf>
    <xf numFmtId="49" fontId="11" fillId="4" borderId="12" xfId="0" applyNumberFormat="1" applyFont="1" applyFill="1" applyBorder="1" applyAlignment="1">
      <alignment horizontal="center" vertical="center"/>
    </xf>
    <xf numFmtId="49" fontId="11" fillId="4" borderId="10" xfId="0" applyNumberFormat="1" applyFont="1" applyFill="1" applyBorder="1" applyAlignment="1">
      <alignment horizontal="center"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PiggyGuoJY/FengXL" TargetMode="External"/><Relationship Id="rId2" Type="http://schemas.openxmlformats.org/officeDocument/2006/relationships/hyperlink" Target="https://github.com/PiggyGuoJY/NiQF" TargetMode="External"/><Relationship Id="rId1" Type="http://schemas.openxmlformats.org/officeDocument/2006/relationships/hyperlink" Target="https://github.com/PiggyGuoJY/FuHM" TargetMode="External"/><Relationship Id="rId5" Type="http://schemas.openxmlformats.org/officeDocument/2006/relationships/printerSettings" Target="../printerSettings/printerSettings2.bin"/><Relationship Id="rId4" Type="http://schemas.openxmlformats.org/officeDocument/2006/relationships/hyperlink" Target="https://github.com/PiggyGuoJY/DiaoYC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C8CCC7-B573-4C0F-97D0-90E1443729FA}">
  <dimension ref="A1:G8"/>
  <sheetViews>
    <sheetView workbookViewId="0">
      <selection activeCell="G8" sqref="G8"/>
    </sheetView>
  </sheetViews>
  <sheetFormatPr defaultRowHeight="13.9" x14ac:dyDescent="0.4"/>
  <cols>
    <col min="1" max="2" width="10.59765625" customWidth="1"/>
    <col min="3" max="3" width="20.59765625" customWidth="1"/>
    <col min="4" max="4" width="10.59765625" customWidth="1"/>
    <col min="5" max="5" width="5.59765625" customWidth="1"/>
    <col min="6" max="7" width="15.59765625" customWidth="1"/>
  </cols>
  <sheetData>
    <row r="1" spans="1:7" x14ac:dyDescent="0.4">
      <c r="A1" s="24" t="s">
        <v>21</v>
      </c>
      <c r="B1" s="25"/>
      <c r="C1" s="25"/>
      <c r="D1" s="25"/>
      <c r="E1" s="25"/>
      <c r="F1" s="25"/>
      <c r="G1" s="25"/>
    </row>
    <row r="2" spans="1:7" x14ac:dyDescent="0.4">
      <c r="A2" s="25"/>
      <c r="B2" s="25"/>
      <c r="C2" s="25"/>
      <c r="D2" s="25"/>
      <c r="E2" s="25"/>
      <c r="F2" s="25"/>
      <c r="G2" s="25"/>
    </row>
    <row r="3" spans="1:7" x14ac:dyDescent="0.4">
      <c r="A3" t="s">
        <v>8</v>
      </c>
      <c r="B3" s="26" t="s">
        <v>14</v>
      </c>
      <c r="C3" s="26"/>
      <c r="D3" t="s">
        <v>9</v>
      </c>
      <c r="E3" s="27">
        <v>43466</v>
      </c>
      <c r="F3" s="26"/>
      <c r="G3" s="26"/>
    </row>
    <row r="4" spans="1:7" x14ac:dyDescent="0.4">
      <c r="A4" s="3" t="s">
        <v>0</v>
      </c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</row>
    <row r="5" spans="1:7" x14ac:dyDescent="0.4">
      <c r="A5" t="s">
        <v>7</v>
      </c>
      <c r="B5" t="s">
        <v>13</v>
      </c>
      <c r="C5" s="1">
        <v>1.1010119900307E+17</v>
      </c>
      <c r="D5" s="2">
        <v>32939</v>
      </c>
      <c r="E5" t="s">
        <v>15</v>
      </c>
      <c r="F5" s="1">
        <v>12345678901</v>
      </c>
      <c r="G5" t="s">
        <v>16</v>
      </c>
    </row>
    <row r="6" spans="1:7" x14ac:dyDescent="0.4">
      <c r="A6" t="s">
        <v>10</v>
      </c>
      <c r="B6" t="s">
        <v>13</v>
      </c>
      <c r="C6" s="1">
        <v>3.3060420040601498E+17</v>
      </c>
      <c r="D6" s="2">
        <v>38139</v>
      </c>
      <c r="E6" t="s">
        <v>15</v>
      </c>
      <c r="F6" s="1">
        <v>12345678902</v>
      </c>
      <c r="G6" t="s">
        <v>17</v>
      </c>
    </row>
    <row r="7" spans="1:7" x14ac:dyDescent="0.4">
      <c r="A7" t="s">
        <v>11</v>
      </c>
      <c r="B7" t="s">
        <v>13</v>
      </c>
      <c r="C7" s="1">
        <v>6.2010219940512704E+17</v>
      </c>
      <c r="D7" s="2">
        <v>34466</v>
      </c>
      <c r="E7" t="s">
        <v>19</v>
      </c>
      <c r="F7" s="1">
        <v>12345678903</v>
      </c>
      <c r="G7" t="s">
        <v>18</v>
      </c>
    </row>
    <row r="8" spans="1:7" x14ac:dyDescent="0.4">
      <c r="A8" t="s">
        <v>12</v>
      </c>
      <c r="B8" t="s">
        <v>13</v>
      </c>
      <c r="C8" s="1">
        <v>1.20101201601014E+17</v>
      </c>
      <c r="D8" s="2">
        <v>42370</v>
      </c>
      <c r="E8" t="s">
        <v>19</v>
      </c>
      <c r="F8" s="1">
        <v>12345678904</v>
      </c>
      <c r="G8" t="s">
        <v>20</v>
      </c>
    </row>
  </sheetData>
  <mergeCells count="3">
    <mergeCell ref="A1:G2"/>
    <mergeCell ref="B3:C3"/>
    <mergeCell ref="E3:G3"/>
  </mergeCells>
  <phoneticPr fontId="1" type="noConversion"/>
  <pageMargins left="0.7" right="0.7" top="0.75" bottom="0.75" header="0.3" footer="0.3"/>
  <pageSetup paperSize="9" orientation="portrait" horizontalDpi="300" verticalDpi="3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7060A-9E9B-4C7A-A488-34C0D26EC5DF}">
  <dimension ref="A1:G15"/>
  <sheetViews>
    <sheetView workbookViewId="0">
      <selection activeCell="E15" sqref="E15"/>
    </sheetView>
  </sheetViews>
  <sheetFormatPr defaultRowHeight="13.9" x14ac:dyDescent="0.4"/>
  <cols>
    <col min="1" max="5" width="20.59765625" customWidth="1"/>
  </cols>
  <sheetData>
    <row r="1" spans="1:7" x14ac:dyDescent="0.4">
      <c r="A1" s="24" t="s">
        <v>21</v>
      </c>
      <c r="B1" s="28"/>
      <c r="C1" s="28"/>
      <c r="D1" s="28"/>
      <c r="E1" s="28"/>
    </row>
    <row r="2" spans="1:7" x14ac:dyDescent="0.4">
      <c r="A2" s="28"/>
      <c r="B2" s="28"/>
      <c r="C2" s="28"/>
      <c r="D2" s="28"/>
      <c r="E2" s="28"/>
    </row>
    <row r="3" spans="1:7" x14ac:dyDescent="0.4">
      <c r="A3" t="s">
        <v>8</v>
      </c>
      <c r="B3" s="26" t="s">
        <v>14</v>
      </c>
      <c r="C3" s="26"/>
      <c r="D3" t="s">
        <v>9</v>
      </c>
      <c r="E3" s="4">
        <v>43466</v>
      </c>
      <c r="F3" s="4"/>
      <c r="G3" s="4"/>
    </row>
    <row r="4" spans="1:7" x14ac:dyDescent="0.4">
      <c r="A4" s="5" t="s">
        <v>22</v>
      </c>
      <c r="B4" t="s">
        <v>7</v>
      </c>
      <c r="C4" t="s">
        <v>10</v>
      </c>
      <c r="D4" t="s">
        <v>11</v>
      </c>
      <c r="E4" t="s">
        <v>12</v>
      </c>
    </row>
    <row r="5" spans="1:7" x14ac:dyDescent="0.4">
      <c r="A5" s="5" t="s">
        <v>23</v>
      </c>
      <c r="B5" t="s">
        <v>13</v>
      </c>
      <c r="C5" t="s">
        <v>13</v>
      </c>
      <c r="D5" t="s">
        <v>13</v>
      </c>
      <c r="E5" t="s">
        <v>13</v>
      </c>
    </row>
    <row r="6" spans="1:7" x14ac:dyDescent="0.4">
      <c r="A6" s="5" t="s">
        <v>24</v>
      </c>
      <c r="B6" s="1">
        <v>1.1010119900307E+17</v>
      </c>
      <c r="C6" s="1">
        <v>3.3060420040601498E+17</v>
      </c>
      <c r="D6" s="1">
        <v>6.2010219940512704E+17</v>
      </c>
      <c r="E6" s="1">
        <v>1.20101201601014E+17</v>
      </c>
    </row>
    <row r="7" spans="1:7" x14ac:dyDescent="0.4">
      <c r="A7" s="5" t="s">
        <v>25</v>
      </c>
      <c r="B7" s="2">
        <v>32939</v>
      </c>
      <c r="C7" s="2">
        <v>38139</v>
      </c>
      <c r="D7" s="2">
        <v>34466</v>
      </c>
      <c r="E7" s="2">
        <v>42370</v>
      </c>
    </row>
    <row r="8" spans="1:7" x14ac:dyDescent="0.4">
      <c r="A8" s="5" t="s">
        <v>26</v>
      </c>
      <c r="B8" t="s">
        <v>15</v>
      </c>
      <c r="C8" t="s">
        <v>15</v>
      </c>
      <c r="D8" t="s">
        <v>19</v>
      </c>
      <c r="E8" t="s">
        <v>19</v>
      </c>
    </row>
    <row r="9" spans="1:7" x14ac:dyDescent="0.4">
      <c r="A9" s="5" t="s">
        <v>27</v>
      </c>
      <c r="B9" s="1">
        <v>12345678901</v>
      </c>
      <c r="C9" s="1">
        <v>12345678902</v>
      </c>
      <c r="D9" s="1">
        <v>12345678903</v>
      </c>
      <c r="E9" s="1">
        <v>12345678904</v>
      </c>
    </row>
    <row r="10" spans="1:7" x14ac:dyDescent="0.4">
      <c r="A10" s="5" t="s">
        <v>28</v>
      </c>
      <c r="B10" t="s">
        <v>16</v>
      </c>
      <c r="C10" t="s">
        <v>17</v>
      </c>
      <c r="D10" t="s">
        <v>18</v>
      </c>
      <c r="E10" t="s">
        <v>20</v>
      </c>
    </row>
    <row r="11" spans="1:7" x14ac:dyDescent="0.4">
      <c r="A11" s="5" t="s">
        <v>35</v>
      </c>
      <c r="B11" s="1" t="s">
        <v>39</v>
      </c>
      <c r="C11" s="1" t="s">
        <v>40</v>
      </c>
      <c r="D11" s="1" t="s">
        <v>41</v>
      </c>
      <c r="E11" s="1" t="s">
        <v>42</v>
      </c>
    </row>
    <row r="12" spans="1:7" x14ac:dyDescent="0.4">
      <c r="A12" s="5" t="s">
        <v>36</v>
      </c>
      <c r="B12" s="1" t="s">
        <v>37</v>
      </c>
      <c r="C12" s="1" t="s">
        <v>38</v>
      </c>
      <c r="D12" s="1" t="s">
        <v>37</v>
      </c>
      <c r="E12" s="1" t="s">
        <v>38</v>
      </c>
    </row>
    <row r="13" spans="1:7" x14ac:dyDescent="0.4">
      <c r="A13" s="5" t="s">
        <v>43</v>
      </c>
      <c r="B13" s="6" t="s">
        <v>44</v>
      </c>
      <c r="C13" s="6" t="s">
        <v>45</v>
      </c>
      <c r="D13" s="6" t="s">
        <v>46</v>
      </c>
      <c r="E13" s="6" t="s">
        <v>47</v>
      </c>
    </row>
    <row r="14" spans="1:7" x14ac:dyDescent="0.4">
      <c r="A14" s="5" t="s">
        <v>29</v>
      </c>
      <c r="B14" t="s">
        <v>30</v>
      </c>
      <c r="C14" t="s">
        <v>31</v>
      </c>
      <c r="D14" t="s">
        <v>32</v>
      </c>
      <c r="E14" t="s">
        <v>33</v>
      </c>
    </row>
    <row r="15" spans="1:7" x14ac:dyDescent="0.4">
      <c r="A15" s="5" t="s">
        <v>34</v>
      </c>
      <c r="B15" t="s">
        <v>48</v>
      </c>
      <c r="C15" t="s">
        <v>49</v>
      </c>
      <c r="D15" t="s">
        <v>50</v>
      </c>
      <c r="E15" t="s">
        <v>51</v>
      </c>
    </row>
  </sheetData>
  <mergeCells count="2">
    <mergeCell ref="B3:C3"/>
    <mergeCell ref="A1:E2"/>
  </mergeCells>
  <phoneticPr fontId="1" type="noConversion"/>
  <hyperlinks>
    <hyperlink ref="B13" r:id="rId1" xr:uid="{B10A6681-A582-44DD-8988-33F5B326F502}"/>
    <hyperlink ref="C13" r:id="rId2" xr:uid="{20A1BF0D-9F0F-44E8-B91E-09DA87F28FFF}"/>
    <hyperlink ref="D13" r:id="rId3" xr:uid="{918A9BD9-3330-4869-8BFB-E2DD01FA8153}"/>
    <hyperlink ref="E13" r:id="rId4" xr:uid="{B3099C1C-B884-4ABE-8856-ACE388041EC0}"/>
  </hyperlinks>
  <pageMargins left="0.7" right="0.7" top="0.75" bottom="0.75" header="0.3" footer="0.3"/>
  <pageSetup paperSize="9" orientation="portrait" horizontalDpi="300" verticalDpi="300"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0D2D90-71DB-4C8F-A95A-3CA0B5C00024}">
  <dimension ref="A1:Q39"/>
  <sheetViews>
    <sheetView workbookViewId="0">
      <selection activeCell="G16" sqref="G16"/>
    </sheetView>
  </sheetViews>
  <sheetFormatPr defaultRowHeight="13.9" x14ac:dyDescent="0.4"/>
  <cols>
    <col min="2" max="17" width="11.9296875" customWidth="1"/>
  </cols>
  <sheetData>
    <row r="1" spans="1:17" ht="20.25" x14ac:dyDescent="0.4">
      <c r="A1" s="34" t="s">
        <v>52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</row>
    <row r="2" spans="1:17" ht="20.25" x14ac:dyDescent="0.4">
      <c r="A2" s="36" t="s">
        <v>103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</row>
    <row r="3" spans="1:17" ht="14.25" thickBot="1" x14ac:dyDescent="0.45">
      <c r="A3" s="7"/>
      <c r="B3" s="37" t="s">
        <v>53</v>
      </c>
      <c r="C3" s="37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  <c r="P3" s="37"/>
      <c r="Q3" s="37"/>
    </row>
    <row r="4" spans="1:17" x14ac:dyDescent="0.4">
      <c r="A4" s="38" t="s">
        <v>54</v>
      </c>
      <c r="B4" s="41" t="s">
        <v>55</v>
      </c>
      <c r="C4" s="41"/>
      <c r="D4" s="41"/>
      <c r="E4" s="42" t="s">
        <v>56</v>
      </c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8" t="s">
        <v>57</v>
      </c>
    </row>
    <row r="5" spans="1:17" x14ac:dyDescent="0.4">
      <c r="A5" s="39"/>
      <c r="B5" s="43" t="s">
        <v>58</v>
      </c>
      <c r="C5" s="29" t="s">
        <v>59</v>
      </c>
      <c r="D5" s="29" t="s">
        <v>60</v>
      </c>
      <c r="E5" s="31" t="s">
        <v>61</v>
      </c>
      <c r="F5" s="32"/>
      <c r="G5" s="32"/>
      <c r="H5" s="32"/>
      <c r="I5" s="31" t="s">
        <v>62</v>
      </c>
      <c r="J5" s="32"/>
      <c r="K5" s="32"/>
      <c r="L5" s="32"/>
      <c r="M5" s="31" t="s">
        <v>63</v>
      </c>
      <c r="N5" s="32"/>
      <c r="O5" s="32"/>
      <c r="P5" s="32"/>
      <c r="Q5" s="33" t="s">
        <v>64</v>
      </c>
    </row>
    <row r="6" spans="1:17" x14ac:dyDescent="0.4">
      <c r="A6" s="39"/>
      <c r="B6" s="44"/>
      <c r="C6" s="46"/>
      <c r="D6" s="46"/>
      <c r="E6" s="29" t="s">
        <v>58</v>
      </c>
      <c r="F6" s="29" t="s">
        <v>65</v>
      </c>
      <c r="G6" s="29" t="s">
        <v>66</v>
      </c>
      <c r="H6" s="9" t="s">
        <v>67</v>
      </c>
      <c r="I6" s="29" t="s">
        <v>68</v>
      </c>
      <c r="J6" s="29" t="s">
        <v>65</v>
      </c>
      <c r="K6" s="29" t="s">
        <v>66</v>
      </c>
      <c r="L6" s="9" t="s">
        <v>67</v>
      </c>
      <c r="M6" s="29" t="s">
        <v>68</v>
      </c>
      <c r="N6" s="29" t="s">
        <v>65</v>
      </c>
      <c r="O6" s="29" t="s">
        <v>66</v>
      </c>
      <c r="P6" s="9" t="s">
        <v>67</v>
      </c>
      <c r="Q6" s="33"/>
    </row>
    <row r="7" spans="1:17" x14ac:dyDescent="0.4">
      <c r="A7" s="40"/>
      <c r="B7" s="45"/>
      <c r="C7" s="30"/>
      <c r="D7" s="30"/>
      <c r="E7" s="30"/>
      <c r="F7" s="30"/>
      <c r="G7" s="30"/>
      <c r="H7" s="10" t="s">
        <v>69</v>
      </c>
      <c r="I7" s="30"/>
      <c r="J7" s="30"/>
      <c r="K7" s="30"/>
      <c r="L7" s="10" t="s">
        <v>69</v>
      </c>
      <c r="M7" s="30"/>
      <c r="N7" s="30"/>
      <c r="O7" s="30"/>
      <c r="P7" s="10" t="s">
        <v>69</v>
      </c>
      <c r="Q7" s="11" t="s">
        <v>70</v>
      </c>
    </row>
    <row r="8" spans="1:17" x14ac:dyDescent="0.4">
      <c r="A8" s="12" t="s">
        <v>71</v>
      </c>
      <c r="B8" s="13">
        <v>417722698</v>
      </c>
      <c r="C8" s="13">
        <v>401934196</v>
      </c>
      <c r="D8" s="13">
        <v>15788502</v>
      </c>
      <c r="E8" s="13">
        <v>1332810869</v>
      </c>
      <c r="F8" s="13">
        <v>682329104</v>
      </c>
      <c r="G8" s="13">
        <v>650481765</v>
      </c>
      <c r="H8" s="14">
        <v>104.9</v>
      </c>
      <c r="I8" s="13">
        <v>1239981250</v>
      </c>
      <c r="J8" s="13">
        <v>627410399</v>
      </c>
      <c r="K8" s="13">
        <v>612570851</v>
      </c>
      <c r="L8" s="14">
        <v>102.42</v>
      </c>
      <c r="M8" s="13">
        <v>92829619</v>
      </c>
      <c r="N8" s="13">
        <v>54918705</v>
      </c>
      <c r="O8" s="13">
        <v>37910914</v>
      </c>
      <c r="P8" s="14">
        <v>144.86000000000001</v>
      </c>
      <c r="Q8" s="14">
        <v>3.09</v>
      </c>
    </row>
    <row r="9" spans="1:17" x14ac:dyDescent="0.4">
      <c r="A9" s="15" t="s">
        <v>72</v>
      </c>
      <c r="B9" s="16">
        <v>7355291</v>
      </c>
      <c r="C9" s="16">
        <v>6680552</v>
      </c>
      <c r="D9" s="16">
        <v>674739</v>
      </c>
      <c r="E9" s="16">
        <v>19612368</v>
      </c>
      <c r="F9" s="16">
        <v>10126430</v>
      </c>
      <c r="G9" s="16">
        <v>9485938</v>
      </c>
      <c r="H9" s="17">
        <v>106.75</v>
      </c>
      <c r="I9" s="16">
        <v>16389723</v>
      </c>
      <c r="J9" s="16">
        <v>8173161</v>
      </c>
      <c r="K9" s="16">
        <v>8216562</v>
      </c>
      <c r="L9" s="17">
        <v>99.47</v>
      </c>
      <c r="M9" s="16">
        <v>3222645</v>
      </c>
      <c r="N9" s="16">
        <v>1953269</v>
      </c>
      <c r="O9" s="16">
        <v>1269376</v>
      </c>
      <c r="P9" s="17">
        <v>153.88</v>
      </c>
      <c r="Q9" s="17">
        <v>2.4500000000000002</v>
      </c>
    </row>
    <row r="10" spans="1:17" x14ac:dyDescent="0.4">
      <c r="A10" s="15" t="s">
        <v>73</v>
      </c>
      <c r="B10" s="16">
        <v>3963604</v>
      </c>
      <c r="C10" s="16">
        <v>3661992</v>
      </c>
      <c r="D10" s="16">
        <v>301612</v>
      </c>
      <c r="E10" s="16">
        <v>12938693</v>
      </c>
      <c r="F10" s="16">
        <v>6907091</v>
      </c>
      <c r="G10" s="16">
        <v>6031602</v>
      </c>
      <c r="H10" s="17">
        <v>114.52</v>
      </c>
      <c r="I10" s="16">
        <v>10262186</v>
      </c>
      <c r="J10" s="16">
        <v>5129604</v>
      </c>
      <c r="K10" s="16">
        <v>5132582</v>
      </c>
      <c r="L10" s="17">
        <v>99.94</v>
      </c>
      <c r="M10" s="16">
        <v>2676507</v>
      </c>
      <c r="N10" s="16">
        <v>1777487</v>
      </c>
      <c r="O10" s="16">
        <v>899020</v>
      </c>
      <c r="P10" s="17">
        <v>197.71</v>
      </c>
      <c r="Q10" s="17">
        <v>2.8</v>
      </c>
    </row>
    <row r="11" spans="1:17" x14ac:dyDescent="0.4">
      <c r="A11" s="15" t="s">
        <v>74</v>
      </c>
      <c r="B11" s="16">
        <v>20813492</v>
      </c>
      <c r="C11" s="16">
        <v>20395116</v>
      </c>
      <c r="D11" s="16">
        <v>418376</v>
      </c>
      <c r="E11" s="16">
        <v>71854210</v>
      </c>
      <c r="F11" s="16">
        <v>36430286</v>
      </c>
      <c r="G11" s="16">
        <v>35423924</v>
      </c>
      <c r="H11" s="17">
        <v>102.84</v>
      </c>
      <c r="I11" s="16">
        <v>68538709</v>
      </c>
      <c r="J11" s="16">
        <v>34552649</v>
      </c>
      <c r="K11" s="16">
        <v>33986060</v>
      </c>
      <c r="L11" s="17">
        <v>101.67</v>
      </c>
      <c r="M11" s="16">
        <v>3315501</v>
      </c>
      <c r="N11" s="16">
        <v>1877637</v>
      </c>
      <c r="O11" s="16">
        <v>1437864</v>
      </c>
      <c r="P11" s="17">
        <v>130.59</v>
      </c>
      <c r="Q11" s="17">
        <v>3.36</v>
      </c>
    </row>
    <row r="12" spans="1:17" x14ac:dyDescent="0.4">
      <c r="A12" s="15" t="s">
        <v>75</v>
      </c>
      <c r="B12" s="16">
        <v>10654162</v>
      </c>
      <c r="C12" s="16">
        <v>10330207</v>
      </c>
      <c r="D12" s="16">
        <v>323955</v>
      </c>
      <c r="E12" s="16">
        <v>35712101</v>
      </c>
      <c r="F12" s="16">
        <v>18338760</v>
      </c>
      <c r="G12" s="16">
        <v>17373341</v>
      </c>
      <c r="H12" s="17">
        <v>105.56</v>
      </c>
      <c r="I12" s="16">
        <v>33484131</v>
      </c>
      <c r="J12" s="16">
        <v>16988087</v>
      </c>
      <c r="K12" s="16">
        <v>16496044</v>
      </c>
      <c r="L12" s="17">
        <v>102.98</v>
      </c>
      <c r="M12" s="16">
        <v>2227970</v>
      </c>
      <c r="N12" s="16">
        <v>1350673</v>
      </c>
      <c r="O12" s="16">
        <v>877297</v>
      </c>
      <c r="P12" s="17">
        <v>153.96</v>
      </c>
      <c r="Q12" s="17">
        <v>3.24</v>
      </c>
    </row>
    <row r="13" spans="1:17" x14ac:dyDescent="0.4">
      <c r="A13" s="15" t="s">
        <v>76</v>
      </c>
      <c r="B13" s="16">
        <v>8470472</v>
      </c>
      <c r="C13" s="16">
        <v>8205498</v>
      </c>
      <c r="D13" s="16">
        <v>264974</v>
      </c>
      <c r="E13" s="16">
        <v>24706291</v>
      </c>
      <c r="F13" s="16">
        <v>12838243</v>
      </c>
      <c r="G13" s="16">
        <v>11868048</v>
      </c>
      <c r="H13" s="17">
        <v>108.17</v>
      </c>
      <c r="I13" s="16">
        <v>23071690</v>
      </c>
      <c r="J13" s="16">
        <v>11725291</v>
      </c>
      <c r="K13" s="16">
        <v>11346399</v>
      </c>
      <c r="L13" s="17">
        <v>103.34</v>
      </c>
      <c r="M13" s="16">
        <v>1634601</v>
      </c>
      <c r="N13" s="16">
        <v>1112952</v>
      </c>
      <c r="O13" s="16">
        <v>521649</v>
      </c>
      <c r="P13" s="17">
        <v>213.35</v>
      </c>
      <c r="Q13" s="17">
        <v>2.81</v>
      </c>
    </row>
    <row r="14" spans="1:17" x14ac:dyDescent="0.4">
      <c r="A14" s="15" t="s">
        <v>77</v>
      </c>
      <c r="B14" s="16">
        <v>15334912</v>
      </c>
      <c r="C14" s="16">
        <v>14994046</v>
      </c>
      <c r="D14" s="16">
        <v>340866</v>
      </c>
      <c r="E14" s="16">
        <v>43746323</v>
      </c>
      <c r="F14" s="16">
        <v>22147745</v>
      </c>
      <c r="G14" s="16">
        <v>21598578</v>
      </c>
      <c r="H14" s="17">
        <v>102.54</v>
      </c>
      <c r="I14" s="16">
        <v>41755874</v>
      </c>
      <c r="J14" s="16">
        <v>20956756</v>
      </c>
      <c r="K14" s="16">
        <v>20799118</v>
      </c>
      <c r="L14" s="17">
        <v>100.76</v>
      </c>
      <c r="M14" s="16">
        <v>1990449</v>
      </c>
      <c r="N14" s="16">
        <v>1190989</v>
      </c>
      <c r="O14" s="16">
        <v>799460</v>
      </c>
      <c r="P14" s="17">
        <v>148.97</v>
      </c>
      <c r="Q14" s="17">
        <v>2.78</v>
      </c>
    </row>
    <row r="15" spans="1:17" x14ac:dyDescent="0.4">
      <c r="A15" s="15" t="s">
        <v>78</v>
      </c>
      <c r="B15" s="16">
        <v>9162183</v>
      </c>
      <c r="C15" s="16">
        <v>8998492</v>
      </c>
      <c r="D15" s="16">
        <v>163691</v>
      </c>
      <c r="E15" s="16">
        <v>27452815</v>
      </c>
      <c r="F15" s="16">
        <v>13907218</v>
      </c>
      <c r="G15" s="16">
        <v>13545597</v>
      </c>
      <c r="H15" s="17">
        <v>102.67</v>
      </c>
      <c r="I15" s="16">
        <v>26457769</v>
      </c>
      <c r="J15" s="16">
        <v>13358390</v>
      </c>
      <c r="K15" s="16">
        <v>13099379</v>
      </c>
      <c r="L15" s="17">
        <v>101.98</v>
      </c>
      <c r="M15" s="16">
        <v>995046</v>
      </c>
      <c r="N15" s="16">
        <v>548828</v>
      </c>
      <c r="O15" s="16">
        <v>446218</v>
      </c>
      <c r="P15" s="17">
        <v>123</v>
      </c>
      <c r="Q15" s="17">
        <v>2.94</v>
      </c>
    </row>
    <row r="16" spans="1:17" x14ac:dyDescent="0.4">
      <c r="A16" s="15" t="s">
        <v>79</v>
      </c>
      <c r="B16" s="16">
        <v>13192935</v>
      </c>
      <c r="C16" s="16">
        <v>13000088</v>
      </c>
      <c r="D16" s="16">
        <v>192847</v>
      </c>
      <c r="E16" s="16">
        <v>38313991</v>
      </c>
      <c r="F16" s="16">
        <v>19426106</v>
      </c>
      <c r="G16" s="16">
        <v>18887885</v>
      </c>
      <c r="H16" s="17">
        <v>102.85</v>
      </c>
      <c r="I16" s="16">
        <v>36884039</v>
      </c>
      <c r="J16" s="16">
        <v>18603181</v>
      </c>
      <c r="K16" s="16">
        <v>18280858</v>
      </c>
      <c r="L16" s="17">
        <v>101.76</v>
      </c>
      <c r="M16" s="16">
        <v>1429952</v>
      </c>
      <c r="N16" s="16">
        <v>822925</v>
      </c>
      <c r="O16" s="16">
        <v>607027</v>
      </c>
      <c r="P16" s="17">
        <v>135.57</v>
      </c>
      <c r="Q16" s="17">
        <v>2.84</v>
      </c>
    </row>
    <row r="17" spans="1:17" x14ac:dyDescent="0.4">
      <c r="A17" s="15" t="s">
        <v>80</v>
      </c>
      <c r="B17" s="16">
        <v>8893483</v>
      </c>
      <c r="C17" s="16">
        <v>8253257</v>
      </c>
      <c r="D17" s="16">
        <v>640226</v>
      </c>
      <c r="E17" s="16">
        <v>23019196</v>
      </c>
      <c r="F17" s="16">
        <v>11854916</v>
      </c>
      <c r="G17" s="16">
        <v>11164280</v>
      </c>
      <c r="H17" s="17">
        <v>106.19</v>
      </c>
      <c r="I17" s="16">
        <v>20593430</v>
      </c>
      <c r="J17" s="16">
        <v>10318168</v>
      </c>
      <c r="K17" s="16">
        <v>10275262</v>
      </c>
      <c r="L17" s="17">
        <v>100.42</v>
      </c>
      <c r="M17" s="16">
        <v>2425766</v>
      </c>
      <c r="N17" s="16">
        <v>1536748</v>
      </c>
      <c r="O17" s="16">
        <v>889018</v>
      </c>
      <c r="P17" s="17">
        <v>172.86</v>
      </c>
      <c r="Q17" s="17">
        <v>2.5</v>
      </c>
    </row>
    <row r="18" spans="1:17" x14ac:dyDescent="0.4">
      <c r="A18" s="15" t="s">
        <v>81</v>
      </c>
      <c r="B18" s="16">
        <v>25635291</v>
      </c>
      <c r="C18" s="16">
        <v>24381782</v>
      </c>
      <c r="D18" s="16">
        <v>1253509</v>
      </c>
      <c r="E18" s="16">
        <v>78660941</v>
      </c>
      <c r="F18" s="16">
        <v>39626707</v>
      </c>
      <c r="G18" s="16">
        <v>39034234</v>
      </c>
      <c r="H18" s="17">
        <v>101.52</v>
      </c>
      <c r="I18" s="16">
        <v>71685839</v>
      </c>
      <c r="J18" s="16">
        <v>35542124</v>
      </c>
      <c r="K18" s="16">
        <v>36143715</v>
      </c>
      <c r="L18" s="17">
        <v>98.34</v>
      </c>
      <c r="M18" s="16">
        <v>6975102</v>
      </c>
      <c r="N18" s="16">
        <v>4084583</v>
      </c>
      <c r="O18" s="16">
        <v>2890519</v>
      </c>
      <c r="P18" s="17">
        <v>141.31</v>
      </c>
      <c r="Q18" s="17">
        <v>2.94</v>
      </c>
    </row>
    <row r="19" spans="1:17" x14ac:dyDescent="0.4">
      <c r="A19" s="15" t="s">
        <v>82</v>
      </c>
      <c r="B19" s="16">
        <v>20060115</v>
      </c>
      <c r="C19" s="16">
        <v>18854021</v>
      </c>
      <c r="D19" s="16">
        <v>1206094</v>
      </c>
      <c r="E19" s="16">
        <v>54426891</v>
      </c>
      <c r="F19" s="16">
        <v>27965641</v>
      </c>
      <c r="G19" s="16">
        <v>26461250</v>
      </c>
      <c r="H19" s="17">
        <v>105.69</v>
      </c>
      <c r="I19" s="16">
        <v>49425543</v>
      </c>
      <c r="J19" s="16">
        <v>25037320</v>
      </c>
      <c r="K19" s="16">
        <v>24388223</v>
      </c>
      <c r="L19" s="17">
        <v>102.66</v>
      </c>
      <c r="M19" s="16">
        <v>5001348</v>
      </c>
      <c r="N19" s="16">
        <v>2928321</v>
      </c>
      <c r="O19" s="16">
        <v>2073027</v>
      </c>
      <c r="P19" s="17">
        <v>141.26</v>
      </c>
      <c r="Q19" s="17">
        <v>2.62</v>
      </c>
    </row>
    <row r="20" spans="1:17" x14ac:dyDescent="0.4">
      <c r="A20" s="15" t="s">
        <v>83</v>
      </c>
      <c r="B20" s="16">
        <v>19322432</v>
      </c>
      <c r="C20" s="16">
        <v>18861956</v>
      </c>
      <c r="D20" s="16">
        <v>460476</v>
      </c>
      <c r="E20" s="16">
        <v>59500468</v>
      </c>
      <c r="F20" s="16">
        <v>30245513</v>
      </c>
      <c r="G20" s="16">
        <v>29254955</v>
      </c>
      <c r="H20" s="17">
        <v>103.39</v>
      </c>
      <c r="I20" s="16">
        <v>56493891</v>
      </c>
      <c r="J20" s="16">
        <v>28462853</v>
      </c>
      <c r="K20" s="16">
        <v>28031038</v>
      </c>
      <c r="L20" s="17">
        <v>101.54</v>
      </c>
      <c r="M20" s="16">
        <v>3006577</v>
      </c>
      <c r="N20" s="16">
        <v>1782660</v>
      </c>
      <c r="O20" s="16">
        <v>1223917</v>
      </c>
      <c r="P20" s="17">
        <v>145.65</v>
      </c>
      <c r="Q20" s="17">
        <v>3</v>
      </c>
    </row>
    <row r="21" spans="1:17" x14ac:dyDescent="0.4">
      <c r="A21" s="15" t="s">
        <v>84</v>
      </c>
      <c r="B21" s="16">
        <v>11971873</v>
      </c>
      <c r="C21" s="16">
        <v>11206317</v>
      </c>
      <c r="D21" s="16">
        <v>765556</v>
      </c>
      <c r="E21" s="16">
        <v>36894217</v>
      </c>
      <c r="F21" s="16">
        <v>18981054</v>
      </c>
      <c r="G21" s="16">
        <v>17913163</v>
      </c>
      <c r="H21" s="17">
        <v>105.96</v>
      </c>
      <c r="I21" s="16">
        <v>33397663</v>
      </c>
      <c r="J21" s="16">
        <v>16901083</v>
      </c>
      <c r="K21" s="16">
        <v>16496580</v>
      </c>
      <c r="L21" s="17">
        <v>102.45</v>
      </c>
      <c r="M21" s="16">
        <v>3496554</v>
      </c>
      <c r="N21" s="16">
        <v>2079971</v>
      </c>
      <c r="O21" s="16">
        <v>1416583</v>
      </c>
      <c r="P21" s="17">
        <v>146.83000000000001</v>
      </c>
      <c r="Q21" s="17">
        <v>2.98</v>
      </c>
    </row>
    <row r="22" spans="1:17" x14ac:dyDescent="0.4">
      <c r="A22" s="15" t="s">
        <v>85</v>
      </c>
      <c r="B22" s="16">
        <v>11847841</v>
      </c>
      <c r="C22" s="16">
        <v>11542527</v>
      </c>
      <c r="D22" s="16">
        <v>305314</v>
      </c>
      <c r="E22" s="16">
        <v>44567797</v>
      </c>
      <c r="F22" s="16">
        <v>23003521</v>
      </c>
      <c r="G22" s="16">
        <v>21564276</v>
      </c>
      <c r="H22" s="17">
        <v>106.67</v>
      </c>
      <c r="I22" s="16">
        <v>42181417</v>
      </c>
      <c r="J22" s="16">
        <v>21600070</v>
      </c>
      <c r="K22" s="16">
        <v>20581347</v>
      </c>
      <c r="L22" s="17">
        <v>104.95</v>
      </c>
      <c r="M22" s="16">
        <v>2386380</v>
      </c>
      <c r="N22" s="16">
        <v>1403451</v>
      </c>
      <c r="O22" s="16">
        <v>982929</v>
      </c>
      <c r="P22" s="17">
        <v>142.78</v>
      </c>
      <c r="Q22" s="17">
        <v>3.65</v>
      </c>
    </row>
    <row r="23" spans="1:17" x14ac:dyDescent="0.4">
      <c r="A23" s="15" t="s">
        <v>86</v>
      </c>
      <c r="B23" s="16">
        <v>30794664</v>
      </c>
      <c r="C23" s="16">
        <v>30105454</v>
      </c>
      <c r="D23" s="16">
        <v>689210</v>
      </c>
      <c r="E23" s="16">
        <v>95792719</v>
      </c>
      <c r="F23" s="16">
        <v>48446944</v>
      </c>
      <c r="G23" s="16">
        <v>47345775</v>
      </c>
      <c r="H23" s="17">
        <v>102.33</v>
      </c>
      <c r="I23" s="16">
        <v>89855501</v>
      </c>
      <c r="J23" s="16">
        <v>45023357</v>
      </c>
      <c r="K23" s="16">
        <v>44832144</v>
      </c>
      <c r="L23" s="17">
        <v>100.43</v>
      </c>
      <c r="M23" s="16">
        <v>5937218</v>
      </c>
      <c r="N23" s="16">
        <v>3423587</v>
      </c>
      <c r="O23" s="16">
        <v>2513631</v>
      </c>
      <c r="P23" s="17">
        <v>136.19999999999999</v>
      </c>
      <c r="Q23" s="17">
        <v>2.98</v>
      </c>
    </row>
    <row r="24" spans="1:17" x14ac:dyDescent="0.4">
      <c r="A24" s="15" t="s">
        <v>87</v>
      </c>
      <c r="B24" s="16">
        <v>26404973</v>
      </c>
      <c r="C24" s="16">
        <v>25928729</v>
      </c>
      <c r="D24" s="16">
        <v>476244</v>
      </c>
      <c r="E24" s="16">
        <v>94029939</v>
      </c>
      <c r="F24" s="16">
        <v>47493063</v>
      </c>
      <c r="G24" s="16">
        <v>46536876</v>
      </c>
      <c r="H24" s="17">
        <v>102.05</v>
      </c>
      <c r="I24" s="16">
        <v>90028072</v>
      </c>
      <c r="J24" s="16">
        <v>45262137</v>
      </c>
      <c r="K24" s="16">
        <v>44765935</v>
      </c>
      <c r="L24" s="17">
        <v>101.11</v>
      </c>
      <c r="M24" s="16">
        <v>4001867</v>
      </c>
      <c r="N24" s="16">
        <v>2230926</v>
      </c>
      <c r="O24" s="16">
        <v>1770941</v>
      </c>
      <c r="P24" s="17">
        <v>125.97</v>
      </c>
      <c r="Q24" s="17">
        <v>3.47</v>
      </c>
    </row>
    <row r="25" spans="1:17" x14ac:dyDescent="0.4">
      <c r="A25" s="15" t="s">
        <v>88</v>
      </c>
      <c r="B25" s="16">
        <v>17253385</v>
      </c>
      <c r="C25" s="16">
        <v>16695121</v>
      </c>
      <c r="D25" s="16">
        <v>558264</v>
      </c>
      <c r="E25" s="16">
        <v>57237727</v>
      </c>
      <c r="F25" s="16">
        <v>29391247</v>
      </c>
      <c r="G25" s="16">
        <v>27846480</v>
      </c>
      <c r="H25" s="17">
        <v>105.55</v>
      </c>
      <c r="I25" s="16">
        <v>52745625</v>
      </c>
      <c r="J25" s="16">
        <v>26826301</v>
      </c>
      <c r="K25" s="16">
        <v>25919324</v>
      </c>
      <c r="L25" s="17">
        <v>103.5</v>
      </c>
      <c r="M25" s="16">
        <v>4492102</v>
      </c>
      <c r="N25" s="16">
        <v>2564946</v>
      </c>
      <c r="O25" s="16">
        <v>1927156</v>
      </c>
      <c r="P25" s="17">
        <v>133.09</v>
      </c>
      <c r="Q25" s="17">
        <v>3.16</v>
      </c>
    </row>
    <row r="26" spans="1:17" x14ac:dyDescent="0.4">
      <c r="A26" s="15" t="s">
        <v>89</v>
      </c>
      <c r="B26" s="16">
        <v>19029894</v>
      </c>
      <c r="C26" s="16">
        <v>18625710</v>
      </c>
      <c r="D26" s="16">
        <v>404184</v>
      </c>
      <c r="E26" s="16">
        <v>65700762</v>
      </c>
      <c r="F26" s="16">
        <v>33776459</v>
      </c>
      <c r="G26" s="16">
        <v>31924303</v>
      </c>
      <c r="H26" s="17">
        <v>105.8</v>
      </c>
      <c r="I26" s="16">
        <v>61911446</v>
      </c>
      <c r="J26" s="16">
        <v>31611459</v>
      </c>
      <c r="K26" s="16">
        <v>30299987</v>
      </c>
      <c r="L26" s="17">
        <v>104.33</v>
      </c>
      <c r="M26" s="16">
        <v>3789316</v>
      </c>
      <c r="N26" s="16">
        <v>2165000</v>
      </c>
      <c r="O26" s="16">
        <v>1624316</v>
      </c>
      <c r="P26" s="17">
        <v>133.29</v>
      </c>
      <c r="Q26" s="17">
        <v>3.32</v>
      </c>
    </row>
    <row r="27" spans="1:17" x14ac:dyDescent="0.4">
      <c r="A27" s="15" t="s">
        <v>90</v>
      </c>
      <c r="B27" s="16">
        <v>32222752</v>
      </c>
      <c r="C27" s="16">
        <v>28630609</v>
      </c>
      <c r="D27" s="16">
        <v>3592143</v>
      </c>
      <c r="E27" s="16">
        <v>104320459</v>
      </c>
      <c r="F27" s="16">
        <v>54400538</v>
      </c>
      <c r="G27" s="16">
        <v>49919921</v>
      </c>
      <c r="H27" s="17">
        <v>108.98</v>
      </c>
      <c r="I27" s="16">
        <v>88979305</v>
      </c>
      <c r="J27" s="16">
        <v>45465958</v>
      </c>
      <c r="K27" s="16">
        <v>43513347</v>
      </c>
      <c r="L27" s="17">
        <v>104.49</v>
      </c>
      <c r="M27" s="16">
        <v>15341154</v>
      </c>
      <c r="N27" s="16">
        <v>8934580</v>
      </c>
      <c r="O27" s="16">
        <v>6406574</v>
      </c>
      <c r="P27" s="17">
        <v>139.46</v>
      </c>
      <c r="Q27" s="17">
        <v>3.11</v>
      </c>
    </row>
    <row r="28" spans="1:17" x14ac:dyDescent="0.4">
      <c r="A28" s="15" t="s">
        <v>91</v>
      </c>
      <c r="B28" s="16">
        <v>13467663</v>
      </c>
      <c r="C28" s="16">
        <v>13151404</v>
      </c>
      <c r="D28" s="16">
        <v>316259</v>
      </c>
      <c r="E28" s="16">
        <v>46023761</v>
      </c>
      <c r="F28" s="16">
        <v>23924704</v>
      </c>
      <c r="G28" s="16">
        <v>22099057</v>
      </c>
      <c r="H28" s="17">
        <v>108.26</v>
      </c>
      <c r="I28" s="16">
        <v>43970320</v>
      </c>
      <c r="J28" s="16">
        <v>22733969</v>
      </c>
      <c r="K28" s="16">
        <v>21236351</v>
      </c>
      <c r="L28" s="17">
        <v>107.05</v>
      </c>
      <c r="M28" s="16">
        <v>2053441</v>
      </c>
      <c r="N28" s="16">
        <v>1190735</v>
      </c>
      <c r="O28" s="16">
        <v>862706</v>
      </c>
      <c r="P28" s="17">
        <v>138.02000000000001</v>
      </c>
      <c r="Q28" s="17">
        <v>3.34</v>
      </c>
    </row>
    <row r="29" spans="1:17" x14ac:dyDescent="0.4">
      <c r="A29" s="15" t="s">
        <v>92</v>
      </c>
      <c r="B29" s="16">
        <v>2451819</v>
      </c>
      <c r="C29" s="16">
        <v>2331149</v>
      </c>
      <c r="D29" s="16">
        <v>120670</v>
      </c>
      <c r="E29" s="16">
        <v>8671485</v>
      </c>
      <c r="F29" s="16">
        <v>4592283</v>
      </c>
      <c r="G29" s="16">
        <v>4079202</v>
      </c>
      <c r="H29" s="17">
        <v>112.58</v>
      </c>
      <c r="I29" s="16">
        <v>8060519</v>
      </c>
      <c r="J29" s="16">
        <v>4231490</v>
      </c>
      <c r="K29" s="16">
        <v>3829029</v>
      </c>
      <c r="L29" s="17">
        <v>110.51</v>
      </c>
      <c r="M29" s="16">
        <v>610966</v>
      </c>
      <c r="N29" s="16">
        <v>360793</v>
      </c>
      <c r="O29" s="16">
        <v>250173</v>
      </c>
      <c r="P29" s="17">
        <v>144.22</v>
      </c>
      <c r="Q29" s="17">
        <v>3.46</v>
      </c>
    </row>
    <row r="30" spans="1:17" x14ac:dyDescent="0.4">
      <c r="A30" s="15" t="s">
        <v>93</v>
      </c>
      <c r="B30" s="16">
        <v>10272559</v>
      </c>
      <c r="C30" s="16">
        <v>10000965</v>
      </c>
      <c r="D30" s="16">
        <v>271594</v>
      </c>
      <c r="E30" s="16">
        <v>28846170</v>
      </c>
      <c r="F30" s="16">
        <v>14608870</v>
      </c>
      <c r="G30" s="16">
        <v>14237300</v>
      </c>
      <c r="H30" s="17">
        <v>102.61</v>
      </c>
      <c r="I30" s="16">
        <v>26994017</v>
      </c>
      <c r="J30" s="16">
        <v>13542424</v>
      </c>
      <c r="K30" s="16">
        <v>13451593</v>
      </c>
      <c r="L30" s="17">
        <v>100.68</v>
      </c>
      <c r="M30" s="16">
        <v>1852153</v>
      </c>
      <c r="N30" s="16">
        <v>1066446</v>
      </c>
      <c r="O30" s="16">
        <v>785707</v>
      </c>
      <c r="P30" s="17">
        <v>135.72999999999999</v>
      </c>
      <c r="Q30" s="17">
        <v>2.7</v>
      </c>
    </row>
    <row r="31" spans="1:17" x14ac:dyDescent="0.4">
      <c r="A31" s="15" t="s">
        <v>94</v>
      </c>
      <c r="B31" s="16">
        <v>26383458</v>
      </c>
      <c r="C31" s="16">
        <v>25794161</v>
      </c>
      <c r="D31" s="16">
        <v>589297</v>
      </c>
      <c r="E31" s="16">
        <v>80417528</v>
      </c>
      <c r="F31" s="16">
        <v>40827834</v>
      </c>
      <c r="G31" s="16">
        <v>39589694</v>
      </c>
      <c r="H31" s="17">
        <v>103.13</v>
      </c>
      <c r="I31" s="16">
        <v>76207174</v>
      </c>
      <c r="J31" s="16">
        <v>38380622</v>
      </c>
      <c r="K31" s="16">
        <v>37826552</v>
      </c>
      <c r="L31" s="17">
        <v>101.46</v>
      </c>
      <c r="M31" s="16">
        <v>4210354</v>
      </c>
      <c r="N31" s="16">
        <v>2447212</v>
      </c>
      <c r="O31" s="16">
        <v>1763142</v>
      </c>
      <c r="P31" s="17">
        <v>138.80000000000001</v>
      </c>
      <c r="Q31" s="17">
        <v>2.95</v>
      </c>
    </row>
    <row r="32" spans="1:17" x14ac:dyDescent="0.4">
      <c r="A32" s="15" t="s">
        <v>95</v>
      </c>
      <c r="B32" s="16">
        <v>10745630</v>
      </c>
      <c r="C32" s="16">
        <v>10558461</v>
      </c>
      <c r="D32" s="16">
        <v>187169</v>
      </c>
      <c r="E32" s="16">
        <v>34748556</v>
      </c>
      <c r="F32" s="16">
        <v>17905471</v>
      </c>
      <c r="G32" s="16">
        <v>16843085</v>
      </c>
      <c r="H32" s="17">
        <v>106.31</v>
      </c>
      <c r="I32" s="16">
        <v>33571308</v>
      </c>
      <c r="J32" s="16">
        <v>17153547</v>
      </c>
      <c r="K32" s="16">
        <v>16417761</v>
      </c>
      <c r="L32" s="17">
        <v>104.48</v>
      </c>
      <c r="M32" s="16">
        <v>1177248</v>
      </c>
      <c r="N32" s="16">
        <v>751924</v>
      </c>
      <c r="O32" s="16">
        <v>425324</v>
      </c>
      <c r="P32" s="17">
        <v>176.79</v>
      </c>
      <c r="Q32" s="17">
        <v>3.18</v>
      </c>
    </row>
    <row r="33" spans="1:17" x14ac:dyDescent="0.4">
      <c r="A33" s="15" t="s">
        <v>96</v>
      </c>
      <c r="B33" s="16">
        <v>12695396</v>
      </c>
      <c r="C33" s="16">
        <v>12339961</v>
      </c>
      <c r="D33" s="16">
        <v>355435</v>
      </c>
      <c r="E33" s="16">
        <v>45966766</v>
      </c>
      <c r="F33" s="16">
        <v>23856696</v>
      </c>
      <c r="G33" s="16">
        <v>22110070</v>
      </c>
      <c r="H33" s="17">
        <v>107.9</v>
      </c>
      <c r="I33" s="16">
        <v>43626674</v>
      </c>
      <c r="J33" s="16">
        <v>22391253</v>
      </c>
      <c r="K33" s="16">
        <v>21235421</v>
      </c>
      <c r="L33" s="17">
        <v>105.44</v>
      </c>
      <c r="M33" s="16">
        <v>2340092</v>
      </c>
      <c r="N33" s="16">
        <v>1465443</v>
      </c>
      <c r="O33" s="16">
        <v>874649</v>
      </c>
      <c r="P33" s="17">
        <v>167.55</v>
      </c>
      <c r="Q33" s="17">
        <v>3.54</v>
      </c>
    </row>
    <row r="34" spans="1:17" x14ac:dyDescent="0.4">
      <c r="A34" s="15" t="s">
        <v>97</v>
      </c>
      <c r="B34" s="16">
        <v>689521</v>
      </c>
      <c r="C34" s="16">
        <v>670838</v>
      </c>
      <c r="D34" s="16">
        <v>18683</v>
      </c>
      <c r="E34" s="16">
        <v>3002165</v>
      </c>
      <c r="F34" s="16">
        <v>1542652</v>
      </c>
      <c r="G34" s="16">
        <v>1459513</v>
      </c>
      <c r="H34" s="17">
        <v>105.7</v>
      </c>
      <c r="I34" s="16">
        <v>2837769</v>
      </c>
      <c r="J34" s="16">
        <v>1429541</v>
      </c>
      <c r="K34" s="16">
        <v>1408228</v>
      </c>
      <c r="L34" s="17">
        <v>101.51</v>
      </c>
      <c r="M34" s="16">
        <v>164396</v>
      </c>
      <c r="N34" s="16">
        <v>113111</v>
      </c>
      <c r="O34" s="16">
        <v>51285</v>
      </c>
      <c r="P34" s="17">
        <v>220.55</v>
      </c>
      <c r="Q34" s="17">
        <v>4.2300000000000004</v>
      </c>
    </row>
    <row r="35" spans="1:17" x14ac:dyDescent="0.4">
      <c r="A35" s="15" t="s">
        <v>98</v>
      </c>
      <c r="B35" s="16">
        <v>11084516</v>
      </c>
      <c r="C35" s="16">
        <v>10718563</v>
      </c>
      <c r="D35" s="16">
        <v>365953</v>
      </c>
      <c r="E35" s="16">
        <v>37327379</v>
      </c>
      <c r="F35" s="16">
        <v>19287575</v>
      </c>
      <c r="G35" s="16">
        <v>18039804</v>
      </c>
      <c r="H35" s="17">
        <v>106.92</v>
      </c>
      <c r="I35" s="16">
        <v>34462115</v>
      </c>
      <c r="J35" s="16">
        <v>17556257</v>
      </c>
      <c r="K35" s="16">
        <v>16905858</v>
      </c>
      <c r="L35" s="17">
        <v>103.85</v>
      </c>
      <c r="M35" s="16">
        <v>2865264</v>
      </c>
      <c r="N35" s="16">
        <v>1731318</v>
      </c>
      <c r="O35" s="16">
        <v>1133946</v>
      </c>
      <c r="P35" s="17">
        <v>152.68</v>
      </c>
      <c r="Q35" s="17">
        <v>3.22</v>
      </c>
    </row>
    <row r="36" spans="1:17" x14ac:dyDescent="0.4">
      <c r="A36" s="15" t="s">
        <v>99</v>
      </c>
      <c r="B36" s="16">
        <v>7113833</v>
      </c>
      <c r="C36" s="16">
        <v>6900369</v>
      </c>
      <c r="D36" s="16">
        <v>213464</v>
      </c>
      <c r="E36" s="16">
        <v>25575263</v>
      </c>
      <c r="F36" s="16">
        <v>13064193</v>
      </c>
      <c r="G36" s="16">
        <v>12511070</v>
      </c>
      <c r="H36" s="17">
        <v>104.42</v>
      </c>
      <c r="I36" s="16">
        <v>24052594</v>
      </c>
      <c r="J36" s="16">
        <v>12141360</v>
      </c>
      <c r="K36" s="16">
        <v>11911234</v>
      </c>
      <c r="L36" s="17">
        <v>101.93</v>
      </c>
      <c r="M36" s="16">
        <v>1522669</v>
      </c>
      <c r="N36" s="16">
        <v>922833</v>
      </c>
      <c r="O36" s="16">
        <v>599836</v>
      </c>
      <c r="P36" s="17">
        <v>153.85</v>
      </c>
      <c r="Q36" s="17">
        <v>3.49</v>
      </c>
    </row>
    <row r="37" spans="1:17" x14ac:dyDescent="0.4">
      <c r="A37" s="15" t="s">
        <v>100</v>
      </c>
      <c r="B37" s="16">
        <v>1586635</v>
      </c>
      <c r="C37" s="16">
        <v>1529039</v>
      </c>
      <c r="D37" s="16">
        <v>57596</v>
      </c>
      <c r="E37" s="16">
        <v>5626723</v>
      </c>
      <c r="F37" s="16">
        <v>2913793</v>
      </c>
      <c r="G37" s="16">
        <v>2712930</v>
      </c>
      <c r="H37" s="17">
        <v>107.4</v>
      </c>
      <c r="I37" s="16">
        <v>5284525</v>
      </c>
      <c r="J37" s="16">
        <v>2675766</v>
      </c>
      <c r="K37" s="16">
        <v>2608759</v>
      </c>
      <c r="L37" s="17">
        <v>102.57</v>
      </c>
      <c r="M37" s="16">
        <v>342198</v>
      </c>
      <c r="N37" s="16">
        <v>238027</v>
      </c>
      <c r="O37" s="16">
        <v>104171</v>
      </c>
      <c r="P37" s="17">
        <v>228.5</v>
      </c>
      <c r="Q37" s="17">
        <v>3.46</v>
      </c>
    </row>
    <row r="38" spans="1:17" x14ac:dyDescent="0.4">
      <c r="A38" s="15" t="s">
        <v>101</v>
      </c>
      <c r="B38" s="16">
        <v>1945064</v>
      </c>
      <c r="C38" s="16">
        <v>1882205</v>
      </c>
      <c r="D38" s="16">
        <v>62859</v>
      </c>
      <c r="E38" s="16">
        <v>6301350</v>
      </c>
      <c r="F38" s="16">
        <v>3227404</v>
      </c>
      <c r="G38" s="16">
        <v>3073946</v>
      </c>
      <c r="H38" s="17">
        <v>104.99</v>
      </c>
      <c r="I38" s="16">
        <v>5970133</v>
      </c>
      <c r="J38" s="16">
        <v>3015722</v>
      </c>
      <c r="K38" s="16">
        <v>2954411</v>
      </c>
      <c r="L38" s="17">
        <v>102.08</v>
      </c>
      <c r="M38" s="16">
        <v>331217</v>
      </c>
      <c r="N38" s="16">
        <v>211682</v>
      </c>
      <c r="O38" s="16">
        <v>119535</v>
      </c>
      <c r="P38" s="17">
        <v>177.09</v>
      </c>
      <c r="Q38" s="17">
        <v>3.17</v>
      </c>
    </row>
    <row r="39" spans="1:17" ht="14.25" thickBot="1" x14ac:dyDescent="0.45">
      <c r="A39" s="18" t="s">
        <v>102</v>
      </c>
      <c r="B39" s="19">
        <v>6902850</v>
      </c>
      <c r="C39" s="19">
        <v>6705607</v>
      </c>
      <c r="D39" s="19">
        <v>197243</v>
      </c>
      <c r="E39" s="19">
        <v>21815815</v>
      </c>
      <c r="F39" s="19">
        <v>11270147</v>
      </c>
      <c r="G39" s="19">
        <v>10545668</v>
      </c>
      <c r="H39" s="20">
        <v>106.87</v>
      </c>
      <c r="I39" s="19">
        <v>20802249</v>
      </c>
      <c r="J39" s="19">
        <v>10620499</v>
      </c>
      <c r="K39" s="19">
        <v>10181750</v>
      </c>
      <c r="L39" s="20">
        <v>104.31</v>
      </c>
      <c r="M39" s="19">
        <v>1013566</v>
      </c>
      <c r="N39" s="19">
        <v>649648</v>
      </c>
      <c r="O39" s="19">
        <v>363918</v>
      </c>
      <c r="P39" s="20">
        <v>178.51</v>
      </c>
      <c r="Q39" s="20">
        <v>3.1</v>
      </c>
    </row>
  </sheetData>
  <mergeCells count="22">
    <mergeCell ref="A1:Q1"/>
    <mergeCell ref="A2:Q2"/>
    <mergeCell ref="B3:Q3"/>
    <mergeCell ref="A4:A7"/>
    <mergeCell ref="B4:D4"/>
    <mergeCell ref="E4:P4"/>
    <mergeCell ref="B5:B7"/>
    <mergeCell ref="C5:C7"/>
    <mergeCell ref="D5:D7"/>
    <mergeCell ref="E5:H5"/>
    <mergeCell ref="E6:E7"/>
    <mergeCell ref="F6:F7"/>
    <mergeCell ref="G6:G7"/>
    <mergeCell ref="I6:I7"/>
    <mergeCell ref="J6:J7"/>
    <mergeCell ref="N6:N7"/>
    <mergeCell ref="O6:O7"/>
    <mergeCell ref="I5:L5"/>
    <mergeCell ref="M5:P5"/>
    <mergeCell ref="Q5:Q6"/>
    <mergeCell ref="K6:K7"/>
    <mergeCell ref="M6:M7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D164F5-D080-4E05-8F08-09F8FB0206EA}">
  <dimension ref="A1:I32"/>
  <sheetViews>
    <sheetView workbookViewId="0">
      <selection activeCell="B2" sqref="B2"/>
    </sheetView>
  </sheetViews>
  <sheetFormatPr defaultRowHeight="13.9" x14ac:dyDescent="0.4"/>
  <cols>
    <col min="1" max="9" width="15.59765625" customWidth="1"/>
  </cols>
  <sheetData>
    <row r="1" spans="1:9" x14ac:dyDescent="0.4">
      <c r="B1" t="s">
        <v>140</v>
      </c>
      <c r="C1" t="s">
        <v>141</v>
      </c>
      <c r="D1" t="s">
        <v>142</v>
      </c>
      <c r="E1" t="s">
        <v>135</v>
      </c>
      <c r="F1" t="s">
        <v>136</v>
      </c>
      <c r="G1" t="s">
        <v>137</v>
      </c>
      <c r="H1" t="s">
        <v>138</v>
      </c>
      <c r="I1" t="s">
        <v>139</v>
      </c>
    </row>
    <row r="2" spans="1:9" x14ac:dyDescent="0.4">
      <c r="A2" t="s">
        <v>104</v>
      </c>
      <c r="B2">
        <v>1994</v>
      </c>
      <c r="C2">
        <v>3.14</v>
      </c>
      <c r="D2" s="2">
        <v>43535</v>
      </c>
      <c r="E2" t="s">
        <v>104</v>
      </c>
      <c r="F2" t="b">
        <f>ISEVEN(B2)</f>
        <v>1</v>
      </c>
      <c r="H2" t="b">
        <v>1</v>
      </c>
      <c r="I2" t="e">
        <f>F.INV</f>
        <v>#NAME?</v>
      </c>
    </row>
    <row r="3" spans="1:9" x14ac:dyDescent="0.4">
      <c r="A3" t="s">
        <v>105</v>
      </c>
      <c r="B3">
        <v>1995</v>
      </c>
      <c r="C3">
        <v>3.15</v>
      </c>
      <c r="D3" s="2">
        <v>43536</v>
      </c>
      <c r="E3" t="s">
        <v>105</v>
      </c>
      <c r="F3">
        <f>B3</f>
        <v>1995</v>
      </c>
      <c r="H3" t="b">
        <v>0</v>
      </c>
      <c r="I3" t="e">
        <f>1/0</f>
        <v>#DIV/0!</v>
      </c>
    </row>
    <row r="4" spans="1:9" x14ac:dyDescent="0.4">
      <c r="A4" t="s">
        <v>106</v>
      </c>
      <c r="B4">
        <v>1996</v>
      </c>
      <c r="C4">
        <v>3.16</v>
      </c>
      <c r="D4" s="2">
        <v>43537</v>
      </c>
      <c r="E4" t="s">
        <v>106</v>
      </c>
      <c r="F4">
        <f t="shared" ref="F4:F9" si="0">B4</f>
        <v>1996</v>
      </c>
      <c r="H4" t="b">
        <v>1</v>
      </c>
      <c r="I4" t="e">
        <f t="shared" ref="I4" si="1">F.INV</f>
        <v>#NAME?</v>
      </c>
    </row>
    <row r="5" spans="1:9" x14ac:dyDescent="0.4">
      <c r="A5" t="s">
        <v>107</v>
      </c>
      <c r="B5">
        <v>1997</v>
      </c>
      <c r="C5">
        <v>3.17</v>
      </c>
      <c r="D5" s="2">
        <v>43538</v>
      </c>
      <c r="E5" t="s">
        <v>107</v>
      </c>
      <c r="F5">
        <f t="shared" si="0"/>
        <v>1997</v>
      </c>
      <c r="H5" t="b">
        <v>0</v>
      </c>
      <c r="I5" t="e">
        <f t="shared" ref="I5" si="2">1/0</f>
        <v>#DIV/0!</v>
      </c>
    </row>
    <row r="6" spans="1:9" x14ac:dyDescent="0.4">
      <c r="A6" t="s">
        <v>108</v>
      </c>
      <c r="B6">
        <v>1998</v>
      </c>
      <c r="C6">
        <v>3.18</v>
      </c>
      <c r="D6" s="2">
        <v>43539</v>
      </c>
      <c r="E6" t="s">
        <v>108</v>
      </c>
      <c r="F6">
        <f t="shared" si="0"/>
        <v>1998</v>
      </c>
      <c r="H6" t="b">
        <v>1</v>
      </c>
      <c r="I6" t="e">
        <f t="shared" ref="I6" si="3">F.INV</f>
        <v>#NAME?</v>
      </c>
    </row>
    <row r="7" spans="1:9" x14ac:dyDescent="0.4">
      <c r="A7" t="s">
        <v>109</v>
      </c>
      <c r="B7">
        <v>1999</v>
      </c>
      <c r="C7">
        <v>3.19</v>
      </c>
      <c r="D7" s="2">
        <v>43540</v>
      </c>
      <c r="E7" s="21" t="s">
        <v>148</v>
      </c>
      <c r="F7">
        <f t="shared" si="0"/>
        <v>1999</v>
      </c>
      <c r="H7" t="b">
        <v>0</v>
      </c>
      <c r="I7" t="e">
        <f t="shared" ref="I7" si="4">1/0</f>
        <v>#DIV/0!</v>
      </c>
    </row>
    <row r="8" spans="1:9" x14ac:dyDescent="0.4">
      <c r="A8" t="s">
        <v>110</v>
      </c>
      <c r="B8">
        <v>2000</v>
      </c>
      <c r="C8">
        <v>3.2</v>
      </c>
      <c r="D8" s="2">
        <v>43541</v>
      </c>
      <c r="E8" t="s">
        <v>110</v>
      </c>
      <c r="F8">
        <f t="shared" si="0"/>
        <v>2000</v>
      </c>
      <c r="H8" t="b">
        <v>1</v>
      </c>
      <c r="I8" t="e">
        <f t="shared" ref="I8" si="5">F.INV</f>
        <v>#NAME?</v>
      </c>
    </row>
    <row r="9" spans="1:9" x14ac:dyDescent="0.4">
      <c r="A9" t="s">
        <v>111</v>
      </c>
      <c r="B9">
        <v>2001</v>
      </c>
      <c r="C9">
        <v>3.21</v>
      </c>
      <c r="D9" s="2">
        <v>43542</v>
      </c>
      <c r="E9" t="s">
        <v>111</v>
      </c>
      <c r="F9">
        <f t="shared" si="0"/>
        <v>2001</v>
      </c>
      <c r="H9" t="b">
        <v>0</v>
      </c>
      <c r="I9" t="e">
        <f t="shared" ref="I9" si="6">1/0</f>
        <v>#DIV/0!</v>
      </c>
    </row>
    <row r="10" spans="1:9" x14ac:dyDescent="0.4">
      <c r="A10" t="s">
        <v>112</v>
      </c>
      <c r="B10">
        <v>2002</v>
      </c>
      <c r="C10">
        <v>3.22</v>
      </c>
      <c r="D10" s="2">
        <v>43543</v>
      </c>
      <c r="E10" t="s">
        <v>112</v>
      </c>
      <c r="F10" t="b">
        <f>ISBLANK(E10)</f>
        <v>0</v>
      </c>
      <c r="H10" t="b">
        <v>0</v>
      </c>
      <c r="I10" t="e">
        <f t="shared" ref="I10" si="7">F.INV</f>
        <v>#NAME?</v>
      </c>
    </row>
    <row r="11" spans="1:9" x14ac:dyDescent="0.4">
      <c r="A11" t="s">
        <v>113</v>
      </c>
      <c r="B11">
        <v>2003</v>
      </c>
      <c r="C11">
        <v>3.23</v>
      </c>
      <c r="D11" s="2">
        <v>43544</v>
      </c>
      <c r="E11" t="s">
        <v>113</v>
      </c>
      <c r="F11">
        <f>C11</f>
        <v>3.23</v>
      </c>
      <c r="H11" t="b">
        <v>0</v>
      </c>
      <c r="I11" t="e">
        <f t="shared" ref="I11" si="8">1/0</f>
        <v>#DIV/0!</v>
      </c>
    </row>
    <row r="12" spans="1:9" x14ac:dyDescent="0.4">
      <c r="A12" t="s">
        <v>114</v>
      </c>
      <c r="B12">
        <v>2004</v>
      </c>
      <c r="C12">
        <v>3.24</v>
      </c>
      <c r="D12" s="2">
        <v>43545</v>
      </c>
      <c r="E12" t="s">
        <v>114</v>
      </c>
      <c r="F12">
        <f t="shared" ref="F12:F18" si="9">C12</f>
        <v>3.24</v>
      </c>
      <c r="H12" t="b">
        <v>1</v>
      </c>
      <c r="I12" t="e">
        <f t="shared" ref="I12" si="10">F.INV</f>
        <v>#NAME?</v>
      </c>
    </row>
    <row r="13" spans="1:9" x14ac:dyDescent="0.4">
      <c r="A13" t="s">
        <v>115</v>
      </c>
      <c r="B13">
        <v>2005</v>
      </c>
      <c r="C13">
        <v>3.25</v>
      </c>
      <c r="D13" s="2">
        <v>43546</v>
      </c>
      <c r="E13" t="s">
        <v>115</v>
      </c>
      <c r="F13">
        <f t="shared" si="9"/>
        <v>3.25</v>
      </c>
      <c r="H13" t="b">
        <v>0</v>
      </c>
      <c r="I13" t="e">
        <f t="shared" ref="I13" si="11">1/0</f>
        <v>#DIV/0!</v>
      </c>
    </row>
    <row r="14" spans="1:9" x14ac:dyDescent="0.4">
      <c r="A14" t="s">
        <v>116</v>
      </c>
      <c r="B14">
        <v>2006</v>
      </c>
      <c r="C14">
        <v>3.26</v>
      </c>
      <c r="D14" s="2">
        <v>43547</v>
      </c>
      <c r="E14" t="s">
        <v>116</v>
      </c>
      <c r="F14">
        <f t="shared" si="9"/>
        <v>3.26</v>
      </c>
      <c r="H14" t="b">
        <v>1</v>
      </c>
      <c r="I14" t="e">
        <f t="shared" ref="I14" si="12">F.INV</f>
        <v>#NAME?</v>
      </c>
    </row>
    <row r="15" spans="1:9" x14ac:dyDescent="0.4">
      <c r="A15" t="s">
        <v>117</v>
      </c>
      <c r="B15">
        <v>2007</v>
      </c>
      <c r="C15">
        <v>3.27</v>
      </c>
      <c r="D15" s="2">
        <v>43548</v>
      </c>
      <c r="E15" t="s">
        <v>117</v>
      </c>
      <c r="F15">
        <f t="shared" si="9"/>
        <v>3.27</v>
      </c>
      <c r="H15" t="b">
        <v>0</v>
      </c>
      <c r="I15" t="e">
        <f t="shared" ref="I15" si="13">1/0</f>
        <v>#DIV/0!</v>
      </c>
    </row>
    <row r="16" spans="1:9" x14ac:dyDescent="0.4">
      <c r="A16" t="s">
        <v>118</v>
      </c>
      <c r="B16">
        <v>2008</v>
      </c>
      <c r="C16">
        <v>3.28</v>
      </c>
      <c r="D16" s="2">
        <v>43549</v>
      </c>
      <c r="E16" s="21" t="s">
        <v>144</v>
      </c>
      <c r="F16" s="21" t="str">
        <f>E16</f>
        <v>123456789012345678901234567890</v>
      </c>
      <c r="H16" t="b">
        <v>1</v>
      </c>
      <c r="I16" t="e">
        <f t="shared" ref="I16" si="14">F.INV</f>
        <v>#NAME?</v>
      </c>
    </row>
    <row r="17" spans="1:9" x14ac:dyDescent="0.4">
      <c r="A17" t="s">
        <v>119</v>
      </c>
      <c r="B17">
        <v>2009</v>
      </c>
      <c r="C17">
        <v>3.29</v>
      </c>
      <c r="D17" s="2">
        <v>43550</v>
      </c>
      <c r="E17" t="s">
        <v>119</v>
      </c>
      <c r="F17">
        <f t="shared" si="9"/>
        <v>3.29</v>
      </c>
      <c r="H17" t="b">
        <v>0</v>
      </c>
      <c r="I17" t="e">
        <f t="shared" ref="I17" si="15">1/0</f>
        <v>#DIV/0!</v>
      </c>
    </row>
    <row r="18" spans="1:9" x14ac:dyDescent="0.4">
      <c r="A18" t="s">
        <v>120</v>
      </c>
      <c r="B18">
        <v>2010</v>
      </c>
      <c r="C18">
        <v>3.3</v>
      </c>
      <c r="D18" s="2">
        <v>43551</v>
      </c>
      <c r="E18" s="21" t="s">
        <v>149</v>
      </c>
      <c r="F18">
        <f t="shared" si="9"/>
        <v>3.3</v>
      </c>
      <c r="H18" t="b">
        <v>1</v>
      </c>
      <c r="I18" t="e">
        <f t="shared" ref="I18" si="16">F.INV</f>
        <v>#NAME?</v>
      </c>
    </row>
    <row r="19" spans="1:9" x14ac:dyDescent="0.4">
      <c r="A19" t="s">
        <v>121</v>
      </c>
      <c r="B19">
        <v>2011</v>
      </c>
      <c r="C19">
        <v>3.31</v>
      </c>
      <c r="D19" s="2">
        <v>43552</v>
      </c>
      <c r="E19" s="21" t="s">
        <v>143</v>
      </c>
      <c r="F19" s="21" t="str">
        <f>E19</f>
        <v>1.23456789012345678901234567890</v>
      </c>
      <c r="H19" t="b">
        <v>0</v>
      </c>
      <c r="I19" t="e">
        <f t="shared" ref="I19" si="17">1/0</f>
        <v>#DIV/0!</v>
      </c>
    </row>
    <row r="20" spans="1:9" x14ac:dyDescent="0.4">
      <c r="A20" t="s">
        <v>122</v>
      </c>
      <c r="B20">
        <v>2012</v>
      </c>
      <c r="C20">
        <v>3.32</v>
      </c>
      <c r="D20" s="2">
        <v>43553</v>
      </c>
      <c r="E20" t="s">
        <v>122</v>
      </c>
      <c r="F20" t="str">
        <f>E20</f>
        <v>Void</v>
      </c>
      <c r="H20" t="b">
        <v>1</v>
      </c>
      <c r="I20" t="e">
        <f t="shared" ref="I20" si="18">F.INV</f>
        <v>#NAME?</v>
      </c>
    </row>
    <row r="21" spans="1:9" x14ac:dyDescent="0.4">
      <c r="A21" t="s">
        <v>123</v>
      </c>
      <c r="B21">
        <v>2013</v>
      </c>
      <c r="C21">
        <v>3.33</v>
      </c>
      <c r="D21" s="2">
        <v>43554</v>
      </c>
      <c r="E21" t="s">
        <v>123</v>
      </c>
      <c r="F21">
        <f>C21</f>
        <v>3.33</v>
      </c>
      <c r="H21" t="b">
        <v>0</v>
      </c>
      <c r="I21" t="e">
        <f t="shared" ref="I21" si="19">1/0</f>
        <v>#DIV/0!</v>
      </c>
    </row>
    <row r="22" spans="1:9" x14ac:dyDescent="0.4">
      <c r="A22" t="s">
        <v>124</v>
      </c>
      <c r="B22">
        <v>2014</v>
      </c>
      <c r="C22">
        <v>3.34</v>
      </c>
      <c r="D22" s="2">
        <v>43555</v>
      </c>
      <c r="E22" s="22" t="s">
        <v>145</v>
      </c>
      <c r="F22" s="23">
        <f ca="1">NOW()</f>
        <v>43563.893491550923</v>
      </c>
      <c r="H22" t="b">
        <v>1</v>
      </c>
      <c r="I22" t="e">
        <f t="shared" ref="I22" si="20">F.INV</f>
        <v>#NAME?</v>
      </c>
    </row>
    <row r="23" spans="1:9" x14ac:dyDescent="0.4">
      <c r="A23" t="s">
        <v>125</v>
      </c>
      <c r="B23">
        <v>2015</v>
      </c>
      <c r="C23">
        <v>3.35</v>
      </c>
      <c r="D23" s="2">
        <v>43556</v>
      </c>
      <c r="E23" s="22" t="s">
        <v>146</v>
      </c>
      <c r="F23" s="23">
        <f ca="1">NOW()</f>
        <v>43563.893491550923</v>
      </c>
      <c r="H23" t="b">
        <v>0</v>
      </c>
      <c r="I23" t="e">
        <f t="shared" ref="I23" si="21">1/0</f>
        <v>#DIV/0!</v>
      </c>
    </row>
    <row r="24" spans="1:9" x14ac:dyDescent="0.4">
      <c r="A24" t="s">
        <v>126</v>
      </c>
      <c r="B24">
        <v>2016</v>
      </c>
      <c r="C24">
        <v>3.3599999999999901</v>
      </c>
      <c r="D24" s="2">
        <v>43557</v>
      </c>
      <c r="E24" t="s">
        <v>147</v>
      </c>
      <c r="F24" t="str">
        <f>E24</f>
        <v>String</v>
      </c>
      <c r="H24" t="b">
        <v>1</v>
      </c>
      <c r="I24" t="e">
        <f t="shared" ref="I24" si="22">F.INV</f>
        <v>#NAME?</v>
      </c>
    </row>
    <row r="25" spans="1:9" x14ac:dyDescent="0.4">
      <c r="A25" t="s">
        <v>127</v>
      </c>
      <c r="B25">
        <v>2017</v>
      </c>
      <c r="C25">
        <v>3.37</v>
      </c>
      <c r="D25" s="2">
        <v>43558</v>
      </c>
      <c r="E25" t="s">
        <v>127</v>
      </c>
      <c r="F25" t="str">
        <f t="shared" ref="F25:F32" si="23">E25</f>
        <v>boolean[]</v>
      </c>
      <c r="H25" t="b">
        <v>0</v>
      </c>
      <c r="I25" t="e">
        <f t="shared" ref="I25" si="24">1/0</f>
        <v>#DIV/0!</v>
      </c>
    </row>
    <row r="26" spans="1:9" x14ac:dyDescent="0.4">
      <c r="A26" t="s">
        <v>128</v>
      </c>
      <c r="B26">
        <v>2018</v>
      </c>
      <c r="C26">
        <v>3.38</v>
      </c>
      <c r="D26" s="2">
        <v>43559</v>
      </c>
      <c r="E26" t="s">
        <v>128</v>
      </c>
      <c r="F26" t="str">
        <f t="shared" si="23"/>
        <v>byte[]</v>
      </c>
      <c r="H26" t="b">
        <v>1</v>
      </c>
      <c r="I26" t="e">
        <f t="shared" ref="I26" si="25">F.INV</f>
        <v>#NAME?</v>
      </c>
    </row>
    <row r="27" spans="1:9" x14ac:dyDescent="0.4">
      <c r="A27" t="s">
        <v>129</v>
      </c>
      <c r="B27">
        <v>2019</v>
      </c>
      <c r="C27">
        <v>3.39</v>
      </c>
      <c r="D27" s="2">
        <v>43560</v>
      </c>
      <c r="E27" t="s">
        <v>129</v>
      </c>
      <c r="F27" t="str">
        <f t="shared" si="23"/>
        <v>short[]</v>
      </c>
      <c r="H27" t="b">
        <v>0</v>
      </c>
      <c r="I27" t="e">
        <f t="shared" ref="I27" si="26">1/0</f>
        <v>#DIV/0!</v>
      </c>
    </row>
    <row r="28" spans="1:9" x14ac:dyDescent="0.4">
      <c r="A28" t="s">
        <v>130</v>
      </c>
      <c r="B28">
        <v>2020</v>
      </c>
      <c r="C28">
        <v>3.3999999999999901</v>
      </c>
      <c r="D28" s="2">
        <v>43561</v>
      </c>
      <c r="E28" t="s">
        <v>130</v>
      </c>
      <c r="F28" t="str">
        <f t="shared" si="23"/>
        <v>char[]</v>
      </c>
      <c r="H28" t="b">
        <v>1</v>
      </c>
      <c r="I28" t="e">
        <f t="shared" ref="I28" si="27">F.INV</f>
        <v>#NAME?</v>
      </c>
    </row>
    <row r="29" spans="1:9" x14ac:dyDescent="0.4">
      <c r="A29" t="s">
        <v>131</v>
      </c>
      <c r="B29">
        <v>2021</v>
      </c>
      <c r="C29">
        <v>3.4099999999999899</v>
      </c>
      <c r="D29" s="2">
        <v>43562</v>
      </c>
      <c r="E29" t="s">
        <v>131</v>
      </c>
      <c r="F29" t="str">
        <f t="shared" si="23"/>
        <v>int[]</v>
      </c>
      <c r="H29" t="b">
        <v>0</v>
      </c>
      <c r="I29" t="e">
        <f t="shared" ref="I29" si="28">1/0</f>
        <v>#DIV/0!</v>
      </c>
    </row>
    <row r="30" spans="1:9" x14ac:dyDescent="0.4">
      <c r="A30" t="s">
        <v>132</v>
      </c>
      <c r="B30">
        <v>2022</v>
      </c>
      <c r="C30">
        <v>3.4199999999999902</v>
      </c>
      <c r="D30" s="2">
        <v>43563</v>
      </c>
      <c r="E30" t="s">
        <v>132</v>
      </c>
      <c r="F30" t="str">
        <f t="shared" si="23"/>
        <v>long[]</v>
      </c>
      <c r="H30" t="b">
        <v>1</v>
      </c>
      <c r="I30" t="e">
        <f t="shared" ref="I30" si="29">F.INV</f>
        <v>#NAME?</v>
      </c>
    </row>
    <row r="31" spans="1:9" x14ac:dyDescent="0.4">
      <c r="A31" t="s">
        <v>133</v>
      </c>
      <c r="B31">
        <v>2023</v>
      </c>
      <c r="C31">
        <v>3.4299999999999899</v>
      </c>
      <c r="D31" s="2">
        <v>43564</v>
      </c>
      <c r="E31" t="s">
        <v>133</v>
      </c>
      <c r="F31" t="str">
        <f t="shared" si="23"/>
        <v>float[]</v>
      </c>
      <c r="H31" t="b">
        <v>0</v>
      </c>
      <c r="I31" t="e">
        <f t="shared" ref="I31" si="30">1/0</f>
        <v>#DIV/0!</v>
      </c>
    </row>
    <row r="32" spans="1:9" x14ac:dyDescent="0.4">
      <c r="A32" t="s">
        <v>134</v>
      </c>
      <c r="B32">
        <v>2024</v>
      </c>
      <c r="C32">
        <v>3.4399999999999902</v>
      </c>
      <c r="D32" s="2">
        <v>43565</v>
      </c>
      <c r="E32" t="s">
        <v>134</v>
      </c>
      <c r="F32" t="str">
        <f t="shared" si="23"/>
        <v>double[]</v>
      </c>
      <c r="H32" t="b">
        <v>1</v>
      </c>
      <c r="I32" t="e">
        <f t="shared" ref="I32" si="31">F.INV</f>
        <v>#NAME?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9486C5-A214-4EE8-8A12-525FC4B10BD5}">
  <dimension ref="A1"/>
  <sheetViews>
    <sheetView tabSelected="1"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AA4B62-E84A-47FF-8A9A-20F8BE45E8B5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4DC576-F826-48E6-8C59-05641BF4AB59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AD97FF-A559-4B07-BF93-BECA940236A7}">
  <dimension ref="A1"/>
  <sheetViews>
    <sheetView workbookViewId="0"/>
  </sheetViews>
  <sheetFormatPr defaultRowHeight="13.9" x14ac:dyDescent="0.4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First</vt:lpstr>
      <vt:lpstr>Second</vt:lpstr>
      <vt:lpstr>Third</vt:lpstr>
      <vt:lpstr>常用数据类型转换测试</vt:lpstr>
      <vt:lpstr>常用数据类型转换测试2</vt:lpstr>
      <vt:lpstr>Accumulator</vt:lpstr>
      <vt:lpstr>Accumulator2</vt:lpstr>
      <vt:lpstr>Accumulator3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郭晋阳</dc:creator>
  <cp:lastModifiedBy>郭晋阳</cp:lastModifiedBy>
  <dcterms:created xsi:type="dcterms:W3CDTF">2019-03-02T12:40:20Z</dcterms:created>
  <dcterms:modified xsi:type="dcterms:W3CDTF">2019-04-08T13:27:05Z</dcterms:modified>
</cp:coreProperties>
</file>