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1215" yWindow="1185" windowWidth="27585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D55" i="1"/>
  <c r="E52" i="1"/>
  <c r="D52" i="1"/>
  <c r="E50" i="1"/>
  <c r="D50" i="1"/>
  <c r="E48" i="1"/>
  <c r="D48" i="1"/>
  <c r="E46" i="1"/>
  <c r="D46" i="1"/>
  <c r="E44" i="1"/>
  <c r="D44" i="1"/>
  <c r="E42" i="1"/>
  <c r="D42" i="1"/>
  <c r="E40" i="1"/>
  <c r="D40" i="1"/>
  <c r="E38" i="1"/>
  <c r="D38" i="1"/>
  <c r="E36" i="1"/>
  <c r="D36" i="1"/>
  <c r="E34" i="1"/>
  <c r="D34" i="1"/>
  <c r="E32" i="1"/>
  <c r="D32" i="1"/>
  <c r="E30" i="1"/>
  <c r="D30" i="1"/>
  <c r="E28" i="1"/>
  <c r="D28" i="1"/>
  <c r="D26" i="1"/>
  <c r="D25" i="1"/>
  <c r="E21" i="1"/>
  <c r="D21" i="1"/>
  <c r="F20" i="1"/>
  <c r="G20" i="1"/>
  <c r="D20" i="1"/>
  <c r="E19" i="1"/>
  <c r="F19" i="1"/>
  <c r="D19" i="1"/>
  <c r="F18" i="1"/>
  <c r="G18" i="1"/>
  <c r="D18" i="1"/>
  <c r="F17" i="1"/>
  <c r="G17" i="1"/>
  <c r="D17" i="1"/>
  <c r="F16" i="1"/>
  <c r="G16" i="1"/>
  <c r="D16" i="1"/>
  <c r="F15" i="1"/>
  <c r="D14" i="1"/>
  <c r="F13" i="1"/>
  <c r="D13" i="1"/>
  <c r="F12" i="1"/>
  <c r="D12" i="1"/>
  <c r="F11" i="1"/>
  <c r="D11" i="1"/>
  <c r="E11" i="1"/>
  <c r="F10" i="1"/>
  <c r="D10" i="1"/>
  <c r="E10" i="1"/>
  <c r="D9" i="1"/>
  <c r="E9" i="1"/>
  <c r="F8" i="1"/>
  <c r="G8" i="1"/>
  <c r="D7" i="1"/>
  <c r="F6" i="1"/>
  <c r="E5" i="1"/>
  <c r="F5" i="1"/>
  <c r="G5" i="1"/>
  <c r="D5" i="1"/>
</calcChain>
</file>

<file path=xl/sharedStrings.xml><?xml version="1.0" encoding="utf-8"?>
<sst xmlns="http://schemas.openxmlformats.org/spreadsheetml/2006/main" count="63" uniqueCount="63">
  <si>
    <t>THE BEAUTY BAR</t>
  </si>
  <si>
    <t>STT</t>
  </si>
  <si>
    <t>DỊCH VỤ</t>
  </si>
  <si>
    <t>GIÁ NIÊM YẾT</t>
  </si>
  <si>
    <t>GIÁ ĐIỀU TRỊ LẺ</t>
  </si>
  <si>
    <r>
      <t xml:space="preserve"> GIÁ LIỆU TRÌNH 
</t>
    </r>
    <r>
      <rPr>
        <b/>
        <i/>
        <sz val="18"/>
        <color theme="1"/>
        <rFont val="Times New Roman"/>
      </rPr>
      <t>(3-5 lần)</t>
    </r>
  </si>
  <si>
    <r>
      <t xml:space="preserve"> GIÁ LIỆU TRÌNH 
</t>
    </r>
    <r>
      <rPr>
        <b/>
        <i/>
        <sz val="18"/>
        <color theme="1"/>
        <rFont val="Times New Roman"/>
      </rPr>
      <t xml:space="preserve">(3-5 lần)
</t>
    </r>
    <r>
      <rPr>
        <b/>
        <i/>
        <sz val="18"/>
        <color rgb="FFFF0000"/>
        <rFont val="Times New Roman"/>
      </rPr>
      <t>KHAI TRƯƠNG</t>
    </r>
  </si>
  <si>
    <t xml:space="preserve">THỜI ĐIỂM BÌNH THƯỜNG </t>
  </si>
  <si>
    <t xml:space="preserve">THỜI ĐIỂM 
KM TRẢI NGHIỆM </t>
  </si>
  <si>
    <r>
      <rPr>
        <b/>
        <sz val="14"/>
        <color theme="1"/>
        <rFont val="Times New Roman"/>
      </rPr>
      <t xml:space="preserve">One Day Cocktails Program 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Rạng Rỡ Làn Da</t>
    </r>
  </si>
  <si>
    <r>
      <rPr>
        <b/>
        <sz val="14"/>
        <color theme="1"/>
        <rFont val="Times New Roman"/>
      </rPr>
      <t>Skincare Detox</t>
    </r>
    <r>
      <rPr>
        <sz val="14"/>
        <color theme="1"/>
        <rFont val="Times New Roman"/>
      </rPr>
      <t xml:space="preserve"> 
</t>
    </r>
    <r>
      <rPr>
        <i/>
        <sz val="14"/>
        <color theme="1"/>
        <rFont val="Times New Roman"/>
      </rPr>
      <t>Thải độc Chì - Cấp cứu làn da thường xuyên tiếp xúc mỹ phẩm</t>
    </r>
  </si>
  <si>
    <r>
      <rPr>
        <b/>
        <sz val="14"/>
        <color theme="1"/>
        <rFont val="Times New Roman"/>
      </rPr>
      <t xml:space="preserve">Acnes Skin Treatment </t>
    </r>
    <r>
      <rPr>
        <sz val="14"/>
        <color theme="1"/>
        <rFont val="Times New Roman"/>
      </rPr>
      <t xml:space="preserve">
Điều trị Mụn 
</t>
    </r>
    <r>
      <rPr>
        <i/>
        <sz val="14"/>
        <color theme="1"/>
        <rFont val="Times New Roman"/>
      </rPr>
      <t>+ Mụn ẩn, dưới da 
+ Mụn viêm, mủ 
+ Mụn đầu đen, chỉ</t>
    </r>
  </si>
  <si>
    <r>
      <rPr>
        <b/>
        <sz val="14"/>
        <color theme="1"/>
        <rFont val="Times New Roman"/>
      </rPr>
      <t>Collagen&amp;Elastin Lift Up</t>
    </r>
    <r>
      <rPr>
        <sz val="14"/>
        <color theme="1"/>
        <rFont val="Times New Roman"/>
      </rPr>
      <t xml:space="preserve">
Liệu trình tăng sinh Tổ hợp Collagen&amp; Elastin 
</t>
    </r>
    <r>
      <rPr>
        <i/>
        <sz val="14"/>
        <color theme="1"/>
        <rFont val="Times New Roman"/>
      </rPr>
      <t>+ Tăng tính đàn hồi cho làn da mãi săn chắc 
+ Liệu trình Nâng cơ, giúp gương mặt luôn căng mịn 
+ Trẻ hoá làn da, ngăn ngừa các dấu hiệu Lão hoá.</t>
    </r>
  </si>
  <si>
    <r>
      <rPr>
        <b/>
        <sz val="14"/>
        <color theme="1"/>
        <rFont val="Times New Roman"/>
      </rPr>
      <t>Skin Clinic Protection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Phòng da lão hoá và xoá tan mắt bọng</t>
    </r>
  </si>
  <si>
    <r>
      <rPr>
        <b/>
        <sz val="14"/>
        <color theme="1"/>
        <rFont val="Times New Roman"/>
      </rPr>
      <t>Kích Trắng Làn Da - Feed Up Vitamin C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+ Cho làn da trắng hồng tự nhiên
+ Sáng trong đầy khoẻ mạnh</t>
    </r>
  </si>
  <si>
    <r>
      <rPr>
        <b/>
        <sz val="14"/>
        <color theme="1"/>
        <rFont val="Times New Roman"/>
      </rPr>
      <t>Kích sinh HA (Hyaruronic Axit)</t>
    </r>
    <r>
      <rPr>
        <sz val="14"/>
        <color theme="1"/>
        <rFont val="Times New Roman"/>
      </rPr>
      <t xml:space="preserve"> 
</t>
    </r>
    <r>
      <rPr>
        <i/>
        <sz val="14"/>
        <color theme="1"/>
        <rFont val="Times New Roman"/>
      </rPr>
      <t>Trẻ hoá làn da</t>
    </r>
  </si>
  <si>
    <r>
      <rPr>
        <b/>
        <sz val="14"/>
        <color theme="1"/>
        <rFont val="Times New Roman"/>
      </rPr>
      <t>Micro Needles Treatment 
Lăn kim - Thay da Vi Điểm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+ Điều trị sẹo mụn, sẹo rỗ, cải thiện tình trạng mụn ẩn.
+ Tái tạo và trẻ hoá làn da.</t>
    </r>
  </si>
  <si>
    <r>
      <rPr>
        <b/>
        <sz val="14"/>
        <color theme="1"/>
        <rFont val="Times New Roman"/>
      </rPr>
      <t>Liệu trình Điều trị PRP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Huyết Tương giàu tiểu cầu, đặc trị Sẹo rỗ, tái tạo làn da 90%</t>
    </r>
  </si>
  <si>
    <r>
      <rPr>
        <b/>
        <sz val="14"/>
        <color theme="1"/>
        <rFont val="Times New Roman"/>
      </rPr>
      <t>Baby Skin Face 
Tiêm Cấy Tinh Chất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+ Cho làn da căng bóng , trắng sáng Hàn Quốc. 
+ Nuôi dưỡng làn da tầng hạ bì</t>
    </r>
  </si>
  <si>
    <r>
      <rPr>
        <b/>
        <sz val="14"/>
        <color theme="1"/>
        <rFont val="Times New Roman"/>
      </rPr>
      <t>Melsmon Magic Stemcell</t>
    </r>
    <r>
      <rPr>
        <sz val="14"/>
        <color theme="1"/>
        <rFont val="Times New Roman"/>
      </rPr>
      <t xml:space="preserve">
Quyền Năng Tái Sinh 
</t>
    </r>
    <r>
      <rPr>
        <i/>
        <sz val="14"/>
        <color theme="1"/>
        <rFont val="Times New Roman"/>
      </rPr>
      <t>+ Phục hồi Làn da Hư Tổn 
+ Tái sinh Làn da đã Lão Hoá</t>
    </r>
  </si>
  <si>
    <r>
      <rPr>
        <b/>
        <sz val="14"/>
        <color theme="1"/>
        <rFont val="Times New Roman"/>
      </rPr>
      <t xml:space="preserve">Complex Purifiant MTS Treatment 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Điều trị Sẹo rỗ với Tổ hợp Nhân tế Bào</t>
    </r>
    <r>
      <rPr>
        <sz val="14"/>
        <color theme="1"/>
        <rFont val="Times New Roman"/>
      </rPr>
      <t xml:space="preserve"> </t>
    </r>
  </si>
  <si>
    <r>
      <rPr>
        <b/>
        <sz val="14"/>
        <color theme="1"/>
        <rFont val="Times New Roman"/>
      </rPr>
      <t xml:space="preserve">Feed Up Nutrition Body Care 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Dưỡng Thể Hoạt Chất Hữu Cơ</t>
    </r>
  </si>
  <si>
    <r>
      <rPr>
        <b/>
        <sz val="14"/>
        <color theme="1"/>
        <rFont val="Times New Roman"/>
      </rPr>
      <t xml:space="preserve">Liệu trình Tắm Trắng Độc Quyền 
"The Beauty Bar" 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x3 Whitening Body Wash - Công Thức Kích Trắng Gấp 3</t>
    </r>
  </si>
  <si>
    <r>
      <rPr>
        <b/>
        <sz val="14"/>
        <color theme="1"/>
        <rFont val="Times New Roman"/>
      </rPr>
      <t>Whitening Essence Compounds Tranfusion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Liệu trình Truyền trắng Đa Da Chất</t>
    </r>
  </si>
  <si>
    <r>
      <rPr>
        <b/>
        <sz val="14"/>
        <color theme="1"/>
        <rFont val="Times New Roman"/>
      </rPr>
      <t>Pigment Skin Treatment (Skin Clinic)</t>
    </r>
    <r>
      <rPr>
        <sz val="14"/>
        <color theme="1"/>
        <rFont val="Times New Roman"/>
      </rPr>
      <t xml:space="preserve">
Điều trị Bệnh lý sắc tố da 
</t>
    </r>
    <r>
      <rPr>
        <i/>
        <sz val="14"/>
        <color theme="1"/>
        <rFont val="Times New Roman"/>
      </rPr>
      <t>+ Nám 
+ Tàn Nhang 
+ Loang sắc tố</t>
    </r>
  </si>
  <si>
    <t>Peeling tái tạo làn da mới (Skin Clinic)</t>
  </si>
  <si>
    <t>PHUN XĂM THẨM MỸ</t>
  </si>
  <si>
    <t>Điêu khắc chân mày</t>
  </si>
  <si>
    <t>Phun môi 6D</t>
  </si>
  <si>
    <t>Nối mi Hàn Quốc</t>
  </si>
  <si>
    <t>Uốn mi Collagen Hàn Quốc</t>
  </si>
  <si>
    <t>TRIỆT LÔNG VĨNH VIỄN</t>
  </si>
  <si>
    <t>BUỔI LẺ</t>
  </si>
  <si>
    <t xml:space="preserve"> LIỆU TRÌNH </t>
  </si>
  <si>
    <t>GIÁ KHUYẾN MÃI</t>
  </si>
  <si>
    <t>EDGE LIPS</t>
  </si>
  <si>
    <t>(Vùng Mép Môi)</t>
  </si>
  <si>
    <t>CHIN</t>
  </si>
  <si>
    <t>(Vùng Cằm)</t>
  </si>
  <si>
    <t>FACE</t>
  </si>
  <si>
    <t>(Vùng Mặt)</t>
  </si>
  <si>
    <t>ARMPIT</t>
  </si>
  <si>
    <t>(Vùng Cánh)</t>
  </si>
  <si>
    <t>HALF OF ARMS</t>
  </si>
  <si>
    <t>(1/2 Vùng Cánh Tay)</t>
  </si>
  <si>
    <t>FULL OF ARMS</t>
  </si>
  <si>
    <t>(Nguyên Vùng Cánh Tay)</t>
  </si>
  <si>
    <t>HALF OF LEGS</t>
  </si>
  <si>
    <t>(1/2 Vùng Chân)</t>
  </si>
  <si>
    <t>FULL OF LEGS</t>
  </si>
  <si>
    <t>(Nguyên Vùng Chân)</t>
  </si>
  <si>
    <t>BELLY</t>
  </si>
  <si>
    <t>(Vùng Eo Bụng)</t>
  </si>
  <si>
    <t>BACK</t>
  </si>
  <si>
    <t>(Vùng Lưng)</t>
  </si>
  <si>
    <t>FULL BODY</t>
  </si>
  <si>
    <t>(Toàn Thân)</t>
  </si>
  <si>
    <t>BIKINI</t>
  </si>
  <si>
    <t>(Vùng Nguyên Bikini)</t>
  </si>
  <si>
    <t>BIKINI LINES</t>
  </si>
  <si>
    <t>(Vùng Viền Bikini)</t>
  </si>
  <si>
    <t>DỊCH VỤ KHÁC</t>
  </si>
  <si>
    <r>
      <rPr>
        <b/>
        <sz val="14"/>
        <color theme="1"/>
        <rFont val="Times New Roman"/>
      </rPr>
      <t xml:space="preserve">Shine Bright Your Smile! </t>
    </r>
    <r>
      <rPr>
        <sz val="14"/>
        <color theme="1"/>
        <rFont val="Times New Roman"/>
      </rPr>
      <t xml:space="preserve">
</t>
    </r>
    <r>
      <rPr>
        <i/>
        <sz val="14"/>
        <color theme="1"/>
        <rFont val="Times New Roman"/>
      </rPr>
      <t>Công nghệ Tẩy trắng răng Nano Hi-Shine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</si>
</sst>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b/>
      <sz val="20"/>
      <color theme="1"/>
      <name val="Times New Roman"/>
    </font>
    <font>
      <b/>
      <sz val="22"/>
      <color theme="1"/>
      <name val="Times New Roman"/>
    </font>
    <font>
      <b/>
      <sz val="18"/>
      <color theme="1"/>
      <name val="Times New Roman"/>
    </font>
    <font>
      <b/>
      <i/>
      <sz val="18"/>
      <color theme="1"/>
      <name val="Times New Roman"/>
    </font>
    <font>
      <b/>
      <i/>
      <sz val="18"/>
      <color rgb="FFFF0000"/>
      <name val="Times New Roman"/>
    </font>
    <font>
      <b/>
      <sz val="16"/>
      <color theme="1"/>
      <name val="Times New Roman"/>
    </font>
    <font>
      <i/>
      <sz val="14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10" fillId="0" borderId="5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9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left" wrapText="1" readingOrder="1"/>
    </xf>
    <xf numFmtId="3" fontId="3" fillId="0" borderId="9" xfId="0" applyNumberFormat="1" applyFont="1" applyBorder="1" applyAlignment="1">
      <alignment horizontal="center" vertical="center" wrapText="1" readingOrder="1"/>
    </xf>
    <xf numFmtId="3" fontId="3" fillId="0" borderId="9" xfId="0" applyNumberFormat="1" applyFont="1" applyBorder="1" applyAlignment="1">
      <alignment horizontal="right" vertical="center" wrapText="1" readingOrder="1"/>
    </xf>
    <xf numFmtId="0" fontId="3" fillId="2" borderId="10" xfId="0" applyFont="1" applyFill="1" applyBorder="1" applyAlignment="1">
      <alignment horizontal="left" wrapText="1" readingOrder="1"/>
    </xf>
    <xf numFmtId="3" fontId="3" fillId="2" borderId="10" xfId="0" applyNumberFormat="1" applyFont="1" applyFill="1" applyBorder="1" applyAlignment="1">
      <alignment horizontal="center" vertical="center" wrapText="1" readingOrder="1"/>
    </xf>
    <xf numFmtId="3" fontId="3" fillId="2" borderId="10" xfId="0" applyNumberFormat="1" applyFont="1" applyFill="1" applyBorder="1" applyAlignment="1">
      <alignment horizontal="right" vertical="center" wrapText="1" readingOrder="1"/>
    </xf>
    <xf numFmtId="0" fontId="3" fillId="0" borderId="10" xfId="0" applyFont="1" applyBorder="1" applyAlignment="1">
      <alignment horizontal="left" wrapText="1" readingOrder="1"/>
    </xf>
    <xf numFmtId="3" fontId="3" fillId="0" borderId="10" xfId="0" applyNumberFormat="1" applyFont="1" applyBorder="1" applyAlignment="1">
      <alignment horizontal="center" vertical="center" wrapText="1" readingOrder="1"/>
    </xf>
    <xf numFmtId="164" fontId="3" fillId="0" borderId="10" xfId="1" applyFont="1" applyBorder="1" applyAlignment="1">
      <alignment horizontal="right" vertical="center" wrapText="1" readingOrder="1"/>
    </xf>
    <xf numFmtId="3" fontId="3" fillId="0" borderId="10" xfId="0" applyNumberFormat="1" applyFont="1" applyBorder="1" applyAlignment="1">
      <alignment horizontal="right" vertical="center" wrapText="1" readingOrder="1"/>
    </xf>
    <xf numFmtId="164" fontId="3" fillId="2" borderId="10" xfId="1" applyFont="1" applyFill="1" applyBorder="1" applyAlignment="1">
      <alignment horizontal="right" vertical="center" wrapText="1" readingOrder="1"/>
    </xf>
    <xf numFmtId="0" fontId="3" fillId="0" borderId="10" xfId="0" applyFont="1" applyFill="1" applyBorder="1" applyAlignment="1">
      <alignment horizontal="left" wrapText="1" readingOrder="1"/>
    </xf>
    <xf numFmtId="3" fontId="3" fillId="0" borderId="10" xfId="0" applyNumberFormat="1" applyFont="1" applyFill="1" applyBorder="1" applyAlignment="1">
      <alignment horizontal="center" vertical="center" wrapText="1" readingOrder="1"/>
    </xf>
    <xf numFmtId="164" fontId="3" fillId="0" borderId="10" xfId="1" applyFont="1" applyFill="1" applyBorder="1" applyAlignment="1">
      <alignment horizontal="right" wrapText="1" readingOrder="1"/>
    </xf>
    <xf numFmtId="3" fontId="3" fillId="0" borderId="10" xfId="0" applyNumberFormat="1" applyFont="1" applyFill="1" applyBorder="1" applyAlignment="1">
      <alignment horizontal="right" wrapText="1" readingOrder="1"/>
    </xf>
    <xf numFmtId="0" fontId="7" fillId="0" borderId="13" xfId="0" applyFont="1" applyBorder="1" applyAlignment="1">
      <alignment horizontal="right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3" fontId="3" fillId="0" borderId="10" xfId="0" applyNumberFormat="1" applyFont="1" applyBorder="1" applyAlignment="1">
      <alignment horizontal="center" wrapText="1" readingOrder="1"/>
    </xf>
    <xf numFmtId="164" fontId="3" fillId="0" borderId="10" xfId="1" applyFont="1" applyBorder="1" applyAlignment="1">
      <alignment horizontal="right" wrapText="1" readingOrder="1"/>
    </xf>
    <xf numFmtId="3" fontId="3" fillId="0" borderId="10" xfId="0" applyNumberFormat="1" applyFont="1" applyBorder="1" applyAlignment="1">
      <alignment horizontal="right" wrapText="1" readingOrder="1"/>
    </xf>
    <xf numFmtId="0" fontId="4" fillId="0" borderId="10" xfId="0" applyFont="1" applyBorder="1" applyAlignment="1">
      <alignment horizontal="right" wrapText="1" readingOrder="1"/>
    </xf>
    <xf numFmtId="0" fontId="3" fillId="0" borderId="14" xfId="0" applyFont="1" applyBorder="1" applyAlignment="1">
      <alignment horizontal="left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left" wrapText="1" readingOrder="1"/>
    </xf>
    <xf numFmtId="3" fontId="3" fillId="0" borderId="15" xfId="0" applyNumberFormat="1" applyFont="1" applyBorder="1" applyAlignment="1">
      <alignment horizontal="center" vertical="center" wrapText="1" readingOrder="1"/>
    </xf>
    <xf numFmtId="3" fontId="3" fillId="0" borderId="15" xfId="0" applyNumberFormat="1" applyFont="1" applyBorder="1" applyAlignment="1">
      <alignment horizontal="right" vertical="center" wrapText="1" readingOrder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7" fillId="0" borderId="11" xfId="0" applyFont="1" applyBorder="1" applyAlignment="1">
      <alignment horizontal="center" wrapText="1" readingOrder="1"/>
    </xf>
    <xf numFmtId="0" fontId="7" fillId="0" borderId="12" xfId="0" applyFont="1" applyBorder="1" applyAlignment="1">
      <alignment horizontal="center" wrapText="1" readingOrder="1"/>
    </xf>
    <xf numFmtId="0" fontId="7" fillId="0" borderId="13" xfId="0" applyFont="1" applyBorder="1" applyAlignment="1">
      <alignment horizont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3" fontId="3" fillId="0" borderId="14" xfId="0" applyNumberFormat="1" applyFont="1" applyBorder="1" applyAlignment="1">
      <alignment horizontal="center" wrapText="1" readingOrder="1"/>
    </xf>
    <xf numFmtId="3" fontId="3" fillId="0" borderId="9" xfId="0" applyNumberFormat="1" applyFont="1" applyBorder="1" applyAlignment="1">
      <alignment horizontal="center" wrapText="1" readingOrder="1"/>
    </xf>
    <xf numFmtId="3" fontId="3" fillId="0" borderId="14" xfId="0" applyNumberFormat="1" applyFont="1" applyBorder="1" applyAlignment="1">
      <alignment horizontal="right" wrapText="1" readingOrder="1"/>
    </xf>
    <xf numFmtId="3" fontId="3" fillId="0" borderId="9" xfId="0" applyNumberFormat="1" applyFont="1" applyBorder="1" applyAlignment="1">
      <alignment horizontal="right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sqref="A1:G2"/>
    </sheetView>
  </sheetViews>
  <sheetFormatPr defaultColWidth="10.875" defaultRowHeight="18.75" x14ac:dyDescent="0.3"/>
  <cols>
    <col min="1" max="1" width="5.5" style="32" bestFit="1" customWidth="1"/>
    <col min="2" max="2" width="42.625" style="1" bestFit="1" customWidth="1"/>
    <col min="3" max="3" width="17.875" style="33" bestFit="1" customWidth="1"/>
    <col min="4" max="4" width="23.625" style="34" bestFit="1" customWidth="1"/>
    <col min="5" max="5" width="25.125" style="34" bestFit="1" customWidth="1"/>
    <col min="6" max="6" width="16" style="34" bestFit="1" customWidth="1"/>
    <col min="7" max="7" width="26.5" style="34" customWidth="1"/>
    <col min="8" max="16384" width="10.875" style="1"/>
  </cols>
  <sheetData>
    <row r="1" spans="1:7" ht="21" customHeight="1" x14ac:dyDescent="0.3">
      <c r="A1" s="46" t="s">
        <v>0</v>
      </c>
      <c r="B1" s="47"/>
      <c r="C1" s="47"/>
      <c r="D1" s="47"/>
      <c r="E1" s="47"/>
      <c r="F1" s="47"/>
      <c r="G1" s="48"/>
    </row>
    <row r="2" spans="1:7" ht="21.95" customHeight="1" thickBot="1" x14ac:dyDescent="0.35">
      <c r="A2" s="49"/>
      <c r="B2" s="50"/>
      <c r="C2" s="50"/>
      <c r="D2" s="50"/>
      <c r="E2" s="50"/>
      <c r="F2" s="50"/>
      <c r="G2" s="51"/>
    </row>
    <row r="3" spans="1:7" ht="39.950000000000003" customHeight="1" x14ac:dyDescent="0.3">
      <c r="A3" s="52" t="s">
        <v>1</v>
      </c>
      <c r="B3" s="54" t="s">
        <v>2</v>
      </c>
      <c r="C3" s="54" t="s">
        <v>3</v>
      </c>
      <c r="D3" s="56" t="s">
        <v>4</v>
      </c>
      <c r="E3" s="56"/>
      <c r="F3" s="57" t="s">
        <v>5</v>
      </c>
      <c r="G3" s="57" t="s">
        <v>6</v>
      </c>
    </row>
    <row r="4" spans="1:7" s="4" customFormat="1" ht="39.950000000000003" customHeight="1" thickBot="1" x14ac:dyDescent="0.3">
      <c r="A4" s="53"/>
      <c r="B4" s="55"/>
      <c r="C4" s="55"/>
      <c r="D4" s="2" t="s">
        <v>7</v>
      </c>
      <c r="E4" s="3" t="s">
        <v>8</v>
      </c>
      <c r="F4" s="58"/>
      <c r="G4" s="58"/>
    </row>
    <row r="5" spans="1:7" ht="37.5" x14ac:dyDescent="0.3">
      <c r="A5" s="5">
        <v>1</v>
      </c>
      <c r="B5" s="6" t="s">
        <v>9</v>
      </c>
      <c r="C5" s="7">
        <v>500000</v>
      </c>
      <c r="D5" s="8">
        <f>C5*85%</f>
        <v>425000</v>
      </c>
      <c r="E5" s="8">
        <f>C5*70%</f>
        <v>350000</v>
      </c>
      <c r="F5" s="8">
        <f>E5</f>
        <v>350000</v>
      </c>
      <c r="G5" s="8">
        <f>F5</f>
        <v>350000</v>
      </c>
    </row>
    <row r="6" spans="1:7" ht="56.25" x14ac:dyDescent="0.3">
      <c r="A6" s="5">
        <v>2</v>
      </c>
      <c r="B6" s="6" t="s">
        <v>10</v>
      </c>
      <c r="C6" s="7">
        <v>900000</v>
      </c>
      <c r="D6" s="8">
        <v>850000</v>
      </c>
      <c r="E6" s="8">
        <v>500000</v>
      </c>
      <c r="F6" s="8">
        <f>E6</f>
        <v>500000</v>
      </c>
      <c r="G6" s="8">
        <v>399000</v>
      </c>
    </row>
    <row r="7" spans="1:7" ht="93.75" x14ac:dyDescent="0.3">
      <c r="A7" s="5">
        <v>3</v>
      </c>
      <c r="B7" s="6" t="s">
        <v>11</v>
      </c>
      <c r="C7" s="7">
        <v>690000</v>
      </c>
      <c r="D7" s="8">
        <f>C7</f>
        <v>690000</v>
      </c>
      <c r="E7" s="8">
        <v>500000</v>
      </c>
      <c r="F7" s="8">
        <v>500000</v>
      </c>
      <c r="G7" s="8">
        <v>500000</v>
      </c>
    </row>
    <row r="8" spans="1:7" ht="168.75" x14ac:dyDescent="0.3">
      <c r="A8" s="5">
        <v>4</v>
      </c>
      <c r="B8" s="9" t="s">
        <v>12</v>
      </c>
      <c r="C8" s="10">
        <v>800000</v>
      </c>
      <c r="D8" s="11">
        <v>680000</v>
      </c>
      <c r="E8" s="11">
        <v>560000</v>
      </c>
      <c r="F8" s="11">
        <f>E8</f>
        <v>560000</v>
      </c>
      <c r="G8" s="11">
        <f>F8</f>
        <v>560000</v>
      </c>
    </row>
    <row r="9" spans="1:7" ht="37.5" x14ac:dyDescent="0.3">
      <c r="A9" s="5">
        <v>5</v>
      </c>
      <c r="B9" s="12" t="s">
        <v>13</v>
      </c>
      <c r="C9" s="13">
        <v>800000</v>
      </c>
      <c r="D9" s="14">
        <f>C9*85%</f>
        <v>680000</v>
      </c>
      <c r="E9" s="14">
        <f>D9</f>
        <v>680000</v>
      </c>
      <c r="F9" s="15">
        <v>600000</v>
      </c>
      <c r="G9" s="15">
        <v>600000</v>
      </c>
    </row>
    <row r="10" spans="1:7" ht="75" x14ac:dyDescent="0.3">
      <c r="A10" s="5">
        <v>6</v>
      </c>
      <c r="B10" s="12" t="s">
        <v>14</v>
      </c>
      <c r="C10" s="13">
        <v>800000</v>
      </c>
      <c r="D10" s="14">
        <f>C10*85%</f>
        <v>680000</v>
      </c>
      <c r="E10" s="14">
        <f>D10</f>
        <v>680000</v>
      </c>
      <c r="F10" s="15">
        <f>C10*70%</f>
        <v>560000</v>
      </c>
      <c r="G10" s="15">
        <v>560000</v>
      </c>
    </row>
    <row r="11" spans="1:7" ht="37.5" x14ac:dyDescent="0.3">
      <c r="A11" s="5">
        <v>7</v>
      </c>
      <c r="B11" s="12" t="s">
        <v>15</v>
      </c>
      <c r="C11" s="13">
        <v>800000</v>
      </c>
      <c r="D11" s="14">
        <f>C11*85%</f>
        <v>680000</v>
      </c>
      <c r="E11" s="14">
        <f>D11</f>
        <v>680000</v>
      </c>
      <c r="F11" s="15">
        <f>C11*70%</f>
        <v>560000</v>
      </c>
      <c r="G11" s="15">
        <v>560000</v>
      </c>
    </row>
    <row r="12" spans="1:7" ht="93.75" x14ac:dyDescent="0.3">
      <c r="A12" s="5">
        <v>8</v>
      </c>
      <c r="B12" s="12" t="s">
        <v>16</v>
      </c>
      <c r="C12" s="13">
        <v>2000000</v>
      </c>
      <c r="D12" s="8">
        <f t="shared" ref="D12:D21" si="0">C12*85%</f>
        <v>1700000</v>
      </c>
      <c r="E12" s="8">
        <v>1250000</v>
      </c>
      <c r="F12" s="15">
        <f>C12*65%</f>
        <v>1300000</v>
      </c>
      <c r="G12" s="15">
        <v>1299000</v>
      </c>
    </row>
    <row r="13" spans="1:7" ht="56.25" x14ac:dyDescent="0.3">
      <c r="A13" s="5">
        <v>9</v>
      </c>
      <c r="B13" s="12" t="s">
        <v>17</v>
      </c>
      <c r="C13" s="13">
        <v>6000000</v>
      </c>
      <c r="D13" s="8">
        <f t="shared" si="0"/>
        <v>5100000</v>
      </c>
      <c r="E13" s="8">
        <v>3800000</v>
      </c>
      <c r="F13" s="15">
        <f>C13*65%</f>
        <v>3900000</v>
      </c>
      <c r="G13" s="15">
        <v>3199000</v>
      </c>
    </row>
    <row r="14" spans="1:7" ht="93.75" x14ac:dyDescent="0.3">
      <c r="A14" s="5">
        <v>10</v>
      </c>
      <c r="B14" s="12" t="s">
        <v>18</v>
      </c>
      <c r="C14" s="13">
        <v>7000000</v>
      </c>
      <c r="D14" s="8">
        <f t="shared" si="0"/>
        <v>5950000</v>
      </c>
      <c r="E14" s="8">
        <v>4300000</v>
      </c>
      <c r="F14" s="15">
        <v>4500000</v>
      </c>
      <c r="G14" s="15">
        <v>3599000</v>
      </c>
    </row>
    <row r="15" spans="1:7" ht="75" x14ac:dyDescent="0.3">
      <c r="A15" s="5">
        <v>11</v>
      </c>
      <c r="B15" s="12" t="s">
        <v>19</v>
      </c>
      <c r="C15" s="13">
        <v>7000000</v>
      </c>
      <c r="D15" s="8">
        <v>650000</v>
      </c>
      <c r="E15" s="8">
        <v>500000</v>
      </c>
      <c r="F15" s="15">
        <f>C15*90%</f>
        <v>6300000</v>
      </c>
      <c r="G15" s="15">
        <v>5999000</v>
      </c>
    </row>
    <row r="16" spans="1:7" ht="37.5" x14ac:dyDescent="0.3">
      <c r="A16" s="5">
        <v>12</v>
      </c>
      <c r="B16" s="9" t="s">
        <v>20</v>
      </c>
      <c r="C16" s="10">
        <v>5000000</v>
      </c>
      <c r="D16" s="16">
        <f>C16*85%</f>
        <v>4250000</v>
      </c>
      <c r="E16" s="11">
        <v>3200000</v>
      </c>
      <c r="F16" s="11">
        <f t="shared" ref="F16:G18" si="1">E16</f>
        <v>3200000</v>
      </c>
      <c r="G16" s="11">
        <f t="shared" si="1"/>
        <v>3200000</v>
      </c>
    </row>
    <row r="17" spans="1:7" ht="37.5" x14ac:dyDescent="0.3">
      <c r="A17" s="5">
        <v>13</v>
      </c>
      <c r="B17" s="12" t="s">
        <v>21</v>
      </c>
      <c r="C17" s="13">
        <v>1000000</v>
      </c>
      <c r="D17" s="14">
        <f t="shared" si="0"/>
        <v>850000</v>
      </c>
      <c r="E17" s="14">
        <v>400000</v>
      </c>
      <c r="F17" s="15">
        <f t="shared" si="1"/>
        <v>400000</v>
      </c>
      <c r="G17" s="15">
        <f t="shared" si="1"/>
        <v>400000</v>
      </c>
    </row>
    <row r="18" spans="1:7" ht="75" x14ac:dyDescent="0.3">
      <c r="A18" s="5">
        <v>14</v>
      </c>
      <c r="B18" s="12" t="s">
        <v>22</v>
      </c>
      <c r="C18" s="13">
        <v>1500000</v>
      </c>
      <c r="D18" s="14">
        <f t="shared" si="0"/>
        <v>1275000</v>
      </c>
      <c r="E18" s="14">
        <v>720000</v>
      </c>
      <c r="F18" s="15">
        <f t="shared" si="1"/>
        <v>720000</v>
      </c>
      <c r="G18" s="15">
        <f t="shared" si="1"/>
        <v>720000</v>
      </c>
    </row>
    <row r="19" spans="1:7" ht="56.25" x14ac:dyDescent="0.3">
      <c r="A19" s="5">
        <v>15</v>
      </c>
      <c r="B19" s="12" t="s">
        <v>23</v>
      </c>
      <c r="C19" s="13">
        <v>2000000</v>
      </c>
      <c r="D19" s="14">
        <f t="shared" si="0"/>
        <v>1700000</v>
      </c>
      <c r="E19" s="14">
        <f>C19*70%</f>
        <v>1400000</v>
      </c>
      <c r="F19" s="15">
        <f>E19</f>
        <v>1400000</v>
      </c>
      <c r="G19" s="15">
        <v>1299000</v>
      </c>
    </row>
    <row r="20" spans="1:7" ht="93.75" x14ac:dyDescent="0.3">
      <c r="A20" s="5">
        <v>16</v>
      </c>
      <c r="B20" s="17" t="s">
        <v>24</v>
      </c>
      <c r="C20" s="18">
        <v>4800000</v>
      </c>
      <c r="D20" s="19">
        <f t="shared" si="0"/>
        <v>4080000</v>
      </c>
      <c r="E20" s="20">
        <v>3999000</v>
      </c>
      <c r="F20" s="20">
        <f>E20</f>
        <v>3999000</v>
      </c>
      <c r="G20" s="20">
        <f>F20</f>
        <v>3999000</v>
      </c>
    </row>
    <row r="21" spans="1:7" x14ac:dyDescent="0.3">
      <c r="A21" s="5">
        <v>17</v>
      </c>
      <c r="B21" s="17" t="s">
        <v>25</v>
      </c>
      <c r="C21" s="18">
        <v>2500000</v>
      </c>
      <c r="D21" s="19">
        <f t="shared" si="0"/>
        <v>2125000</v>
      </c>
      <c r="E21" s="19">
        <f>C21*70%</f>
        <v>1750000</v>
      </c>
      <c r="F21" s="20">
        <v>1550000</v>
      </c>
      <c r="G21" s="20">
        <v>1500000</v>
      </c>
    </row>
    <row r="22" spans="1:7" ht="23.1" customHeight="1" x14ac:dyDescent="0.3">
      <c r="A22" s="44" t="s">
        <v>26</v>
      </c>
      <c r="B22" s="45"/>
      <c r="C22" s="45"/>
      <c r="D22" s="45"/>
      <c r="E22" s="21"/>
      <c r="F22" s="20"/>
      <c r="G22" s="20"/>
    </row>
    <row r="23" spans="1:7" x14ac:dyDescent="0.3">
      <c r="A23" s="22">
        <v>19</v>
      </c>
      <c r="B23" s="12" t="s">
        <v>27</v>
      </c>
      <c r="C23" s="23">
        <v>4200000</v>
      </c>
      <c r="D23" s="24">
        <v>4200000</v>
      </c>
      <c r="E23" s="25">
        <v>4200000</v>
      </c>
      <c r="F23" s="25"/>
      <c r="G23" s="25"/>
    </row>
    <row r="24" spans="1:7" x14ac:dyDescent="0.3">
      <c r="A24" s="22">
        <v>20</v>
      </c>
      <c r="B24" s="12" t="s">
        <v>28</v>
      </c>
      <c r="C24" s="23">
        <v>4000000</v>
      </c>
      <c r="D24" s="24">
        <v>4000000</v>
      </c>
      <c r="E24" s="25">
        <v>4000000</v>
      </c>
      <c r="F24" s="25"/>
      <c r="G24" s="25"/>
    </row>
    <row r="25" spans="1:7" x14ac:dyDescent="0.3">
      <c r="A25" s="22">
        <v>21</v>
      </c>
      <c r="B25" s="12" t="s">
        <v>29</v>
      </c>
      <c r="C25" s="23">
        <v>800000</v>
      </c>
      <c r="D25" s="24">
        <f t="shared" ref="D25:D26" si="2">C25*85%</f>
        <v>680000</v>
      </c>
      <c r="E25" s="25">
        <v>350000</v>
      </c>
      <c r="F25" s="25"/>
      <c r="G25" s="25"/>
    </row>
    <row r="26" spans="1:7" x14ac:dyDescent="0.3">
      <c r="A26" s="22">
        <v>22</v>
      </c>
      <c r="B26" s="12" t="s">
        <v>30</v>
      </c>
      <c r="C26" s="23">
        <v>500000</v>
      </c>
      <c r="D26" s="24">
        <f t="shared" si="2"/>
        <v>425000</v>
      </c>
      <c r="E26" s="25">
        <v>300000</v>
      </c>
      <c r="F26" s="25"/>
      <c r="G26" s="25"/>
    </row>
    <row r="27" spans="1:7" ht="22.5" x14ac:dyDescent="0.3">
      <c r="A27" s="35" t="s">
        <v>31</v>
      </c>
      <c r="B27" s="36"/>
      <c r="C27" s="36"/>
      <c r="D27" s="37"/>
      <c r="E27" s="26" t="s">
        <v>32</v>
      </c>
      <c r="F27" s="26" t="s">
        <v>33</v>
      </c>
      <c r="G27" s="26" t="s">
        <v>34</v>
      </c>
    </row>
    <row r="28" spans="1:7" x14ac:dyDescent="0.3">
      <c r="A28" s="38">
        <v>23</v>
      </c>
      <c r="B28" s="27" t="s">
        <v>35</v>
      </c>
      <c r="C28" s="40">
        <v>300000</v>
      </c>
      <c r="D28" s="42">
        <f>C28*90%</f>
        <v>270000</v>
      </c>
      <c r="E28" s="42">
        <f>C28*80%</f>
        <v>240000</v>
      </c>
      <c r="F28" s="42">
        <v>2300000</v>
      </c>
      <c r="G28" s="42">
        <v>1610000</v>
      </c>
    </row>
    <row r="29" spans="1:7" x14ac:dyDescent="0.3">
      <c r="A29" s="39"/>
      <c r="B29" s="6" t="s">
        <v>36</v>
      </c>
      <c r="C29" s="41"/>
      <c r="D29" s="43"/>
      <c r="E29" s="43"/>
      <c r="F29" s="43"/>
      <c r="G29" s="43"/>
    </row>
    <row r="30" spans="1:7" x14ac:dyDescent="0.3">
      <c r="A30" s="38">
        <v>24</v>
      </c>
      <c r="B30" s="27" t="s">
        <v>37</v>
      </c>
      <c r="C30" s="40">
        <v>430000</v>
      </c>
      <c r="D30" s="42">
        <f t="shared" ref="D30" si="3">C30*90%</f>
        <v>387000</v>
      </c>
      <c r="E30" s="42">
        <f t="shared" ref="E30" si="4">C30*80%</f>
        <v>344000</v>
      </c>
      <c r="F30" s="42">
        <v>3300000</v>
      </c>
      <c r="G30" s="42">
        <v>2310000</v>
      </c>
    </row>
    <row r="31" spans="1:7" x14ac:dyDescent="0.3">
      <c r="A31" s="39"/>
      <c r="B31" s="6" t="s">
        <v>38</v>
      </c>
      <c r="C31" s="41"/>
      <c r="D31" s="43"/>
      <c r="E31" s="43"/>
      <c r="F31" s="43"/>
      <c r="G31" s="43"/>
    </row>
    <row r="32" spans="1:7" x14ac:dyDescent="0.3">
      <c r="A32" s="38">
        <v>25</v>
      </c>
      <c r="B32" s="27" t="s">
        <v>39</v>
      </c>
      <c r="C32" s="40">
        <v>800000</v>
      </c>
      <c r="D32" s="42">
        <f t="shared" ref="D32" si="5">C32*90%</f>
        <v>720000</v>
      </c>
      <c r="E32" s="42">
        <f t="shared" ref="E32" si="6">C32*80%</f>
        <v>640000</v>
      </c>
      <c r="F32" s="42">
        <v>6000000</v>
      </c>
      <c r="G32" s="42">
        <v>4200000</v>
      </c>
    </row>
    <row r="33" spans="1:7" x14ac:dyDescent="0.3">
      <c r="A33" s="39"/>
      <c r="B33" s="6" t="s">
        <v>40</v>
      </c>
      <c r="C33" s="41"/>
      <c r="D33" s="43"/>
      <c r="E33" s="43"/>
      <c r="F33" s="43"/>
      <c r="G33" s="43"/>
    </row>
    <row r="34" spans="1:7" x14ac:dyDescent="0.3">
      <c r="A34" s="38">
        <v>26</v>
      </c>
      <c r="B34" s="27" t="s">
        <v>41</v>
      </c>
      <c r="C34" s="40">
        <v>450000</v>
      </c>
      <c r="D34" s="42">
        <f t="shared" ref="D34" si="7">C34*90%</f>
        <v>405000</v>
      </c>
      <c r="E34" s="42">
        <f t="shared" ref="E34" si="8">C34*80%</f>
        <v>360000</v>
      </c>
      <c r="F34" s="42">
        <v>3300000</v>
      </c>
      <c r="G34" s="42">
        <v>2310000</v>
      </c>
    </row>
    <row r="35" spans="1:7" x14ac:dyDescent="0.3">
      <c r="A35" s="39"/>
      <c r="B35" s="6" t="s">
        <v>42</v>
      </c>
      <c r="C35" s="41"/>
      <c r="D35" s="43"/>
      <c r="E35" s="43"/>
      <c r="F35" s="43"/>
      <c r="G35" s="43"/>
    </row>
    <row r="36" spans="1:7" x14ac:dyDescent="0.3">
      <c r="A36" s="38">
        <v>27</v>
      </c>
      <c r="B36" s="27" t="s">
        <v>43</v>
      </c>
      <c r="C36" s="40">
        <v>600000</v>
      </c>
      <c r="D36" s="42">
        <f t="shared" ref="D36" si="9">C36*90%</f>
        <v>540000</v>
      </c>
      <c r="E36" s="42">
        <f t="shared" ref="E36" si="10">C36*80%</f>
        <v>480000</v>
      </c>
      <c r="F36" s="42">
        <v>4000000</v>
      </c>
      <c r="G36" s="42">
        <v>2800000</v>
      </c>
    </row>
    <row r="37" spans="1:7" x14ac:dyDescent="0.3">
      <c r="A37" s="39"/>
      <c r="B37" s="6" t="s">
        <v>44</v>
      </c>
      <c r="C37" s="41"/>
      <c r="D37" s="43"/>
      <c r="E37" s="43"/>
      <c r="F37" s="43"/>
      <c r="G37" s="43"/>
    </row>
    <row r="38" spans="1:7" x14ac:dyDescent="0.3">
      <c r="A38" s="38">
        <v>28</v>
      </c>
      <c r="B38" s="27" t="s">
        <v>45</v>
      </c>
      <c r="C38" s="40">
        <v>800000</v>
      </c>
      <c r="D38" s="42">
        <f t="shared" ref="D38" si="11">C38*90%</f>
        <v>720000</v>
      </c>
      <c r="E38" s="42">
        <f t="shared" ref="E38" si="12">C38*80%</f>
        <v>640000</v>
      </c>
      <c r="F38" s="42">
        <v>6300000</v>
      </c>
      <c r="G38" s="42">
        <v>4410000</v>
      </c>
    </row>
    <row r="39" spans="1:7" x14ac:dyDescent="0.3">
      <c r="A39" s="39"/>
      <c r="B39" s="6" t="s">
        <v>46</v>
      </c>
      <c r="C39" s="41"/>
      <c r="D39" s="43"/>
      <c r="E39" s="43"/>
      <c r="F39" s="43"/>
      <c r="G39" s="43"/>
    </row>
    <row r="40" spans="1:7" x14ac:dyDescent="0.3">
      <c r="A40" s="38">
        <v>29</v>
      </c>
      <c r="B40" s="27" t="s">
        <v>47</v>
      </c>
      <c r="C40" s="40">
        <v>600000</v>
      </c>
      <c r="D40" s="42">
        <f t="shared" ref="D40" si="13">C40*90%</f>
        <v>540000</v>
      </c>
      <c r="E40" s="42">
        <f t="shared" ref="E40" si="14">C40*80%</f>
        <v>480000</v>
      </c>
      <c r="F40" s="42">
        <v>4300000</v>
      </c>
      <c r="G40" s="42">
        <v>3010000</v>
      </c>
    </row>
    <row r="41" spans="1:7" x14ac:dyDescent="0.3">
      <c r="A41" s="39"/>
      <c r="B41" s="6" t="s">
        <v>48</v>
      </c>
      <c r="C41" s="41"/>
      <c r="D41" s="43"/>
      <c r="E41" s="43"/>
      <c r="F41" s="43"/>
      <c r="G41" s="43"/>
    </row>
    <row r="42" spans="1:7" x14ac:dyDescent="0.3">
      <c r="A42" s="38">
        <v>30</v>
      </c>
      <c r="B42" s="27" t="s">
        <v>49</v>
      </c>
      <c r="C42" s="40">
        <v>1200000</v>
      </c>
      <c r="D42" s="42">
        <f t="shared" ref="D42" si="15">C42*90%</f>
        <v>1080000</v>
      </c>
      <c r="E42" s="42">
        <f t="shared" ref="E42" si="16">C42*80%</f>
        <v>960000</v>
      </c>
      <c r="F42" s="42">
        <v>8300000</v>
      </c>
      <c r="G42" s="42">
        <v>5810000</v>
      </c>
    </row>
    <row r="43" spans="1:7" x14ac:dyDescent="0.3">
      <c r="A43" s="39"/>
      <c r="B43" s="6" t="s">
        <v>50</v>
      </c>
      <c r="C43" s="41"/>
      <c r="D43" s="43"/>
      <c r="E43" s="43"/>
      <c r="F43" s="43"/>
      <c r="G43" s="43"/>
    </row>
    <row r="44" spans="1:7" x14ac:dyDescent="0.3">
      <c r="A44" s="38">
        <v>31</v>
      </c>
      <c r="B44" s="27" t="s">
        <v>51</v>
      </c>
      <c r="C44" s="40">
        <v>1200000</v>
      </c>
      <c r="D44" s="42">
        <f t="shared" ref="D44" si="17">C44*90%</f>
        <v>1080000</v>
      </c>
      <c r="E44" s="42">
        <f t="shared" ref="E44" si="18">C44*80%</f>
        <v>960000</v>
      </c>
      <c r="F44" s="42">
        <v>8700000</v>
      </c>
      <c r="G44" s="42">
        <v>6090000</v>
      </c>
    </row>
    <row r="45" spans="1:7" x14ac:dyDescent="0.3">
      <c r="A45" s="39"/>
      <c r="B45" s="6" t="s">
        <v>52</v>
      </c>
      <c r="C45" s="41"/>
      <c r="D45" s="43"/>
      <c r="E45" s="43"/>
      <c r="F45" s="43"/>
      <c r="G45" s="43"/>
    </row>
    <row r="46" spans="1:7" x14ac:dyDescent="0.3">
      <c r="A46" s="38">
        <v>32</v>
      </c>
      <c r="B46" s="27" t="s">
        <v>53</v>
      </c>
      <c r="C46" s="40">
        <v>830000</v>
      </c>
      <c r="D46" s="42">
        <f t="shared" ref="D46" si="19">C46*90%</f>
        <v>747000</v>
      </c>
      <c r="E46" s="42">
        <f t="shared" ref="E46" si="20">C46*80%</f>
        <v>664000</v>
      </c>
      <c r="F46" s="42">
        <v>6300000</v>
      </c>
      <c r="G46" s="42">
        <v>4410000</v>
      </c>
    </row>
    <row r="47" spans="1:7" x14ac:dyDescent="0.3">
      <c r="A47" s="39"/>
      <c r="B47" s="6" t="s">
        <v>54</v>
      </c>
      <c r="C47" s="41"/>
      <c r="D47" s="43"/>
      <c r="E47" s="43"/>
      <c r="F47" s="43"/>
      <c r="G47" s="43"/>
    </row>
    <row r="48" spans="1:7" x14ac:dyDescent="0.3">
      <c r="A48" s="38">
        <v>33</v>
      </c>
      <c r="B48" s="27" t="s">
        <v>55</v>
      </c>
      <c r="C48" s="40">
        <v>3300000</v>
      </c>
      <c r="D48" s="42">
        <f t="shared" ref="D48" si="21">C48*90%</f>
        <v>2970000</v>
      </c>
      <c r="E48" s="42">
        <f t="shared" ref="E48" si="22">C48*80%</f>
        <v>2640000</v>
      </c>
      <c r="F48" s="42">
        <v>19000000</v>
      </c>
      <c r="G48" s="42">
        <v>13300000</v>
      </c>
    </row>
    <row r="49" spans="1:7" x14ac:dyDescent="0.3">
      <c r="A49" s="39"/>
      <c r="B49" s="6" t="s">
        <v>56</v>
      </c>
      <c r="C49" s="41"/>
      <c r="D49" s="43"/>
      <c r="E49" s="43"/>
      <c r="F49" s="43"/>
      <c r="G49" s="43"/>
    </row>
    <row r="50" spans="1:7" x14ac:dyDescent="0.3">
      <c r="A50" s="38">
        <v>34</v>
      </c>
      <c r="B50" s="27" t="s">
        <v>57</v>
      </c>
      <c r="C50" s="40">
        <v>800000</v>
      </c>
      <c r="D50" s="42">
        <f t="shared" ref="D50" si="23">C50*90%</f>
        <v>720000</v>
      </c>
      <c r="E50" s="42">
        <f t="shared" ref="E50" si="24">C50*80%</f>
        <v>640000</v>
      </c>
      <c r="F50" s="42">
        <v>6000000</v>
      </c>
      <c r="G50" s="42">
        <v>4200000</v>
      </c>
    </row>
    <row r="51" spans="1:7" x14ac:dyDescent="0.3">
      <c r="A51" s="39"/>
      <c r="B51" s="6" t="s">
        <v>58</v>
      </c>
      <c r="C51" s="41"/>
      <c r="D51" s="43"/>
      <c r="E51" s="43"/>
      <c r="F51" s="43"/>
      <c r="G51" s="43"/>
    </row>
    <row r="52" spans="1:7" x14ac:dyDescent="0.3">
      <c r="A52" s="38">
        <v>35</v>
      </c>
      <c r="B52" s="27" t="s">
        <v>59</v>
      </c>
      <c r="C52" s="40">
        <v>6000000</v>
      </c>
      <c r="D52" s="42">
        <f t="shared" ref="D52" si="25">C52*90%</f>
        <v>5400000</v>
      </c>
      <c r="E52" s="42">
        <f t="shared" ref="E52" si="26">C52*80%</f>
        <v>4800000</v>
      </c>
      <c r="F52" s="42">
        <v>4000000</v>
      </c>
      <c r="G52" s="42">
        <v>2800000</v>
      </c>
    </row>
    <row r="53" spans="1:7" x14ac:dyDescent="0.3">
      <c r="A53" s="39"/>
      <c r="B53" s="6" t="s">
        <v>60</v>
      </c>
      <c r="C53" s="41"/>
      <c r="D53" s="43"/>
      <c r="E53" s="43"/>
      <c r="F53" s="43"/>
      <c r="G53" s="43"/>
    </row>
    <row r="54" spans="1:7" ht="22.5" x14ac:dyDescent="0.3">
      <c r="A54" s="35" t="s">
        <v>61</v>
      </c>
      <c r="B54" s="36"/>
      <c r="C54" s="36"/>
      <c r="D54" s="37"/>
      <c r="E54" s="26"/>
      <c r="F54" s="26"/>
      <c r="G54" s="26"/>
    </row>
    <row r="55" spans="1:7" ht="56.25" x14ac:dyDescent="0.3">
      <c r="A55" s="28">
        <v>36</v>
      </c>
      <c r="B55" s="29" t="s">
        <v>62</v>
      </c>
      <c r="C55" s="30">
        <v>1500000</v>
      </c>
      <c r="D55" s="31">
        <f t="shared" ref="D55" si="27">C55*90%</f>
        <v>1350000</v>
      </c>
      <c r="E55" s="31">
        <f t="shared" ref="E55" si="28">C55*80%</f>
        <v>1200000</v>
      </c>
      <c r="F55" s="31">
        <v>990000</v>
      </c>
      <c r="G55" s="31">
        <v>990000</v>
      </c>
    </row>
  </sheetData>
  <mergeCells count="88">
    <mergeCell ref="A1:G2"/>
    <mergeCell ref="A3:A4"/>
    <mergeCell ref="B3:B4"/>
    <mergeCell ref="C3:C4"/>
    <mergeCell ref="D3:E3"/>
    <mergeCell ref="F3:F4"/>
    <mergeCell ref="G3:G4"/>
    <mergeCell ref="A22:D22"/>
    <mergeCell ref="A27:D27"/>
    <mergeCell ref="A28:A29"/>
    <mergeCell ref="C28:C29"/>
    <mergeCell ref="D28:D29"/>
    <mergeCell ref="G32:G33"/>
    <mergeCell ref="F28:F29"/>
    <mergeCell ref="G28:G29"/>
    <mergeCell ref="A30:A31"/>
    <mergeCell ref="C30:C31"/>
    <mergeCell ref="D30:D31"/>
    <mergeCell ref="E30:E31"/>
    <mergeCell ref="F30:F31"/>
    <mergeCell ref="G30:G31"/>
    <mergeCell ref="E28:E29"/>
    <mergeCell ref="A32:A33"/>
    <mergeCell ref="C32:C33"/>
    <mergeCell ref="D32:D33"/>
    <mergeCell ref="E32:E33"/>
    <mergeCell ref="F32:F33"/>
    <mergeCell ref="G36:G37"/>
    <mergeCell ref="A34:A35"/>
    <mergeCell ref="C34:C35"/>
    <mergeCell ref="D34:D35"/>
    <mergeCell ref="E34:E35"/>
    <mergeCell ref="F34:F35"/>
    <mergeCell ref="G34:G35"/>
    <mergeCell ref="A36:A37"/>
    <mergeCell ref="C36:C37"/>
    <mergeCell ref="D36:D37"/>
    <mergeCell ref="E36:E37"/>
    <mergeCell ref="F36:F37"/>
    <mergeCell ref="G40:G41"/>
    <mergeCell ref="A38:A39"/>
    <mergeCell ref="C38:C39"/>
    <mergeCell ref="D38:D39"/>
    <mergeCell ref="E38:E39"/>
    <mergeCell ref="F38:F39"/>
    <mergeCell ref="G38:G39"/>
    <mergeCell ref="A40:A41"/>
    <mergeCell ref="C40:C41"/>
    <mergeCell ref="D40:D41"/>
    <mergeCell ref="E40:E41"/>
    <mergeCell ref="F40:F41"/>
    <mergeCell ref="G44:G45"/>
    <mergeCell ref="A42:A43"/>
    <mergeCell ref="C42:C43"/>
    <mergeCell ref="D42:D43"/>
    <mergeCell ref="E42:E43"/>
    <mergeCell ref="F42:F43"/>
    <mergeCell ref="G42:G43"/>
    <mergeCell ref="A44:A45"/>
    <mergeCell ref="C44:C45"/>
    <mergeCell ref="D44:D45"/>
    <mergeCell ref="E44:E45"/>
    <mergeCell ref="F44:F45"/>
    <mergeCell ref="G48:G49"/>
    <mergeCell ref="A46:A47"/>
    <mergeCell ref="C46:C47"/>
    <mergeCell ref="D46:D47"/>
    <mergeCell ref="E46:E47"/>
    <mergeCell ref="F46:F47"/>
    <mergeCell ref="G46:G47"/>
    <mergeCell ref="A48:A49"/>
    <mergeCell ref="C48:C49"/>
    <mergeCell ref="D48:D49"/>
    <mergeCell ref="E48:E49"/>
    <mergeCell ref="F48:F49"/>
    <mergeCell ref="F52:F53"/>
    <mergeCell ref="G52:G53"/>
    <mergeCell ref="A50:A51"/>
    <mergeCell ref="C50:C51"/>
    <mergeCell ref="D50:D51"/>
    <mergeCell ref="E50:E51"/>
    <mergeCell ref="F50:F51"/>
    <mergeCell ref="G50:G51"/>
    <mergeCell ref="A54:D54"/>
    <mergeCell ref="A52:A53"/>
    <mergeCell ref="C52:C53"/>
    <mergeCell ref="D52:D53"/>
    <mergeCell ref="E52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HoaiNam</cp:lastModifiedBy>
  <dcterms:created xsi:type="dcterms:W3CDTF">2017-11-26T08:03:11Z</dcterms:created>
  <dcterms:modified xsi:type="dcterms:W3CDTF">2017-12-06T03:23:47Z</dcterms:modified>
</cp:coreProperties>
</file>