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hgiabao/Desktop/102190252_DinhGiaBao/"/>
    </mc:Choice>
  </mc:AlternateContent>
  <xr:revisionPtr revIDLastSave="0" documentId="13_ncr:1_{4914EEFA-1B03-854B-BCD6-DE1E5FB42025}" xr6:coauthVersionLast="47" xr6:coauthVersionMax="47" xr10:uidLastSave="{00000000-0000-0000-0000-000000000000}"/>
  <bookViews>
    <workbookView xWindow="0" yWindow="460" windowWidth="28800" windowHeight="16660" activeTab="2" xr2:uid="{6C5466ED-F5AF-3645-8DE9-42A6A7418BB8}"/>
  </bookViews>
  <sheets>
    <sheet name="Nguyên" sheetId="2" r:id="rId1"/>
    <sheet name="Việt" sheetId="3" r:id="rId2"/>
    <sheet name="Sheet1" sheetId="1" r:id="rId3"/>
    <sheet name="Sheet2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0" i="4" l="1"/>
  <c r="C230" i="4"/>
  <c r="B230" i="4"/>
  <c r="D225" i="4"/>
  <c r="J156" i="4" s="1"/>
  <c r="C225" i="4"/>
  <c r="B225" i="4"/>
  <c r="D220" i="4"/>
  <c r="J151" i="4" s="1"/>
  <c r="C220" i="4"/>
  <c r="I151" i="4" s="1"/>
  <c r="B220" i="4"/>
  <c r="D215" i="4"/>
  <c r="C215" i="4"/>
  <c r="I135" i="4" s="1"/>
  <c r="B215" i="4"/>
  <c r="H146" i="4" s="1"/>
  <c r="D207" i="4"/>
  <c r="C207" i="4"/>
  <c r="B207" i="4"/>
  <c r="H160" i="4" s="1"/>
  <c r="D202" i="4"/>
  <c r="J155" i="4" s="1"/>
  <c r="C202" i="4"/>
  <c r="B202" i="4"/>
  <c r="D197" i="4"/>
  <c r="J132" i="4" s="1"/>
  <c r="C197" i="4"/>
  <c r="I150" i="4" s="1"/>
  <c r="B197" i="4"/>
  <c r="H150" i="4" s="1"/>
  <c r="D192" i="4"/>
  <c r="C192" i="4"/>
  <c r="I131" i="4" s="1"/>
  <c r="B192" i="4"/>
  <c r="H131" i="4" s="1"/>
  <c r="D183" i="4"/>
  <c r="J159" i="4" s="1"/>
  <c r="C183" i="4"/>
  <c r="B183" i="4"/>
  <c r="H130" i="4" s="1"/>
  <c r="D178" i="4"/>
  <c r="J129" i="4" s="1"/>
  <c r="C178" i="4"/>
  <c r="B178" i="4"/>
  <c r="D173" i="4"/>
  <c r="J128" i="4" s="1"/>
  <c r="C173" i="4"/>
  <c r="I128" i="4" s="1"/>
  <c r="B173" i="4"/>
  <c r="D168" i="4"/>
  <c r="C168" i="4"/>
  <c r="I144" i="4" s="1"/>
  <c r="B168" i="4"/>
  <c r="H144" i="4" s="1"/>
  <c r="J161" i="4"/>
  <c r="I161" i="4"/>
  <c r="H161" i="4"/>
  <c r="J160" i="4"/>
  <c r="I160" i="4"/>
  <c r="D160" i="4"/>
  <c r="J158" i="4" s="1"/>
  <c r="C160" i="4"/>
  <c r="I126" i="4" s="1"/>
  <c r="B160" i="4"/>
  <c r="I159" i="4"/>
  <c r="H159" i="4"/>
  <c r="H158" i="4"/>
  <c r="J157" i="4"/>
  <c r="I156" i="4"/>
  <c r="H156" i="4"/>
  <c r="I155" i="4"/>
  <c r="H155" i="4"/>
  <c r="D155" i="4"/>
  <c r="C155" i="4"/>
  <c r="B155" i="4"/>
  <c r="H153" i="4" s="1"/>
  <c r="J154" i="4"/>
  <c r="I154" i="4"/>
  <c r="H154" i="4"/>
  <c r="J153" i="4"/>
  <c r="I153" i="4"/>
  <c r="I152" i="4"/>
  <c r="H152" i="4"/>
  <c r="H151" i="4"/>
  <c r="J150" i="4"/>
  <c r="D150" i="4"/>
  <c r="J148" i="4" s="1"/>
  <c r="C150" i="4"/>
  <c r="I124" i="4" s="1"/>
  <c r="B150" i="4"/>
  <c r="H124" i="4" s="1"/>
  <c r="H149" i="4"/>
  <c r="H148" i="4"/>
  <c r="J147" i="4"/>
  <c r="J146" i="4"/>
  <c r="I146" i="4"/>
  <c r="J145" i="4"/>
  <c r="I145" i="4"/>
  <c r="H145" i="4"/>
  <c r="D145" i="4"/>
  <c r="C145" i="4"/>
  <c r="B145" i="4"/>
  <c r="H143" i="4" s="1"/>
  <c r="J144" i="4"/>
  <c r="J143" i="4"/>
  <c r="I143" i="4"/>
  <c r="I142" i="4"/>
  <c r="H142" i="4"/>
  <c r="J138" i="4"/>
  <c r="I138" i="4"/>
  <c r="H138" i="4"/>
  <c r="J137" i="4"/>
  <c r="I137" i="4"/>
  <c r="H137" i="4"/>
  <c r="D137" i="4"/>
  <c r="J122" i="4" s="1"/>
  <c r="C137" i="4"/>
  <c r="I157" i="4" s="1"/>
  <c r="B137" i="4"/>
  <c r="H157" i="4" s="1"/>
  <c r="H136" i="4"/>
  <c r="J135" i="4"/>
  <c r="J134" i="4"/>
  <c r="I134" i="4"/>
  <c r="I133" i="4"/>
  <c r="H133" i="4"/>
  <c r="H132" i="4"/>
  <c r="D132" i="4"/>
  <c r="J152" i="4" s="1"/>
  <c r="C132" i="4"/>
  <c r="B132" i="4"/>
  <c r="H121" i="4" s="1"/>
  <c r="J131" i="4"/>
  <c r="J130" i="4"/>
  <c r="I130" i="4"/>
  <c r="I129" i="4"/>
  <c r="H129" i="4"/>
  <c r="H128" i="4"/>
  <c r="J127" i="4"/>
  <c r="D127" i="4"/>
  <c r="C127" i="4"/>
  <c r="I147" i="4" s="1"/>
  <c r="B127" i="4"/>
  <c r="H147" i="4" s="1"/>
  <c r="H126" i="4"/>
  <c r="J125" i="4"/>
  <c r="I125" i="4"/>
  <c r="H125" i="4"/>
  <c r="J124" i="4"/>
  <c r="J123" i="4"/>
  <c r="I123" i="4"/>
  <c r="H122" i="4"/>
  <c r="D122" i="4"/>
  <c r="J142" i="4" s="1"/>
  <c r="C122" i="4"/>
  <c r="B122" i="4"/>
  <c r="J121" i="4"/>
  <c r="I121" i="4"/>
  <c r="J120" i="4"/>
  <c r="I120" i="4"/>
  <c r="H120" i="4"/>
  <c r="I119" i="4"/>
  <c r="H119" i="4"/>
  <c r="D114" i="4"/>
  <c r="C114" i="4"/>
  <c r="B114" i="4"/>
  <c r="D109" i="4"/>
  <c r="C109" i="4"/>
  <c r="B109" i="4"/>
  <c r="D104" i="4"/>
  <c r="C104" i="4"/>
  <c r="B104" i="4"/>
  <c r="D99" i="4"/>
  <c r="C99" i="4"/>
  <c r="B99" i="4"/>
  <c r="D90" i="4"/>
  <c r="C90" i="4"/>
  <c r="I43" i="4" s="1"/>
  <c r="B90" i="4"/>
  <c r="D85" i="4"/>
  <c r="C85" i="4"/>
  <c r="B85" i="4"/>
  <c r="D80" i="4"/>
  <c r="C80" i="4"/>
  <c r="B80" i="4"/>
  <c r="D75" i="4"/>
  <c r="C75" i="4"/>
  <c r="B75" i="4"/>
  <c r="D66" i="4"/>
  <c r="C66" i="4"/>
  <c r="B66" i="4"/>
  <c r="D61" i="4"/>
  <c r="C61" i="4"/>
  <c r="B61" i="4"/>
  <c r="D56" i="4"/>
  <c r="C56" i="4"/>
  <c r="B56" i="4"/>
  <c r="D51" i="4"/>
  <c r="C51" i="4"/>
  <c r="B51" i="4"/>
  <c r="J44" i="4"/>
  <c r="I44" i="4"/>
  <c r="H44" i="4"/>
  <c r="J43" i="4"/>
  <c r="H43" i="4"/>
  <c r="D43" i="4"/>
  <c r="C43" i="4"/>
  <c r="B43" i="4"/>
  <c r="H41" i="4" s="1"/>
  <c r="J42" i="4"/>
  <c r="I42" i="4"/>
  <c r="H42" i="4"/>
  <c r="J41" i="4"/>
  <c r="I41" i="4"/>
  <c r="I40" i="4"/>
  <c r="J39" i="4"/>
  <c r="I39" i="4"/>
  <c r="H39" i="4"/>
  <c r="J38" i="4"/>
  <c r="I38" i="4"/>
  <c r="H38" i="4"/>
  <c r="D38" i="4"/>
  <c r="C38" i="4"/>
  <c r="I36" i="4" s="1"/>
  <c r="B38" i="4"/>
  <c r="H36" i="4" s="1"/>
  <c r="J37" i="4"/>
  <c r="I37" i="4"/>
  <c r="H37" i="4"/>
  <c r="J36" i="4"/>
  <c r="J35" i="4"/>
  <c r="I35" i="4"/>
  <c r="J34" i="4"/>
  <c r="I34" i="4"/>
  <c r="H34" i="4"/>
  <c r="J33" i="4"/>
  <c r="I33" i="4"/>
  <c r="H33" i="4"/>
  <c r="D33" i="4"/>
  <c r="J31" i="4" s="1"/>
  <c r="C33" i="4"/>
  <c r="B33" i="4"/>
  <c r="J32" i="4"/>
  <c r="I32" i="4"/>
  <c r="H32" i="4"/>
  <c r="I31" i="4"/>
  <c r="H31" i="4"/>
  <c r="I30" i="4"/>
  <c r="H30" i="4"/>
  <c r="J29" i="4"/>
  <c r="I29" i="4"/>
  <c r="H29" i="4"/>
  <c r="J28" i="4"/>
  <c r="I28" i="4"/>
  <c r="H28" i="4"/>
  <c r="D28" i="4"/>
  <c r="C28" i="4"/>
  <c r="I26" i="4" s="1"/>
  <c r="B28" i="4"/>
  <c r="H26" i="4" s="1"/>
  <c r="J27" i="4"/>
  <c r="I27" i="4"/>
  <c r="H27" i="4"/>
  <c r="J26" i="4"/>
  <c r="J25" i="4"/>
  <c r="I25" i="4"/>
  <c r="J21" i="4"/>
  <c r="I21" i="4"/>
  <c r="H21" i="4"/>
  <c r="J20" i="4"/>
  <c r="I20" i="4"/>
  <c r="H20" i="4"/>
  <c r="D20" i="4"/>
  <c r="J40" i="4" s="1"/>
  <c r="C20" i="4"/>
  <c r="B20" i="4"/>
  <c r="H40" i="4" s="1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D15" i="4"/>
  <c r="J4" i="4" s="1"/>
  <c r="C15" i="4"/>
  <c r="I4" i="4" s="1"/>
  <c r="B15" i="4"/>
  <c r="H35" i="4" s="1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D10" i="4"/>
  <c r="J30" i="4" s="1"/>
  <c r="C10" i="4"/>
  <c r="B10" i="4"/>
  <c r="J9" i="4"/>
  <c r="I9" i="4"/>
  <c r="H9" i="4"/>
  <c r="J8" i="4"/>
  <c r="I8" i="4"/>
  <c r="H8" i="4"/>
  <c r="I7" i="4"/>
  <c r="H7" i="4"/>
  <c r="J6" i="4"/>
  <c r="I5" i="4"/>
  <c r="D5" i="4"/>
  <c r="C5" i="4"/>
  <c r="B5" i="4"/>
  <c r="H25" i="4" s="1"/>
  <c r="J3" i="4"/>
  <c r="I3" i="4"/>
  <c r="H3" i="4"/>
  <c r="J2" i="4"/>
  <c r="I2" i="4"/>
  <c r="D113" i="3"/>
  <c r="C113" i="3"/>
  <c r="B113" i="3"/>
  <c r="D108" i="3"/>
  <c r="C108" i="3"/>
  <c r="B108" i="3"/>
  <c r="D103" i="3"/>
  <c r="C103" i="3"/>
  <c r="B103" i="3"/>
  <c r="D98" i="3"/>
  <c r="C98" i="3"/>
  <c r="B98" i="3"/>
  <c r="D90" i="3"/>
  <c r="C90" i="3"/>
  <c r="B90" i="3"/>
  <c r="H43" i="3" s="1"/>
  <c r="D85" i="3"/>
  <c r="J38" i="3" s="1"/>
  <c r="C85" i="3"/>
  <c r="B85" i="3"/>
  <c r="D80" i="3"/>
  <c r="C80" i="3"/>
  <c r="B80" i="3"/>
  <c r="D75" i="3"/>
  <c r="C75" i="3"/>
  <c r="B75" i="3"/>
  <c r="D66" i="3"/>
  <c r="C66" i="3"/>
  <c r="B66" i="3"/>
  <c r="D61" i="3"/>
  <c r="C61" i="3"/>
  <c r="B61" i="3"/>
  <c r="D56" i="3"/>
  <c r="J32" i="3" s="1"/>
  <c r="C56" i="3"/>
  <c r="B56" i="3"/>
  <c r="D51" i="3"/>
  <c r="C51" i="3"/>
  <c r="I27" i="3" s="1"/>
  <c r="B51" i="3"/>
  <c r="H27" i="3" s="1"/>
  <c r="J44" i="3"/>
  <c r="I44" i="3"/>
  <c r="H44" i="3"/>
  <c r="J43" i="3"/>
  <c r="I43" i="3"/>
  <c r="D43" i="3"/>
  <c r="J41" i="3" s="1"/>
  <c r="C43" i="3"/>
  <c r="I41" i="3" s="1"/>
  <c r="B43" i="3"/>
  <c r="J42" i="3"/>
  <c r="I42" i="3"/>
  <c r="H42" i="3"/>
  <c r="H41" i="3"/>
  <c r="J39" i="3"/>
  <c r="I39" i="3"/>
  <c r="H39" i="3"/>
  <c r="I38" i="3"/>
  <c r="H38" i="3"/>
  <c r="D38" i="3"/>
  <c r="C38" i="3"/>
  <c r="B38" i="3"/>
  <c r="H36" i="3" s="1"/>
  <c r="J37" i="3"/>
  <c r="I37" i="3"/>
  <c r="H37" i="3"/>
  <c r="J36" i="3"/>
  <c r="I36" i="3"/>
  <c r="I35" i="3"/>
  <c r="J34" i="3"/>
  <c r="I34" i="3"/>
  <c r="H34" i="3"/>
  <c r="J33" i="3"/>
  <c r="I33" i="3"/>
  <c r="H33" i="3"/>
  <c r="D33" i="3"/>
  <c r="J31" i="3" s="1"/>
  <c r="C33" i="3"/>
  <c r="I31" i="3" s="1"/>
  <c r="B33" i="3"/>
  <c r="I32" i="3"/>
  <c r="H32" i="3"/>
  <c r="H31" i="3"/>
  <c r="J29" i="3"/>
  <c r="I29" i="3"/>
  <c r="H29" i="3"/>
  <c r="J28" i="3"/>
  <c r="I28" i="3"/>
  <c r="H28" i="3"/>
  <c r="D28" i="3"/>
  <c r="C28" i="3"/>
  <c r="B28" i="3"/>
  <c r="H26" i="3" s="1"/>
  <c r="J27" i="3"/>
  <c r="J26" i="3"/>
  <c r="I26" i="3"/>
  <c r="I25" i="3"/>
  <c r="J21" i="3"/>
  <c r="I21" i="3"/>
  <c r="H21" i="3"/>
  <c r="J20" i="3"/>
  <c r="I20" i="3"/>
  <c r="H20" i="3"/>
  <c r="D20" i="3"/>
  <c r="J5" i="3" s="1"/>
  <c r="C20" i="3"/>
  <c r="I40" i="3" s="1"/>
  <c r="B20" i="3"/>
  <c r="H40" i="3" s="1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D15" i="3"/>
  <c r="J35" i="3" s="1"/>
  <c r="C15" i="3"/>
  <c r="B15" i="3"/>
  <c r="H4" i="3" s="1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D10" i="3"/>
  <c r="J30" i="3" s="1"/>
  <c r="C10" i="3"/>
  <c r="I30" i="3" s="1"/>
  <c r="B10" i="3"/>
  <c r="H30" i="3" s="1"/>
  <c r="J9" i="3"/>
  <c r="I9" i="3"/>
  <c r="H9" i="3"/>
  <c r="J8" i="3"/>
  <c r="I8" i="3"/>
  <c r="H8" i="3"/>
  <c r="J7" i="3"/>
  <c r="I7" i="3"/>
  <c r="H7" i="3"/>
  <c r="J6" i="3"/>
  <c r="I6" i="3"/>
  <c r="I5" i="3"/>
  <c r="H5" i="3"/>
  <c r="D5" i="3"/>
  <c r="J25" i="3" s="1"/>
  <c r="C5" i="3"/>
  <c r="B5" i="3"/>
  <c r="H25" i="3" s="1"/>
  <c r="J4" i="3"/>
  <c r="I4" i="3"/>
  <c r="J3" i="3"/>
  <c r="I3" i="3"/>
  <c r="H3" i="3"/>
  <c r="J2" i="3"/>
  <c r="I2" i="3"/>
  <c r="I132" i="4" l="1"/>
  <c r="H135" i="4"/>
  <c r="I136" i="4"/>
  <c r="I122" i="4"/>
  <c r="J133" i="4"/>
  <c r="I149" i="4"/>
  <c r="J119" i="4"/>
  <c r="J126" i="4"/>
  <c r="H127" i="4"/>
  <c r="H134" i="4"/>
  <c r="J136" i="4"/>
  <c r="I148" i="4"/>
  <c r="J149" i="4"/>
  <c r="I158" i="4"/>
  <c r="H123" i="4"/>
  <c r="I127" i="4"/>
  <c r="H4" i="4"/>
  <c r="J5" i="4"/>
  <c r="H2" i="4"/>
  <c r="H5" i="4"/>
  <c r="I6" i="4"/>
  <c r="J7" i="4"/>
  <c r="H6" i="4"/>
  <c r="H2" i="3"/>
  <c r="H35" i="3"/>
  <c r="J40" i="3"/>
  <c r="H6" i="3"/>
  <c r="D114" i="2"/>
  <c r="C114" i="2"/>
  <c r="B114" i="2"/>
  <c r="D109" i="2"/>
  <c r="C109" i="2"/>
  <c r="B109" i="2"/>
  <c r="D104" i="2"/>
  <c r="C104" i="2"/>
  <c r="B104" i="2"/>
  <c r="D99" i="2"/>
  <c r="C99" i="2"/>
  <c r="B99" i="2"/>
  <c r="D90" i="2"/>
  <c r="C90" i="2"/>
  <c r="B90" i="2"/>
  <c r="H43" i="2" s="1"/>
  <c r="D85" i="2"/>
  <c r="J38" i="2" s="1"/>
  <c r="C85" i="2"/>
  <c r="B85" i="2"/>
  <c r="D80" i="2"/>
  <c r="J15" i="2" s="1"/>
  <c r="C80" i="2"/>
  <c r="I33" i="2" s="1"/>
  <c r="B80" i="2"/>
  <c r="D75" i="2"/>
  <c r="C75" i="2"/>
  <c r="I14" i="2" s="1"/>
  <c r="B75" i="2"/>
  <c r="H14" i="2" s="1"/>
  <c r="D66" i="2"/>
  <c r="C66" i="2"/>
  <c r="B66" i="2"/>
  <c r="H13" i="2" s="1"/>
  <c r="D61" i="2"/>
  <c r="J12" i="2" s="1"/>
  <c r="C61" i="2"/>
  <c r="B61" i="2"/>
  <c r="D56" i="2"/>
  <c r="J11" i="2" s="1"/>
  <c r="C56" i="2"/>
  <c r="I11" i="2" s="1"/>
  <c r="B56" i="2"/>
  <c r="D51" i="2"/>
  <c r="C51" i="2"/>
  <c r="I27" i="2" s="1"/>
  <c r="B51" i="2"/>
  <c r="H27" i="2" s="1"/>
  <c r="J44" i="2"/>
  <c r="I44" i="2"/>
  <c r="H44" i="2"/>
  <c r="J43" i="2"/>
  <c r="I43" i="2"/>
  <c r="D43" i="2"/>
  <c r="J41" i="2" s="1"/>
  <c r="C43" i="2"/>
  <c r="I41" i="2" s="1"/>
  <c r="B43" i="2"/>
  <c r="J42" i="2"/>
  <c r="I42" i="2"/>
  <c r="H42" i="2"/>
  <c r="H41" i="2"/>
  <c r="J39" i="2"/>
  <c r="I39" i="2"/>
  <c r="H39" i="2"/>
  <c r="I38" i="2"/>
  <c r="H38" i="2"/>
  <c r="D38" i="2"/>
  <c r="C38" i="2"/>
  <c r="B38" i="2"/>
  <c r="H36" i="2" s="1"/>
  <c r="J37" i="2"/>
  <c r="I37" i="2"/>
  <c r="H37" i="2"/>
  <c r="J36" i="2"/>
  <c r="I36" i="2"/>
  <c r="I35" i="2"/>
  <c r="J34" i="2"/>
  <c r="I34" i="2"/>
  <c r="H34" i="2"/>
  <c r="J33" i="2"/>
  <c r="H33" i="2"/>
  <c r="D33" i="2"/>
  <c r="J31" i="2" s="1"/>
  <c r="C33" i="2"/>
  <c r="I7" i="2" s="1"/>
  <c r="B33" i="2"/>
  <c r="I32" i="2"/>
  <c r="H32" i="2"/>
  <c r="H31" i="2"/>
  <c r="J29" i="2"/>
  <c r="I29" i="2"/>
  <c r="H29" i="2"/>
  <c r="J28" i="2"/>
  <c r="I28" i="2"/>
  <c r="H28" i="2"/>
  <c r="D28" i="2"/>
  <c r="C28" i="2"/>
  <c r="B28" i="2"/>
  <c r="H26" i="2" s="1"/>
  <c r="J27" i="2"/>
  <c r="J26" i="2"/>
  <c r="I26" i="2"/>
  <c r="I25" i="2"/>
  <c r="J21" i="2"/>
  <c r="I21" i="2"/>
  <c r="H21" i="2"/>
  <c r="J20" i="2"/>
  <c r="I20" i="2"/>
  <c r="H20" i="2"/>
  <c r="D20" i="2"/>
  <c r="J5" i="2" s="1"/>
  <c r="C20" i="2"/>
  <c r="I40" i="2" s="1"/>
  <c r="B20" i="2"/>
  <c r="H40" i="2" s="1"/>
  <c r="J19" i="2"/>
  <c r="I19" i="2"/>
  <c r="H19" i="2"/>
  <c r="J18" i="2"/>
  <c r="I18" i="2"/>
  <c r="H18" i="2"/>
  <c r="J17" i="2"/>
  <c r="I17" i="2"/>
  <c r="J16" i="2"/>
  <c r="I16" i="2"/>
  <c r="H16" i="2"/>
  <c r="I15" i="2"/>
  <c r="H15" i="2"/>
  <c r="D15" i="2"/>
  <c r="J35" i="2" s="1"/>
  <c r="C15" i="2"/>
  <c r="B15" i="2"/>
  <c r="H4" i="2" s="1"/>
  <c r="J14" i="2"/>
  <c r="J13" i="2"/>
  <c r="I13" i="2"/>
  <c r="I12" i="2"/>
  <c r="H12" i="2"/>
  <c r="H11" i="2"/>
  <c r="J10" i="2"/>
  <c r="D10" i="2"/>
  <c r="J30" i="2" s="1"/>
  <c r="C10" i="2"/>
  <c r="I30" i="2" s="1"/>
  <c r="B10" i="2"/>
  <c r="H30" i="2" s="1"/>
  <c r="I9" i="2"/>
  <c r="H9" i="2"/>
  <c r="J8" i="2"/>
  <c r="I8" i="2"/>
  <c r="H8" i="2"/>
  <c r="J7" i="2"/>
  <c r="H7" i="2"/>
  <c r="J6" i="2"/>
  <c r="I6" i="2"/>
  <c r="I5" i="2"/>
  <c r="H5" i="2"/>
  <c r="D5" i="2"/>
  <c r="J25" i="2" s="1"/>
  <c r="C5" i="2"/>
  <c r="B5" i="2"/>
  <c r="H25" i="2" s="1"/>
  <c r="J4" i="2"/>
  <c r="I4" i="2"/>
  <c r="J3" i="2"/>
  <c r="I3" i="2"/>
  <c r="H3" i="2"/>
  <c r="J2" i="2"/>
  <c r="I2" i="2"/>
  <c r="H2" i="2"/>
  <c r="I48" i="1"/>
  <c r="H48" i="1"/>
  <c r="G48" i="1"/>
  <c r="I47" i="1"/>
  <c r="G47" i="1"/>
  <c r="H47" i="1" s="1"/>
  <c r="I46" i="1"/>
  <c r="G46" i="1"/>
  <c r="H46" i="1" s="1"/>
  <c r="I45" i="1"/>
  <c r="G45" i="1"/>
  <c r="H45" i="1" s="1"/>
  <c r="I44" i="1"/>
  <c r="G44" i="1"/>
  <c r="H44" i="1" s="1"/>
  <c r="I43" i="1"/>
  <c r="G43" i="1"/>
  <c r="H43" i="1" s="1"/>
  <c r="I42" i="1"/>
  <c r="G42" i="1"/>
  <c r="H42" i="1" s="1"/>
  <c r="I41" i="1"/>
  <c r="G41" i="1"/>
  <c r="I36" i="1"/>
  <c r="G36" i="1"/>
  <c r="H36" i="1" s="1"/>
  <c r="I35" i="1"/>
  <c r="G35" i="1"/>
  <c r="H35" i="1" s="1"/>
  <c r="I34" i="1"/>
  <c r="G34" i="1"/>
  <c r="H34" i="1" s="1"/>
  <c r="I33" i="1"/>
  <c r="G33" i="1"/>
  <c r="H33" i="1" s="1"/>
  <c r="I32" i="1"/>
  <c r="G32" i="1"/>
  <c r="H32" i="1" s="1"/>
  <c r="I31" i="1"/>
  <c r="G31" i="1"/>
  <c r="H31" i="1" s="1"/>
  <c r="I30" i="1"/>
  <c r="G30" i="1"/>
  <c r="H30" i="1" s="1"/>
  <c r="I29" i="1"/>
  <c r="G29" i="1"/>
  <c r="H29" i="1" s="1"/>
  <c r="I16" i="1"/>
  <c r="I24" i="1" s="1"/>
  <c r="I17" i="1"/>
  <c r="I18" i="1"/>
  <c r="I19" i="1"/>
  <c r="I20" i="1"/>
  <c r="I21" i="1"/>
  <c r="I22" i="1"/>
  <c r="I23" i="1"/>
  <c r="I4" i="1"/>
  <c r="I12" i="1" s="1"/>
  <c r="I5" i="1"/>
  <c r="I6" i="1"/>
  <c r="I7" i="1"/>
  <c r="I8" i="1"/>
  <c r="I9" i="1"/>
  <c r="I10" i="1"/>
  <c r="I11" i="1"/>
  <c r="G4" i="1"/>
  <c r="H4" i="1" s="1"/>
  <c r="H12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H35" i="2" l="1"/>
  <c r="J40" i="2"/>
  <c r="J9" i="2"/>
  <c r="H10" i="2"/>
  <c r="H17" i="2"/>
  <c r="I31" i="2"/>
  <c r="J32" i="2"/>
  <c r="H6" i="2"/>
  <c r="I10" i="2"/>
  <c r="I49" i="1"/>
  <c r="G49" i="1"/>
  <c r="H41" i="1"/>
  <c r="H49" i="1"/>
  <c r="I37" i="1"/>
  <c r="H37" i="1"/>
  <c r="G37" i="1"/>
  <c r="G24" i="1"/>
  <c r="G12" i="1"/>
  <c r="H16" i="1"/>
  <c r="H24" i="1" s="1"/>
</calcChain>
</file>

<file path=xl/sharedStrings.xml><?xml version="1.0" encoding="utf-8"?>
<sst xmlns="http://schemas.openxmlformats.org/spreadsheetml/2006/main" count="720" uniqueCount="120">
  <si>
    <t>F0std</t>
  </si>
  <si>
    <t>F0mean</t>
  </si>
  <si>
    <t>F0mean-lab</t>
  </si>
  <si>
    <t>F0std-lab</t>
  </si>
  <si>
    <t>01MDA</t>
  </si>
  <si>
    <t>02FVA</t>
  </si>
  <si>
    <t>03MAB</t>
  </si>
  <si>
    <t>06FTB</t>
  </si>
  <si>
    <t>30FTN</t>
  </si>
  <si>
    <t>42FQT</t>
  </si>
  <si>
    <t>44MTT</t>
  </si>
  <si>
    <t>45MDV</t>
  </si>
  <si>
    <t>File</t>
  </si>
  <si>
    <t>FFT</t>
  </si>
  <si>
    <t>ACF</t>
  </si>
  <si>
    <t>F0 std</t>
  </si>
  <si>
    <t>Column1</t>
  </si>
  <si>
    <t>dentaF0std</t>
  </si>
  <si>
    <t>dentaF0mean</t>
  </si>
  <si>
    <t>sai số % F0 mean</t>
  </si>
  <si>
    <t>sai só % F0 mean</t>
  </si>
  <si>
    <t>AMDF</t>
  </si>
  <si>
    <t>Gia Bảo</t>
  </si>
  <si>
    <t>Hoàng Thiện</t>
  </si>
  <si>
    <t>FILE</t>
  </si>
  <si>
    <t>F1</t>
  </si>
  <si>
    <t>F2</t>
  </si>
  <si>
    <t>F3</t>
  </si>
  <si>
    <t>Time</t>
  </si>
  <si>
    <t>0.42 - 0.45</t>
  </si>
  <si>
    <t>u</t>
  </si>
  <si>
    <t>0.46 - 0.49</t>
  </si>
  <si>
    <t>0.5 - 0.53</t>
  </si>
  <si>
    <t>03MAb</t>
  </si>
  <si>
    <t>04MHB</t>
  </si>
  <si>
    <t>o</t>
  </si>
  <si>
    <t>0.6 - 0.63</t>
  </si>
  <si>
    <t>0.69 - 0.72</t>
  </si>
  <si>
    <t>i</t>
  </si>
  <si>
    <t>0.65 - 0.68</t>
  </si>
  <si>
    <t>0.7 - 0.73</t>
  </si>
  <si>
    <t>e</t>
  </si>
  <si>
    <t>0.05 - 0.08</t>
  </si>
  <si>
    <t>0.09 - 0.12</t>
  </si>
  <si>
    <t>a</t>
  </si>
  <si>
    <t>0.14 - 0.17</t>
  </si>
  <si>
    <t xml:space="preserve">01MDA </t>
  </si>
  <si>
    <t>0.45 - 0.48</t>
  </si>
  <si>
    <t xml:space="preserve">02FVA </t>
  </si>
  <si>
    <t>0.57 - 0.6</t>
  </si>
  <si>
    <t xml:space="preserve">03MAB </t>
  </si>
  <si>
    <t>1.3 - 1.33</t>
  </si>
  <si>
    <t>1.35 - 1.38</t>
  </si>
  <si>
    <t>1.4 - 1.43</t>
  </si>
  <si>
    <t xml:space="preserve">04MHB </t>
  </si>
  <si>
    <t>0.04 - 0.07</t>
  </si>
  <si>
    <t>0.08 - 0.11</t>
  </si>
  <si>
    <t>0.12 - 0.15</t>
  </si>
  <si>
    <t>0.52 - 0.55</t>
  </si>
  <si>
    <t>0.56 - 0.59</t>
  </si>
  <si>
    <t>0.55 - 0.58</t>
  </si>
  <si>
    <t>0.8 - 0.83</t>
  </si>
  <si>
    <t>0.85 - 0.88</t>
  </si>
  <si>
    <t>0.95 - 0.98</t>
  </si>
  <si>
    <t>0.02 - 0.05</t>
  </si>
  <si>
    <t>0.06 - 0.09</t>
  </si>
  <si>
    <t>0.1 - 0.13</t>
  </si>
  <si>
    <t>0.4 - 0.43</t>
  </si>
  <si>
    <t>0.75 - 0.78</t>
  </si>
  <si>
    <t>0.03 - 0.06</t>
  </si>
  <si>
    <t>0.9 - 0.93</t>
  </si>
  <si>
    <t>1 - 1.3</t>
  </si>
  <si>
    <t>0.24 - 0.26</t>
  </si>
  <si>
    <t>0.28 - 0.31</t>
  </si>
  <si>
    <t>0.32 - 0.35</t>
  </si>
  <si>
    <t>Ng</t>
  </si>
  <si>
    <t>05MVB</t>
  </si>
  <si>
    <t>0.54-0.57</t>
  </si>
  <si>
    <t>0.9-0.93</t>
  </si>
  <si>
    <t>0.98-1.01</t>
  </si>
  <si>
    <t>07FTC</t>
  </si>
  <si>
    <t>08MLD</t>
  </si>
  <si>
    <t>0.96-0.99</t>
  </si>
  <si>
    <t>1.02-1.05</t>
  </si>
  <si>
    <t>1.12-1.15</t>
  </si>
  <si>
    <t>0.37-0.4</t>
  </si>
  <si>
    <t>0.41-0.44</t>
  </si>
  <si>
    <t>0.48-0.51</t>
  </si>
  <si>
    <t>0.7-0.73</t>
  </si>
  <si>
    <t>0.76-0.79</t>
  </si>
  <si>
    <t>0.85-0.88</t>
  </si>
  <si>
    <t>0.63-0.66</t>
  </si>
  <si>
    <t>0.71-0.74</t>
  </si>
  <si>
    <t>0.8-0.83</t>
  </si>
  <si>
    <t>1.13-1.16</t>
  </si>
  <si>
    <t>1.22-1.25</t>
  </si>
  <si>
    <t>1.32-1.35</t>
  </si>
  <si>
    <t>0.59-0.62</t>
  </si>
  <si>
    <t>0.65-0.68</t>
  </si>
  <si>
    <t>0.68-0.71</t>
  </si>
  <si>
    <t>0.74-0.77</t>
  </si>
  <si>
    <t>0.75-0.78</t>
  </si>
  <si>
    <t>0.83-0.86</t>
  </si>
  <si>
    <t>0.91-0.94</t>
  </si>
  <si>
    <t>0.95-0.98</t>
  </si>
  <si>
    <t>0.51-0.54</t>
  </si>
  <si>
    <t>0.66-0.69</t>
  </si>
  <si>
    <t>0.77-0.80</t>
  </si>
  <si>
    <t>0.73-0.76</t>
  </si>
  <si>
    <t>1.11-1.14</t>
  </si>
  <si>
    <t>1.21-1.24</t>
  </si>
  <si>
    <t>0.58-0.61</t>
  </si>
  <si>
    <t>0.78-0.81</t>
  </si>
  <si>
    <t>0.67-0.7</t>
  </si>
  <si>
    <t>0.82-0.85</t>
  </si>
  <si>
    <t>1.07-1.1</t>
  </si>
  <si>
    <t>1.23-1.26</t>
  </si>
  <si>
    <t>0.556-0.586</t>
  </si>
  <si>
    <t>0.62-0.65</t>
  </si>
  <si>
    <t>0.81-0.94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</si>
</sst>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1"/>
      <name val="Menlo"/>
      <family val="2"/>
    </font>
    <font>
      <sz val="15"/>
      <color rgb="FFC00000"/>
      <name val="Calibri"/>
      <family val="2"/>
      <scheme val="minor"/>
    </font>
    <font>
      <b/>
      <sz val="18"/>
      <color theme="4" tint="-0.499984740745262"/>
      <name val="Calibri (Body)"/>
    </font>
    <font>
      <b/>
      <sz val="18"/>
      <color theme="4" tint="-0.499984740745262"/>
      <name val="Calibri"/>
      <family val="2"/>
      <scheme val="minor"/>
    </font>
    <font>
      <b/>
      <sz val="11"/>
      <color theme="0"/>
      <name val="Calibri Light"/>
      <family val="1"/>
      <charset val="163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 Light"/>
      <family val="1"/>
      <charset val="163"/>
      <scheme val="major"/>
    </font>
    <font>
      <sz val="11"/>
      <color theme="1"/>
      <name val="Calibri Light"/>
      <family val="1"/>
      <charset val="163"/>
      <scheme val="major"/>
    </font>
    <font>
      <sz val="11"/>
      <color rgb="FFFF0000"/>
      <name val="Calibri Light"/>
      <family val="1"/>
      <charset val="163"/>
      <scheme val="major"/>
    </font>
    <font>
      <b/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9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4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1"/>
        <charset val="163"/>
        <scheme val="maj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1"/>
        <charset val="163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nhiều người (F1 hoành, F2 tung)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[1]Sheet1!$H$2:$H$5</c:f>
              <c:numCache>
                <c:formatCode>General</c:formatCode>
                <c:ptCount val="4"/>
                <c:pt idx="0">
                  <c:v>487.33333333333331</c:v>
                </c:pt>
                <c:pt idx="1">
                  <c:v>481</c:v>
                </c:pt>
                <c:pt idx="2">
                  <c:v>485.76666666666665</c:v>
                </c:pt>
                <c:pt idx="3">
                  <c:v>425.70000000000005</c:v>
                </c:pt>
              </c:numCache>
            </c:numRef>
          </c:xVal>
          <c:yVal>
            <c:numRef>
              <c:f>[1]Sheet1!$I$2:$I$5</c:f>
              <c:numCache>
                <c:formatCode>General</c:formatCode>
                <c:ptCount val="4"/>
                <c:pt idx="0">
                  <c:v>1498.7133333333334</c:v>
                </c:pt>
                <c:pt idx="1">
                  <c:v>816.9</c:v>
                </c:pt>
                <c:pt idx="2">
                  <c:v>963.9</c:v>
                </c:pt>
                <c:pt idx="3">
                  <c:v>838.6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3-7940-BC48-8B525C022665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[1]Sheet1!$H$6:$H$9</c:f>
              <c:numCache>
                <c:formatCode>General</c:formatCode>
                <c:ptCount val="4"/>
                <c:pt idx="0">
                  <c:v>754.19999999999993</c:v>
                </c:pt>
                <c:pt idx="1">
                  <c:v>898.46666666666658</c:v>
                </c:pt>
                <c:pt idx="2">
                  <c:v>769.13333333333321</c:v>
                </c:pt>
                <c:pt idx="3">
                  <c:v>801.63333333333333</c:v>
                </c:pt>
              </c:numCache>
            </c:numRef>
          </c:xVal>
          <c:yVal>
            <c:numRef>
              <c:f>[1]Sheet1!$I$6:$I$9</c:f>
              <c:numCache>
                <c:formatCode>General</c:formatCode>
                <c:ptCount val="4"/>
                <c:pt idx="0">
                  <c:v>1056.2666666666667</c:v>
                </c:pt>
                <c:pt idx="1">
                  <c:v>1222.9333333333332</c:v>
                </c:pt>
                <c:pt idx="2">
                  <c:v>1083.7666666666667</c:v>
                </c:pt>
                <c:pt idx="3">
                  <c:v>1079.6000000000001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3-7940-BC48-8B525C022665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[1]Sheet1!$H$10:$H$13</c:f>
              <c:numCache>
                <c:formatCode>General</c:formatCode>
                <c:ptCount val="4"/>
                <c:pt idx="0">
                  <c:v>480.23333333333335</c:v>
                </c:pt>
                <c:pt idx="1">
                  <c:v>597.86666666666667</c:v>
                </c:pt>
                <c:pt idx="2">
                  <c:v>412.13333333333338</c:v>
                </c:pt>
                <c:pt idx="3">
                  <c:v>379.09999999999997</c:v>
                </c:pt>
              </c:numCache>
            </c:numRef>
          </c:xVal>
          <c:yVal>
            <c:numRef>
              <c:f>[1]Sheet1!$I$10:$I$13</c:f>
              <c:numCache>
                <c:formatCode>General</c:formatCode>
                <c:ptCount val="4"/>
                <c:pt idx="0">
                  <c:v>2395.2999999999997</c:v>
                </c:pt>
                <c:pt idx="1">
                  <c:v>2755.7333333333336</c:v>
                </c:pt>
                <c:pt idx="2">
                  <c:v>1844.5</c:v>
                </c:pt>
                <c:pt idx="3">
                  <c:v>2079.6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3-7940-BC48-8B525C022665}"/>
            </c:ext>
          </c:extLst>
        </c:ser>
        <c:ser>
          <c:idx val="4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[1]Sheet1!$H$14:$H$17</c:f>
              <c:numCache>
                <c:formatCode>General</c:formatCode>
                <c:ptCount val="4"/>
                <c:pt idx="0">
                  <c:v>701.1</c:v>
                </c:pt>
                <c:pt idx="1">
                  <c:v>912.36666666666667</c:v>
                </c:pt>
                <c:pt idx="2">
                  <c:v>713.76666666666677</c:v>
                </c:pt>
                <c:pt idx="3">
                  <c:v>706.66666666666663</c:v>
                </c:pt>
              </c:numCache>
            </c:numRef>
          </c:xVal>
          <c:yVal>
            <c:numRef>
              <c:f>[1]Sheet1!$I$14:$I$17</c:f>
              <c:numCache>
                <c:formatCode>General</c:formatCode>
                <c:ptCount val="4"/>
                <c:pt idx="0">
                  <c:v>2036.8666666666668</c:v>
                </c:pt>
                <c:pt idx="1">
                  <c:v>2227.7999999999997</c:v>
                </c:pt>
                <c:pt idx="2">
                  <c:v>1729.6999999999998</c:v>
                </c:pt>
                <c:pt idx="3">
                  <c:v>1404.7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3-7940-BC48-8B525C022665}"/>
            </c:ext>
          </c:extLst>
        </c:ser>
        <c:ser>
          <c:idx val="5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[1]Sheet1!$H$18:$H$21</c:f>
              <c:numCache>
                <c:formatCode>General</c:formatCode>
                <c:ptCount val="4"/>
                <c:pt idx="0">
                  <c:v>789.6</c:v>
                </c:pt>
                <c:pt idx="1">
                  <c:v>1196.7</c:v>
                </c:pt>
                <c:pt idx="2">
                  <c:v>757.4</c:v>
                </c:pt>
                <c:pt idx="3">
                  <c:v>901.6</c:v>
                </c:pt>
              </c:numCache>
            </c:numRef>
          </c:xVal>
          <c:yVal>
            <c:numRef>
              <c:f>[1]Sheet1!$I$18:$I$21</c:f>
              <c:numCache>
                <c:formatCode>General</c:formatCode>
                <c:ptCount val="4"/>
                <c:pt idx="0">
                  <c:v>1478.3</c:v>
                </c:pt>
                <c:pt idx="1">
                  <c:v>1712.7</c:v>
                </c:pt>
                <c:pt idx="2">
                  <c:v>1453.7</c:v>
                </c:pt>
                <c:pt idx="3">
                  <c:v>1315.6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3-7940-BC48-8B525C02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81424"/>
        <c:axId val="2087483104"/>
      </c:scatterChart>
      <c:valAx>
        <c:axId val="20874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7483104"/>
        <c:crosses val="autoZero"/>
        <c:crossBetween val="midCat"/>
      </c:valAx>
      <c:valAx>
        <c:axId val="20874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74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Nguyên</a:t>
            </a:r>
            <a:r>
              <a:rPr lang="en-US" baseline="0"/>
              <a:t> âm của người 02FVA theo F1,F2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Sheet2!$H$30</c:f>
              <c:numCache>
                <c:formatCode>General</c:formatCode>
                <c:ptCount val="1"/>
                <c:pt idx="0">
                  <c:v>481</c:v>
                </c:pt>
              </c:numCache>
            </c:numRef>
          </c:xVal>
          <c:yVal>
            <c:numRef>
              <c:f>Sheet2!$I$30</c:f>
              <c:numCache>
                <c:formatCode>General</c:formatCode>
                <c:ptCount val="1"/>
                <c:pt idx="0">
                  <c:v>816.9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6-6341-A75E-4898995D7BAB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Sheet2!$H$31</c:f>
              <c:numCache>
                <c:formatCode>General</c:formatCode>
                <c:ptCount val="1"/>
                <c:pt idx="0">
                  <c:v>898.46666666666658</c:v>
                </c:pt>
              </c:numCache>
            </c:numRef>
          </c:xVal>
          <c:yVal>
            <c:numRef>
              <c:f>Sheet2!$I$31</c:f>
              <c:numCache>
                <c:formatCode>General</c:formatCode>
                <c:ptCount val="1"/>
                <c:pt idx="0">
                  <c:v>1222.9333333333332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6-6341-A75E-4898995D7BAB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Sheet2!$H$32</c:f>
              <c:numCache>
                <c:formatCode>General</c:formatCode>
                <c:ptCount val="1"/>
                <c:pt idx="0">
                  <c:v>597.86666666666667</c:v>
                </c:pt>
              </c:numCache>
            </c:numRef>
          </c:xVal>
          <c:yVal>
            <c:numRef>
              <c:f>Sheet2!$I$32</c:f>
              <c:numCache>
                <c:formatCode>General</c:formatCode>
                <c:ptCount val="1"/>
                <c:pt idx="0">
                  <c:v>2755.7333333333336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6-6341-A75E-4898995D7BAB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Sheet2!$H$33</c:f>
              <c:numCache>
                <c:formatCode>General</c:formatCode>
                <c:ptCount val="1"/>
                <c:pt idx="0">
                  <c:v>912.36666666666667</c:v>
                </c:pt>
              </c:numCache>
            </c:numRef>
          </c:xVal>
          <c:yVal>
            <c:numRef>
              <c:f>Sheet2!$I$33</c:f>
              <c:numCache>
                <c:formatCode>General</c:formatCode>
                <c:ptCount val="1"/>
                <c:pt idx="0">
                  <c:v>2227.7999999999997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76-6341-A75E-4898995D7BAB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Sheet2!$H$34</c:f>
              <c:numCache>
                <c:formatCode>General</c:formatCode>
                <c:ptCount val="1"/>
                <c:pt idx="0">
                  <c:v>1196.7</c:v>
                </c:pt>
              </c:numCache>
            </c:numRef>
          </c:xVal>
          <c:yVal>
            <c:numRef>
              <c:f>Sheet2!$I$34</c:f>
              <c:numCache>
                <c:formatCode>General</c:formatCode>
                <c:ptCount val="1"/>
                <c:pt idx="0">
                  <c:v>1712.7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76-6341-A75E-4898995D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17200"/>
        <c:axId val="1840541440"/>
      </c:scatterChart>
      <c:valAx>
        <c:axId val="18409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F1,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40541440"/>
        <c:crosses val="autoZero"/>
        <c:crossBetween val="midCat"/>
      </c:valAx>
      <c:valAx>
        <c:axId val="18405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409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01MDA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[1]Sheet1!$H$25</c:f>
              <c:numCache>
                <c:formatCode>General</c:formatCode>
                <c:ptCount val="1"/>
                <c:pt idx="0">
                  <c:v>487.33333333333331</c:v>
                </c:pt>
              </c:numCache>
            </c:numRef>
          </c:xVal>
          <c:yVal>
            <c:numRef>
              <c:f>[1]Sheet1!$I$25</c:f>
              <c:numCache>
                <c:formatCode>General</c:formatCode>
                <c:ptCount val="1"/>
                <c:pt idx="0">
                  <c:v>1498.7133333333334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E-D149-9168-E01409A57FD7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[1]Sheet1!$H$26</c:f>
              <c:numCache>
                <c:formatCode>General</c:formatCode>
                <c:ptCount val="1"/>
                <c:pt idx="0">
                  <c:v>754.19999999999993</c:v>
                </c:pt>
              </c:numCache>
            </c:numRef>
          </c:xVal>
          <c:yVal>
            <c:numRef>
              <c:f>[1]Sheet1!$I$26</c:f>
              <c:numCache>
                <c:formatCode>General</c:formatCode>
                <c:ptCount val="1"/>
                <c:pt idx="0">
                  <c:v>1056.2666666666667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E-D149-9168-E01409A57FD7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[1]Sheet1!$H$27</c:f>
              <c:numCache>
                <c:formatCode>General</c:formatCode>
                <c:ptCount val="1"/>
                <c:pt idx="0">
                  <c:v>480.23333333333335</c:v>
                </c:pt>
              </c:numCache>
            </c:numRef>
          </c:xVal>
          <c:yVal>
            <c:numRef>
              <c:f>[1]Sheet1!$I$27</c:f>
              <c:numCache>
                <c:formatCode>General</c:formatCode>
                <c:ptCount val="1"/>
                <c:pt idx="0">
                  <c:v>2395.2999999999997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E-D149-9168-E01409A57FD7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[1]Sheet1!$H$28</c:f>
              <c:numCache>
                <c:formatCode>General</c:formatCode>
                <c:ptCount val="1"/>
                <c:pt idx="0">
                  <c:v>701.1</c:v>
                </c:pt>
              </c:numCache>
            </c:numRef>
          </c:xVal>
          <c:yVal>
            <c:numRef>
              <c:f>[1]Sheet1!$I$28</c:f>
              <c:numCache>
                <c:formatCode>General</c:formatCode>
                <c:ptCount val="1"/>
                <c:pt idx="0">
                  <c:v>2036.8666666666668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E-D149-9168-E01409A57FD7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[1]Sheet1!$H$29</c:f>
              <c:numCache>
                <c:formatCode>General</c:formatCode>
                <c:ptCount val="1"/>
                <c:pt idx="0">
                  <c:v>789.6</c:v>
                </c:pt>
              </c:numCache>
            </c:numRef>
          </c:xVal>
          <c:yVal>
            <c:numRef>
              <c:f>[1]Sheet1!$I$29</c:f>
              <c:numCache>
                <c:formatCode>General</c:formatCode>
                <c:ptCount val="1"/>
                <c:pt idx="0">
                  <c:v>1478.3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E-D149-9168-E01409A5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09152"/>
        <c:axId val="2087133952"/>
      </c:scatterChart>
      <c:valAx>
        <c:axId val="20875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7133952"/>
        <c:crosses val="autoZero"/>
        <c:crossBetween val="midCat"/>
      </c:valAx>
      <c:valAx>
        <c:axId val="20871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875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01FVA theo F1,F2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[1]Sheet1!$H$30</c:f>
              <c:numCache>
                <c:formatCode>General</c:formatCode>
                <c:ptCount val="1"/>
                <c:pt idx="0">
                  <c:v>481</c:v>
                </c:pt>
              </c:numCache>
            </c:numRef>
          </c:xVal>
          <c:yVal>
            <c:numRef>
              <c:f>[1]Sheet1!$I$30</c:f>
              <c:numCache>
                <c:formatCode>General</c:formatCode>
                <c:ptCount val="1"/>
                <c:pt idx="0">
                  <c:v>816.9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A64C-8A12-C7BB0A503D62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[1]Sheet1!$H$31</c:f>
              <c:numCache>
                <c:formatCode>General</c:formatCode>
                <c:ptCount val="1"/>
                <c:pt idx="0">
                  <c:v>898.46666666666658</c:v>
                </c:pt>
              </c:numCache>
            </c:numRef>
          </c:xVal>
          <c:yVal>
            <c:numRef>
              <c:f>[1]Sheet1!$I$31</c:f>
              <c:numCache>
                <c:formatCode>General</c:formatCode>
                <c:ptCount val="1"/>
                <c:pt idx="0">
                  <c:v>1222.9333333333332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A64C-8A12-C7BB0A503D62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[1]Sheet1!$H$32</c:f>
              <c:numCache>
                <c:formatCode>General</c:formatCode>
                <c:ptCount val="1"/>
                <c:pt idx="0">
                  <c:v>597.86666666666667</c:v>
                </c:pt>
              </c:numCache>
            </c:numRef>
          </c:xVal>
          <c:yVal>
            <c:numRef>
              <c:f>[1]Sheet1!$I$32</c:f>
              <c:numCache>
                <c:formatCode>General</c:formatCode>
                <c:ptCount val="1"/>
                <c:pt idx="0">
                  <c:v>2755.7333333333336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A-A64C-8A12-C7BB0A503D62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[1]Sheet1!$H$33</c:f>
              <c:numCache>
                <c:formatCode>General</c:formatCode>
                <c:ptCount val="1"/>
                <c:pt idx="0">
                  <c:v>912.36666666666667</c:v>
                </c:pt>
              </c:numCache>
            </c:numRef>
          </c:xVal>
          <c:yVal>
            <c:numRef>
              <c:f>[1]Sheet1!$I$33</c:f>
              <c:numCache>
                <c:formatCode>General</c:formatCode>
                <c:ptCount val="1"/>
                <c:pt idx="0">
                  <c:v>2227.7999999999997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A-A64C-8A12-C7BB0A503D62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[1]Sheet1!$H$34</c:f>
              <c:numCache>
                <c:formatCode>General</c:formatCode>
                <c:ptCount val="1"/>
                <c:pt idx="0">
                  <c:v>1196.7</c:v>
                </c:pt>
              </c:numCache>
            </c:numRef>
          </c:xVal>
          <c:yVal>
            <c:numRef>
              <c:f>[1]Sheet1!$I$34</c:f>
              <c:numCache>
                <c:formatCode>General</c:formatCode>
                <c:ptCount val="1"/>
                <c:pt idx="0">
                  <c:v>1712.7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A-A64C-8A12-C7BB0A503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12384"/>
        <c:axId val="2107739120"/>
      </c:scatterChart>
      <c:valAx>
        <c:axId val="21086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07739120"/>
        <c:crosses val="autoZero"/>
        <c:crossBetween val="midCat"/>
      </c:valAx>
      <c:valAx>
        <c:axId val="21077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086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Các</a:t>
            </a:r>
            <a:r>
              <a:rPr lang="en-US" baseline="0"/>
              <a:t> nguyên âm của nhiều người</a:t>
            </a:r>
            <a:endParaRPr lang="en-US"/>
          </a:p>
        </c:rich>
      </c:tx>
      <c:layout>
        <c:manualLayout>
          <c:xMode val="edge"/>
          <c:yMode val="edge"/>
          <c:x val="0.29000507741035952"/>
          <c:y val="3.2831737346101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5.7198157058371162E-2"/>
          <c:y val="0.10147742818057455"/>
          <c:w val="0.87345007111794692"/>
          <c:h val="0.83505261910660622"/>
        </c:manualLayout>
      </c:layout>
      <c:scatterChart>
        <c:scatterStyle val="lineMarker"/>
        <c:varyColors val="0"/>
        <c:ser>
          <c:idx val="1"/>
          <c:order val="0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[2]U!$H$6:$H$9</c:f>
              <c:numCache>
                <c:formatCode>General</c:formatCode>
                <c:ptCount val="4"/>
                <c:pt idx="0">
                  <c:v>742.20395933333327</c:v>
                </c:pt>
                <c:pt idx="1">
                  <c:v>1037.0781980000002</c:v>
                </c:pt>
                <c:pt idx="2">
                  <c:v>1171.9699846666665</c:v>
                </c:pt>
                <c:pt idx="3">
                  <c:v>723.72028933333331</c:v>
                </c:pt>
              </c:numCache>
            </c:numRef>
          </c:xVal>
          <c:yVal>
            <c:numRef>
              <c:f>[2]U!$I$6:$I$9</c:f>
              <c:numCache>
                <c:formatCode>General</c:formatCode>
                <c:ptCount val="4"/>
                <c:pt idx="0">
                  <c:v>984.50931133333336</c:v>
                </c:pt>
                <c:pt idx="1">
                  <c:v>3206.4159479999998</c:v>
                </c:pt>
                <c:pt idx="2">
                  <c:v>2540.0260960000001</c:v>
                </c:pt>
                <c:pt idx="3">
                  <c:v>1155.4751386666667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E-D34A-8291-8DC9511356FE}"/>
            </c:ext>
          </c:extLst>
        </c:ser>
        <c:ser>
          <c:idx val="0"/>
          <c:order val="1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[2]U!$H$2:$H$5</c:f>
              <c:numCache>
                <c:formatCode>General</c:formatCode>
                <c:ptCount val="4"/>
                <c:pt idx="0">
                  <c:v>481.127475</c:v>
                </c:pt>
                <c:pt idx="1">
                  <c:v>435.75695100000002</c:v>
                </c:pt>
                <c:pt idx="2">
                  <c:v>428.276228</c:v>
                </c:pt>
                <c:pt idx="3">
                  <c:v>396.71474533333338</c:v>
                </c:pt>
              </c:numCache>
            </c:numRef>
          </c:xVal>
          <c:yVal>
            <c:numRef>
              <c:f>[2]U!$I$2:$I$5</c:f>
              <c:numCache>
                <c:formatCode>General</c:formatCode>
                <c:ptCount val="4"/>
                <c:pt idx="0">
                  <c:v>2531.3495550000002</c:v>
                </c:pt>
                <c:pt idx="1">
                  <c:v>750.85683199999994</c:v>
                </c:pt>
                <c:pt idx="2">
                  <c:v>3014.1921656666668</c:v>
                </c:pt>
                <c:pt idx="3">
                  <c:v>770.38526066666657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E-D34A-8291-8DC9511356FE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[2]U!$H$10:$H$13</c:f>
              <c:numCache>
                <c:formatCode>General</c:formatCode>
                <c:ptCount val="4"/>
                <c:pt idx="0">
                  <c:v>439.38695466666667</c:v>
                </c:pt>
                <c:pt idx="1">
                  <c:v>443.52940899999999</c:v>
                </c:pt>
                <c:pt idx="2">
                  <c:v>360.60435000000001</c:v>
                </c:pt>
                <c:pt idx="3">
                  <c:v>388.41810466666669</c:v>
                </c:pt>
              </c:numCache>
            </c:numRef>
          </c:xVal>
          <c:yVal>
            <c:numRef>
              <c:f>[2]U!$I$10:$I$13</c:f>
              <c:numCache>
                <c:formatCode>General</c:formatCode>
                <c:ptCount val="4"/>
                <c:pt idx="0">
                  <c:v>2160.5165746666667</c:v>
                </c:pt>
                <c:pt idx="1">
                  <c:v>3080.0485840000001</c:v>
                </c:pt>
                <c:pt idx="2">
                  <c:v>2867.5382216666662</c:v>
                </c:pt>
                <c:pt idx="3">
                  <c:v>2409.8600803333334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E-D34A-8291-8DC9511356FE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[2]U!$H$14:$H$17</c:f>
              <c:numCache>
                <c:formatCode>General</c:formatCode>
                <c:ptCount val="4"/>
                <c:pt idx="0">
                  <c:v>699.70123999999998</c:v>
                </c:pt>
                <c:pt idx="1">
                  <c:v>744.04833333333329</c:v>
                </c:pt>
                <c:pt idx="2">
                  <c:v>891.4473743333333</c:v>
                </c:pt>
                <c:pt idx="3">
                  <c:v>683.3164743333333</c:v>
                </c:pt>
              </c:numCache>
            </c:numRef>
          </c:xVal>
          <c:yVal>
            <c:numRef>
              <c:f>[2]U!$I$14:$I$17</c:f>
              <c:numCache>
                <c:formatCode>General</c:formatCode>
                <c:ptCount val="4"/>
                <c:pt idx="0">
                  <c:v>2155.6974690000002</c:v>
                </c:pt>
                <c:pt idx="1">
                  <c:v>3075.0602209999997</c:v>
                </c:pt>
                <c:pt idx="2">
                  <c:v>2331.1093340000002</c:v>
                </c:pt>
                <c:pt idx="3">
                  <c:v>2274.0665690000001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3E-D34A-8291-8DC9511356FE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[2]U!$H$18:$H$21</c:f>
              <c:numCache>
                <c:formatCode>General</c:formatCode>
                <c:ptCount val="4"/>
                <c:pt idx="0">
                  <c:v>843.44548866666673</c:v>
                </c:pt>
                <c:pt idx="1">
                  <c:v>798.65875933333336</c:v>
                </c:pt>
                <c:pt idx="2">
                  <c:v>1101.8349813333334</c:v>
                </c:pt>
                <c:pt idx="3">
                  <c:v>1027.9073349999999</c:v>
                </c:pt>
              </c:numCache>
            </c:numRef>
          </c:xVal>
          <c:yVal>
            <c:numRef>
              <c:f>[2]U!$I$18:$I$21</c:f>
              <c:numCache>
                <c:formatCode>General</c:formatCode>
                <c:ptCount val="4"/>
                <c:pt idx="0">
                  <c:v>1257.5425213333333</c:v>
                </c:pt>
                <c:pt idx="1">
                  <c:v>1573.7094319999999</c:v>
                </c:pt>
                <c:pt idx="2">
                  <c:v>1721.7005206666665</c:v>
                </c:pt>
                <c:pt idx="3">
                  <c:v>1810.960585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3E-D34A-8291-8DC95113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63840"/>
        <c:axId val="159047680"/>
      </c:scatterChart>
      <c:valAx>
        <c:axId val="1411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9047680"/>
        <c:crosses val="autoZero"/>
        <c:crossBetween val="midCat"/>
      </c:valAx>
      <c:valAx>
        <c:axId val="159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116384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54265091863518"/>
          <c:y val="0.18279440004036435"/>
          <c:w val="0.67095734908136495"/>
          <c:h val="0.67807741050838299"/>
        </c:manualLayout>
      </c:layout>
      <c:scatterChart>
        <c:scatterStyle val="lineMarker"/>
        <c:varyColors val="0"/>
        <c:ser>
          <c:idx val="0"/>
          <c:order val="0"/>
          <c:tx>
            <c:v>u</c:v>
          </c:tx>
          <c:spPr>
            <a:ln w="19050">
              <a:noFill/>
            </a:ln>
          </c:spPr>
          <c:xVal>
            <c:numRef>
              <c:f>[2]U!$H$25</c:f>
              <c:numCache>
                <c:formatCode>General</c:formatCode>
                <c:ptCount val="1"/>
                <c:pt idx="0">
                  <c:v>481.127475</c:v>
                </c:pt>
              </c:numCache>
            </c:numRef>
          </c:xVal>
          <c:yVal>
            <c:numRef>
              <c:f>[2]U!$I$25</c:f>
              <c:numCache>
                <c:formatCode>General</c:formatCode>
                <c:ptCount val="1"/>
                <c:pt idx="0">
                  <c:v>2531.3495550000002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6-5F4C-BBFB-78B6586A3064}"/>
            </c:ext>
          </c:extLst>
        </c:ser>
        <c:ser>
          <c:idx val="1"/>
          <c:order val="1"/>
          <c:tx>
            <c:v>o</c:v>
          </c:tx>
          <c:spPr>
            <a:ln w="19050">
              <a:noFill/>
            </a:ln>
          </c:spPr>
          <c:xVal>
            <c:numRef>
              <c:f>[2]U!$H$26</c:f>
              <c:numCache>
                <c:formatCode>General</c:formatCode>
                <c:ptCount val="1"/>
                <c:pt idx="0">
                  <c:v>742.20395933333327</c:v>
                </c:pt>
              </c:numCache>
            </c:numRef>
          </c:xVal>
          <c:yVal>
            <c:numRef>
              <c:f>[2]U!$I$26</c:f>
              <c:numCache>
                <c:formatCode>General</c:formatCode>
                <c:ptCount val="1"/>
                <c:pt idx="0">
                  <c:v>984.50931133333336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6-5F4C-BBFB-78B6586A3064}"/>
            </c:ext>
          </c:extLst>
        </c:ser>
        <c:ser>
          <c:idx val="2"/>
          <c:order val="2"/>
          <c:tx>
            <c:v>i</c:v>
          </c:tx>
          <c:spPr>
            <a:ln w="19050">
              <a:noFill/>
            </a:ln>
          </c:spPr>
          <c:xVal>
            <c:numRef>
              <c:f>[2]U!$H$27</c:f>
              <c:numCache>
                <c:formatCode>General</c:formatCode>
                <c:ptCount val="1"/>
                <c:pt idx="0">
                  <c:v>439.38695466666667</c:v>
                </c:pt>
              </c:numCache>
            </c:numRef>
          </c:xVal>
          <c:yVal>
            <c:numRef>
              <c:f>[2]U!$I$27</c:f>
              <c:numCache>
                <c:formatCode>General</c:formatCode>
                <c:ptCount val="1"/>
                <c:pt idx="0">
                  <c:v>2160.5165746666667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6-5F4C-BBFB-78B6586A3064}"/>
            </c:ext>
          </c:extLst>
        </c:ser>
        <c:ser>
          <c:idx val="3"/>
          <c:order val="3"/>
          <c:tx>
            <c:v>e</c:v>
          </c:tx>
          <c:spPr>
            <a:ln w="19050">
              <a:noFill/>
            </a:ln>
          </c:spPr>
          <c:xVal>
            <c:numRef>
              <c:f>[2]U!$H$28</c:f>
              <c:numCache>
                <c:formatCode>General</c:formatCode>
                <c:ptCount val="1"/>
                <c:pt idx="0">
                  <c:v>699.70123999999998</c:v>
                </c:pt>
              </c:numCache>
            </c:numRef>
          </c:xVal>
          <c:yVal>
            <c:numRef>
              <c:f>[2]U!$I$28</c:f>
              <c:numCache>
                <c:formatCode>General</c:formatCode>
                <c:ptCount val="1"/>
                <c:pt idx="0">
                  <c:v>2155.6974690000002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C6-5F4C-BBFB-78B6586A3064}"/>
            </c:ext>
          </c:extLst>
        </c:ser>
        <c:ser>
          <c:idx val="4"/>
          <c:order val="4"/>
          <c:tx>
            <c:v>a</c:v>
          </c:tx>
          <c:spPr>
            <a:ln w="19050">
              <a:noFill/>
            </a:ln>
          </c:spPr>
          <c:xVal>
            <c:numRef>
              <c:f>[2]U!$H$29</c:f>
              <c:numCache>
                <c:formatCode>General</c:formatCode>
                <c:ptCount val="1"/>
                <c:pt idx="0">
                  <c:v>843.44548866666673</c:v>
                </c:pt>
              </c:numCache>
            </c:numRef>
          </c:xVal>
          <c:yVal>
            <c:numRef>
              <c:f>[2]U!$I$29</c:f>
              <c:numCache>
                <c:formatCode>General</c:formatCode>
                <c:ptCount val="1"/>
                <c:pt idx="0">
                  <c:v>1257.5425213333333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C6-5F4C-BBFB-78B6586A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1136"/>
        <c:axId val="155966784"/>
      </c:scatterChart>
      <c:valAx>
        <c:axId val="1590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966784"/>
        <c:crosses val="autoZero"/>
        <c:crossBetween val="midCat"/>
      </c:valAx>
      <c:valAx>
        <c:axId val="1559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51136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8 người theo F1,F2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(Sheet2!$H$2:$H$5,Sheet2!$H$119,Sheet2!$H$119:$H$120,Sheet2!$H$120:$H$122)</c:f>
              <c:numCache>
                <c:formatCode>General</c:formatCode>
                <c:ptCount val="10"/>
                <c:pt idx="0">
                  <c:v>487.33333333333331</c:v>
                </c:pt>
                <c:pt idx="1">
                  <c:v>481</c:v>
                </c:pt>
                <c:pt idx="2">
                  <c:v>485.76666666666665</c:v>
                </c:pt>
                <c:pt idx="3">
                  <c:v>425.70000000000005</c:v>
                </c:pt>
                <c:pt idx="4">
                  <c:v>481.127475</c:v>
                </c:pt>
                <c:pt idx="5">
                  <c:v>481.127475</c:v>
                </c:pt>
                <c:pt idx="6">
                  <c:v>435.75695100000002</c:v>
                </c:pt>
                <c:pt idx="7">
                  <c:v>435.75695100000002</c:v>
                </c:pt>
                <c:pt idx="8">
                  <c:v>428.276228</c:v>
                </c:pt>
                <c:pt idx="9">
                  <c:v>396.71474533333338</c:v>
                </c:pt>
              </c:numCache>
            </c:numRef>
          </c:xVal>
          <c:yVal>
            <c:numRef>
              <c:f>(Sheet2!$I$2:$I$5,Sheet2!$I$119:$I$122)</c:f>
              <c:numCache>
                <c:formatCode>General</c:formatCode>
                <c:ptCount val="8"/>
                <c:pt idx="0">
                  <c:v>1498.7133333333334</c:v>
                </c:pt>
                <c:pt idx="1">
                  <c:v>816.9</c:v>
                </c:pt>
                <c:pt idx="2">
                  <c:v>963.9</c:v>
                </c:pt>
                <c:pt idx="3">
                  <c:v>838.6</c:v>
                </c:pt>
                <c:pt idx="4">
                  <c:v>2531.3495550000002</c:v>
                </c:pt>
                <c:pt idx="5">
                  <c:v>750.85683199999994</c:v>
                </c:pt>
                <c:pt idx="6">
                  <c:v>3014.1921656666668</c:v>
                </c:pt>
                <c:pt idx="7">
                  <c:v>770.38526066666657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A-E245-8174-48289A221815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(Sheet2!$H$6:$H$9,Sheet2!$H$123:$H$126)</c:f>
              <c:numCache>
                <c:formatCode>General</c:formatCode>
                <c:ptCount val="8"/>
                <c:pt idx="0">
                  <c:v>754.19999999999993</c:v>
                </c:pt>
                <c:pt idx="1">
                  <c:v>898.46666666666658</c:v>
                </c:pt>
                <c:pt idx="2">
                  <c:v>769.13333333333321</c:v>
                </c:pt>
                <c:pt idx="3">
                  <c:v>801.63333333333333</c:v>
                </c:pt>
                <c:pt idx="4">
                  <c:v>742.20395933333327</c:v>
                </c:pt>
                <c:pt idx="5">
                  <c:v>1037.0781980000002</c:v>
                </c:pt>
                <c:pt idx="6">
                  <c:v>1171.9699846666665</c:v>
                </c:pt>
                <c:pt idx="7">
                  <c:v>723.72028933333331</c:v>
                </c:pt>
              </c:numCache>
            </c:numRef>
          </c:xVal>
          <c:yVal>
            <c:numRef>
              <c:f>(Sheet2!$I$6:$I$9,Sheet2!$I$123:$I$126)</c:f>
              <c:numCache>
                <c:formatCode>General</c:formatCode>
                <c:ptCount val="8"/>
                <c:pt idx="0">
                  <c:v>1056.2666666666667</c:v>
                </c:pt>
                <c:pt idx="1">
                  <c:v>1222.9333333333332</c:v>
                </c:pt>
                <c:pt idx="2">
                  <c:v>1083.7666666666667</c:v>
                </c:pt>
                <c:pt idx="3">
                  <c:v>1079.6000000000001</c:v>
                </c:pt>
                <c:pt idx="4">
                  <c:v>984.50931133333336</c:v>
                </c:pt>
                <c:pt idx="5">
                  <c:v>3206.4159479999998</c:v>
                </c:pt>
                <c:pt idx="6">
                  <c:v>2540.0260960000001</c:v>
                </c:pt>
                <c:pt idx="7">
                  <c:v>1155.4751386666667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A-E245-8174-48289A221815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(Sheet2!$H$10:$H$13,Sheet2!$H$127:$H$130)</c:f>
              <c:numCache>
                <c:formatCode>General</c:formatCode>
                <c:ptCount val="8"/>
                <c:pt idx="0">
                  <c:v>480.23333333333335</c:v>
                </c:pt>
                <c:pt idx="1">
                  <c:v>597.86666666666667</c:v>
                </c:pt>
                <c:pt idx="2">
                  <c:v>412.13333333333338</c:v>
                </c:pt>
                <c:pt idx="3">
                  <c:v>379.09999999999997</c:v>
                </c:pt>
                <c:pt idx="4">
                  <c:v>439.38695466666667</c:v>
                </c:pt>
                <c:pt idx="5">
                  <c:v>443.52940899999999</c:v>
                </c:pt>
                <c:pt idx="6">
                  <c:v>360.60435000000001</c:v>
                </c:pt>
                <c:pt idx="7">
                  <c:v>388.41810466666669</c:v>
                </c:pt>
              </c:numCache>
            </c:numRef>
          </c:xVal>
          <c:yVal>
            <c:numRef>
              <c:f>(Sheet2!$I$10:$I$13,Sheet2!$I$127:$I$130)</c:f>
              <c:numCache>
                <c:formatCode>General</c:formatCode>
                <c:ptCount val="8"/>
                <c:pt idx="0">
                  <c:v>2395.2999999999997</c:v>
                </c:pt>
                <c:pt idx="1">
                  <c:v>2755.7333333333336</c:v>
                </c:pt>
                <c:pt idx="2">
                  <c:v>1844.5</c:v>
                </c:pt>
                <c:pt idx="3">
                  <c:v>2079.6</c:v>
                </c:pt>
                <c:pt idx="4">
                  <c:v>2160.5165746666667</c:v>
                </c:pt>
                <c:pt idx="5">
                  <c:v>3080.0485840000001</c:v>
                </c:pt>
                <c:pt idx="6">
                  <c:v>2867.5382216666662</c:v>
                </c:pt>
                <c:pt idx="7">
                  <c:v>2409.8600803333334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A-E245-8174-48289A221815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(Sheet2!$H$14:$H$17,Sheet2!$H$131:$H$134)</c:f>
              <c:numCache>
                <c:formatCode>General</c:formatCode>
                <c:ptCount val="8"/>
                <c:pt idx="0">
                  <c:v>701.1</c:v>
                </c:pt>
                <c:pt idx="1">
                  <c:v>912.36666666666667</c:v>
                </c:pt>
                <c:pt idx="2">
                  <c:v>713.76666666666677</c:v>
                </c:pt>
                <c:pt idx="3">
                  <c:v>706.66666666666663</c:v>
                </c:pt>
                <c:pt idx="4">
                  <c:v>699.70123999999998</c:v>
                </c:pt>
                <c:pt idx="5">
                  <c:v>744.04833333333329</c:v>
                </c:pt>
                <c:pt idx="6">
                  <c:v>891.4473743333333</c:v>
                </c:pt>
                <c:pt idx="7">
                  <c:v>683.3164743333333</c:v>
                </c:pt>
              </c:numCache>
            </c:numRef>
          </c:xVal>
          <c:yVal>
            <c:numRef>
              <c:f>(Sheet2!$I$14:$I$17,Sheet2!$I$131:$I$134)</c:f>
              <c:numCache>
                <c:formatCode>General</c:formatCode>
                <c:ptCount val="8"/>
                <c:pt idx="0">
                  <c:v>2036.8666666666668</c:v>
                </c:pt>
                <c:pt idx="1">
                  <c:v>2227.7999999999997</c:v>
                </c:pt>
                <c:pt idx="2">
                  <c:v>1729.6999999999998</c:v>
                </c:pt>
                <c:pt idx="3">
                  <c:v>1404.7</c:v>
                </c:pt>
                <c:pt idx="4">
                  <c:v>2155.6974690000002</c:v>
                </c:pt>
                <c:pt idx="5">
                  <c:v>3075.0602209999997</c:v>
                </c:pt>
                <c:pt idx="6">
                  <c:v>2331.1093340000002</c:v>
                </c:pt>
                <c:pt idx="7">
                  <c:v>2274.0665690000001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CA-E245-8174-48289A221815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(Sheet2!$H$18:$H$21,Sheet2!$H$135:$H$138)</c:f>
              <c:numCache>
                <c:formatCode>General</c:formatCode>
                <c:ptCount val="8"/>
                <c:pt idx="0">
                  <c:v>789.6</c:v>
                </c:pt>
                <c:pt idx="1">
                  <c:v>1196.7</c:v>
                </c:pt>
                <c:pt idx="2">
                  <c:v>757.4</c:v>
                </c:pt>
                <c:pt idx="3">
                  <c:v>901.6</c:v>
                </c:pt>
                <c:pt idx="4">
                  <c:v>843.44548866666673</c:v>
                </c:pt>
                <c:pt idx="5">
                  <c:v>798.65875933333336</c:v>
                </c:pt>
                <c:pt idx="6">
                  <c:v>1101.8349813333334</c:v>
                </c:pt>
                <c:pt idx="7">
                  <c:v>1027.9073349999999</c:v>
                </c:pt>
              </c:numCache>
            </c:numRef>
          </c:xVal>
          <c:yVal>
            <c:numRef>
              <c:f>(Sheet2!$I$18:$I$21,Sheet2!$I$135:$I$138)</c:f>
              <c:numCache>
                <c:formatCode>General</c:formatCode>
                <c:ptCount val="8"/>
                <c:pt idx="0">
                  <c:v>1478.3</c:v>
                </c:pt>
                <c:pt idx="1">
                  <c:v>1712.7</c:v>
                </c:pt>
                <c:pt idx="2">
                  <c:v>1453.7</c:v>
                </c:pt>
                <c:pt idx="3">
                  <c:v>1315.6</c:v>
                </c:pt>
                <c:pt idx="4">
                  <c:v>1257.5425213333333</c:v>
                </c:pt>
                <c:pt idx="5">
                  <c:v>1573.7094319999999</c:v>
                </c:pt>
                <c:pt idx="6">
                  <c:v>1721.7005206666665</c:v>
                </c:pt>
                <c:pt idx="7">
                  <c:v>1810.960585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CA-E245-8174-48289A22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927"/>
        <c:axId val="1817867808"/>
      </c:scatterChart>
      <c:valAx>
        <c:axId val="1072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17867808"/>
        <c:crosses val="autoZero"/>
        <c:crossBetween val="midCat"/>
      </c:valAx>
      <c:valAx>
        <c:axId val="18178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0722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nguyên</a:t>
            </a:r>
            <a:r>
              <a:rPr lang="en-US" baseline="0"/>
              <a:t> âm của 8 người theo F2,F3</a:t>
            </a:r>
            <a:endParaRPr lang="en-US"/>
          </a:p>
        </c:rich>
      </c:tx>
      <c:layout>
        <c:manualLayout>
          <c:xMode val="edge"/>
          <c:yMode val="edge"/>
          <c:x val="0.25465357121947396"/>
          <c:y val="2.393618575946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(Sheet2!$I$2:$I$5,Sheet2!$I$119:$I$122)</c:f>
              <c:numCache>
                <c:formatCode>General</c:formatCode>
                <c:ptCount val="8"/>
                <c:pt idx="0">
                  <c:v>1498.7133333333334</c:v>
                </c:pt>
                <c:pt idx="1">
                  <c:v>816.9</c:v>
                </c:pt>
                <c:pt idx="2">
                  <c:v>963.9</c:v>
                </c:pt>
                <c:pt idx="3">
                  <c:v>838.6</c:v>
                </c:pt>
                <c:pt idx="4">
                  <c:v>2531.3495550000002</c:v>
                </c:pt>
                <c:pt idx="5">
                  <c:v>750.85683199999994</c:v>
                </c:pt>
                <c:pt idx="6">
                  <c:v>3014.1921656666668</c:v>
                </c:pt>
                <c:pt idx="7">
                  <c:v>770.38526066666657</c:v>
                </c:pt>
              </c:numCache>
            </c:numRef>
          </c:xVal>
          <c:yVal>
            <c:numRef>
              <c:f>(Sheet2!$J$2:$J$5,Sheet2!$J$119:$J$122)</c:f>
              <c:numCache>
                <c:formatCode>General</c:formatCode>
                <c:ptCount val="8"/>
                <c:pt idx="0">
                  <c:v>2979.2999999999997</c:v>
                </c:pt>
                <c:pt idx="1">
                  <c:v>2777.8333333333335</c:v>
                </c:pt>
                <c:pt idx="2">
                  <c:v>2212.2000000000003</c:v>
                </c:pt>
                <c:pt idx="3">
                  <c:v>2162.9666666666667</c:v>
                </c:pt>
                <c:pt idx="4">
                  <c:v>3691.8138563333337</c:v>
                </c:pt>
                <c:pt idx="5">
                  <c:v>3906.806125333334</c:v>
                </c:pt>
                <c:pt idx="6">
                  <c:v>3834.3006726666667</c:v>
                </c:pt>
                <c:pt idx="7">
                  <c:v>3762.7875976666669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0-6D4D-B20F-2CD6E9B2F1C7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(Sheet2!$I$6:$I$9,Sheet2!$I$123:$I$126)</c:f>
              <c:numCache>
                <c:formatCode>General</c:formatCode>
                <c:ptCount val="8"/>
                <c:pt idx="0">
                  <c:v>1056.2666666666667</c:v>
                </c:pt>
                <c:pt idx="1">
                  <c:v>1222.9333333333332</c:v>
                </c:pt>
                <c:pt idx="2">
                  <c:v>1083.7666666666667</c:v>
                </c:pt>
                <c:pt idx="3">
                  <c:v>1079.6000000000001</c:v>
                </c:pt>
                <c:pt idx="4">
                  <c:v>984.50931133333336</c:v>
                </c:pt>
                <c:pt idx="5">
                  <c:v>3206.4159479999998</c:v>
                </c:pt>
                <c:pt idx="6">
                  <c:v>2540.0260960000001</c:v>
                </c:pt>
                <c:pt idx="7">
                  <c:v>1155.4751386666667</c:v>
                </c:pt>
              </c:numCache>
            </c:numRef>
          </c:xVal>
          <c:yVal>
            <c:numRef>
              <c:f>(Sheet2!$J$6:$J$9,Sheet2!$J$123:$J$126)</c:f>
              <c:numCache>
                <c:formatCode>General</c:formatCode>
                <c:ptCount val="8"/>
                <c:pt idx="0">
                  <c:v>2847.3333333333335</c:v>
                </c:pt>
                <c:pt idx="1">
                  <c:v>2818.4</c:v>
                </c:pt>
                <c:pt idx="2">
                  <c:v>2337.1666666666665</c:v>
                </c:pt>
                <c:pt idx="3">
                  <c:v>2655.3</c:v>
                </c:pt>
                <c:pt idx="4">
                  <c:v>2290.3013780000001</c:v>
                </c:pt>
                <c:pt idx="5">
                  <c:v>4045.2120836666668</c:v>
                </c:pt>
                <c:pt idx="6">
                  <c:v>3559.8237033333335</c:v>
                </c:pt>
                <c:pt idx="7">
                  <c:v>2293.2469349999997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40-6D4D-B20F-2CD6E9B2F1C7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Sheet2!$I$127:$I$130</c:f>
              <c:numCache>
                <c:formatCode>General</c:formatCode>
                <c:ptCount val="4"/>
                <c:pt idx="0">
                  <c:v>2160.5165746666667</c:v>
                </c:pt>
                <c:pt idx="1">
                  <c:v>3080.0485840000001</c:v>
                </c:pt>
                <c:pt idx="2">
                  <c:v>2867.5382216666662</c:v>
                </c:pt>
                <c:pt idx="3">
                  <c:v>2409.8600803333334</c:v>
                </c:pt>
              </c:numCache>
            </c:numRef>
          </c:xVal>
          <c:yVal>
            <c:numRef>
              <c:f>(Sheet2!$J$10:$J$13,Sheet2!$J$127:$J$130)</c:f>
              <c:numCache>
                <c:formatCode>General</c:formatCode>
                <c:ptCount val="8"/>
                <c:pt idx="0">
                  <c:v>3624.8333333333335</c:v>
                </c:pt>
                <c:pt idx="1">
                  <c:v>3345.2666666666664</c:v>
                </c:pt>
                <c:pt idx="2">
                  <c:v>2778.8333333333335</c:v>
                </c:pt>
                <c:pt idx="3">
                  <c:v>2810.5333333333333</c:v>
                </c:pt>
                <c:pt idx="4">
                  <c:v>3555.548095666667</c:v>
                </c:pt>
                <c:pt idx="5">
                  <c:v>4073.5973036666669</c:v>
                </c:pt>
                <c:pt idx="6">
                  <c:v>3414.8694660000001</c:v>
                </c:pt>
                <c:pt idx="7">
                  <c:v>4302.2873263333331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0-6D4D-B20F-2CD6E9B2F1C7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(Sheet2!$I$14:$I$17,Sheet2!$I$131:$I$134)</c:f>
              <c:numCache>
                <c:formatCode>General</c:formatCode>
                <c:ptCount val="8"/>
                <c:pt idx="0">
                  <c:v>2036.8666666666668</c:v>
                </c:pt>
                <c:pt idx="1">
                  <c:v>2227.7999999999997</c:v>
                </c:pt>
                <c:pt idx="2">
                  <c:v>1729.6999999999998</c:v>
                </c:pt>
                <c:pt idx="3">
                  <c:v>1404.7</c:v>
                </c:pt>
                <c:pt idx="4">
                  <c:v>2155.6974690000002</c:v>
                </c:pt>
                <c:pt idx="5">
                  <c:v>3075.0602209999997</c:v>
                </c:pt>
                <c:pt idx="6">
                  <c:v>2331.1093340000002</c:v>
                </c:pt>
                <c:pt idx="7">
                  <c:v>2274.0665690000001</c:v>
                </c:pt>
              </c:numCache>
            </c:numRef>
          </c:xVal>
          <c:yVal>
            <c:numRef>
              <c:f>(Sheet2!$J$14:$J$17,Sheet2!$J$131:$J$134)</c:f>
              <c:numCache>
                <c:formatCode>General</c:formatCode>
                <c:ptCount val="8"/>
                <c:pt idx="0">
                  <c:v>3479.3333333333335</c:v>
                </c:pt>
                <c:pt idx="1">
                  <c:v>3169.8666666666668</c:v>
                </c:pt>
                <c:pt idx="2">
                  <c:v>2299.2000000000003</c:v>
                </c:pt>
                <c:pt idx="3">
                  <c:v>2292.7333333333336</c:v>
                </c:pt>
                <c:pt idx="4">
                  <c:v>2773.4775930000001</c:v>
                </c:pt>
                <c:pt idx="5">
                  <c:v>4185.0194770000007</c:v>
                </c:pt>
                <c:pt idx="6">
                  <c:v>3375.9822050000002</c:v>
                </c:pt>
                <c:pt idx="7">
                  <c:v>4303.461968333334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0-6D4D-B20F-2CD6E9B2F1C7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(Sheet2!$I$18:$I$21,Sheet2!$I$135:$I$138)</c:f>
              <c:numCache>
                <c:formatCode>General</c:formatCode>
                <c:ptCount val="8"/>
                <c:pt idx="0">
                  <c:v>1478.3</c:v>
                </c:pt>
                <c:pt idx="1">
                  <c:v>1712.7</c:v>
                </c:pt>
                <c:pt idx="2">
                  <c:v>1453.7</c:v>
                </c:pt>
                <c:pt idx="3">
                  <c:v>1315.6</c:v>
                </c:pt>
                <c:pt idx="4">
                  <c:v>1257.5425213333333</c:v>
                </c:pt>
                <c:pt idx="5">
                  <c:v>1573.7094319999999</c:v>
                </c:pt>
                <c:pt idx="6">
                  <c:v>1721.7005206666665</c:v>
                </c:pt>
                <c:pt idx="7">
                  <c:v>1810.960585</c:v>
                </c:pt>
              </c:numCache>
            </c:numRef>
          </c:xVal>
          <c:yVal>
            <c:numRef>
              <c:f>(Sheet2!$J$18:$J$21,Sheet2!$J$135:$J$138)</c:f>
              <c:numCache>
                <c:formatCode>General</c:formatCode>
                <c:ptCount val="8"/>
                <c:pt idx="0">
                  <c:v>3183.7</c:v>
                </c:pt>
                <c:pt idx="1">
                  <c:v>2932.1</c:v>
                </c:pt>
                <c:pt idx="2">
                  <c:v>2429.4</c:v>
                </c:pt>
                <c:pt idx="3">
                  <c:v>3179</c:v>
                </c:pt>
                <c:pt idx="4">
                  <c:v>2424.1977806666669</c:v>
                </c:pt>
                <c:pt idx="5">
                  <c:v>3193.5882703333332</c:v>
                </c:pt>
                <c:pt idx="6">
                  <c:v>3499.7025280000003</c:v>
                </c:pt>
                <c:pt idx="7">
                  <c:v>4316.8534069999996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40-6D4D-B20F-2CD6E9B2F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0112"/>
        <c:axId val="1844762368"/>
      </c:scatterChart>
      <c:valAx>
        <c:axId val="18447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44762368"/>
        <c:crosses val="autoZero"/>
        <c:crossBetween val="midCat"/>
      </c:valAx>
      <c:valAx>
        <c:axId val="18447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447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nguyên</a:t>
            </a:r>
            <a:r>
              <a:rPr lang="en-US" baseline="0"/>
              <a:t> âm của 1 người 01MDA theo F1,F2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</c:f>
              <c:numCache>
                <c:formatCode>General</c:formatCode>
                <c:ptCount val="1"/>
                <c:pt idx="0">
                  <c:v>487.33333333333331</c:v>
                </c:pt>
              </c:numCache>
            </c:numRef>
          </c:xVal>
          <c:yVal>
            <c:numRef>
              <c:f>Sheet2!$I$2</c:f>
              <c:numCache>
                <c:formatCode>General</c:formatCode>
                <c:ptCount val="1"/>
                <c:pt idx="0">
                  <c:v>1498.7133333333334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904D-BF18-E300C9183F45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754.19999999999993</c:v>
                </c:pt>
              </c:numCache>
            </c:numRef>
          </c:xVal>
          <c:yVal>
            <c:numRef>
              <c:f>Sheet2!$I$6</c:f>
              <c:numCache>
                <c:formatCode>General</c:formatCode>
                <c:ptCount val="1"/>
                <c:pt idx="0">
                  <c:v>1056.2666666666667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8-904D-BF18-E300C9183F45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Sheet2!$H$10</c:f>
              <c:numCache>
                <c:formatCode>General</c:formatCode>
                <c:ptCount val="1"/>
                <c:pt idx="0">
                  <c:v>480.23333333333335</c:v>
                </c:pt>
              </c:numCache>
            </c:numRef>
          </c:xVal>
          <c:yVal>
            <c:numRef>
              <c:f>Sheet2!$I$10</c:f>
              <c:numCache>
                <c:formatCode>General</c:formatCode>
                <c:ptCount val="1"/>
                <c:pt idx="0">
                  <c:v>2395.2999999999997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C8-904D-BF18-E300C9183F45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Sheet2!$H$14</c:f>
              <c:numCache>
                <c:formatCode>General</c:formatCode>
                <c:ptCount val="1"/>
                <c:pt idx="0">
                  <c:v>701.1</c:v>
                </c:pt>
              </c:numCache>
            </c:numRef>
          </c:xVal>
          <c:yVal>
            <c:numRef>
              <c:f>Sheet2!$I$14</c:f>
              <c:numCache>
                <c:formatCode>General</c:formatCode>
                <c:ptCount val="1"/>
                <c:pt idx="0">
                  <c:v>2036.8666666666668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C8-904D-BF18-E300C9183F45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Sheet2!$H$18</c:f>
              <c:numCache>
                <c:formatCode>General</c:formatCode>
                <c:ptCount val="1"/>
                <c:pt idx="0">
                  <c:v>789.6</c:v>
                </c:pt>
              </c:numCache>
            </c:numRef>
          </c:xVal>
          <c:yVal>
            <c:numRef>
              <c:f>Sheet2!$I$18</c:f>
              <c:numCache>
                <c:formatCode>General</c:formatCode>
                <c:ptCount val="1"/>
                <c:pt idx="0">
                  <c:v>1478.3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C8-904D-BF18-E300C918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64831"/>
        <c:axId val="262247151"/>
      </c:scatterChart>
      <c:valAx>
        <c:axId val="4171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62247151"/>
        <c:crosses val="autoZero"/>
        <c:crossBetween val="midCat"/>
      </c:valAx>
      <c:valAx>
        <c:axId val="2622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1716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nguyên âm của  8 người theo F1,F3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(Sheet2!$H$2:$H$5,Sheet2!$H$119:$H$122)</c:f>
              <c:numCache>
                <c:formatCode>General</c:formatCode>
                <c:ptCount val="8"/>
                <c:pt idx="0">
                  <c:v>487.33333333333331</c:v>
                </c:pt>
                <c:pt idx="1">
                  <c:v>481</c:v>
                </c:pt>
                <c:pt idx="2">
                  <c:v>485.76666666666665</c:v>
                </c:pt>
                <c:pt idx="3">
                  <c:v>425.70000000000005</c:v>
                </c:pt>
                <c:pt idx="4">
                  <c:v>481.127475</c:v>
                </c:pt>
                <c:pt idx="5">
                  <c:v>435.75695100000002</c:v>
                </c:pt>
                <c:pt idx="6">
                  <c:v>428.276228</c:v>
                </c:pt>
                <c:pt idx="7">
                  <c:v>396.71474533333338</c:v>
                </c:pt>
              </c:numCache>
            </c:numRef>
          </c:xVal>
          <c:yVal>
            <c:numRef>
              <c:f>(Sheet2!$J$2:$J$5,Sheet2!$J$119:$J$122)</c:f>
              <c:numCache>
                <c:formatCode>General</c:formatCode>
                <c:ptCount val="8"/>
                <c:pt idx="0">
                  <c:v>2979.2999999999997</c:v>
                </c:pt>
                <c:pt idx="1">
                  <c:v>2777.8333333333335</c:v>
                </c:pt>
                <c:pt idx="2">
                  <c:v>2212.2000000000003</c:v>
                </c:pt>
                <c:pt idx="3">
                  <c:v>2162.9666666666667</c:v>
                </c:pt>
                <c:pt idx="4">
                  <c:v>3691.8138563333337</c:v>
                </c:pt>
                <c:pt idx="5">
                  <c:v>3906.806125333334</c:v>
                </c:pt>
                <c:pt idx="6">
                  <c:v>3834.3006726666667</c:v>
                </c:pt>
                <c:pt idx="7">
                  <c:v>3762.7875976666669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5-AF49-AF85-2F014212B5D3}"/>
            </c:ext>
          </c:extLst>
        </c:ser>
        <c:ser>
          <c:idx val="1"/>
          <c:order val="1"/>
          <c:tx>
            <c:v>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(Sheet2!$H$6:$H$9,Sheet2!$H$123:$H$126)</c:f>
              <c:numCache>
                <c:formatCode>General</c:formatCode>
                <c:ptCount val="8"/>
                <c:pt idx="0">
                  <c:v>754.19999999999993</c:v>
                </c:pt>
                <c:pt idx="1">
                  <c:v>898.46666666666658</c:v>
                </c:pt>
                <c:pt idx="2">
                  <c:v>769.13333333333321</c:v>
                </c:pt>
                <c:pt idx="3">
                  <c:v>801.63333333333333</c:v>
                </c:pt>
                <c:pt idx="4">
                  <c:v>742.20395933333327</c:v>
                </c:pt>
                <c:pt idx="5">
                  <c:v>1037.0781980000002</c:v>
                </c:pt>
                <c:pt idx="6">
                  <c:v>1171.9699846666665</c:v>
                </c:pt>
                <c:pt idx="7">
                  <c:v>723.72028933333331</c:v>
                </c:pt>
              </c:numCache>
            </c:numRef>
          </c:xVal>
          <c:yVal>
            <c:numRef>
              <c:f>(Sheet2!$J$6:$J$9,Sheet2!$J$123:$J$126)</c:f>
              <c:numCache>
                <c:formatCode>General</c:formatCode>
                <c:ptCount val="8"/>
                <c:pt idx="0">
                  <c:v>2847.3333333333335</c:v>
                </c:pt>
                <c:pt idx="1">
                  <c:v>2818.4</c:v>
                </c:pt>
                <c:pt idx="2">
                  <c:v>2337.1666666666665</c:v>
                </c:pt>
                <c:pt idx="3">
                  <c:v>2655.3</c:v>
                </c:pt>
                <c:pt idx="4">
                  <c:v>2290.3013780000001</c:v>
                </c:pt>
                <c:pt idx="5">
                  <c:v>4045.2120836666668</c:v>
                </c:pt>
                <c:pt idx="6">
                  <c:v>3559.8237033333335</c:v>
                </c:pt>
                <c:pt idx="7">
                  <c:v>2293.2469349999997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5-AF49-AF85-2F014212B5D3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(Sheet2!$H$10:$H$13,Sheet2!$H$127:$H$130)</c:f>
              <c:numCache>
                <c:formatCode>General</c:formatCode>
                <c:ptCount val="8"/>
                <c:pt idx="0">
                  <c:v>480.23333333333335</c:v>
                </c:pt>
                <c:pt idx="1">
                  <c:v>597.86666666666667</c:v>
                </c:pt>
                <c:pt idx="2">
                  <c:v>412.13333333333338</c:v>
                </c:pt>
                <c:pt idx="3">
                  <c:v>379.09999999999997</c:v>
                </c:pt>
                <c:pt idx="4">
                  <c:v>439.38695466666667</c:v>
                </c:pt>
                <c:pt idx="5">
                  <c:v>443.52940899999999</c:v>
                </c:pt>
                <c:pt idx="6">
                  <c:v>360.60435000000001</c:v>
                </c:pt>
                <c:pt idx="7">
                  <c:v>388.41810466666669</c:v>
                </c:pt>
              </c:numCache>
            </c:numRef>
          </c:xVal>
          <c:yVal>
            <c:numRef>
              <c:f>(Sheet2!$J$10:$J$13,Sheet2!$J$127:$J$130)</c:f>
              <c:numCache>
                <c:formatCode>General</c:formatCode>
                <c:ptCount val="8"/>
                <c:pt idx="0">
                  <c:v>3624.8333333333335</c:v>
                </c:pt>
                <c:pt idx="1">
                  <c:v>3345.2666666666664</c:v>
                </c:pt>
                <c:pt idx="2">
                  <c:v>2778.8333333333335</c:v>
                </c:pt>
                <c:pt idx="3">
                  <c:v>2810.5333333333333</c:v>
                </c:pt>
                <c:pt idx="4">
                  <c:v>3555.548095666667</c:v>
                </c:pt>
                <c:pt idx="5">
                  <c:v>4073.5973036666669</c:v>
                </c:pt>
                <c:pt idx="6">
                  <c:v>3414.8694660000001</c:v>
                </c:pt>
                <c:pt idx="7">
                  <c:v>4302.2873263333331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75-AF49-AF85-2F014212B5D3}"/>
            </c:ext>
          </c:extLst>
        </c:ser>
        <c:ser>
          <c:idx val="3"/>
          <c:order val="3"/>
          <c:tx>
            <c:v>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(Sheet2!$H$14:$H$17,Sheet2!$H$131:$H$134)</c:f>
              <c:numCache>
                <c:formatCode>General</c:formatCode>
                <c:ptCount val="8"/>
                <c:pt idx="0">
                  <c:v>701.1</c:v>
                </c:pt>
                <c:pt idx="1">
                  <c:v>912.36666666666667</c:v>
                </c:pt>
                <c:pt idx="2">
                  <c:v>713.76666666666677</c:v>
                </c:pt>
                <c:pt idx="3">
                  <c:v>706.66666666666663</c:v>
                </c:pt>
                <c:pt idx="4">
                  <c:v>699.70123999999998</c:v>
                </c:pt>
                <c:pt idx="5">
                  <c:v>744.04833333333329</c:v>
                </c:pt>
                <c:pt idx="6">
                  <c:v>891.4473743333333</c:v>
                </c:pt>
                <c:pt idx="7">
                  <c:v>683.3164743333333</c:v>
                </c:pt>
              </c:numCache>
            </c:numRef>
          </c:xVal>
          <c:yVal>
            <c:numRef>
              <c:f>(Sheet2!$J$14:$J$17,Sheet2!$J$131:$J$134)</c:f>
              <c:numCache>
                <c:formatCode>General</c:formatCode>
                <c:ptCount val="8"/>
                <c:pt idx="0">
                  <c:v>3479.3333333333335</c:v>
                </c:pt>
                <c:pt idx="1">
                  <c:v>3169.8666666666668</c:v>
                </c:pt>
                <c:pt idx="2">
                  <c:v>2299.2000000000003</c:v>
                </c:pt>
                <c:pt idx="3">
                  <c:v>2292.7333333333336</c:v>
                </c:pt>
                <c:pt idx="4">
                  <c:v>2773.4775930000001</c:v>
                </c:pt>
                <c:pt idx="5">
                  <c:v>4185.0194770000007</c:v>
                </c:pt>
                <c:pt idx="6">
                  <c:v>3375.9822050000002</c:v>
                </c:pt>
                <c:pt idx="7">
                  <c:v>4303.461968333334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5-AF49-AF85-2F014212B5D3}"/>
            </c:ext>
          </c:extLst>
        </c:ser>
        <c:ser>
          <c:idx val="4"/>
          <c:order val="4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(Sheet2!$H$18:$H$21,Sheet2!$H$135:$H$138)</c:f>
              <c:numCache>
                <c:formatCode>General</c:formatCode>
                <c:ptCount val="8"/>
                <c:pt idx="0">
                  <c:v>789.6</c:v>
                </c:pt>
                <c:pt idx="1">
                  <c:v>1196.7</c:v>
                </c:pt>
                <c:pt idx="2">
                  <c:v>757.4</c:v>
                </c:pt>
                <c:pt idx="3">
                  <c:v>901.6</c:v>
                </c:pt>
                <c:pt idx="4">
                  <c:v>843.44548866666673</c:v>
                </c:pt>
                <c:pt idx="5">
                  <c:v>798.65875933333336</c:v>
                </c:pt>
                <c:pt idx="6">
                  <c:v>1101.8349813333334</c:v>
                </c:pt>
                <c:pt idx="7">
                  <c:v>1027.9073349999999</c:v>
                </c:pt>
              </c:numCache>
            </c:numRef>
          </c:xVal>
          <c:yVal>
            <c:numRef>
              <c:f>(Sheet2!$J$18:$J$21,Sheet2!$J$135:$J$138)</c:f>
              <c:numCache>
                <c:formatCode>General</c:formatCode>
                <c:ptCount val="8"/>
                <c:pt idx="0">
                  <c:v>3183.7</c:v>
                </c:pt>
                <c:pt idx="1">
                  <c:v>2932.1</c:v>
                </c:pt>
                <c:pt idx="2">
                  <c:v>2429.4</c:v>
                </c:pt>
                <c:pt idx="3">
                  <c:v>3179</c:v>
                </c:pt>
                <c:pt idx="4">
                  <c:v>2424.1977806666669</c:v>
                </c:pt>
                <c:pt idx="5">
                  <c:v>3193.5882703333332</c:v>
                </c:pt>
                <c:pt idx="6">
                  <c:v>3499.7025280000003</c:v>
                </c:pt>
                <c:pt idx="7">
                  <c:v>4316.8534069999996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75-AF49-AF85-2F014212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71727"/>
        <c:axId val="2106543536"/>
      </c:scatterChart>
      <c:valAx>
        <c:axId val="31617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06543536"/>
        <c:crosses val="autoZero"/>
        <c:crossBetween val="midCat"/>
      </c:valAx>
      <c:valAx>
        <c:axId val="21065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1617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45</xdr:row>
      <xdr:rowOff>57150</xdr:rowOff>
    </xdr:from>
    <xdr:to>
      <xdr:col>22</xdr:col>
      <xdr:colOff>177800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67E33-2829-5044-AE84-E0B5A9BC6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15</xdr:row>
      <xdr:rowOff>44450</xdr:rowOff>
    </xdr:from>
    <xdr:to>
      <xdr:col>23</xdr:col>
      <xdr:colOff>254000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4A132-EF04-C14E-951E-3C095EF53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46</xdr:row>
      <xdr:rowOff>152400</xdr:rowOff>
    </xdr:from>
    <xdr:to>
      <xdr:col>10</xdr:col>
      <xdr:colOff>139700</xdr:colOff>
      <xdr:row>60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440981-BA31-DC4C-8D9C-4A63591F9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1555750</xdr:colOff>
      <xdr:row>2</xdr:row>
      <xdr:rowOff>6350</xdr:rowOff>
    </xdr:from>
    <xdr:to>
      <xdr:col>5</xdr:col>
      <xdr:colOff>1587500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FDB5E-B839-7F4F-8C29-17183E1A9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1211580</xdr:colOff>
      <xdr:row>27</xdr:row>
      <xdr:rowOff>38100</xdr:rowOff>
    </xdr:from>
    <xdr:to>
      <xdr:col>5</xdr:col>
      <xdr:colOff>845820</xdr:colOff>
      <xdr:row>44</xdr:row>
      <xdr:rowOff>168910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31E8B-C068-C246-BC8F-07B6B37FF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0.31647</cdr:x>
      <cdr:y>0.07539</cdr:y>
    </cdr:from>
    <cdr:to>
      <cdr:x>0.76538</cdr:x>
      <cdr:y>0.1357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298C03-FA90-C649-B1DE-D17F33BE5245}"/>
            </a:ext>
          </a:extLst>
        </cdr:cNvPr>
        <cdr:cNvSpPr txBox="1"/>
      </cdr:nvSpPr>
      <cdr:spPr>
        <a:xfrm xmlns:a="http://schemas.openxmlformats.org/drawingml/2006/main">
          <a:off x="1620520" y="254000"/>
          <a:ext cx="22987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</a:t>
          </a:r>
          <a:r>
            <a:rPr lang="en-US" sz="1100" baseline="0"/>
            <a:t> nguyên âm của 05MVB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324556</xdr:colOff>
      <xdr:row>2</xdr:row>
      <xdr:rowOff>67733</xdr:rowOff>
    </xdr:from>
    <xdr:to>
      <xdr:col>17</xdr:col>
      <xdr:colOff>747890</xdr:colOff>
      <xdr:row>15</xdr:row>
      <xdr:rowOff>163689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8FB8F3-8440-C247-AA4B-217A3D314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289278</xdr:colOff>
      <xdr:row>17</xdr:row>
      <xdr:rowOff>67733</xdr:rowOff>
    </xdr:from>
    <xdr:to>
      <xdr:col>17</xdr:col>
      <xdr:colOff>698500</xdr:colOff>
      <xdr:row>31</xdr:row>
      <xdr:rowOff>45155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FABBC-7321-3542-A40E-B21EB608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344715</xdr:colOff>
      <xdr:row>1</xdr:row>
      <xdr:rowOff>191476</xdr:rowOff>
    </xdr:from>
    <xdr:to>
      <xdr:col>23</xdr:col>
      <xdr:colOff>799682</xdr:colOff>
      <xdr:row>15</xdr:row>
      <xdr:rowOff>3907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0DB6E-F018-E145-9C01-2FF5E1EE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386583</xdr:colOff>
      <xdr:row>32</xdr:row>
      <xdr:rowOff>27912</xdr:rowOff>
    </xdr:from>
    <xdr:to>
      <xdr:col>18</xdr:col>
      <xdr:colOff>18144</xdr:colOff>
      <xdr:row>48</xdr:row>
      <xdr:rowOff>139561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95965-3AA5-FB4F-B007-C626EE59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397933</xdr:colOff>
      <xdr:row>17</xdr:row>
      <xdr:rowOff>42333</xdr:rowOff>
    </xdr:from>
    <xdr:to>
      <xdr:col>23</xdr:col>
      <xdr:colOff>821267</xdr:colOff>
      <xdr:row>30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F2B303-0FD2-DD46-B327-FC49054E2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nhgiabao/Downloads/Statistics-Nguy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nhgiabao/Downloads/Statistics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E"/>
      <sheetName val="I"/>
      <sheetName val="O"/>
      <sheetName val="U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H2">
            <v>487.33333333333331</v>
          </cell>
          <cell r="I2">
            <v>1498.7133333333334</v>
          </cell>
        </row>
        <row r="3">
          <cell r="H3">
            <v>481</v>
          </cell>
          <cell r="I3">
            <v>816.9</v>
          </cell>
        </row>
        <row r="4">
          <cell r="H4">
            <v>485.76666666666665</v>
          </cell>
          <cell r="I4">
            <v>963.9</v>
          </cell>
        </row>
        <row r="5">
          <cell r="H5">
            <v>425.70000000000005</v>
          </cell>
          <cell r="I5">
            <v>838.6</v>
          </cell>
        </row>
        <row r="6">
          <cell r="H6">
            <v>754.19999999999993</v>
          </cell>
          <cell r="I6">
            <v>1056.2666666666667</v>
          </cell>
        </row>
        <row r="7">
          <cell r="H7">
            <v>898.46666666666658</v>
          </cell>
          <cell r="I7">
            <v>1222.9333333333332</v>
          </cell>
        </row>
        <row r="8">
          <cell r="H8">
            <v>769.13333333333321</v>
          </cell>
          <cell r="I8">
            <v>1083.7666666666667</v>
          </cell>
        </row>
        <row r="9">
          <cell r="H9">
            <v>801.63333333333333</v>
          </cell>
          <cell r="I9">
            <v>1079.6000000000001</v>
          </cell>
        </row>
        <row r="10">
          <cell r="H10">
            <v>480.23333333333335</v>
          </cell>
          <cell r="I10">
            <v>2395.2999999999997</v>
          </cell>
        </row>
        <row r="11">
          <cell r="H11">
            <v>597.86666666666667</v>
          </cell>
          <cell r="I11">
            <v>2755.7333333333336</v>
          </cell>
        </row>
        <row r="12">
          <cell r="H12">
            <v>412.13333333333338</v>
          </cell>
          <cell r="I12">
            <v>1844.5</v>
          </cell>
        </row>
        <row r="13">
          <cell r="H13">
            <v>379.09999999999997</v>
          </cell>
          <cell r="I13">
            <v>2079.6</v>
          </cell>
        </row>
        <row r="14">
          <cell r="H14">
            <v>701.1</v>
          </cell>
          <cell r="I14">
            <v>2036.8666666666668</v>
          </cell>
        </row>
        <row r="15">
          <cell r="H15">
            <v>912.36666666666667</v>
          </cell>
          <cell r="I15">
            <v>2227.7999999999997</v>
          </cell>
        </row>
        <row r="16">
          <cell r="H16">
            <v>713.76666666666677</v>
          </cell>
          <cell r="I16">
            <v>1729.6999999999998</v>
          </cell>
        </row>
        <row r="17">
          <cell r="H17">
            <v>706.66666666666663</v>
          </cell>
          <cell r="I17">
            <v>1404.7</v>
          </cell>
        </row>
        <row r="18">
          <cell r="H18">
            <v>789.6</v>
          </cell>
          <cell r="I18">
            <v>1478.3</v>
          </cell>
        </row>
        <row r="19">
          <cell r="H19">
            <v>1196.7</v>
          </cell>
          <cell r="I19">
            <v>1712.7</v>
          </cell>
        </row>
        <row r="20">
          <cell r="H20">
            <v>757.4</v>
          </cell>
          <cell r="I20">
            <v>1453.7</v>
          </cell>
        </row>
        <row r="21">
          <cell r="H21">
            <v>901.6</v>
          </cell>
          <cell r="I21">
            <v>1315.6</v>
          </cell>
        </row>
        <row r="25">
          <cell r="H25">
            <v>487.33333333333331</v>
          </cell>
          <cell r="I25">
            <v>1498.7133333333334</v>
          </cell>
        </row>
        <row r="26">
          <cell r="H26">
            <v>754.19999999999993</v>
          </cell>
          <cell r="I26">
            <v>1056.2666666666667</v>
          </cell>
        </row>
        <row r="27">
          <cell r="H27">
            <v>480.23333333333335</v>
          </cell>
          <cell r="I27">
            <v>2395.2999999999997</v>
          </cell>
        </row>
        <row r="28">
          <cell r="H28">
            <v>701.1</v>
          </cell>
          <cell r="I28">
            <v>2036.8666666666668</v>
          </cell>
        </row>
        <row r="29">
          <cell r="H29">
            <v>789.6</v>
          </cell>
          <cell r="I29">
            <v>1478.3</v>
          </cell>
        </row>
        <row r="30">
          <cell r="H30">
            <v>481</v>
          </cell>
          <cell r="I30">
            <v>816.9</v>
          </cell>
        </row>
        <row r="31">
          <cell r="H31">
            <v>898.46666666666658</v>
          </cell>
          <cell r="I31">
            <v>1222.9333333333332</v>
          </cell>
        </row>
        <row r="32">
          <cell r="H32">
            <v>597.86666666666667</v>
          </cell>
          <cell r="I32">
            <v>2755.7333333333336</v>
          </cell>
        </row>
        <row r="33">
          <cell r="H33">
            <v>912.36666666666667</v>
          </cell>
          <cell r="I33">
            <v>2227.7999999999997</v>
          </cell>
        </row>
        <row r="34">
          <cell r="H34">
            <v>1196.7</v>
          </cell>
          <cell r="I34">
            <v>1712.7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E"/>
      <sheetName val="I"/>
      <sheetName val="O"/>
      <sheetName val="U"/>
    </sheetNames>
    <sheetDataSet>
      <sheetData sheetId="0"/>
      <sheetData sheetId="1"/>
      <sheetData sheetId="2"/>
      <sheetData sheetId="3"/>
      <sheetData sheetId="4">
        <row r="2">
          <cell r="H2">
            <v>481.127475</v>
          </cell>
          <cell r="I2">
            <v>2531.3495550000002</v>
          </cell>
        </row>
        <row r="3">
          <cell r="H3">
            <v>435.75695100000002</v>
          </cell>
          <cell r="I3">
            <v>750.85683199999994</v>
          </cell>
        </row>
        <row r="4">
          <cell r="H4">
            <v>428.276228</v>
          </cell>
          <cell r="I4">
            <v>3014.1921656666668</v>
          </cell>
        </row>
        <row r="5">
          <cell r="H5">
            <v>396.71474533333338</v>
          </cell>
          <cell r="I5">
            <v>770.38526066666657</v>
          </cell>
        </row>
        <row r="6">
          <cell r="H6">
            <v>742.20395933333327</v>
          </cell>
          <cell r="I6">
            <v>984.50931133333336</v>
          </cell>
        </row>
        <row r="7">
          <cell r="H7">
            <v>1037.0781980000002</v>
          </cell>
          <cell r="I7">
            <v>3206.4159479999998</v>
          </cell>
        </row>
        <row r="8">
          <cell r="H8">
            <v>1171.9699846666665</v>
          </cell>
          <cell r="I8">
            <v>2540.0260960000001</v>
          </cell>
        </row>
        <row r="9">
          <cell r="H9">
            <v>723.72028933333331</v>
          </cell>
          <cell r="I9">
            <v>1155.4751386666667</v>
          </cell>
        </row>
        <row r="10">
          <cell r="H10">
            <v>439.38695466666667</v>
          </cell>
          <cell r="I10">
            <v>2160.5165746666667</v>
          </cell>
        </row>
        <row r="11">
          <cell r="H11">
            <v>443.52940899999999</v>
          </cell>
          <cell r="I11">
            <v>3080.0485840000001</v>
          </cell>
        </row>
        <row r="12">
          <cell r="H12">
            <v>360.60435000000001</v>
          </cell>
          <cell r="I12">
            <v>2867.5382216666662</v>
          </cell>
        </row>
        <row r="13">
          <cell r="H13">
            <v>388.41810466666669</v>
          </cell>
          <cell r="I13">
            <v>2409.8600803333334</v>
          </cell>
        </row>
        <row r="14">
          <cell r="H14">
            <v>699.70123999999998</v>
          </cell>
          <cell r="I14">
            <v>2155.6974690000002</v>
          </cell>
        </row>
        <row r="15">
          <cell r="H15">
            <v>744.04833333333329</v>
          </cell>
          <cell r="I15">
            <v>3075.0602209999997</v>
          </cell>
        </row>
        <row r="16">
          <cell r="H16">
            <v>891.4473743333333</v>
          </cell>
          <cell r="I16">
            <v>2331.1093340000002</v>
          </cell>
        </row>
        <row r="17">
          <cell r="H17">
            <v>683.3164743333333</v>
          </cell>
          <cell r="I17">
            <v>2274.0665690000001</v>
          </cell>
        </row>
        <row r="18">
          <cell r="H18">
            <v>843.44548866666673</v>
          </cell>
          <cell r="I18">
            <v>1257.5425213333333</v>
          </cell>
        </row>
        <row r="19">
          <cell r="H19">
            <v>798.65875933333336</v>
          </cell>
          <cell r="I19">
            <v>1573.7094319999999</v>
          </cell>
        </row>
        <row r="20">
          <cell r="H20">
            <v>1101.8349813333334</v>
          </cell>
          <cell r="I20">
            <v>1721.7005206666665</v>
          </cell>
        </row>
        <row r="21">
          <cell r="H21">
            <v>1027.9073349999999</v>
          </cell>
          <cell r="I21">
            <v>1810.960585</v>
          </cell>
        </row>
        <row r="25">
          <cell r="H25">
            <v>481.127475</v>
          </cell>
          <cell r="I25">
            <v>2531.3495550000002</v>
          </cell>
        </row>
        <row r="26">
          <cell r="H26">
            <v>742.20395933333327</v>
          </cell>
          <cell r="I26">
            <v>984.50931133333336</v>
          </cell>
        </row>
        <row r="27">
          <cell r="H27">
            <v>439.38695466666667</v>
          </cell>
          <cell r="I27">
            <v>2160.5165746666667</v>
          </cell>
        </row>
        <row r="28">
          <cell r="H28">
            <v>699.70123999999998</v>
          </cell>
          <cell r="I28">
            <v>2155.6974690000002</v>
          </cell>
        </row>
        <row r="29">
          <cell r="H29">
            <v>843.44548866666673</v>
          </cell>
          <cell r="I29">
            <v>1257.5425213333333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D79869-30D4-C342-9936-E9C27BCA5B1A}" name="Table22" displayName="Table22" ref="A95:E105" totalsRowCount="1" headerRowDxfId="25" dataDxfId="24" totalsRowDxfId="23">
  <autoFilter ref="A95:E104" xr:uid="{15D79869-30D4-C342-9936-E9C27BCA5B1A}"/>
  <tableColumns count="5">
    <tableColumn id="1" xr3:uid="{EE4A339E-6F5C-2C4D-8756-F0F55A4CFDA7}" name="FILE" dataDxfId="22" totalsRowDxfId="21"/>
    <tableColumn id="2" xr3:uid="{7FE7904B-2737-DE4E-8FF0-FBB44052498E}" name="F1" dataDxfId="20" totalsRowDxfId="19"/>
    <tableColumn id="3" xr3:uid="{BBAD1A71-5F19-0A4A-9CBA-02DAB791F3D9}" name="F2" dataDxfId="18" totalsRowDxfId="17"/>
    <tableColumn id="6" xr3:uid="{B0077CD0-A59C-8B43-9F94-BFE8C139377A}" name="F3" dataDxfId="16" totalsRowDxfId="15"/>
    <tableColumn id="4" xr3:uid="{238388E4-D24D-BB42-8211-5FCEC1FDC338}" name="Time" dataDxfId="14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EF8AB-701A-E04C-A980-9E453390A3B2}" name="Table1" displayName="Table1" ref="A15:I24" totalsRowCount="1" headerRowDxfId="105" dataDxfId="104">
  <autoFilter ref="A15:I23" xr:uid="{440EF8AB-701A-E04C-A980-9E453390A3B2}"/>
  <tableColumns count="9">
    <tableColumn id="1" xr3:uid="{5691F26B-315D-9C49-8E67-ADF0C7979A71}" name="Column1" dataDxfId="103" totalsRowDxfId="102"/>
    <tableColumn id="2" xr3:uid="{2D9F4EDB-F26F-3C43-8B33-7D334FA4210D}" name="File" dataDxfId="101" totalsRowDxfId="100"/>
    <tableColumn id="3" xr3:uid="{96D89E27-C78E-B24F-99FB-888F4BE4B9E4}" name="F0mean-lab" dataDxfId="99" totalsRowDxfId="98"/>
    <tableColumn id="4" xr3:uid="{3A6DD74B-D085-434A-B4A6-46A1A4D7FF3D}" name="F0std-lab" dataDxfId="97" totalsRowDxfId="96"/>
    <tableColumn id="5" xr3:uid="{09E4F178-2365-A148-9FD4-837DDE41AAB2}" name="F0mean" dataDxfId="95" totalsRowDxfId="94"/>
    <tableColumn id="6" xr3:uid="{D7AA4190-C97C-6A46-902A-464DE22612D9}" name="F0 std" dataDxfId="93" totalsRowDxfId="92"/>
    <tableColumn id="7" xr3:uid="{90DBCCB7-1C47-7F4B-BBB3-A443737F9538}" name="dentaF0mean" totalsRowFunction="custom" dataDxfId="91" totalsRowDxfId="90">
      <calculatedColumnFormula>ABS(E16-C16)</calculatedColumnFormula>
      <totalsRowFormula>ROUND(SUM(G16:G23)/8,2)</totalsRowFormula>
    </tableColumn>
    <tableColumn id="8" xr3:uid="{C1F3FF55-D5B9-C04F-BAB5-657DADAFC30D}" name="sai só % F0 mean" totalsRowFunction="custom" dataDxfId="89" totalsRowDxfId="88">
      <calculatedColumnFormula>ROUND((G16/C16)*100,2)</calculatedColumnFormula>
      <totalsRowFormula>ROUND(SUM(H16:H23)/8,2)</totalsRowFormula>
    </tableColumn>
    <tableColumn id="9" xr3:uid="{70ADB1DD-80B5-D34C-8FE5-B9BCC3752925}" name="dentaF0std" totalsRowFunction="custom" dataDxfId="87" totalsRowDxfId="86">
      <calculatedColumnFormula>ABS(F16-D16)</calculatedColumnFormula>
      <totalsRowFormula>ROUND(SUM(I16:I23)/8,2)</totalsRow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A00CD-1ECA-044E-960A-2D79F258F588}" name="Table2" displayName="Table2" ref="A3:I12" totalsRowCount="1" headerRowDxfId="85" dataDxfId="84">
  <autoFilter ref="A3:I11" xr:uid="{986A00CD-1ECA-044E-960A-2D79F258F588}"/>
  <tableColumns count="9">
    <tableColumn id="1" xr3:uid="{A7FF4349-E1B3-3843-9459-42DDAEFB1551}" name="Column1" dataDxfId="83" totalsRowDxfId="82"/>
    <tableColumn id="2" xr3:uid="{AE217F33-C475-354A-8C84-04D19A3C85C0}" name="File" dataDxfId="81" totalsRowDxfId="80"/>
    <tableColumn id="3" xr3:uid="{D652D3C5-B27E-B84B-87E9-8301E9710710}" name="F0mean-lab" dataDxfId="79" totalsRowDxfId="78"/>
    <tableColumn id="4" xr3:uid="{86107EE2-ACF1-614E-BC07-8FFC07BDD496}" name="F0std-lab" dataDxfId="77" totalsRowDxfId="76"/>
    <tableColumn id="5" xr3:uid="{4104A6C9-94D1-5149-86B1-631790498430}" name="F0mean" dataDxfId="75" totalsRowDxfId="74"/>
    <tableColumn id="6" xr3:uid="{788127B4-17D6-CE4D-9A0B-7023D9A33FE1}" name="F0std" dataDxfId="73" totalsRowDxfId="72"/>
    <tableColumn id="7" xr3:uid="{010BEF97-78F9-6A4F-8128-DB8709113B72}" name="dentaF0mean" totalsRowFunction="custom" dataDxfId="71" totalsRowDxfId="70">
      <calculatedColumnFormula>ABS(E4-C4)</calculatedColumnFormula>
      <totalsRowFormula>ROUND(SUM(G4:G11)/8,2)</totalsRowFormula>
    </tableColumn>
    <tableColumn id="8" xr3:uid="{C18FCF2D-7624-124B-916E-A0113ACC7390}" name="sai số % F0 mean" totalsRowFunction="custom" dataDxfId="69" totalsRowDxfId="68">
      <calculatedColumnFormula>ROUND((G4/C4)*100,2)</calculatedColumnFormula>
      <totalsRowFormula>ROUND(SUM(H4:H11)/8,2)</totalsRowFormula>
    </tableColumn>
    <tableColumn id="9" xr3:uid="{A1A60370-9CFC-1642-95BB-D0312F8083C1}" name="dentaF0std" totalsRowFunction="custom" dataDxfId="67" totalsRowDxfId="66">
      <calculatedColumnFormula>ABS(F4-D4)</calculatedColumnFormula>
      <totalsRowFormula>ROUND(SUM(I4:I11)/8,2)</totalsRow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E96EF6-BD71-4D12-8870-5F83E01ADC02}" name="Table14" displayName="Table14" ref="A28:I37" totalsRowCount="1" headerRowDxfId="65" dataDxfId="64">
  <autoFilter ref="A28:I36" xr:uid="{B91952F7-A465-4F49-B2B8-8BF809DBB492}"/>
  <tableColumns count="9">
    <tableColumn id="1" xr3:uid="{DE4EDC99-6CD2-4E13-965A-B4800A0E7E68}" name="Column1" dataDxfId="63" totalsRowDxfId="62"/>
    <tableColumn id="2" xr3:uid="{C62DAA6B-66D3-47CE-AF6B-2D5E427274CA}" name="File" dataDxfId="61" totalsRowDxfId="60"/>
    <tableColumn id="3" xr3:uid="{4B77842C-8747-4DBB-88AB-94DA36051CCA}" name="F0mean-lab" dataDxfId="59" totalsRowDxfId="58"/>
    <tableColumn id="4" xr3:uid="{5C836F2B-2E89-4DD3-B002-1DDBD5CAF5D4}" name="F0std-lab" dataDxfId="57" totalsRowDxfId="56"/>
    <tableColumn id="5" xr3:uid="{EA094005-E63A-4306-B74E-21C63B181AC9}" name="F0mean" dataDxfId="55" totalsRowDxfId="54"/>
    <tableColumn id="6" xr3:uid="{D4220784-E3D0-4FD9-ACCF-121B527246FB}" name="F0 std" dataDxfId="53" totalsRowDxfId="52"/>
    <tableColumn id="7" xr3:uid="{EC97A75D-D370-4EF0-9A63-D66EAEA2FF7C}" name="dentaF0mean" totalsRowFunction="custom" dataDxfId="51" totalsRowDxfId="50">
      <calculatedColumnFormula>ABS(E29-C29)</calculatedColumnFormula>
      <totalsRowFormula>ROUND(SUM(G29:G36)/8,2)</totalsRowFormula>
    </tableColumn>
    <tableColumn id="8" xr3:uid="{F433B133-1B8D-442B-B550-25828D94E630}" name="sai só % F0 mean" totalsRowFunction="custom" dataDxfId="49" totalsRowDxfId="48">
      <calculatedColumnFormula>ROUND((G29/C29)*100,2)</calculatedColumnFormula>
      <totalsRowFormula>ROUND(SUM(H29:H36)/8,2)</totalsRowFormula>
    </tableColumn>
    <tableColumn id="9" xr3:uid="{3698E05C-BE4E-446A-907A-26F65553E15C}" name="dentaF0std" totalsRowFunction="custom" dataDxfId="47" totalsRowDxfId="46">
      <calculatedColumnFormula>ABS(F29-D29)</calculatedColumnFormula>
      <totalsRowFormula>ROUND(SUM(I29:I36)/8,2)</totalsRow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E80825-7898-4EA6-A5BD-6F715C71D4AC}" name="Table145" displayName="Table145" ref="A40:I49" totalsRowCount="1" headerRowDxfId="45" dataDxfId="44">
  <autoFilter ref="A40:I48" xr:uid="{29B7EC90-6307-4D59-84FF-B838B4ECD340}"/>
  <tableColumns count="9">
    <tableColumn id="1" xr3:uid="{0577BB3F-0278-4BEE-A63D-33BF331D188C}" name="Column1" dataDxfId="43" totalsRowDxfId="42"/>
    <tableColumn id="2" xr3:uid="{16AD092A-C4AB-4AB0-914A-86A568038124}" name="File" dataDxfId="41" totalsRowDxfId="40"/>
    <tableColumn id="3" xr3:uid="{AD675A19-0E99-474B-B2F0-6872797BE798}" name="F0mean-lab" dataDxfId="39" totalsRowDxfId="38"/>
    <tableColumn id="4" xr3:uid="{76F99BF9-39D3-4424-ADE0-A0970FCA88F9}" name="F0std-lab" dataDxfId="37" totalsRowDxfId="36"/>
    <tableColumn id="5" xr3:uid="{74DE0F7A-E580-44B8-8135-7E806D081BC0}" name="F0mean" dataDxfId="35" totalsRowDxfId="34"/>
    <tableColumn id="6" xr3:uid="{2E314ED6-3B06-42A2-B619-A82121A8754B}" name="F0 std" dataDxfId="33" totalsRowDxfId="32"/>
    <tableColumn id="7" xr3:uid="{AFC4F1BC-6BF9-4C1A-ACC9-48AE49AC7F77}" name="dentaF0mean" totalsRowFunction="custom" dataDxfId="31" totalsRowDxfId="30">
      <calculatedColumnFormula>ABS(E41-C41)</calculatedColumnFormula>
      <totalsRowFormula>ROUND(SUM(G41:G48)/8,2)</totalsRowFormula>
    </tableColumn>
    <tableColumn id="8" xr3:uid="{7C1FD933-0725-4D93-9382-6A8684A0B966}" name="sai só % F0 mean" totalsRowFunction="custom" dataDxfId="29" totalsRowDxfId="28">
      <calculatedColumnFormula>ROUND((G41/C41)*100,2)</calculatedColumnFormula>
      <totalsRowFormula>ROUND(SUM(H41:H48)/8,2)</totalsRowFormula>
    </tableColumn>
    <tableColumn id="9" xr3:uid="{16D4298B-3962-495E-AD00-F756810C05B1}" name="dentaF0std" totalsRowFunction="custom" dataDxfId="27" totalsRowDxfId="26">
      <calculatedColumnFormula>ABS(F41-D41)</calculatedColumnFormula>
      <totalsRowFormula>ROUND(SUM(I41:I48)/8,2)</totalsRow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808F10-0BFA-6B44-BBE2-047C546F4D27}" name="Table227" displayName="Table227" ref="A95:E105" totalsRowCount="1" headerRowDxfId="12" dataDxfId="11" totalsRowDxfId="10">
  <autoFilter ref="A95:E104" xr:uid="{B0808F10-0BFA-6B44-BBE2-047C546F4D27}"/>
  <tableColumns count="5">
    <tableColumn id="1" xr3:uid="{130B7E9C-3A9D-F742-B149-A293A39EAD30}" name="FILE" dataDxfId="9" totalsRowDxfId="8"/>
    <tableColumn id="2" xr3:uid="{9D0B3E6F-EAD7-4340-B5C8-F6C568D6FF58}" name="F1" dataDxfId="7" totalsRowDxfId="6"/>
    <tableColumn id="3" xr3:uid="{59D0A2A4-02BA-DD40-8715-0F5C96D48AF5}" name="F2" dataDxfId="5" totalsRowDxfId="4"/>
    <tableColumn id="6" xr3:uid="{BA5574EC-0930-3545-9A71-CCF5B2DE31CD}" name="F3" dataDxfId="3" totalsRowDxfId="2"/>
    <tableColumn id="4" xr3:uid="{96183F09-BD56-2B4F-BEBD-DA68FFAF2ED9}" name="Tim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FBD3-8884-F740-9B10-CC80407E1D06}">
  <dimension ref="A1:K114"/>
  <sheetViews>
    <sheetView workbookViewId="0">
      <selection activeCell="F23" sqref="F23"/>
    </sheetView>
  </sheetViews>
  <sheetFormatPr baseColWidth="10" defaultRowHeight="16" x14ac:dyDescent="0.2"/>
  <cols>
    <col min="5" max="5" width="17.33203125" customWidth="1"/>
    <col min="8" max="8" width="25.33203125" customWidth="1"/>
    <col min="9" max="9" width="17.33203125" customWidth="1"/>
    <col min="10" max="10" width="22.6640625" customWidth="1"/>
  </cols>
  <sheetData>
    <row r="1" spans="1:11" x14ac:dyDescent="0.2">
      <c r="A1" s="7" t="s">
        <v>75</v>
      </c>
      <c r="B1" s="8" t="s">
        <v>25</v>
      </c>
      <c r="C1" s="8" t="s">
        <v>26</v>
      </c>
      <c r="D1" s="8" t="s">
        <v>27</v>
      </c>
      <c r="E1" s="9" t="s">
        <v>28</v>
      </c>
      <c r="H1" s="10" t="s">
        <v>25</v>
      </c>
      <c r="I1" s="10" t="s">
        <v>26</v>
      </c>
      <c r="J1" s="10" t="s">
        <v>27</v>
      </c>
    </row>
    <row r="2" spans="1:11" x14ac:dyDescent="0.2">
      <c r="A2" s="11" t="s">
        <v>4</v>
      </c>
      <c r="B2" s="12">
        <v>565.20000000000005</v>
      </c>
      <c r="C2" s="12">
        <v>910.64</v>
      </c>
      <c r="D2" s="12">
        <v>2706.7</v>
      </c>
      <c r="E2" s="13" t="s">
        <v>29</v>
      </c>
      <c r="G2" s="14" t="s">
        <v>4</v>
      </c>
      <c r="H2" s="15">
        <f>B5</f>
        <v>487.33333333333331</v>
      </c>
      <c r="I2" s="15">
        <f>C5</f>
        <v>1498.7133333333334</v>
      </c>
      <c r="J2" s="15">
        <f>D5</f>
        <v>2979.2999999999997</v>
      </c>
      <c r="K2" s="56" t="s">
        <v>30</v>
      </c>
    </row>
    <row r="3" spans="1:11" x14ac:dyDescent="0.2">
      <c r="A3" s="16"/>
      <c r="B3" s="17">
        <v>465.4</v>
      </c>
      <c r="C3" s="17">
        <v>945.7</v>
      </c>
      <c r="D3" s="17">
        <v>2596.5</v>
      </c>
      <c r="E3" s="18" t="s">
        <v>31</v>
      </c>
      <c r="G3" s="19" t="s">
        <v>5</v>
      </c>
      <c r="H3" s="20">
        <f>B10</f>
        <v>481</v>
      </c>
      <c r="I3" s="20">
        <f>C10</f>
        <v>816.9</v>
      </c>
      <c r="J3" s="20">
        <f>D10</f>
        <v>2777.8333333333335</v>
      </c>
      <c r="K3" s="57"/>
    </row>
    <row r="4" spans="1:11" x14ac:dyDescent="0.2">
      <c r="A4" s="21"/>
      <c r="B4" s="12">
        <v>431.4</v>
      </c>
      <c r="C4" s="12">
        <v>2639.8</v>
      </c>
      <c r="D4" s="12">
        <v>3634.7</v>
      </c>
      <c r="E4" s="13" t="s">
        <v>32</v>
      </c>
      <c r="G4" s="19" t="s">
        <v>33</v>
      </c>
      <c r="H4" s="20">
        <f>B15</f>
        <v>485.76666666666665</v>
      </c>
      <c r="I4" s="20">
        <f>C15</f>
        <v>963.9</v>
      </c>
      <c r="J4" s="20">
        <f>D15</f>
        <v>2212.2000000000003</v>
      </c>
      <c r="K4" s="57"/>
    </row>
    <row r="5" spans="1:11" x14ac:dyDescent="0.2">
      <c r="A5" s="16"/>
      <c r="B5" s="22">
        <f>AVERAGE(B2:B4)</f>
        <v>487.33333333333331</v>
      </c>
      <c r="C5" s="22">
        <f t="shared" ref="C5:D5" si="0">AVERAGE(C2:C4)</f>
        <v>1498.7133333333334</v>
      </c>
      <c r="D5" s="22">
        <f t="shared" si="0"/>
        <v>2979.2999999999997</v>
      </c>
      <c r="E5" s="18"/>
      <c r="G5" s="23" t="s">
        <v>34</v>
      </c>
      <c r="H5" s="24">
        <f>B20</f>
        <v>425.70000000000005</v>
      </c>
      <c r="I5" s="24">
        <f>C20</f>
        <v>838.6</v>
      </c>
      <c r="J5" s="24">
        <f>D20</f>
        <v>2162.9666666666667</v>
      </c>
      <c r="K5" s="58"/>
    </row>
    <row r="6" spans="1:11" x14ac:dyDescent="0.2">
      <c r="A6" s="25"/>
      <c r="B6" s="25"/>
      <c r="C6" s="25"/>
      <c r="D6" s="25"/>
      <c r="E6" s="25"/>
      <c r="G6" s="14" t="s">
        <v>4</v>
      </c>
      <c r="H6" s="26">
        <f>B28</f>
        <v>754.19999999999993</v>
      </c>
      <c r="I6" s="26">
        <f>C28</f>
        <v>1056.2666666666667</v>
      </c>
      <c r="J6" s="26">
        <f>D28</f>
        <v>2847.3333333333335</v>
      </c>
      <c r="K6" s="56" t="s">
        <v>35</v>
      </c>
    </row>
    <row r="7" spans="1:11" x14ac:dyDescent="0.2">
      <c r="A7" s="11" t="s">
        <v>5</v>
      </c>
      <c r="B7" s="12">
        <v>479.2</v>
      </c>
      <c r="C7" s="12">
        <v>818.4</v>
      </c>
      <c r="D7" s="12">
        <v>2858.6</v>
      </c>
      <c r="E7" s="13" t="s">
        <v>36</v>
      </c>
      <c r="G7" s="19" t="s">
        <v>5</v>
      </c>
      <c r="H7">
        <f>B33</f>
        <v>898.46666666666658</v>
      </c>
      <c r="I7">
        <f>C33</f>
        <v>1222.9333333333332</v>
      </c>
      <c r="J7">
        <f>D33</f>
        <v>2818.4</v>
      </c>
      <c r="K7" s="57"/>
    </row>
    <row r="8" spans="1:11" x14ac:dyDescent="0.2">
      <c r="A8" s="16"/>
      <c r="B8" s="17">
        <v>479.9</v>
      </c>
      <c r="C8" s="17">
        <v>821.5</v>
      </c>
      <c r="D8" s="17">
        <v>2729.2</v>
      </c>
      <c r="E8" s="18" t="s">
        <v>31</v>
      </c>
      <c r="G8" s="19" t="s">
        <v>33</v>
      </c>
      <c r="H8">
        <f>B38</f>
        <v>769.13333333333321</v>
      </c>
      <c r="I8">
        <f>C38</f>
        <v>1083.7666666666667</v>
      </c>
      <c r="J8">
        <f>D38</f>
        <v>2337.1666666666665</v>
      </c>
      <c r="K8" s="57"/>
    </row>
    <row r="9" spans="1:11" x14ac:dyDescent="0.2">
      <c r="A9" s="21"/>
      <c r="B9" s="12">
        <v>483.9</v>
      </c>
      <c r="C9" s="12">
        <v>810.8</v>
      </c>
      <c r="D9" s="12">
        <v>2745.7</v>
      </c>
      <c r="E9" s="13" t="s">
        <v>37</v>
      </c>
      <c r="G9" s="23" t="s">
        <v>34</v>
      </c>
      <c r="H9" s="27">
        <f>B43</f>
        <v>801.63333333333333</v>
      </c>
      <c r="I9" s="27">
        <f>C43</f>
        <v>1079.6000000000001</v>
      </c>
      <c r="J9" s="27">
        <f>D43</f>
        <v>2655.3</v>
      </c>
      <c r="K9" s="58"/>
    </row>
    <row r="10" spans="1:11" x14ac:dyDescent="0.2">
      <c r="A10" s="16"/>
      <c r="B10" s="22">
        <f>AVERAGE(B7:B9)</f>
        <v>481</v>
      </c>
      <c r="C10" s="22">
        <f t="shared" ref="C10:D10" si="1">AVERAGE(C7:C9)</f>
        <v>816.9</v>
      </c>
      <c r="D10" s="22">
        <f t="shared" si="1"/>
        <v>2777.8333333333335</v>
      </c>
      <c r="E10" s="18"/>
      <c r="G10" s="14" t="s">
        <v>4</v>
      </c>
      <c r="H10" s="26">
        <f>B51</f>
        <v>480.23333333333335</v>
      </c>
      <c r="I10" s="26">
        <f>C51</f>
        <v>2395.2999999999997</v>
      </c>
      <c r="J10" s="26">
        <f>D51</f>
        <v>3624.8333333333335</v>
      </c>
      <c r="K10" s="56" t="s">
        <v>38</v>
      </c>
    </row>
    <row r="11" spans="1:11" x14ac:dyDescent="0.2">
      <c r="A11" s="25"/>
      <c r="B11" s="25"/>
      <c r="C11" s="25"/>
      <c r="D11" s="25"/>
      <c r="E11" s="25"/>
      <c r="G11" s="19" t="s">
        <v>5</v>
      </c>
      <c r="H11">
        <f>B56</f>
        <v>597.86666666666667</v>
      </c>
      <c r="I11">
        <f>C56</f>
        <v>2755.7333333333336</v>
      </c>
      <c r="J11">
        <f>D56</f>
        <v>3345.2666666666664</v>
      </c>
      <c r="K11" s="57"/>
    </row>
    <row r="12" spans="1:11" x14ac:dyDescent="0.2">
      <c r="A12" s="11" t="s">
        <v>6</v>
      </c>
      <c r="B12" s="12">
        <v>565.6</v>
      </c>
      <c r="C12" s="12">
        <v>1023.4</v>
      </c>
      <c r="D12" s="12">
        <v>2260.9</v>
      </c>
      <c r="E12" s="13" t="s">
        <v>36</v>
      </c>
      <c r="G12" s="19" t="s">
        <v>33</v>
      </c>
      <c r="H12">
        <f>B61</f>
        <v>412.13333333333338</v>
      </c>
      <c r="I12">
        <f>C61</f>
        <v>1844.5</v>
      </c>
      <c r="J12">
        <f>D61</f>
        <v>2778.8333333333335</v>
      </c>
      <c r="K12" s="57"/>
    </row>
    <row r="13" spans="1:11" x14ac:dyDescent="0.2">
      <c r="A13" s="16"/>
      <c r="B13" s="17">
        <v>459.5</v>
      </c>
      <c r="C13" s="17">
        <v>951.8</v>
      </c>
      <c r="D13" s="17">
        <v>2162.6999999999998</v>
      </c>
      <c r="E13" s="18" t="s">
        <v>39</v>
      </c>
      <c r="G13" s="23" t="s">
        <v>34</v>
      </c>
      <c r="H13" s="27">
        <f>B66</f>
        <v>379.09999999999997</v>
      </c>
      <c r="I13" s="27">
        <f>C66</f>
        <v>2079.6</v>
      </c>
      <c r="J13" s="27">
        <f>D66</f>
        <v>2810.5333333333333</v>
      </c>
      <c r="K13" s="58"/>
    </row>
    <row r="14" spans="1:11" x14ac:dyDescent="0.2">
      <c r="A14" s="21"/>
      <c r="B14" s="12">
        <v>432.2</v>
      </c>
      <c r="C14" s="12">
        <v>916.5</v>
      </c>
      <c r="D14" s="12">
        <v>2213</v>
      </c>
      <c r="E14" s="13" t="s">
        <v>40</v>
      </c>
      <c r="G14" s="14" t="s">
        <v>4</v>
      </c>
      <c r="H14" s="26">
        <f>B75</f>
        <v>701.1</v>
      </c>
      <c r="I14" s="26">
        <f>C75</f>
        <v>2036.8666666666668</v>
      </c>
      <c r="J14" s="26">
        <f>D75</f>
        <v>3479.3333333333335</v>
      </c>
      <c r="K14" s="56" t="s">
        <v>41</v>
      </c>
    </row>
    <row r="15" spans="1:11" x14ac:dyDescent="0.2">
      <c r="A15" s="16"/>
      <c r="B15" s="22">
        <f>AVERAGE(B12:B14)</f>
        <v>485.76666666666665</v>
      </c>
      <c r="C15" s="22">
        <f t="shared" ref="C15:D15" si="2">AVERAGE(C12:C14)</f>
        <v>963.9</v>
      </c>
      <c r="D15" s="22">
        <f t="shared" si="2"/>
        <v>2212.2000000000003</v>
      </c>
      <c r="E15" s="18"/>
      <c r="G15" s="19" t="s">
        <v>5</v>
      </c>
      <c r="H15">
        <f>B80</f>
        <v>912.36666666666667</v>
      </c>
      <c r="I15">
        <f>C80</f>
        <v>2227.7999999999997</v>
      </c>
      <c r="J15">
        <f>D80</f>
        <v>3169.8666666666668</v>
      </c>
      <c r="K15" s="57"/>
    </row>
    <row r="16" spans="1:11" x14ac:dyDescent="0.2">
      <c r="A16" s="25"/>
      <c r="B16" s="25"/>
      <c r="C16" s="25"/>
      <c r="D16" s="25"/>
      <c r="E16" s="25"/>
      <c r="G16" s="19" t="s">
        <v>33</v>
      </c>
      <c r="H16">
        <f>B85</f>
        <v>713.76666666666677</v>
      </c>
      <c r="I16">
        <f>C85</f>
        <v>1729.6999999999998</v>
      </c>
      <c r="J16">
        <f>D85</f>
        <v>2299.2000000000003</v>
      </c>
      <c r="K16" s="57"/>
    </row>
    <row r="17" spans="1:11" x14ac:dyDescent="0.2">
      <c r="A17" s="11" t="s">
        <v>34</v>
      </c>
      <c r="B17" s="12">
        <v>464.8</v>
      </c>
      <c r="C17" s="12">
        <v>923.1</v>
      </c>
      <c r="D17" s="12">
        <v>2877.1</v>
      </c>
      <c r="E17" s="13" t="s">
        <v>42</v>
      </c>
      <c r="G17" s="23" t="s">
        <v>34</v>
      </c>
      <c r="H17" s="27">
        <f>B90</f>
        <v>706.66666666666663</v>
      </c>
      <c r="I17" s="27">
        <f>C90</f>
        <v>1404.7</v>
      </c>
      <c r="J17" s="27">
        <f>D90</f>
        <v>2292.7333333333336</v>
      </c>
      <c r="K17" s="58"/>
    </row>
    <row r="18" spans="1:11" x14ac:dyDescent="0.2">
      <c r="A18" s="16"/>
      <c r="B18" s="17">
        <v>410.1</v>
      </c>
      <c r="C18" s="17">
        <v>821.2</v>
      </c>
      <c r="D18" s="17">
        <v>2089.6</v>
      </c>
      <c r="E18" s="18" t="s">
        <v>43</v>
      </c>
      <c r="G18" s="14" t="s">
        <v>4</v>
      </c>
      <c r="H18" s="26">
        <f>B98</f>
        <v>789.6</v>
      </c>
      <c r="I18" s="26">
        <f>C98</f>
        <v>1478.3</v>
      </c>
      <c r="J18">
        <f>D98</f>
        <v>3183.7</v>
      </c>
      <c r="K18" s="56" t="s">
        <v>44</v>
      </c>
    </row>
    <row r="19" spans="1:11" x14ac:dyDescent="0.2">
      <c r="A19" s="21"/>
      <c r="B19" s="12">
        <v>402.2</v>
      </c>
      <c r="C19" s="12">
        <v>771.5</v>
      </c>
      <c r="D19" s="12">
        <v>1522.2</v>
      </c>
      <c r="E19" s="13" t="s">
        <v>45</v>
      </c>
      <c r="G19" s="19" t="s">
        <v>5</v>
      </c>
      <c r="H19">
        <f>B103</f>
        <v>1196.7</v>
      </c>
      <c r="I19">
        <f>C103</f>
        <v>1712.7</v>
      </c>
      <c r="J19">
        <f>D103</f>
        <v>2932.1</v>
      </c>
      <c r="K19" s="57"/>
    </row>
    <row r="20" spans="1:11" x14ac:dyDescent="0.2">
      <c r="A20" s="16"/>
      <c r="B20" s="22">
        <f>AVERAGE(B17:B19)</f>
        <v>425.70000000000005</v>
      </c>
      <c r="C20" s="22">
        <f t="shared" ref="C20:D20" si="3">AVERAGE(C17:C19)</f>
        <v>838.6</v>
      </c>
      <c r="D20" s="22">
        <f t="shared" si="3"/>
        <v>2162.9666666666667</v>
      </c>
      <c r="E20" s="18"/>
      <c r="G20" s="19" t="s">
        <v>33</v>
      </c>
      <c r="H20">
        <f>B108</f>
        <v>757.4</v>
      </c>
      <c r="I20">
        <f>C108</f>
        <v>1453.7</v>
      </c>
      <c r="J20">
        <f>D108</f>
        <v>2429.4</v>
      </c>
      <c r="K20" s="57"/>
    </row>
    <row r="21" spans="1:11" x14ac:dyDescent="0.2">
      <c r="G21" s="23" t="s">
        <v>34</v>
      </c>
      <c r="H21" s="27">
        <f>B113</f>
        <v>901.6</v>
      </c>
      <c r="I21" s="27">
        <f>C113</f>
        <v>1315.6</v>
      </c>
      <c r="J21" s="27">
        <f>D113</f>
        <v>3179</v>
      </c>
      <c r="K21" s="58"/>
    </row>
    <row r="23" spans="1:11" x14ac:dyDescent="0.2">
      <c r="A23" t="s">
        <v>35</v>
      </c>
    </row>
    <row r="24" spans="1:11" x14ac:dyDescent="0.2">
      <c r="A24" s="7" t="s">
        <v>24</v>
      </c>
      <c r="B24" s="8" t="s">
        <v>25</v>
      </c>
      <c r="C24" s="8" t="s">
        <v>26</v>
      </c>
      <c r="D24" s="8" t="s">
        <v>27</v>
      </c>
      <c r="E24" s="9" t="s">
        <v>28</v>
      </c>
      <c r="H24" s="10" t="s">
        <v>25</v>
      </c>
      <c r="I24" s="10" t="s">
        <v>26</v>
      </c>
      <c r="J24" s="10" t="s">
        <v>27</v>
      </c>
      <c r="K24" s="10"/>
    </row>
    <row r="25" spans="1:11" x14ac:dyDescent="0.2">
      <c r="A25" s="11" t="s">
        <v>46</v>
      </c>
      <c r="B25" s="12">
        <v>777.4</v>
      </c>
      <c r="C25" s="12">
        <v>1084</v>
      </c>
      <c r="D25" s="12">
        <v>2857.2</v>
      </c>
      <c r="E25" s="13" t="s">
        <v>47</v>
      </c>
      <c r="G25" s="28" t="s">
        <v>30</v>
      </c>
      <c r="H25" s="15">
        <f>B5</f>
        <v>487.33333333333331</v>
      </c>
      <c r="I25" s="15">
        <f>C5</f>
        <v>1498.7133333333334</v>
      </c>
      <c r="J25" s="15">
        <f>D5</f>
        <v>2979.2999999999997</v>
      </c>
      <c r="K25" s="56" t="s">
        <v>4</v>
      </c>
    </row>
    <row r="26" spans="1:11" x14ac:dyDescent="0.2">
      <c r="A26" s="16"/>
      <c r="B26" s="17">
        <v>742.4</v>
      </c>
      <c r="C26" s="17">
        <v>1040.7</v>
      </c>
      <c r="D26" s="17">
        <v>2823.8</v>
      </c>
      <c r="E26" s="18" t="s">
        <v>32</v>
      </c>
      <c r="G26" s="29" t="s">
        <v>35</v>
      </c>
      <c r="H26" s="26">
        <f>B28</f>
        <v>754.19999999999993</v>
      </c>
      <c r="I26" s="26">
        <f>C28</f>
        <v>1056.2666666666667</v>
      </c>
      <c r="J26" s="26">
        <f>D28</f>
        <v>2847.3333333333335</v>
      </c>
      <c r="K26" s="57"/>
    </row>
    <row r="27" spans="1:11" x14ac:dyDescent="0.2">
      <c r="A27" s="21"/>
      <c r="B27" s="12">
        <v>742.8</v>
      </c>
      <c r="C27" s="12">
        <v>1044.0999999999999</v>
      </c>
      <c r="D27" s="12">
        <v>2861</v>
      </c>
      <c r="E27" s="13" t="s">
        <v>36</v>
      </c>
      <c r="G27" s="29" t="s">
        <v>38</v>
      </c>
      <c r="H27" s="26">
        <f>B51</f>
        <v>480.23333333333335</v>
      </c>
      <c r="I27" s="26">
        <f>C51</f>
        <v>2395.2999999999997</v>
      </c>
      <c r="J27" s="26">
        <f>D51</f>
        <v>3624.8333333333335</v>
      </c>
      <c r="K27" s="57"/>
    </row>
    <row r="28" spans="1:11" x14ac:dyDescent="0.2">
      <c r="A28" s="16"/>
      <c r="B28" s="22">
        <f>AVERAGE(B25:B27)</f>
        <v>754.19999999999993</v>
      </c>
      <c r="C28" s="22">
        <f t="shared" ref="C28:D28" si="4">AVERAGE(C25:C27)</f>
        <v>1056.2666666666667</v>
      </c>
      <c r="D28" s="22">
        <f t="shared" si="4"/>
        <v>2847.3333333333335</v>
      </c>
      <c r="E28" s="18"/>
      <c r="G28" s="29" t="s">
        <v>41</v>
      </c>
      <c r="H28">
        <f>B75</f>
        <v>701.1</v>
      </c>
      <c r="I28">
        <f>C75</f>
        <v>2036.8666666666668</v>
      </c>
      <c r="J28">
        <f>D75</f>
        <v>3479.3333333333335</v>
      </c>
      <c r="K28" s="57"/>
    </row>
    <row r="29" spans="1:11" x14ac:dyDescent="0.2">
      <c r="A29" s="25"/>
      <c r="B29" s="25"/>
      <c r="C29" s="25"/>
      <c r="D29" s="25"/>
      <c r="E29" s="25"/>
      <c r="G29" s="30" t="s">
        <v>44</v>
      </c>
      <c r="H29" s="27">
        <f>B98</f>
        <v>789.6</v>
      </c>
      <c r="I29" s="27">
        <f>C98</f>
        <v>1478.3</v>
      </c>
      <c r="J29" s="27">
        <f>D98</f>
        <v>3183.7</v>
      </c>
      <c r="K29" s="58"/>
    </row>
    <row r="30" spans="1:11" x14ac:dyDescent="0.2">
      <c r="A30" s="11" t="s">
        <v>48</v>
      </c>
      <c r="B30" s="12">
        <v>892.5</v>
      </c>
      <c r="C30" s="12">
        <v>1265.5999999999999</v>
      </c>
      <c r="D30" s="12">
        <v>2795.5</v>
      </c>
      <c r="E30" s="13" t="s">
        <v>47</v>
      </c>
      <c r="G30" s="28" t="s">
        <v>30</v>
      </c>
      <c r="H30" s="26">
        <f>B10</f>
        <v>481</v>
      </c>
      <c r="I30" s="26">
        <f>C10</f>
        <v>816.9</v>
      </c>
      <c r="J30" s="26">
        <f>D10</f>
        <v>2777.8333333333335</v>
      </c>
      <c r="K30" s="56" t="s">
        <v>5</v>
      </c>
    </row>
    <row r="31" spans="1:11" x14ac:dyDescent="0.2">
      <c r="A31" s="16"/>
      <c r="B31" s="17">
        <v>899.6</v>
      </c>
      <c r="C31" s="17">
        <v>1287.0999999999999</v>
      </c>
      <c r="D31" s="17">
        <v>2756.1</v>
      </c>
      <c r="E31" s="18" t="s">
        <v>32</v>
      </c>
      <c r="G31" s="29" t="s">
        <v>35</v>
      </c>
      <c r="H31">
        <f>B33</f>
        <v>898.46666666666658</v>
      </c>
      <c r="I31">
        <f>C33</f>
        <v>1222.9333333333332</v>
      </c>
      <c r="J31">
        <f>D33</f>
        <v>2818.4</v>
      </c>
      <c r="K31" s="57"/>
    </row>
    <row r="32" spans="1:11" x14ac:dyDescent="0.2">
      <c r="A32" s="21"/>
      <c r="B32" s="12">
        <v>903.3</v>
      </c>
      <c r="C32" s="12">
        <v>1116.0999999999999</v>
      </c>
      <c r="D32" s="12">
        <v>2903.6</v>
      </c>
      <c r="E32" s="13" t="s">
        <v>49</v>
      </c>
      <c r="G32" s="29" t="s">
        <v>38</v>
      </c>
      <c r="H32">
        <f>B56</f>
        <v>597.86666666666667</v>
      </c>
      <c r="I32">
        <f>C56</f>
        <v>2755.7333333333336</v>
      </c>
      <c r="J32">
        <f>D56</f>
        <v>3345.2666666666664</v>
      </c>
      <c r="K32" s="57"/>
    </row>
    <row r="33" spans="1:11" x14ac:dyDescent="0.2">
      <c r="A33" s="16"/>
      <c r="B33" s="22">
        <f>AVERAGE(B30:B32)</f>
        <v>898.46666666666658</v>
      </c>
      <c r="C33" s="22">
        <f t="shared" ref="C33:D33" si="5">AVERAGE(C30:C32)</f>
        <v>1222.9333333333332</v>
      </c>
      <c r="D33" s="22">
        <f t="shared" si="5"/>
        <v>2818.4</v>
      </c>
      <c r="E33" s="18"/>
      <c r="G33" s="29" t="s">
        <v>41</v>
      </c>
      <c r="H33">
        <f>B80</f>
        <v>912.36666666666667</v>
      </c>
      <c r="I33">
        <f>C80</f>
        <v>2227.7999999999997</v>
      </c>
      <c r="J33">
        <f>D80</f>
        <v>3169.8666666666668</v>
      </c>
      <c r="K33" s="57"/>
    </row>
    <row r="34" spans="1:11" x14ac:dyDescent="0.2">
      <c r="A34" s="25"/>
      <c r="B34" s="25"/>
      <c r="C34" s="25"/>
      <c r="D34" s="25"/>
      <c r="E34" s="25"/>
      <c r="G34" s="30" t="s">
        <v>44</v>
      </c>
      <c r="H34" s="27">
        <f>B103</f>
        <v>1196.7</v>
      </c>
      <c r="I34" s="27">
        <f>C103</f>
        <v>1712.7</v>
      </c>
      <c r="J34" s="27">
        <f>D103</f>
        <v>2932.1</v>
      </c>
      <c r="K34" s="58"/>
    </row>
    <row r="35" spans="1:11" x14ac:dyDescent="0.2">
      <c r="A35" s="11" t="s">
        <v>50</v>
      </c>
      <c r="B35" s="12">
        <v>800.3</v>
      </c>
      <c r="C35" s="12">
        <v>1149</v>
      </c>
      <c r="D35" s="12">
        <v>2306.1999999999998</v>
      </c>
      <c r="E35" s="13" t="s">
        <v>51</v>
      </c>
      <c r="G35" s="28" t="s">
        <v>30</v>
      </c>
      <c r="H35" s="26">
        <f>B15</f>
        <v>485.76666666666665</v>
      </c>
      <c r="I35" s="26">
        <f>C15</f>
        <v>963.9</v>
      </c>
      <c r="J35" s="26">
        <f>D15</f>
        <v>2212.2000000000003</v>
      </c>
      <c r="K35" s="56" t="s">
        <v>6</v>
      </c>
    </row>
    <row r="36" spans="1:11" x14ac:dyDescent="0.2">
      <c r="A36" s="16"/>
      <c r="B36" s="17">
        <v>767.8</v>
      </c>
      <c r="C36" s="17">
        <v>1090.3</v>
      </c>
      <c r="D36" s="17">
        <v>2370.3000000000002</v>
      </c>
      <c r="E36" s="18" t="s">
        <v>52</v>
      </c>
      <c r="G36" s="29" t="s">
        <v>35</v>
      </c>
      <c r="H36">
        <f>B38</f>
        <v>769.13333333333321</v>
      </c>
      <c r="I36">
        <f>C38</f>
        <v>1083.7666666666667</v>
      </c>
      <c r="J36">
        <f>D38</f>
        <v>2337.1666666666665</v>
      </c>
      <c r="K36" s="57"/>
    </row>
    <row r="37" spans="1:11" x14ac:dyDescent="0.2">
      <c r="A37" s="21"/>
      <c r="B37" s="12">
        <v>739.3</v>
      </c>
      <c r="C37" s="12">
        <v>1012</v>
      </c>
      <c r="D37" s="12">
        <v>2335</v>
      </c>
      <c r="E37" s="13" t="s">
        <v>53</v>
      </c>
      <c r="G37" s="29" t="s">
        <v>38</v>
      </c>
      <c r="H37">
        <f>B61</f>
        <v>412.13333333333338</v>
      </c>
      <c r="I37">
        <f>C61</f>
        <v>1844.5</v>
      </c>
      <c r="J37">
        <f>D61</f>
        <v>2778.8333333333335</v>
      </c>
      <c r="K37" s="57"/>
    </row>
    <row r="38" spans="1:11" x14ac:dyDescent="0.2">
      <c r="A38" s="16"/>
      <c r="B38" s="22">
        <f>AVERAGE(B35:B37)</f>
        <v>769.13333333333321</v>
      </c>
      <c r="C38" s="22">
        <f t="shared" ref="C38:D38" si="6">AVERAGE(C35:C37)</f>
        <v>1083.7666666666667</v>
      </c>
      <c r="D38" s="22">
        <f t="shared" si="6"/>
        <v>2337.1666666666665</v>
      </c>
      <c r="E38" s="18"/>
      <c r="G38" s="29" t="s">
        <v>41</v>
      </c>
      <c r="H38">
        <f>B85</f>
        <v>713.76666666666677</v>
      </c>
      <c r="I38">
        <f>C85</f>
        <v>1729.6999999999998</v>
      </c>
      <c r="J38">
        <f>D85</f>
        <v>2299.2000000000003</v>
      </c>
      <c r="K38" s="57"/>
    </row>
    <row r="39" spans="1:11" x14ac:dyDescent="0.2">
      <c r="A39" s="25"/>
      <c r="B39" s="25"/>
      <c r="C39" s="25"/>
      <c r="D39" s="25"/>
      <c r="E39" s="25"/>
      <c r="G39" s="30" t="s">
        <v>44</v>
      </c>
      <c r="H39" s="27">
        <f>B108</f>
        <v>757.4</v>
      </c>
      <c r="I39" s="27">
        <f>C108</f>
        <v>1453.7</v>
      </c>
      <c r="J39" s="27">
        <f>D108</f>
        <v>2429.4</v>
      </c>
      <c r="K39" s="58"/>
    </row>
    <row r="40" spans="1:11" x14ac:dyDescent="0.2">
      <c r="A40" s="11" t="s">
        <v>54</v>
      </c>
      <c r="B40" s="12">
        <v>811.5</v>
      </c>
      <c r="C40" s="12">
        <v>1110.9000000000001</v>
      </c>
      <c r="D40" s="12">
        <v>2376.9</v>
      </c>
      <c r="E40" s="13" t="s">
        <v>55</v>
      </c>
      <c r="G40" s="28" t="s">
        <v>30</v>
      </c>
      <c r="H40" s="26">
        <f>B20</f>
        <v>425.70000000000005</v>
      </c>
      <c r="I40" s="26">
        <f>C20</f>
        <v>838.6</v>
      </c>
      <c r="J40" s="26">
        <f>D20</f>
        <v>2162.9666666666667</v>
      </c>
      <c r="K40" s="56" t="s">
        <v>34</v>
      </c>
    </row>
    <row r="41" spans="1:11" x14ac:dyDescent="0.2">
      <c r="A41" s="16"/>
      <c r="B41" s="17">
        <v>821</v>
      </c>
      <c r="C41" s="17">
        <v>1093.7</v>
      </c>
      <c r="D41" s="17">
        <v>2735.3</v>
      </c>
      <c r="E41" s="18" t="s">
        <v>56</v>
      </c>
      <c r="G41" s="29" t="s">
        <v>35</v>
      </c>
      <c r="H41">
        <f>B43</f>
        <v>801.63333333333333</v>
      </c>
      <c r="I41">
        <f>C43</f>
        <v>1079.6000000000001</v>
      </c>
      <c r="J41">
        <f>D43</f>
        <v>2655.3</v>
      </c>
      <c r="K41" s="57"/>
    </row>
    <row r="42" spans="1:11" x14ac:dyDescent="0.2">
      <c r="A42" s="21"/>
      <c r="B42" s="12">
        <v>772.4</v>
      </c>
      <c r="C42" s="12">
        <v>1034.2</v>
      </c>
      <c r="D42" s="12">
        <v>2853.7</v>
      </c>
      <c r="E42" s="13" t="s">
        <v>57</v>
      </c>
      <c r="G42" s="29" t="s">
        <v>38</v>
      </c>
      <c r="H42">
        <f>B66</f>
        <v>379.09999999999997</v>
      </c>
      <c r="I42">
        <f>C66</f>
        <v>2079.6</v>
      </c>
      <c r="J42">
        <f>D66</f>
        <v>2810.5333333333333</v>
      </c>
      <c r="K42" s="57"/>
    </row>
    <row r="43" spans="1:11" x14ac:dyDescent="0.2">
      <c r="A43" s="16"/>
      <c r="B43" s="22">
        <f>AVERAGE(B40:B42)</f>
        <v>801.63333333333333</v>
      </c>
      <c r="C43" s="22">
        <f t="shared" ref="C43:D43" si="7">AVERAGE(C40:C42)</f>
        <v>1079.6000000000001</v>
      </c>
      <c r="D43" s="22">
        <f t="shared" si="7"/>
        <v>2655.3</v>
      </c>
      <c r="E43" s="18"/>
      <c r="G43" s="29" t="s">
        <v>41</v>
      </c>
      <c r="H43">
        <f>B90</f>
        <v>706.66666666666663</v>
      </c>
      <c r="I43">
        <f>C90</f>
        <v>1404.7</v>
      </c>
      <c r="J43">
        <f>D90</f>
        <v>2292.7333333333336</v>
      </c>
      <c r="K43" s="57"/>
    </row>
    <row r="44" spans="1:11" x14ac:dyDescent="0.2">
      <c r="G44" s="30" t="s">
        <v>44</v>
      </c>
      <c r="H44" s="27">
        <f>B113</f>
        <v>901.6</v>
      </c>
      <c r="I44" s="27">
        <f>C113</f>
        <v>1315.6</v>
      </c>
      <c r="J44" s="27">
        <f>D113</f>
        <v>3179</v>
      </c>
      <c r="K44" s="58"/>
    </row>
    <row r="46" spans="1:11" x14ac:dyDescent="0.2">
      <c r="A46" t="s">
        <v>38</v>
      </c>
    </row>
    <row r="47" spans="1:11" x14ac:dyDescent="0.2">
      <c r="A47" s="7" t="s">
        <v>24</v>
      </c>
      <c r="B47" s="8" t="s">
        <v>25</v>
      </c>
      <c r="C47" s="8" t="s">
        <v>26</v>
      </c>
      <c r="D47" s="8" t="s">
        <v>27</v>
      </c>
      <c r="E47" s="9" t="s">
        <v>28</v>
      </c>
    </row>
    <row r="48" spans="1:11" x14ac:dyDescent="0.2">
      <c r="A48" s="11" t="s">
        <v>46</v>
      </c>
      <c r="B48" s="12">
        <v>488.7</v>
      </c>
      <c r="C48" s="12">
        <v>2268.5</v>
      </c>
      <c r="D48" s="12">
        <v>3545.1</v>
      </c>
      <c r="E48" s="13" t="s">
        <v>58</v>
      </c>
    </row>
    <row r="49" spans="1:5" x14ac:dyDescent="0.2">
      <c r="A49" s="16"/>
      <c r="B49" s="17">
        <v>479.3</v>
      </c>
      <c r="C49" s="17">
        <v>2447.8000000000002</v>
      </c>
      <c r="D49" s="17">
        <v>3596.6</v>
      </c>
      <c r="E49" s="18" t="s">
        <v>59</v>
      </c>
    </row>
    <row r="50" spans="1:5" x14ac:dyDescent="0.2">
      <c r="A50" s="21"/>
      <c r="B50" s="12">
        <v>472.7</v>
      </c>
      <c r="C50" s="12">
        <v>2469.6</v>
      </c>
      <c r="D50" s="12">
        <v>3732.8</v>
      </c>
      <c r="E50" s="13" t="s">
        <v>36</v>
      </c>
    </row>
    <row r="51" spans="1:5" x14ac:dyDescent="0.2">
      <c r="A51" s="16"/>
      <c r="B51" s="22">
        <f>AVERAGE(B48:B50)</f>
        <v>480.23333333333335</v>
      </c>
      <c r="C51" s="22">
        <f t="shared" ref="C51:D51" si="8">AVERAGE(C48:C50)</f>
        <v>2395.2999999999997</v>
      </c>
      <c r="D51" s="22">
        <f t="shared" si="8"/>
        <v>3624.8333333333335</v>
      </c>
      <c r="E51" s="18"/>
    </row>
    <row r="52" spans="1:5" x14ac:dyDescent="0.2">
      <c r="A52" s="25"/>
      <c r="B52" s="25"/>
      <c r="C52" s="25"/>
      <c r="D52" s="25"/>
      <c r="E52" s="25"/>
    </row>
    <row r="53" spans="1:5" x14ac:dyDescent="0.2">
      <c r="A53" s="11" t="s">
        <v>5</v>
      </c>
      <c r="B53" s="12">
        <v>586.9</v>
      </c>
      <c r="C53" s="12">
        <v>2733.9</v>
      </c>
      <c r="D53" s="12">
        <v>3322.6</v>
      </c>
      <c r="E53" s="13" t="s">
        <v>32</v>
      </c>
    </row>
    <row r="54" spans="1:5" x14ac:dyDescent="0.2">
      <c r="A54" s="16"/>
      <c r="B54" s="17">
        <v>598.5</v>
      </c>
      <c r="C54" s="17">
        <v>2749.3</v>
      </c>
      <c r="D54" s="17">
        <v>3365.6</v>
      </c>
      <c r="E54" s="18" t="s">
        <v>60</v>
      </c>
    </row>
    <row r="55" spans="1:5" x14ac:dyDescent="0.2">
      <c r="A55" s="21"/>
      <c r="B55" s="12">
        <v>608.20000000000005</v>
      </c>
      <c r="C55" s="12">
        <v>2784</v>
      </c>
      <c r="D55" s="12">
        <v>3347.6</v>
      </c>
      <c r="E55" s="13" t="s">
        <v>36</v>
      </c>
    </row>
    <row r="56" spans="1:5" x14ac:dyDescent="0.2">
      <c r="A56" s="16"/>
      <c r="B56" s="22">
        <f>AVERAGE(B53:B55)</f>
        <v>597.86666666666667</v>
      </c>
      <c r="C56" s="22">
        <f t="shared" ref="C56:D56" si="9">AVERAGE(C53:C55)</f>
        <v>2755.7333333333336</v>
      </c>
      <c r="D56" s="22">
        <f t="shared" si="9"/>
        <v>3345.2666666666664</v>
      </c>
      <c r="E56" s="18"/>
    </row>
    <row r="57" spans="1:5" x14ac:dyDescent="0.2">
      <c r="A57" s="25"/>
      <c r="B57" s="25"/>
      <c r="C57" s="25"/>
      <c r="D57" s="25"/>
      <c r="E57" s="25"/>
    </row>
    <row r="58" spans="1:5" x14ac:dyDescent="0.2">
      <c r="A58" s="11" t="s">
        <v>6</v>
      </c>
      <c r="B58" s="12">
        <v>484.3</v>
      </c>
      <c r="C58" s="12">
        <v>1741</v>
      </c>
      <c r="D58" s="12">
        <v>2621.1999999999998</v>
      </c>
      <c r="E58" s="13" t="s">
        <v>61</v>
      </c>
    </row>
    <row r="59" spans="1:5" x14ac:dyDescent="0.2">
      <c r="A59" s="16"/>
      <c r="B59" s="17">
        <v>432.8</v>
      </c>
      <c r="C59" s="17">
        <v>1892.7</v>
      </c>
      <c r="D59" s="17">
        <v>2672.7</v>
      </c>
      <c r="E59" s="18" t="s">
        <v>62</v>
      </c>
    </row>
    <row r="60" spans="1:5" x14ac:dyDescent="0.2">
      <c r="A60" s="21"/>
      <c r="B60" s="12">
        <v>319.3</v>
      </c>
      <c r="C60" s="12">
        <v>1899.8</v>
      </c>
      <c r="D60" s="12">
        <v>3042.6</v>
      </c>
      <c r="E60" s="13" t="s">
        <v>63</v>
      </c>
    </row>
    <row r="61" spans="1:5" x14ac:dyDescent="0.2">
      <c r="A61" s="16"/>
      <c r="B61" s="22">
        <f>AVERAGE(B58:B60)</f>
        <v>412.13333333333338</v>
      </c>
      <c r="C61" s="22">
        <f t="shared" ref="C61:D61" si="10">AVERAGE(C58:C60)</f>
        <v>1844.5</v>
      </c>
      <c r="D61" s="22">
        <f t="shared" si="10"/>
        <v>2778.8333333333335</v>
      </c>
      <c r="E61" s="18"/>
    </row>
    <row r="62" spans="1:5" x14ac:dyDescent="0.2">
      <c r="A62" s="25"/>
      <c r="B62" s="25"/>
      <c r="C62" s="25"/>
      <c r="D62" s="25"/>
      <c r="E62" s="25"/>
    </row>
    <row r="63" spans="1:5" x14ac:dyDescent="0.2">
      <c r="A63" s="11" t="s">
        <v>34</v>
      </c>
      <c r="B63" s="12">
        <v>396</v>
      </c>
      <c r="C63" s="12">
        <v>2079</v>
      </c>
      <c r="D63" s="12">
        <v>2809.9</v>
      </c>
      <c r="E63" s="13" t="s">
        <v>64</v>
      </c>
    </row>
    <row r="64" spans="1:5" x14ac:dyDescent="0.2">
      <c r="A64" s="16"/>
      <c r="B64" s="17">
        <v>375.5</v>
      </c>
      <c r="C64" s="17">
        <v>2079.1999999999998</v>
      </c>
      <c r="D64" s="17">
        <v>2816.3</v>
      </c>
      <c r="E64" s="18" t="s">
        <v>65</v>
      </c>
    </row>
    <row r="65" spans="1:5" x14ac:dyDescent="0.2">
      <c r="A65" s="21"/>
      <c r="B65" s="12">
        <v>365.8</v>
      </c>
      <c r="C65" s="12">
        <v>2080.6</v>
      </c>
      <c r="D65" s="12">
        <v>2805.4</v>
      </c>
      <c r="E65" s="13" t="s">
        <v>66</v>
      </c>
    </row>
    <row r="66" spans="1:5" x14ac:dyDescent="0.2">
      <c r="A66" s="16"/>
      <c r="B66" s="22">
        <f>AVERAGE(B63:B65)</f>
        <v>379.09999999999997</v>
      </c>
      <c r="C66" s="22">
        <f t="shared" ref="C66:D66" si="11">AVERAGE(C63:C65)</f>
        <v>2079.6</v>
      </c>
      <c r="D66" s="22">
        <f t="shared" si="11"/>
        <v>2810.5333333333333</v>
      </c>
      <c r="E66" s="18"/>
    </row>
    <row r="70" spans="1:5" x14ac:dyDescent="0.2">
      <c r="A70" t="s">
        <v>41</v>
      </c>
    </row>
    <row r="71" spans="1:5" x14ac:dyDescent="0.2">
      <c r="A71" s="7" t="s">
        <v>24</v>
      </c>
      <c r="B71" s="8" t="s">
        <v>25</v>
      </c>
      <c r="C71" s="8" t="s">
        <v>26</v>
      </c>
      <c r="D71" s="8" t="s">
        <v>27</v>
      </c>
      <c r="E71" s="9" t="s">
        <v>28</v>
      </c>
    </row>
    <row r="72" spans="1:5" x14ac:dyDescent="0.2">
      <c r="A72" s="11" t="s">
        <v>4</v>
      </c>
      <c r="B72" s="12">
        <v>726.3</v>
      </c>
      <c r="C72" s="12">
        <v>1896.1</v>
      </c>
      <c r="D72" s="12">
        <v>3436</v>
      </c>
      <c r="E72" s="13" t="s">
        <v>67</v>
      </c>
    </row>
    <row r="73" spans="1:5" x14ac:dyDescent="0.2">
      <c r="A73" s="16"/>
      <c r="B73" s="17">
        <v>692</v>
      </c>
      <c r="C73" s="17">
        <v>2006.7</v>
      </c>
      <c r="D73" s="17">
        <v>3468</v>
      </c>
      <c r="E73" s="18" t="s">
        <v>47</v>
      </c>
    </row>
    <row r="74" spans="1:5" x14ac:dyDescent="0.2">
      <c r="A74" s="21"/>
      <c r="B74" s="12">
        <v>685</v>
      </c>
      <c r="C74" s="12">
        <v>2207.8000000000002</v>
      </c>
      <c r="D74" s="12">
        <v>3534</v>
      </c>
      <c r="E74" s="13" t="s">
        <v>32</v>
      </c>
    </row>
    <row r="75" spans="1:5" x14ac:dyDescent="0.2">
      <c r="A75" s="16"/>
      <c r="B75" s="22">
        <f>AVERAGE(B72:B74)</f>
        <v>701.1</v>
      </c>
      <c r="C75" s="22">
        <f t="shared" ref="C75:D75" si="12">AVERAGE(C72:C74)</f>
        <v>2036.8666666666668</v>
      </c>
      <c r="D75" s="22">
        <f t="shared" si="12"/>
        <v>3479.3333333333335</v>
      </c>
      <c r="E75" s="18"/>
    </row>
    <row r="76" spans="1:5" x14ac:dyDescent="0.2">
      <c r="A76" s="25"/>
      <c r="B76" s="25"/>
      <c r="C76" s="25"/>
      <c r="D76" s="25"/>
      <c r="E76" s="25"/>
    </row>
    <row r="77" spans="1:5" x14ac:dyDescent="0.2">
      <c r="A77" s="11" t="s">
        <v>48</v>
      </c>
      <c r="B77" s="12">
        <v>900</v>
      </c>
      <c r="C77" s="12">
        <v>2221.4</v>
      </c>
      <c r="D77" s="12">
        <v>3145</v>
      </c>
      <c r="E77" s="13" t="s">
        <v>32</v>
      </c>
    </row>
    <row r="78" spans="1:5" x14ac:dyDescent="0.2">
      <c r="A78" s="16"/>
      <c r="B78" s="17">
        <v>909.5</v>
      </c>
      <c r="C78" s="17">
        <v>2330</v>
      </c>
      <c r="D78" s="17">
        <v>3190.5</v>
      </c>
      <c r="E78" s="18" t="s">
        <v>60</v>
      </c>
    </row>
    <row r="79" spans="1:5" x14ac:dyDescent="0.2">
      <c r="A79" s="21"/>
      <c r="B79" s="12">
        <v>927.6</v>
      </c>
      <c r="C79" s="12">
        <v>2132</v>
      </c>
      <c r="D79" s="12">
        <v>3174.1</v>
      </c>
      <c r="E79" s="13" t="s">
        <v>36</v>
      </c>
    </row>
    <row r="80" spans="1:5" x14ac:dyDescent="0.2">
      <c r="A80" s="16"/>
      <c r="B80" s="22">
        <f>AVERAGE(B77:B79)</f>
        <v>912.36666666666667</v>
      </c>
      <c r="C80" s="22">
        <f t="shared" ref="C80:D80" si="13">AVERAGE(C77:C79)</f>
        <v>2227.7999999999997</v>
      </c>
      <c r="D80" s="22">
        <f t="shared" si="13"/>
        <v>3169.8666666666668</v>
      </c>
      <c r="E80" s="18"/>
    </row>
    <row r="81" spans="1:5" x14ac:dyDescent="0.2">
      <c r="A81" s="25"/>
      <c r="B81" s="25"/>
      <c r="C81" s="25"/>
      <c r="D81" s="25"/>
      <c r="E81" s="25"/>
    </row>
    <row r="82" spans="1:5" x14ac:dyDescent="0.2">
      <c r="A82" s="11" t="s">
        <v>6</v>
      </c>
      <c r="B82" s="12">
        <v>741.5</v>
      </c>
      <c r="C82" s="12">
        <v>1651.8</v>
      </c>
      <c r="D82" s="12">
        <v>2159.6</v>
      </c>
      <c r="E82" s="13" t="s">
        <v>39</v>
      </c>
    </row>
    <row r="83" spans="1:5" x14ac:dyDescent="0.2">
      <c r="A83" s="16"/>
      <c r="B83" s="17">
        <v>708.3</v>
      </c>
      <c r="C83" s="17">
        <v>1778.6</v>
      </c>
      <c r="D83" s="17">
        <v>2357.4</v>
      </c>
      <c r="E83" s="18" t="s">
        <v>40</v>
      </c>
    </row>
    <row r="84" spans="1:5" x14ac:dyDescent="0.2">
      <c r="A84" s="21"/>
      <c r="B84" s="12">
        <v>691.5</v>
      </c>
      <c r="C84" s="12">
        <v>1758.7</v>
      </c>
      <c r="D84" s="12">
        <v>2380.6</v>
      </c>
      <c r="E84" s="13" t="s">
        <v>68</v>
      </c>
    </row>
    <row r="85" spans="1:5" x14ac:dyDescent="0.2">
      <c r="A85" s="16"/>
      <c r="B85" s="22">
        <f>AVERAGE(B82:B84)</f>
        <v>713.76666666666677</v>
      </c>
      <c r="C85" s="22">
        <f t="shared" ref="C85:D85" si="14">AVERAGE(C82:C84)</f>
        <v>1729.6999999999998</v>
      </c>
      <c r="D85" s="22">
        <f t="shared" si="14"/>
        <v>2299.2000000000003</v>
      </c>
      <c r="E85" s="18"/>
    </row>
    <row r="86" spans="1:5" x14ac:dyDescent="0.2">
      <c r="A86" s="25"/>
      <c r="B86" s="25"/>
      <c r="C86" s="25"/>
      <c r="D86" s="25"/>
      <c r="E86" s="25"/>
    </row>
    <row r="87" spans="1:5" x14ac:dyDescent="0.2">
      <c r="A87" s="11" t="s">
        <v>54</v>
      </c>
      <c r="B87" s="12">
        <v>735.8</v>
      </c>
      <c r="C87" s="12">
        <v>1481</v>
      </c>
      <c r="D87" s="12">
        <v>2600.6</v>
      </c>
      <c r="E87" s="13" t="s">
        <v>69</v>
      </c>
    </row>
    <row r="88" spans="1:5" x14ac:dyDescent="0.2">
      <c r="A88" s="16"/>
      <c r="B88" s="17">
        <v>716.8</v>
      </c>
      <c r="C88" s="17">
        <v>1443.5</v>
      </c>
      <c r="D88" s="17">
        <v>2369.5</v>
      </c>
      <c r="E88" s="18" t="s">
        <v>56</v>
      </c>
    </row>
    <row r="89" spans="1:5" x14ac:dyDescent="0.2">
      <c r="A89" s="21"/>
      <c r="B89" s="12">
        <v>667.4</v>
      </c>
      <c r="C89" s="12">
        <v>1289.5999999999999</v>
      </c>
      <c r="D89" s="12">
        <v>1908.1</v>
      </c>
      <c r="E89" s="13" t="s">
        <v>57</v>
      </c>
    </row>
    <row r="90" spans="1:5" x14ac:dyDescent="0.2">
      <c r="A90" s="16"/>
      <c r="B90" s="22">
        <f>AVERAGE(B87:B89)</f>
        <v>706.66666666666663</v>
      </c>
      <c r="C90" s="22">
        <f t="shared" ref="C90:D90" si="15">AVERAGE(C87:C89)</f>
        <v>1404.7</v>
      </c>
      <c r="D90" s="22">
        <f t="shared" si="15"/>
        <v>2292.7333333333336</v>
      </c>
      <c r="E90" s="18"/>
    </row>
    <row r="94" spans="1:5" x14ac:dyDescent="0.2">
      <c r="A94" t="s">
        <v>44</v>
      </c>
    </row>
    <row r="95" spans="1:5" x14ac:dyDescent="0.2">
      <c r="A95" s="31" t="s">
        <v>24</v>
      </c>
      <c r="B95" s="31" t="s">
        <v>25</v>
      </c>
      <c r="C95" s="31" t="s">
        <v>26</v>
      </c>
      <c r="D95" s="31" t="s">
        <v>27</v>
      </c>
      <c r="E95" s="31" t="s">
        <v>28</v>
      </c>
    </row>
    <row r="96" spans="1:5" x14ac:dyDescent="0.2">
      <c r="A96" s="32" t="s">
        <v>46</v>
      </c>
      <c r="B96" s="33">
        <v>933.3</v>
      </c>
      <c r="C96" s="33">
        <v>1396.4</v>
      </c>
      <c r="D96" s="33">
        <v>4393.1000000000004</v>
      </c>
      <c r="E96" s="33" t="s">
        <v>47</v>
      </c>
    </row>
    <row r="97" spans="1:5" x14ac:dyDescent="0.2">
      <c r="A97" s="33"/>
      <c r="B97" s="33">
        <v>813.7</v>
      </c>
      <c r="C97" s="33">
        <v>1467</v>
      </c>
      <c r="D97" s="33">
        <v>3041</v>
      </c>
      <c r="E97" s="33" t="s">
        <v>32</v>
      </c>
    </row>
    <row r="98" spans="1:5" x14ac:dyDescent="0.2">
      <c r="A98" s="33"/>
      <c r="B98" s="33">
        <v>789.6</v>
      </c>
      <c r="C98" s="33">
        <v>1478.3</v>
      </c>
      <c r="D98" s="33">
        <v>3183.7</v>
      </c>
      <c r="E98" s="33" t="s">
        <v>60</v>
      </c>
    </row>
    <row r="99" spans="1:5" x14ac:dyDescent="0.2">
      <c r="A99" s="33"/>
      <c r="B99" s="34">
        <f>AVERAGE(B96:B98)</f>
        <v>845.5333333333333</v>
      </c>
      <c r="C99" s="34">
        <f t="shared" ref="C99:D99" si="16">AVERAGE(C96:C98)</f>
        <v>1447.2333333333333</v>
      </c>
      <c r="D99" s="34">
        <f t="shared" si="16"/>
        <v>3539.2666666666664</v>
      </c>
      <c r="E99" s="33"/>
    </row>
    <row r="100" spans="1:5" x14ac:dyDescent="0.2">
      <c r="A100" s="35"/>
      <c r="B100" s="35"/>
      <c r="C100" s="35"/>
      <c r="D100" s="35"/>
      <c r="E100" s="35"/>
    </row>
    <row r="101" spans="1:5" x14ac:dyDescent="0.2">
      <c r="A101" s="32" t="s">
        <v>5</v>
      </c>
      <c r="B101" s="33">
        <v>1046</v>
      </c>
      <c r="C101" s="33">
        <v>1738.5</v>
      </c>
      <c r="D101" s="33">
        <v>2893.8</v>
      </c>
      <c r="E101" s="33" t="s">
        <v>39</v>
      </c>
    </row>
    <row r="102" spans="1:5" x14ac:dyDescent="0.2">
      <c r="A102" s="33"/>
      <c r="B102" s="33">
        <v>1161.2</v>
      </c>
      <c r="C102" s="33">
        <v>1736.4</v>
      </c>
      <c r="D102" s="33">
        <v>2953</v>
      </c>
      <c r="E102" s="33" t="s">
        <v>40</v>
      </c>
    </row>
    <row r="103" spans="1:5" x14ac:dyDescent="0.2">
      <c r="A103" s="33"/>
      <c r="B103" s="33">
        <v>1196.7</v>
      </c>
      <c r="C103" s="33">
        <v>1712.7</v>
      </c>
      <c r="D103" s="33">
        <v>2932.1</v>
      </c>
      <c r="E103" s="33" t="s">
        <v>61</v>
      </c>
    </row>
    <row r="104" spans="1:5" x14ac:dyDescent="0.2">
      <c r="A104" s="33"/>
      <c r="B104" s="34">
        <f>AVERAGE(B101:B103)</f>
        <v>1134.6333333333332</v>
      </c>
      <c r="C104" s="34">
        <f t="shared" ref="C104:D104" si="17">AVERAGE(C101:C103)</f>
        <v>1729.2</v>
      </c>
      <c r="D104" s="34">
        <f t="shared" si="17"/>
        <v>2926.2999999999997</v>
      </c>
      <c r="E104" s="33"/>
    </row>
    <row r="105" spans="1:5" x14ac:dyDescent="0.2">
      <c r="A105" s="25"/>
      <c r="B105" s="25"/>
      <c r="C105" s="25"/>
      <c r="D105" s="25"/>
      <c r="E105" s="25"/>
    </row>
    <row r="106" spans="1:5" x14ac:dyDescent="0.2">
      <c r="A106" s="36" t="s">
        <v>6</v>
      </c>
      <c r="B106" s="37">
        <v>807.5</v>
      </c>
      <c r="C106" s="37">
        <v>1490.8</v>
      </c>
      <c r="D106" s="37">
        <v>2406.9</v>
      </c>
      <c r="E106" s="38" t="s">
        <v>70</v>
      </c>
    </row>
    <row r="107" spans="1:5" x14ac:dyDescent="0.2">
      <c r="A107" s="39"/>
      <c r="B107" s="40">
        <v>788</v>
      </c>
      <c r="C107" s="40">
        <v>1471.2</v>
      </c>
      <c r="D107" s="40">
        <v>2421</v>
      </c>
      <c r="E107" s="41" t="s">
        <v>63</v>
      </c>
    </row>
    <row r="108" spans="1:5" x14ac:dyDescent="0.2">
      <c r="A108" s="42"/>
      <c r="B108" s="37">
        <v>757.4</v>
      </c>
      <c r="C108" s="37">
        <v>1453.7</v>
      </c>
      <c r="D108" s="37">
        <v>2429.4</v>
      </c>
      <c r="E108" s="38" t="s">
        <v>71</v>
      </c>
    </row>
    <row r="109" spans="1:5" x14ac:dyDescent="0.2">
      <c r="A109" s="39"/>
      <c r="B109" s="43">
        <f>AVERAGE(B106:B108)</f>
        <v>784.30000000000007</v>
      </c>
      <c r="C109" s="43">
        <f t="shared" ref="C109:D109" si="18">AVERAGE(C106:C108)</f>
        <v>1471.8999999999999</v>
      </c>
      <c r="D109" s="43">
        <f t="shared" si="18"/>
        <v>2419.1</v>
      </c>
      <c r="E109" s="41"/>
    </row>
    <row r="110" spans="1:5" x14ac:dyDescent="0.2">
      <c r="A110" s="25"/>
      <c r="B110" s="25"/>
      <c r="C110" s="25"/>
      <c r="D110" s="25"/>
      <c r="E110" s="25"/>
    </row>
    <row r="111" spans="1:5" x14ac:dyDescent="0.2">
      <c r="A111" s="36" t="s">
        <v>54</v>
      </c>
      <c r="B111" s="37">
        <v>902.8</v>
      </c>
      <c r="C111" s="37">
        <v>1334.6</v>
      </c>
      <c r="D111" s="37">
        <v>2847.6</v>
      </c>
      <c r="E111" s="38" t="s">
        <v>72</v>
      </c>
    </row>
    <row r="112" spans="1:5" x14ac:dyDescent="0.2">
      <c r="A112" s="39"/>
      <c r="B112" s="40">
        <v>893.6</v>
      </c>
      <c r="C112" s="40">
        <v>1327</v>
      </c>
      <c r="D112" s="40">
        <v>3517.8</v>
      </c>
      <c r="E112" s="41" t="s">
        <v>73</v>
      </c>
    </row>
    <row r="113" spans="1:5" x14ac:dyDescent="0.2">
      <c r="A113" s="42"/>
      <c r="B113" s="37">
        <v>901.6</v>
      </c>
      <c r="C113" s="37">
        <v>1315.6</v>
      </c>
      <c r="D113" s="37">
        <v>3179</v>
      </c>
      <c r="E113" s="38" t="s">
        <v>74</v>
      </c>
    </row>
    <row r="114" spans="1:5" x14ac:dyDescent="0.2">
      <c r="A114" s="39"/>
      <c r="B114" s="43">
        <f>AVERAGE(B111:B113)</f>
        <v>899.33333333333337</v>
      </c>
      <c r="C114" s="43">
        <f t="shared" ref="C114:D114" si="19">AVERAGE(C111:C113)</f>
        <v>1325.7333333333333</v>
      </c>
      <c r="D114" s="43">
        <f t="shared" si="19"/>
        <v>3181.4666666666667</v>
      </c>
      <c r="E114" s="41"/>
    </row>
  </sheetData>
  <mergeCells count="9">
    <mergeCell ref="K30:K34"/>
    <mergeCell ref="K35:K39"/>
    <mergeCell ref="K40:K44"/>
    <mergeCell ref="K2:K5"/>
    <mergeCell ref="K6:K9"/>
    <mergeCell ref="K10:K13"/>
    <mergeCell ref="K14:K17"/>
    <mergeCell ref="K18:K21"/>
    <mergeCell ref="K25:K29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65DA-EFED-494C-9436-FF4F4739D5FB}">
  <dimension ref="A1:K114"/>
  <sheetViews>
    <sheetView zoomScale="43" workbookViewId="0">
      <selection sqref="A1:L113"/>
    </sheetView>
  </sheetViews>
  <sheetFormatPr baseColWidth="10" defaultColWidth="24" defaultRowHeight="16" x14ac:dyDescent="0.2"/>
  <sheetData>
    <row r="1" spans="1:11" x14ac:dyDescent="0.2">
      <c r="A1" s="44" t="s">
        <v>24</v>
      </c>
      <c r="B1" s="45" t="s">
        <v>25</v>
      </c>
      <c r="C1" s="45" t="s">
        <v>26</v>
      </c>
      <c r="D1" s="45" t="s">
        <v>27</v>
      </c>
      <c r="E1" s="46" t="s">
        <v>28</v>
      </c>
      <c r="H1" s="10" t="s">
        <v>25</v>
      </c>
      <c r="I1" s="10" t="s">
        <v>26</v>
      </c>
      <c r="J1" s="10" t="s">
        <v>27</v>
      </c>
    </row>
    <row r="2" spans="1:11" x14ac:dyDescent="0.2">
      <c r="A2" s="47" t="s">
        <v>76</v>
      </c>
      <c r="B2" s="48">
        <v>492.97249299999999</v>
      </c>
      <c r="C2" s="48">
        <v>2446.2607419999999</v>
      </c>
      <c r="D2" s="48">
        <v>3645.5903320000002</v>
      </c>
      <c r="E2" s="48" t="s">
        <v>77</v>
      </c>
      <c r="G2" s="14" t="s">
        <v>76</v>
      </c>
      <c r="H2" s="15">
        <f>B5</f>
        <v>481.127475</v>
      </c>
      <c r="I2" s="15">
        <f>C5</f>
        <v>2531.3495550000002</v>
      </c>
      <c r="J2" s="15">
        <f>D5</f>
        <v>3691.8138563333337</v>
      </c>
      <c r="K2" s="56" t="s">
        <v>30</v>
      </c>
    </row>
    <row r="3" spans="1:11" x14ac:dyDescent="0.2">
      <c r="A3" s="49"/>
      <c r="B3" s="50">
        <v>445.78644800000001</v>
      </c>
      <c r="C3" s="50">
        <v>2576.1385089999999</v>
      </c>
      <c r="D3" s="50">
        <v>3662.4808760000001</v>
      </c>
      <c r="E3" s="50" t="s">
        <v>78</v>
      </c>
      <c r="G3" s="19" t="s">
        <v>7</v>
      </c>
      <c r="H3" s="20">
        <f>B10</f>
        <v>435.75695100000002</v>
      </c>
      <c r="I3" s="20">
        <f>C10</f>
        <v>750.85683199999994</v>
      </c>
      <c r="J3" s="20">
        <f>D10</f>
        <v>3906.806125333334</v>
      </c>
      <c r="K3" s="57"/>
    </row>
    <row r="4" spans="1:11" x14ac:dyDescent="0.2">
      <c r="A4" s="51"/>
      <c r="B4" s="48">
        <v>504.62348400000002</v>
      </c>
      <c r="C4" s="48">
        <v>2571.649414</v>
      </c>
      <c r="D4" s="48">
        <v>3767.3703609999998</v>
      </c>
      <c r="E4" s="48" t="s">
        <v>79</v>
      </c>
      <c r="G4" s="19" t="s">
        <v>80</v>
      </c>
      <c r="H4" s="20">
        <f>B15</f>
        <v>428.276228</v>
      </c>
      <c r="I4" s="20">
        <f>C15</f>
        <v>3014.1921656666668</v>
      </c>
      <c r="J4" s="20">
        <f>D15</f>
        <v>3834.3006726666667</v>
      </c>
      <c r="K4" s="57"/>
    </row>
    <row r="5" spans="1:11" x14ac:dyDescent="0.2">
      <c r="A5" s="49"/>
      <c r="B5" s="52">
        <f>SUBTOTAL(101,B2:B4)</f>
        <v>481.127475</v>
      </c>
      <c r="C5" s="52">
        <f>SUBTOTAL(101,C2:C4)</f>
        <v>2531.3495550000002</v>
      </c>
      <c r="D5" s="52">
        <f>SUBTOTAL(101,D2:D4)</f>
        <v>3691.8138563333337</v>
      </c>
      <c r="E5" s="50"/>
      <c r="G5" s="23" t="s">
        <v>81</v>
      </c>
      <c r="H5" s="24">
        <f>B20</f>
        <v>396.71474533333338</v>
      </c>
      <c r="I5" s="24">
        <f>C20</f>
        <v>770.38526066666657</v>
      </c>
      <c r="J5" s="24">
        <f>D20</f>
        <v>3762.7875976666669</v>
      </c>
      <c r="K5" s="58"/>
    </row>
    <row r="6" spans="1:11" x14ac:dyDescent="0.2">
      <c r="A6" s="53"/>
      <c r="B6" s="53"/>
      <c r="C6" s="53"/>
      <c r="D6" s="53"/>
      <c r="E6" s="53"/>
      <c r="G6" s="14" t="s">
        <v>76</v>
      </c>
      <c r="H6" s="26">
        <f>B28</f>
        <v>742.20395933333327</v>
      </c>
      <c r="I6" s="26">
        <f>C28</f>
        <v>984.50931133333336</v>
      </c>
      <c r="J6" s="26">
        <f>D28</f>
        <v>2290.3013780000001</v>
      </c>
      <c r="K6" s="56" t="s">
        <v>35</v>
      </c>
    </row>
    <row r="7" spans="1:11" x14ac:dyDescent="0.2">
      <c r="A7" s="47" t="s">
        <v>7</v>
      </c>
      <c r="B7" s="48">
        <v>423.210103</v>
      </c>
      <c r="C7" s="48">
        <v>757.64131699999996</v>
      </c>
      <c r="D7" s="48">
        <v>3930.7774250000002</v>
      </c>
      <c r="E7" s="48" t="s">
        <v>82</v>
      </c>
      <c r="G7" s="19" t="s">
        <v>7</v>
      </c>
      <c r="H7">
        <f>B33</f>
        <v>1037.0781980000002</v>
      </c>
      <c r="I7">
        <f>C33</f>
        <v>3206.4159479999998</v>
      </c>
      <c r="J7">
        <f>D33</f>
        <v>4045.2120836666668</v>
      </c>
      <c r="K7" s="57"/>
    </row>
    <row r="8" spans="1:11" x14ac:dyDescent="0.2">
      <c r="A8" s="49"/>
      <c r="B8" s="50">
        <v>422.29800399999999</v>
      </c>
      <c r="C8" s="50">
        <v>777.34071900000004</v>
      </c>
      <c r="D8" s="50">
        <v>3874.6696780000002</v>
      </c>
      <c r="E8" s="50" t="s">
        <v>83</v>
      </c>
      <c r="G8" s="19" t="s">
        <v>80</v>
      </c>
      <c r="H8">
        <f>B38</f>
        <v>1171.9699846666665</v>
      </c>
      <c r="I8">
        <f>C38</f>
        <v>2540.0260960000001</v>
      </c>
      <c r="J8">
        <f>D38</f>
        <v>3559.8237033333335</v>
      </c>
      <c r="K8" s="57"/>
    </row>
    <row r="9" spans="1:11" x14ac:dyDescent="0.2">
      <c r="A9" s="51"/>
      <c r="B9" s="48">
        <v>461.76274599999999</v>
      </c>
      <c r="C9" s="48">
        <v>717.58846000000005</v>
      </c>
      <c r="D9" s="48">
        <v>3914.9712730000001</v>
      </c>
      <c r="E9" s="48" t="s">
        <v>84</v>
      </c>
      <c r="G9" s="23" t="s">
        <v>81</v>
      </c>
      <c r="H9" s="27">
        <f>B43</f>
        <v>723.72028933333331</v>
      </c>
      <c r="I9" s="27">
        <f>C43</f>
        <v>1155.4751386666667</v>
      </c>
      <c r="J9" s="27">
        <f>D43</f>
        <v>2293.2469349999997</v>
      </c>
      <c r="K9" s="58"/>
    </row>
    <row r="10" spans="1:11" x14ac:dyDescent="0.2">
      <c r="A10" s="49"/>
      <c r="B10" s="52">
        <f>SUBTOTAL(101,B7:B9)</f>
        <v>435.75695100000002</v>
      </c>
      <c r="C10" s="52">
        <f>SUBTOTAL(101,C7:C9)</f>
        <v>750.85683199999994</v>
      </c>
      <c r="D10" s="52">
        <f>SUBTOTAL(101,D7:D9)</f>
        <v>3906.806125333334</v>
      </c>
      <c r="E10" s="50"/>
      <c r="G10" s="14" t="s">
        <v>76</v>
      </c>
      <c r="H10" s="26">
        <f>B51</f>
        <v>439.38695466666667</v>
      </c>
      <c r="I10" s="26">
        <f>C51</f>
        <v>2160.5165746666667</v>
      </c>
      <c r="J10" s="26">
        <f>D51</f>
        <v>3555.548095666667</v>
      </c>
      <c r="K10" s="56" t="s">
        <v>38</v>
      </c>
    </row>
    <row r="11" spans="1:11" x14ac:dyDescent="0.2">
      <c r="A11" s="53"/>
      <c r="B11" s="53"/>
      <c r="C11" s="53"/>
      <c r="D11" s="53"/>
      <c r="E11" s="53"/>
      <c r="G11" s="19" t="s">
        <v>7</v>
      </c>
      <c r="H11">
        <f>B56</f>
        <v>443.52940899999999</v>
      </c>
      <c r="I11">
        <f>C56</f>
        <v>3080.0485840000001</v>
      </c>
      <c r="J11">
        <f>D56</f>
        <v>4073.5973036666669</v>
      </c>
      <c r="K11" s="57"/>
    </row>
    <row r="12" spans="1:11" x14ac:dyDescent="0.2">
      <c r="A12" s="47" t="s">
        <v>80</v>
      </c>
      <c r="B12" s="48">
        <v>507.60686199999998</v>
      </c>
      <c r="C12" s="48">
        <v>3232.9107260000001</v>
      </c>
      <c r="D12" s="48">
        <v>3775.1441239999999</v>
      </c>
      <c r="E12" s="48" t="s">
        <v>85</v>
      </c>
      <c r="G12" s="19" t="s">
        <v>80</v>
      </c>
      <c r="H12">
        <f>B61</f>
        <v>360.60435000000001</v>
      </c>
      <c r="I12">
        <f>C61</f>
        <v>2867.5382216666662</v>
      </c>
      <c r="J12">
        <f>D61</f>
        <v>3414.8694660000001</v>
      </c>
      <c r="K12" s="57"/>
    </row>
    <row r="13" spans="1:11" x14ac:dyDescent="0.2">
      <c r="A13" s="49"/>
      <c r="B13" s="50">
        <v>376.741241</v>
      </c>
      <c r="C13" s="50">
        <v>2872.8256019999999</v>
      </c>
      <c r="D13" s="50">
        <v>3801.3390300000001</v>
      </c>
      <c r="E13" s="50" t="s">
        <v>86</v>
      </c>
      <c r="G13" s="23" t="s">
        <v>81</v>
      </c>
      <c r="H13" s="27">
        <f>B66</f>
        <v>388.41810466666669</v>
      </c>
      <c r="I13" s="27">
        <f>C66</f>
        <v>2409.8600803333334</v>
      </c>
      <c r="J13" s="27">
        <f>D66</f>
        <v>4302.2873263333331</v>
      </c>
      <c r="K13" s="58"/>
    </row>
    <row r="14" spans="1:11" x14ac:dyDescent="0.2">
      <c r="A14" s="51"/>
      <c r="B14" s="48">
        <v>400.48058099999997</v>
      </c>
      <c r="C14" s="48">
        <v>2936.8401690000001</v>
      </c>
      <c r="D14" s="48">
        <v>3926.4188640000002</v>
      </c>
      <c r="E14" s="48" t="s">
        <v>87</v>
      </c>
      <c r="G14" s="14" t="s">
        <v>76</v>
      </c>
      <c r="H14" s="26">
        <f>B75</f>
        <v>699.70123999999998</v>
      </c>
      <c r="I14" s="26">
        <f>C75</f>
        <v>2155.6974690000002</v>
      </c>
      <c r="J14" s="26">
        <f>D75</f>
        <v>2773.4775930000001</v>
      </c>
      <c r="K14" s="56" t="s">
        <v>41</v>
      </c>
    </row>
    <row r="15" spans="1:11" x14ac:dyDescent="0.2">
      <c r="A15" s="49"/>
      <c r="B15" s="52">
        <f>SUBTOTAL(101,B12:B14)</f>
        <v>428.276228</v>
      </c>
      <c r="C15" s="52">
        <f>SUBTOTAL(101,C12:C14)</f>
        <v>3014.1921656666668</v>
      </c>
      <c r="D15" s="52">
        <f>SUBTOTAL(101,D12:D14)</f>
        <v>3834.3006726666667</v>
      </c>
      <c r="E15" s="50"/>
      <c r="G15" s="19" t="s">
        <v>7</v>
      </c>
      <c r="H15">
        <f>B80</f>
        <v>744.04833333333329</v>
      </c>
      <c r="I15">
        <f>C80</f>
        <v>3075.0602209999997</v>
      </c>
      <c r="J15">
        <f>D80</f>
        <v>4185.0194770000007</v>
      </c>
      <c r="K15" s="57"/>
    </row>
    <row r="16" spans="1:11" x14ac:dyDescent="0.2">
      <c r="A16" s="53"/>
      <c r="B16" s="53"/>
      <c r="C16" s="53"/>
      <c r="D16" s="53"/>
      <c r="E16" s="53"/>
      <c r="G16" s="19" t="s">
        <v>80</v>
      </c>
      <c r="H16">
        <f>B85</f>
        <v>891.4473743333333</v>
      </c>
      <c r="I16">
        <f>C85</f>
        <v>2331.1093340000002</v>
      </c>
      <c r="J16">
        <f>D85</f>
        <v>3375.9822050000002</v>
      </c>
      <c r="K16" s="57"/>
    </row>
    <row r="17" spans="1:11" x14ac:dyDescent="0.2">
      <c r="A17" s="47" t="s">
        <v>81</v>
      </c>
      <c r="B17" s="48">
        <v>478.28752600000001</v>
      </c>
      <c r="C17" s="48">
        <v>899.21791599999995</v>
      </c>
      <c r="D17" s="48">
        <v>3617.4067380000001</v>
      </c>
      <c r="E17" s="48" t="s">
        <v>88</v>
      </c>
      <c r="G17" s="23" t="s">
        <v>81</v>
      </c>
      <c r="H17" s="27">
        <f>B90</f>
        <v>683.3164743333333</v>
      </c>
      <c r="I17" s="27">
        <f>C90</f>
        <v>2274.0665690000001</v>
      </c>
      <c r="J17" s="27">
        <f>D90</f>
        <v>4303.461968333334</v>
      </c>
      <c r="K17" s="58"/>
    </row>
    <row r="18" spans="1:11" x14ac:dyDescent="0.2">
      <c r="A18" s="49"/>
      <c r="B18" s="50">
        <v>349.110748</v>
      </c>
      <c r="C18" s="50">
        <v>672.21256500000004</v>
      </c>
      <c r="D18" s="50">
        <v>3745.4530439999999</v>
      </c>
      <c r="E18" s="50" t="s">
        <v>89</v>
      </c>
      <c r="G18" s="14" t="s">
        <v>76</v>
      </c>
      <c r="H18" s="26">
        <f>B98</f>
        <v>843.44548866666673</v>
      </c>
      <c r="I18" s="26">
        <f>C98</f>
        <v>1257.5425213333333</v>
      </c>
      <c r="J18">
        <f>D98</f>
        <v>2424.1977806666669</v>
      </c>
      <c r="K18" s="56" t="s">
        <v>44</v>
      </c>
    </row>
    <row r="19" spans="1:11" x14ac:dyDescent="0.2">
      <c r="A19" s="51"/>
      <c r="B19" s="48">
        <v>362.74596200000002</v>
      </c>
      <c r="C19" s="48">
        <v>739.72530099999994</v>
      </c>
      <c r="D19" s="48">
        <v>3925.5030109999998</v>
      </c>
      <c r="E19" s="48" t="s">
        <v>90</v>
      </c>
      <c r="G19" s="19" t="s">
        <v>7</v>
      </c>
      <c r="H19">
        <f>B103</f>
        <v>798.65875933333336</v>
      </c>
      <c r="I19">
        <f>C103</f>
        <v>1573.7094319999999</v>
      </c>
      <c r="J19">
        <f>D103</f>
        <v>3193.5882703333332</v>
      </c>
      <c r="K19" s="57"/>
    </row>
    <row r="20" spans="1:11" x14ac:dyDescent="0.2">
      <c r="A20" s="49"/>
      <c r="B20" s="52">
        <f>SUBTOTAL(101,B17:B19)</f>
        <v>396.71474533333338</v>
      </c>
      <c r="C20" s="52">
        <f>SUBTOTAL(101,C17:C19)</f>
        <v>770.38526066666657</v>
      </c>
      <c r="D20" s="52">
        <f>SUBTOTAL(101,D17:D19)</f>
        <v>3762.7875976666669</v>
      </c>
      <c r="E20" s="50"/>
      <c r="G20" s="19" t="s">
        <v>80</v>
      </c>
      <c r="H20">
        <f>B108</f>
        <v>1101.8349813333334</v>
      </c>
      <c r="I20">
        <f>C108</f>
        <v>1721.7005206666665</v>
      </c>
      <c r="J20">
        <f>D108</f>
        <v>3499.7025280000003</v>
      </c>
      <c r="K20" s="57"/>
    </row>
    <row r="21" spans="1:11" x14ac:dyDescent="0.2">
      <c r="G21" s="23" t="s">
        <v>81</v>
      </c>
      <c r="H21" s="27">
        <f>B113</f>
        <v>1027.9073349999999</v>
      </c>
      <c r="I21" s="27">
        <f>C113</f>
        <v>1810.960585</v>
      </c>
      <c r="J21" s="27">
        <f>D113</f>
        <v>4316.8534069999996</v>
      </c>
      <c r="K21" s="58"/>
    </row>
    <row r="23" spans="1:11" x14ac:dyDescent="0.2">
      <c r="A23" t="s">
        <v>35</v>
      </c>
    </row>
    <row r="24" spans="1:11" x14ac:dyDescent="0.2">
      <c r="A24" s="44" t="s">
        <v>24</v>
      </c>
      <c r="B24" s="45" t="s">
        <v>25</v>
      </c>
      <c r="C24" s="45" t="s">
        <v>26</v>
      </c>
      <c r="D24" s="45" t="s">
        <v>27</v>
      </c>
      <c r="E24" s="46" t="s">
        <v>28</v>
      </c>
      <c r="H24" s="10" t="s">
        <v>25</v>
      </c>
      <c r="I24" s="10" t="s">
        <v>26</v>
      </c>
      <c r="J24" s="10" t="s">
        <v>27</v>
      </c>
      <c r="K24" s="10"/>
    </row>
    <row r="25" spans="1:11" x14ac:dyDescent="0.2">
      <c r="A25" s="47" t="s">
        <v>76</v>
      </c>
      <c r="B25" s="48">
        <v>773.89829499999996</v>
      </c>
      <c r="C25" s="48">
        <v>1051.8089600000001</v>
      </c>
      <c r="D25" s="48">
        <v>2200</v>
      </c>
      <c r="E25" s="54" t="s">
        <v>91</v>
      </c>
      <c r="G25" s="28" t="s">
        <v>30</v>
      </c>
      <c r="H25" s="15">
        <f>B5</f>
        <v>481.127475</v>
      </c>
      <c r="I25" s="15">
        <f>C5</f>
        <v>2531.3495550000002</v>
      </c>
      <c r="J25" s="15">
        <f>D5</f>
        <v>3691.8138563333337</v>
      </c>
      <c r="K25" s="56" t="s">
        <v>76</v>
      </c>
    </row>
    <row r="26" spans="1:11" x14ac:dyDescent="0.2">
      <c r="A26" s="49"/>
      <c r="B26" s="50">
        <v>734.65871200000004</v>
      </c>
      <c r="C26" s="50">
        <v>962.18290200000001</v>
      </c>
      <c r="D26" s="50">
        <v>2377.5708009999998</v>
      </c>
      <c r="E26" s="55" t="s">
        <v>92</v>
      </c>
      <c r="G26" s="29" t="s">
        <v>35</v>
      </c>
      <c r="H26" s="26">
        <f>B28</f>
        <v>742.20395933333327</v>
      </c>
      <c r="I26" s="26">
        <f>C28</f>
        <v>984.50931133333336</v>
      </c>
      <c r="J26" s="26">
        <f>D28</f>
        <v>2290.3013780000001</v>
      </c>
      <c r="K26" s="57"/>
    </row>
    <row r="27" spans="1:11" x14ac:dyDescent="0.2">
      <c r="A27" s="51"/>
      <c r="B27" s="48">
        <v>718.05487100000005</v>
      </c>
      <c r="C27" s="48">
        <v>939.53607199999999</v>
      </c>
      <c r="D27" s="48">
        <v>2293.333333</v>
      </c>
      <c r="E27" s="54" t="s">
        <v>93</v>
      </c>
      <c r="G27" s="29" t="s">
        <v>38</v>
      </c>
      <c r="H27" s="26">
        <f>B51</f>
        <v>439.38695466666667</v>
      </c>
      <c r="I27" s="26">
        <f>C51</f>
        <v>2160.5165746666667</v>
      </c>
      <c r="J27" s="26">
        <f>D51</f>
        <v>3555.548095666667</v>
      </c>
      <c r="K27" s="57"/>
    </row>
    <row r="28" spans="1:11" x14ac:dyDescent="0.2">
      <c r="A28" s="49"/>
      <c r="B28" s="52">
        <f>SUBTOTAL(101,B25:B27)</f>
        <v>742.20395933333327</v>
      </c>
      <c r="C28" s="52">
        <f>SUBTOTAL(101,C25:C27)</f>
        <v>984.50931133333336</v>
      </c>
      <c r="D28" s="52">
        <f>SUBTOTAL(101,D25:D27)</f>
        <v>2290.3013780000001</v>
      </c>
      <c r="E28" s="55"/>
      <c r="G28" s="29" t="s">
        <v>41</v>
      </c>
      <c r="H28">
        <f>B75</f>
        <v>699.70123999999998</v>
      </c>
      <c r="I28">
        <f>C75</f>
        <v>2155.6974690000002</v>
      </c>
      <c r="J28">
        <f>D75</f>
        <v>2773.4775930000001</v>
      </c>
      <c r="K28" s="57"/>
    </row>
    <row r="29" spans="1:11" x14ac:dyDescent="0.2">
      <c r="A29" s="53"/>
      <c r="B29" s="53"/>
      <c r="C29" s="53"/>
      <c r="D29" s="53"/>
      <c r="E29" s="53"/>
      <c r="G29" s="30" t="s">
        <v>44</v>
      </c>
      <c r="H29" s="27">
        <f>B98</f>
        <v>843.44548866666673</v>
      </c>
      <c r="I29" s="27">
        <f>C98</f>
        <v>1257.5425213333333</v>
      </c>
      <c r="J29" s="27">
        <f>D98</f>
        <v>2424.1977806666669</v>
      </c>
      <c r="K29" s="58"/>
    </row>
    <row r="30" spans="1:11" x14ac:dyDescent="0.2">
      <c r="A30" s="47" t="s">
        <v>7</v>
      </c>
      <c r="B30" s="48">
        <v>1065.361654</v>
      </c>
      <c r="C30" s="48">
        <v>3133.795736</v>
      </c>
      <c r="D30" s="48">
        <v>4002.0868329999998</v>
      </c>
      <c r="E30" s="54" t="s">
        <v>94</v>
      </c>
      <c r="G30" s="28" t="s">
        <v>30</v>
      </c>
      <c r="H30" s="26">
        <f>B10</f>
        <v>435.75695100000002</v>
      </c>
      <c r="I30" s="26">
        <f>C10</f>
        <v>750.85683199999994</v>
      </c>
      <c r="J30" s="26">
        <f>D10</f>
        <v>3906.806125333334</v>
      </c>
      <c r="K30" s="56" t="s">
        <v>7</v>
      </c>
    </row>
    <row r="31" spans="1:11" x14ac:dyDescent="0.2">
      <c r="A31" s="49"/>
      <c r="B31" s="50">
        <v>963.71234100000004</v>
      </c>
      <c r="C31" s="50">
        <v>3247.7757160000001</v>
      </c>
      <c r="D31" s="50">
        <v>4020.6991370000001</v>
      </c>
      <c r="E31" s="55" t="s">
        <v>95</v>
      </c>
      <c r="G31" s="29" t="s">
        <v>35</v>
      </c>
      <c r="H31">
        <f>B33</f>
        <v>1037.0781980000002</v>
      </c>
      <c r="I31">
        <f>C33</f>
        <v>3206.4159479999998</v>
      </c>
      <c r="J31">
        <f>D33</f>
        <v>4045.2120836666668</v>
      </c>
      <c r="K31" s="57"/>
    </row>
    <row r="32" spans="1:11" x14ac:dyDescent="0.2">
      <c r="A32" s="51"/>
      <c r="B32" s="48">
        <v>1082.160599</v>
      </c>
      <c r="C32" s="48">
        <v>3237.6763919999999</v>
      </c>
      <c r="D32" s="48">
        <v>4112.850281</v>
      </c>
      <c r="E32" s="54" t="s">
        <v>96</v>
      </c>
      <c r="G32" s="29" t="s">
        <v>38</v>
      </c>
      <c r="H32">
        <f>B56</f>
        <v>443.52940899999999</v>
      </c>
      <c r="I32">
        <f>C56</f>
        <v>3080.0485840000001</v>
      </c>
      <c r="J32">
        <f>D56</f>
        <v>4073.5973036666669</v>
      </c>
      <c r="K32" s="57"/>
    </row>
    <row r="33" spans="1:11" x14ac:dyDescent="0.2">
      <c r="A33" s="49"/>
      <c r="B33" s="52">
        <f>SUBTOTAL(101,B30:B32)</f>
        <v>1037.0781980000002</v>
      </c>
      <c r="C33" s="52">
        <f>SUBTOTAL(101,C30:C32)</f>
        <v>3206.4159479999998</v>
      </c>
      <c r="D33" s="52">
        <f>SUBTOTAL(101,D30:D32)</f>
        <v>4045.2120836666668</v>
      </c>
      <c r="E33" s="55"/>
      <c r="G33" s="29" t="s">
        <v>41</v>
      </c>
      <c r="H33">
        <f>B80</f>
        <v>744.04833333333329</v>
      </c>
      <c r="I33">
        <f>C80</f>
        <v>3075.0602209999997</v>
      </c>
      <c r="J33">
        <f>D80</f>
        <v>4185.0194770000007</v>
      </c>
      <c r="K33" s="57"/>
    </row>
    <row r="34" spans="1:11" x14ac:dyDescent="0.2">
      <c r="A34" s="53"/>
      <c r="B34" s="53"/>
      <c r="C34" s="53"/>
      <c r="D34" s="53"/>
      <c r="E34" s="53"/>
      <c r="G34" s="30" t="s">
        <v>44</v>
      </c>
      <c r="H34" s="27">
        <f>B103</f>
        <v>798.65875933333336</v>
      </c>
      <c r="I34" s="27">
        <f>C103</f>
        <v>1573.7094319999999</v>
      </c>
      <c r="J34" s="27">
        <f>D103</f>
        <v>3193.5882703333332</v>
      </c>
      <c r="K34" s="58"/>
    </row>
    <row r="35" spans="1:11" x14ac:dyDescent="0.2">
      <c r="A35" s="47" t="s">
        <v>80</v>
      </c>
      <c r="B35" s="48">
        <v>1192.0154219999999</v>
      </c>
      <c r="C35" s="48">
        <v>2487.8759770000001</v>
      </c>
      <c r="D35" s="48">
        <v>3624.2684730000001</v>
      </c>
      <c r="E35" s="54" t="s">
        <v>97</v>
      </c>
      <c r="G35" s="28" t="s">
        <v>30</v>
      </c>
      <c r="H35" s="26">
        <f>B15</f>
        <v>428.276228</v>
      </c>
      <c r="I35" s="26">
        <f>C15</f>
        <v>3014.1921656666668</v>
      </c>
      <c r="J35" s="26">
        <f>D15</f>
        <v>3834.3006726666667</v>
      </c>
      <c r="K35" s="56" t="s">
        <v>80</v>
      </c>
    </row>
    <row r="36" spans="1:11" x14ac:dyDescent="0.2">
      <c r="A36" s="49"/>
      <c r="B36" s="50">
        <v>1144.867432</v>
      </c>
      <c r="C36" s="50">
        <v>2547.450765</v>
      </c>
      <c r="D36" s="50">
        <v>3519.1166990000002</v>
      </c>
      <c r="E36" s="55" t="s">
        <v>98</v>
      </c>
      <c r="G36" s="29" t="s">
        <v>35</v>
      </c>
      <c r="H36">
        <f>B38</f>
        <v>1171.9699846666665</v>
      </c>
      <c r="I36">
        <f>C38</f>
        <v>2540.0260960000001</v>
      </c>
      <c r="J36">
        <f>D38</f>
        <v>3559.8237033333335</v>
      </c>
      <c r="K36" s="57"/>
    </row>
    <row r="37" spans="1:11" x14ac:dyDescent="0.2">
      <c r="A37" s="51"/>
      <c r="B37" s="48">
        <v>1179.0271</v>
      </c>
      <c r="C37" s="48">
        <v>2584.751546</v>
      </c>
      <c r="D37" s="48">
        <v>3536.0859380000002</v>
      </c>
      <c r="E37" s="54" t="s">
        <v>92</v>
      </c>
      <c r="G37" s="29" t="s">
        <v>38</v>
      </c>
      <c r="H37">
        <f>B61</f>
        <v>360.60435000000001</v>
      </c>
      <c r="I37">
        <f>C61</f>
        <v>2867.5382216666662</v>
      </c>
      <c r="J37">
        <f>D61</f>
        <v>3414.8694660000001</v>
      </c>
      <c r="K37" s="57"/>
    </row>
    <row r="38" spans="1:11" x14ac:dyDescent="0.2">
      <c r="A38" s="49"/>
      <c r="B38" s="52">
        <f>SUBTOTAL(101,B35:B37)</f>
        <v>1171.9699846666665</v>
      </c>
      <c r="C38" s="52">
        <f>SUBTOTAL(101,C35:C37)</f>
        <v>2540.0260960000001</v>
      </c>
      <c r="D38" s="52">
        <f>SUBTOTAL(101,D35:D37)</f>
        <v>3559.8237033333335</v>
      </c>
      <c r="E38" s="55"/>
      <c r="G38" s="29" t="s">
        <v>41</v>
      </c>
      <c r="H38">
        <f>B85</f>
        <v>891.4473743333333</v>
      </c>
      <c r="I38">
        <f>C85</f>
        <v>2331.1093340000002</v>
      </c>
      <c r="J38">
        <f>D85</f>
        <v>3375.9822050000002</v>
      </c>
      <c r="K38" s="57"/>
    </row>
    <row r="39" spans="1:11" x14ac:dyDescent="0.2">
      <c r="A39" s="53"/>
      <c r="B39" s="53"/>
      <c r="C39" s="53"/>
      <c r="D39" s="53"/>
      <c r="E39" s="53"/>
      <c r="G39" s="30" t="s">
        <v>44</v>
      </c>
      <c r="H39" s="27">
        <f>B108</f>
        <v>1101.8349813333334</v>
      </c>
      <c r="I39" s="27">
        <f>C108</f>
        <v>1721.7005206666665</v>
      </c>
      <c r="J39" s="27">
        <f>D108</f>
        <v>3499.7025280000003</v>
      </c>
      <c r="K39" s="58"/>
    </row>
    <row r="40" spans="1:11" x14ac:dyDescent="0.2">
      <c r="A40" s="47" t="s">
        <v>81</v>
      </c>
      <c r="B40" s="48">
        <v>762.55090299999995</v>
      </c>
      <c r="C40" s="48">
        <v>1242.1207280000001</v>
      </c>
      <c r="D40" s="48">
        <v>2299.119792</v>
      </c>
      <c r="E40" s="54" t="s">
        <v>99</v>
      </c>
      <c r="G40" s="28" t="s">
        <v>30</v>
      </c>
      <c r="H40" s="26">
        <f>B20</f>
        <v>396.71474533333338</v>
      </c>
      <c r="I40" s="26">
        <f>C20</f>
        <v>770.38526066666657</v>
      </c>
      <c r="J40" s="26">
        <f>D20</f>
        <v>3762.7875976666669</v>
      </c>
      <c r="K40" s="56" t="s">
        <v>81</v>
      </c>
    </row>
    <row r="41" spans="1:11" x14ac:dyDescent="0.2">
      <c r="A41" s="49"/>
      <c r="B41" s="50">
        <v>714.05012999999997</v>
      </c>
      <c r="C41" s="50">
        <v>1143.8569339999999</v>
      </c>
      <c r="D41" s="50">
        <v>2356.2193200000002</v>
      </c>
      <c r="E41" s="55" t="s">
        <v>100</v>
      </c>
      <c r="G41" s="29" t="s">
        <v>35</v>
      </c>
      <c r="H41">
        <f>B43</f>
        <v>723.72028933333331</v>
      </c>
      <c r="I41">
        <f>C43</f>
        <v>1155.4751386666667</v>
      </c>
      <c r="J41">
        <f>D43</f>
        <v>2293.2469349999997</v>
      </c>
      <c r="K41" s="57"/>
    </row>
    <row r="42" spans="1:11" x14ac:dyDescent="0.2">
      <c r="A42" s="51"/>
      <c r="B42" s="48">
        <v>694.55983500000002</v>
      </c>
      <c r="C42" s="48">
        <v>1080.447754</v>
      </c>
      <c r="D42" s="48">
        <v>2224.4016929999998</v>
      </c>
      <c r="E42" s="54" t="s">
        <v>90</v>
      </c>
      <c r="G42" s="29" t="s">
        <v>38</v>
      </c>
      <c r="H42">
        <f>B66</f>
        <v>388.41810466666669</v>
      </c>
      <c r="I42">
        <f>C66</f>
        <v>2409.8600803333334</v>
      </c>
      <c r="J42">
        <f>D66</f>
        <v>4302.2873263333331</v>
      </c>
      <c r="K42" s="57"/>
    </row>
    <row r="43" spans="1:11" x14ac:dyDescent="0.2">
      <c r="A43" s="49"/>
      <c r="B43" s="52">
        <f>SUBTOTAL(101,B40:B42)</f>
        <v>723.72028933333331</v>
      </c>
      <c r="C43" s="52">
        <f>SUBTOTAL(101,C40:C42)</f>
        <v>1155.4751386666667</v>
      </c>
      <c r="D43" s="52">
        <f>SUBTOTAL(101,D40:D42)</f>
        <v>2293.2469349999997</v>
      </c>
      <c r="E43" s="55"/>
      <c r="G43" s="29" t="s">
        <v>41</v>
      </c>
      <c r="H43">
        <f>B90</f>
        <v>683.3164743333333</v>
      </c>
      <c r="I43">
        <f>C90</f>
        <v>2274.0665690000001</v>
      </c>
      <c r="J43">
        <f>D90</f>
        <v>4303.461968333334</v>
      </c>
      <c r="K43" s="57"/>
    </row>
    <row r="44" spans="1:11" x14ac:dyDescent="0.2">
      <c r="G44" s="30" t="s">
        <v>44</v>
      </c>
      <c r="H44" s="27">
        <f>B113</f>
        <v>1027.9073349999999</v>
      </c>
      <c r="I44" s="27">
        <f>C113</f>
        <v>1810.960585</v>
      </c>
      <c r="J44" s="27">
        <f>D113</f>
        <v>4316.8534069999996</v>
      </c>
      <c r="K44" s="58"/>
    </row>
    <row r="46" spans="1:11" x14ac:dyDescent="0.2">
      <c r="A46" t="s">
        <v>38</v>
      </c>
    </row>
    <row r="47" spans="1:11" x14ac:dyDescent="0.2">
      <c r="A47" s="44" t="s">
        <v>24</v>
      </c>
      <c r="B47" s="45" t="s">
        <v>25</v>
      </c>
      <c r="C47" s="45" t="s">
        <v>26</v>
      </c>
      <c r="D47" s="45" t="s">
        <v>27</v>
      </c>
      <c r="E47" s="46" t="s">
        <v>28</v>
      </c>
    </row>
    <row r="48" spans="1:11" x14ac:dyDescent="0.2">
      <c r="A48" s="47" t="s">
        <v>76</v>
      </c>
      <c r="B48" s="48">
        <v>444.72533199999998</v>
      </c>
      <c r="C48" s="48">
        <v>2090.0671390000002</v>
      </c>
      <c r="D48" s="48">
        <v>3523.591715</v>
      </c>
      <c r="E48" s="54" t="s">
        <v>101</v>
      </c>
    </row>
    <row r="49" spans="1:5" x14ac:dyDescent="0.2">
      <c r="A49" s="49"/>
      <c r="B49" s="50">
        <v>461.23341399999998</v>
      </c>
      <c r="C49" s="50">
        <v>2185.508789</v>
      </c>
      <c r="D49" s="50">
        <v>3619.0234380000002</v>
      </c>
      <c r="E49" s="55" t="s">
        <v>102</v>
      </c>
    </row>
    <row r="50" spans="1:5" x14ac:dyDescent="0.2">
      <c r="A50" s="51"/>
      <c r="B50" s="48">
        <v>412.20211799999998</v>
      </c>
      <c r="C50" s="48">
        <v>2205.9737960000002</v>
      </c>
      <c r="D50" s="48">
        <v>3524.0291339999999</v>
      </c>
      <c r="E50" s="54" t="s">
        <v>103</v>
      </c>
    </row>
    <row r="51" spans="1:5" x14ac:dyDescent="0.2">
      <c r="A51" s="49"/>
      <c r="B51" s="52">
        <f>SUBTOTAL(101,B48:B50)</f>
        <v>439.38695466666667</v>
      </c>
      <c r="C51" s="52">
        <f>SUBTOTAL(101,C48:C50)</f>
        <v>2160.5165746666667</v>
      </c>
      <c r="D51" s="52">
        <f>SUBTOTAL(101,D48:D50)</f>
        <v>3555.548095666667</v>
      </c>
      <c r="E51" s="55"/>
    </row>
    <row r="52" spans="1:5" x14ac:dyDescent="0.2">
      <c r="A52" s="53"/>
      <c r="B52" s="53"/>
      <c r="C52" s="53"/>
      <c r="D52" s="53"/>
      <c r="E52" s="53"/>
    </row>
    <row r="53" spans="1:5" x14ac:dyDescent="0.2">
      <c r="A53" s="47" t="s">
        <v>7</v>
      </c>
      <c r="B53" s="48">
        <v>423.41677900000002</v>
      </c>
      <c r="C53" s="48">
        <v>3045.3305660000001</v>
      </c>
      <c r="D53" s="48">
        <v>4055.8716629999999</v>
      </c>
      <c r="E53" s="54" t="s">
        <v>104</v>
      </c>
    </row>
    <row r="54" spans="1:5" x14ac:dyDescent="0.2">
      <c r="A54" s="49"/>
      <c r="B54" s="50">
        <v>419.53266400000001</v>
      </c>
      <c r="C54" s="50">
        <v>3090.6467290000001</v>
      </c>
      <c r="D54" s="50">
        <v>4034.1014</v>
      </c>
      <c r="E54" s="55" t="s">
        <v>83</v>
      </c>
    </row>
    <row r="55" spans="1:5" x14ac:dyDescent="0.2">
      <c r="A55" s="51"/>
      <c r="B55" s="48">
        <v>487.63878399999999</v>
      </c>
      <c r="C55" s="48">
        <v>3104.1684570000002</v>
      </c>
      <c r="D55" s="48">
        <v>4130.8188479999999</v>
      </c>
      <c r="E55" s="54" t="s">
        <v>94</v>
      </c>
    </row>
    <row r="56" spans="1:5" x14ac:dyDescent="0.2">
      <c r="A56" s="49"/>
      <c r="B56" s="52">
        <f>SUBTOTAL(101,B53:B55)</f>
        <v>443.52940899999999</v>
      </c>
      <c r="C56" s="52">
        <f>SUBTOTAL(101,C53:C55)</f>
        <v>3080.0485840000001</v>
      </c>
      <c r="D56" s="52">
        <f>SUBTOTAL(101,D53:D55)</f>
        <v>4073.5973036666669</v>
      </c>
      <c r="E56" s="55"/>
    </row>
    <row r="57" spans="1:5" x14ac:dyDescent="0.2">
      <c r="A57" s="53"/>
      <c r="B57" s="53"/>
      <c r="C57" s="53"/>
      <c r="D57" s="53"/>
      <c r="E57" s="53"/>
    </row>
    <row r="58" spans="1:5" x14ac:dyDescent="0.2">
      <c r="A58" s="47" t="s">
        <v>80</v>
      </c>
      <c r="B58" s="48">
        <v>364.041718</v>
      </c>
      <c r="C58" s="48">
        <v>2711.0655109999998</v>
      </c>
      <c r="D58" s="48">
        <v>3267.4621579999998</v>
      </c>
      <c r="E58" s="54" t="s">
        <v>105</v>
      </c>
    </row>
    <row r="59" spans="1:5" x14ac:dyDescent="0.2">
      <c r="A59" s="49"/>
      <c r="B59" s="50">
        <v>365.75448599999999</v>
      </c>
      <c r="C59" s="50">
        <v>2921.1405439999999</v>
      </c>
      <c r="D59" s="50">
        <v>3484.509603</v>
      </c>
      <c r="E59" s="55" t="s">
        <v>97</v>
      </c>
    </row>
    <row r="60" spans="1:5" x14ac:dyDescent="0.2">
      <c r="A60" s="51"/>
      <c r="B60" s="48">
        <v>352.01684599999999</v>
      </c>
      <c r="C60" s="48">
        <v>2970.40861</v>
      </c>
      <c r="D60" s="48">
        <v>3492.6366370000001</v>
      </c>
      <c r="E60" s="54" t="s">
        <v>98</v>
      </c>
    </row>
    <row r="61" spans="1:5" x14ac:dyDescent="0.2">
      <c r="A61" s="49"/>
      <c r="B61" s="52">
        <f>SUBTOTAL(101,B58:B60)</f>
        <v>360.60435000000001</v>
      </c>
      <c r="C61" s="52">
        <f>SUBTOTAL(101,C58:C60)</f>
        <v>2867.5382216666662</v>
      </c>
      <c r="D61" s="52">
        <f>SUBTOTAL(101,D58:D60)</f>
        <v>3414.8694660000001</v>
      </c>
      <c r="E61" s="55"/>
    </row>
    <row r="62" spans="1:5" x14ac:dyDescent="0.2">
      <c r="A62" s="53"/>
      <c r="B62" s="53"/>
      <c r="C62" s="53"/>
      <c r="D62" s="53"/>
      <c r="E62" s="53"/>
    </row>
    <row r="63" spans="1:5" x14ac:dyDescent="0.2">
      <c r="A63" s="47" t="s">
        <v>81</v>
      </c>
      <c r="B63" s="48">
        <v>455.83264200000002</v>
      </c>
      <c r="C63" s="48">
        <v>2203.3557129999999</v>
      </c>
      <c r="D63" s="48">
        <v>4262.7600910000001</v>
      </c>
      <c r="E63" s="54" t="s">
        <v>106</v>
      </c>
    </row>
    <row r="64" spans="1:5" x14ac:dyDescent="0.2">
      <c r="A64" s="49"/>
      <c r="B64" s="50">
        <v>357.833079</v>
      </c>
      <c r="C64" s="50">
        <v>2435.9969080000001</v>
      </c>
      <c r="D64" s="50">
        <v>4300.3904620000003</v>
      </c>
      <c r="E64" s="55" t="s">
        <v>92</v>
      </c>
    </row>
    <row r="65" spans="1:5" x14ac:dyDescent="0.2">
      <c r="A65" s="51"/>
      <c r="B65" s="48">
        <v>351.588593</v>
      </c>
      <c r="C65" s="48">
        <v>2590.2276200000001</v>
      </c>
      <c r="D65" s="48">
        <v>4343.7114259999998</v>
      </c>
      <c r="E65" s="54" t="s">
        <v>107</v>
      </c>
    </row>
    <row r="66" spans="1:5" x14ac:dyDescent="0.2">
      <c r="A66" s="49"/>
      <c r="B66" s="52">
        <f>SUBTOTAL(101,B63:B65)</f>
        <v>388.41810466666669</v>
      </c>
      <c r="C66" s="52">
        <f>SUBTOTAL(101,C63:C65)</f>
        <v>2409.8600803333334</v>
      </c>
      <c r="D66" s="52">
        <f>SUBTOTAL(101,D63:D65)</f>
        <v>4302.2873263333331</v>
      </c>
      <c r="E66" s="55"/>
    </row>
    <row r="70" spans="1:5" x14ac:dyDescent="0.2">
      <c r="A70" t="s">
        <v>41</v>
      </c>
    </row>
    <row r="71" spans="1:5" x14ac:dyDescent="0.2">
      <c r="A71" s="44" t="s">
        <v>24</v>
      </c>
      <c r="B71" s="45" t="s">
        <v>25</v>
      </c>
      <c r="C71" s="45" t="s">
        <v>26</v>
      </c>
      <c r="D71" s="45" t="s">
        <v>27</v>
      </c>
      <c r="E71" s="46" t="s">
        <v>28</v>
      </c>
    </row>
    <row r="72" spans="1:5" x14ac:dyDescent="0.2">
      <c r="A72" s="47" t="s">
        <v>76</v>
      </c>
      <c r="B72" s="48">
        <v>709.07303899999999</v>
      </c>
      <c r="C72" s="48">
        <v>2459.3095699999999</v>
      </c>
      <c r="D72" s="48">
        <v>3113.717529</v>
      </c>
      <c r="E72" s="54" t="s">
        <v>77</v>
      </c>
    </row>
    <row r="73" spans="1:5" x14ac:dyDescent="0.2">
      <c r="A73" s="49"/>
      <c r="B73" s="50">
        <v>705.14874299999997</v>
      </c>
      <c r="C73" s="50">
        <v>2029.3950600000001</v>
      </c>
      <c r="D73" s="50">
        <v>2604.1888829999998</v>
      </c>
      <c r="E73" s="55" t="s">
        <v>91</v>
      </c>
    </row>
    <row r="74" spans="1:5" x14ac:dyDescent="0.2">
      <c r="A74" s="51"/>
      <c r="B74" s="48">
        <v>684.88193799999999</v>
      </c>
      <c r="C74" s="48">
        <v>1978.3877769999999</v>
      </c>
      <c r="D74" s="48">
        <v>2602.5263669999999</v>
      </c>
      <c r="E74" s="54" t="s">
        <v>108</v>
      </c>
    </row>
    <row r="75" spans="1:5" x14ac:dyDescent="0.2">
      <c r="A75" s="49"/>
      <c r="B75" s="52">
        <f>SUBTOTAL(101,B72:B74)</f>
        <v>699.70123999999998</v>
      </c>
      <c r="C75" s="52">
        <f>SUBTOTAL(101,C72:C74)</f>
        <v>2155.6974690000002</v>
      </c>
      <c r="D75" s="52">
        <f>SUBTOTAL(101,D72:D74)</f>
        <v>2773.4775930000001</v>
      </c>
      <c r="E75" s="55"/>
    </row>
    <row r="76" spans="1:5" x14ac:dyDescent="0.2">
      <c r="A76" s="53"/>
      <c r="B76" s="53"/>
      <c r="C76" s="53"/>
      <c r="D76" s="53"/>
      <c r="E76" s="53"/>
    </row>
    <row r="77" spans="1:5" x14ac:dyDescent="0.2">
      <c r="A77" s="47" t="s">
        <v>7</v>
      </c>
      <c r="B77" s="48">
        <v>741.96055100000001</v>
      </c>
      <c r="C77" s="48">
        <v>3056.3346350000002</v>
      </c>
      <c r="D77" s="48">
        <v>4141.5647790000003</v>
      </c>
      <c r="E77" s="54" t="s">
        <v>109</v>
      </c>
    </row>
    <row r="78" spans="1:5" x14ac:dyDescent="0.2">
      <c r="A78" s="49"/>
      <c r="B78" s="50">
        <v>756.91837599999997</v>
      </c>
      <c r="C78" s="50">
        <v>3053.333333</v>
      </c>
      <c r="D78" s="50">
        <v>4178.4659830000001</v>
      </c>
      <c r="E78" s="55" t="s">
        <v>110</v>
      </c>
    </row>
    <row r="79" spans="1:5" x14ac:dyDescent="0.2">
      <c r="A79" s="51"/>
      <c r="B79" s="48">
        <v>733.26607300000001</v>
      </c>
      <c r="C79" s="48">
        <v>3115.5126949999999</v>
      </c>
      <c r="D79" s="48">
        <v>4235.0276690000001</v>
      </c>
      <c r="E79" s="54" t="s">
        <v>96</v>
      </c>
    </row>
    <row r="80" spans="1:5" x14ac:dyDescent="0.2">
      <c r="A80" s="49"/>
      <c r="B80" s="52">
        <f>SUBTOTAL(101,B77:B79)</f>
        <v>744.04833333333329</v>
      </c>
      <c r="C80" s="52">
        <f>SUBTOTAL(101,C77:C79)</f>
        <v>3075.0602209999997</v>
      </c>
      <c r="D80" s="52">
        <f>SUBTOTAL(101,D77:D79)</f>
        <v>4185.0194770000007</v>
      </c>
      <c r="E80" s="55"/>
    </row>
    <row r="81" spans="1:5" x14ac:dyDescent="0.2">
      <c r="A81" s="53"/>
      <c r="B81" s="53"/>
      <c r="C81" s="53"/>
      <c r="D81" s="53"/>
      <c r="E81" s="53"/>
    </row>
    <row r="82" spans="1:5" x14ac:dyDescent="0.2">
      <c r="A82" s="47" t="s">
        <v>80</v>
      </c>
      <c r="B82" s="48">
        <v>921.52121999999997</v>
      </c>
      <c r="C82" s="48">
        <v>2287.4996740000001</v>
      </c>
      <c r="D82" s="48">
        <v>3332.3768719999998</v>
      </c>
      <c r="E82" s="54" t="s">
        <v>111</v>
      </c>
    </row>
    <row r="83" spans="1:5" x14ac:dyDescent="0.2">
      <c r="A83" s="49"/>
      <c r="B83" s="50">
        <v>903.01548300000002</v>
      </c>
      <c r="C83" s="50">
        <v>2211.0845129999998</v>
      </c>
      <c r="D83" s="50">
        <v>3355.569743</v>
      </c>
      <c r="E83" s="55" t="s">
        <v>106</v>
      </c>
    </row>
    <row r="84" spans="1:5" x14ac:dyDescent="0.2">
      <c r="A84" s="51"/>
      <c r="B84" s="48">
        <v>849.80542000000003</v>
      </c>
      <c r="C84" s="48">
        <v>2494.7438149999998</v>
      </c>
      <c r="D84" s="48">
        <v>3440</v>
      </c>
      <c r="E84" s="54" t="s">
        <v>108</v>
      </c>
    </row>
    <row r="85" spans="1:5" x14ac:dyDescent="0.2">
      <c r="A85" s="49"/>
      <c r="B85" s="52">
        <f>SUBTOTAL(101,B82:B84)</f>
        <v>891.4473743333333</v>
      </c>
      <c r="C85" s="52">
        <f>SUBTOTAL(101,C82:C84)</f>
        <v>2331.1093340000002</v>
      </c>
      <c r="D85" s="52">
        <f>SUBTOTAL(101,D82:D84)</f>
        <v>3375.9822050000002</v>
      </c>
      <c r="E85" s="55"/>
    </row>
    <row r="86" spans="1:5" x14ac:dyDescent="0.2">
      <c r="A86" s="53"/>
      <c r="B86" s="53"/>
      <c r="C86" s="53"/>
      <c r="D86" s="53"/>
      <c r="E86" s="53"/>
    </row>
    <row r="87" spans="1:5" x14ac:dyDescent="0.2">
      <c r="A87" s="47" t="s">
        <v>81</v>
      </c>
      <c r="B87" s="48">
        <v>724.06726100000003</v>
      </c>
      <c r="C87" s="48">
        <v>2105.5426430000002</v>
      </c>
      <c r="D87" s="48">
        <v>4237.4529620000003</v>
      </c>
      <c r="E87" s="54" t="s">
        <v>88</v>
      </c>
    </row>
    <row r="88" spans="1:5" x14ac:dyDescent="0.2">
      <c r="A88" s="49"/>
      <c r="B88" s="50">
        <v>671.12538700000005</v>
      </c>
      <c r="C88" s="50">
        <v>2382.584554</v>
      </c>
      <c r="D88" s="50">
        <v>4343.6778969999996</v>
      </c>
      <c r="E88" s="55" t="s">
        <v>112</v>
      </c>
    </row>
    <row r="89" spans="1:5" x14ac:dyDescent="0.2">
      <c r="A89" s="51"/>
      <c r="B89" s="48">
        <v>654.75677499999995</v>
      </c>
      <c r="C89" s="48">
        <v>2334.07251</v>
      </c>
      <c r="D89" s="48">
        <v>4329.2550460000002</v>
      </c>
      <c r="E89" s="54" t="s">
        <v>90</v>
      </c>
    </row>
    <row r="90" spans="1:5" x14ac:dyDescent="0.2">
      <c r="A90" s="49"/>
      <c r="B90" s="52">
        <f>SUBTOTAL(101,B87:B89)</f>
        <v>683.3164743333333</v>
      </c>
      <c r="C90" s="52">
        <f>SUBTOTAL(101,C87:C89)</f>
        <v>2274.0665690000001</v>
      </c>
      <c r="D90" s="52">
        <f>SUBTOTAL(101,D87:D89)</f>
        <v>4303.461968333334</v>
      </c>
      <c r="E90" s="55"/>
    </row>
    <row r="94" spans="1:5" x14ac:dyDescent="0.2">
      <c r="A94" t="s">
        <v>44</v>
      </c>
    </row>
    <row r="95" spans="1:5" x14ac:dyDescent="0.2">
      <c r="A95" s="47" t="s">
        <v>76</v>
      </c>
      <c r="B95" s="48">
        <v>875.85766599999999</v>
      </c>
      <c r="C95" s="48">
        <v>1276.3887130000001</v>
      </c>
      <c r="D95" s="48">
        <v>2428.688639</v>
      </c>
      <c r="E95" s="54" t="s">
        <v>113</v>
      </c>
    </row>
    <row r="96" spans="1:5" x14ac:dyDescent="0.2">
      <c r="A96" s="49"/>
      <c r="B96" s="50">
        <v>819.93520100000001</v>
      </c>
      <c r="C96" s="50">
        <v>1218.123454</v>
      </c>
      <c r="D96" s="50">
        <v>2421.7432450000001</v>
      </c>
      <c r="E96" s="55" t="s">
        <v>100</v>
      </c>
    </row>
    <row r="97" spans="1:5" x14ac:dyDescent="0.2">
      <c r="A97" s="51"/>
      <c r="B97" s="48">
        <v>834.54359899999997</v>
      </c>
      <c r="C97" s="48">
        <v>1278.115397</v>
      </c>
      <c r="D97" s="48">
        <v>2422.161458</v>
      </c>
      <c r="E97" s="54" t="s">
        <v>114</v>
      </c>
    </row>
    <row r="98" spans="1:5" x14ac:dyDescent="0.2">
      <c r="A98" s="49"/>
      <c r="B98" s="52">
        <f>SUBTOTAL(101,B95:B97)</f>
        <v>843.44548866666673</v>
      </c>
      <c r="C98" s="52">
        <f>SUBTOTAL(101,C95:C97)</f>
        <v>1257.5425213333333</v>
      </c>
      <c r="D98" s="52">
        <f>SUBTOTAL(101,D95:D97)</f>
        <v>2424.1977806666669</v>
      </c>
      <c r="E98" s="55"/>
    </row>
    <row r="99" spans="1:5" x14ac:dyDescent="0.2">
      <c r="A99" s="53"/>
      <c r="B99" s="53"/>
      <c r="C99" s="53"/>
      <c r="D99" s="53"/>
      <c r="E99" s="53"/>
    </row>
    <row r="100" spans="1:5" x14ac:dyDescent="0.2">
      <c r="A100" s="47" t="s">
        <v>7</v>
      </c>
      <c r="B100" s="48">
        <v>803.52246100000002</v>
      </c>
      <c r="C100" s="48">
        <v>1531.296143</v>
      </c>
      <c r="D100" s="48">
        <v>3200</v>
      </c>
      <c r="E100" s="54" t="s">
        <v>115</v>
      </c>
    </row>
    <row r="101" spans="1:5" x14ac:dyDescent="0.2">
      <c r="A101" s="49"/>
      <c r="B101" s="50">
        <v>750.68676800000003</v>
      </c>
      <c r="C101" s="50">
        <v>1582.725911</v>
      </c>
      <c r="D101" s="50">
        <v>3173.084147</v>
      </c>
      <c r="E101" s="55" t="s">
        <v>84</v>
      </c>
    </row>
    <row r="102" spans="1:5" x14ac:dyDescent="0.2">
      <c r="A102" s="51"/>
      <c r="B102" s="48">
        <v>841.76704900000004</v>
      </c>
      <c r="C102" s="48">
        <v>1607.1062420000001</v>
      </c>
      <c r="D102" s="48">
        <v>3207.680664</v>
      </c>
      <c r="E102" s="54" t="s">
        <v>116</v>
      </c>
    </row>
    <row r="103" spans="1:5" x14ac:dyDescent="0.2">
      <c r="A103" s="49"/>
      <c r="B103" s="52">
        <f>SUBTOTAL(101,B100:B102)</f>
        <v>798.65875933333336</v>
      </c>
      <c r="C103" s="52">
        <f>SUBTOTAL(101,C100:C102)</f>
        <v>1573.7094319999999</v>
      </c>
      <c r="D103" s="52">
        <f>SUBTOTAL(101,D100:D102)</f>
        <v>3193.5882703333332</v>
      </c>
      <c r="E103" s="55"/>
    </row>
    <row r="104" spans="1:5" x14ac:dyDescent="0.2">
      <c r="A104" s="53"/>
      <c r="B104" s="53"/>
      <c r="C104" s="53"/>
      <c r="D104" s="53"/>
      <c r="E104" s="53"/>
    </row>
    <row r="105" spans="1:5" x14ac:dyDescent="0.2">
      <c r="A105" s="47" t="s">
        <v>80</v>
      </c>
      <c r="B105" s="48">
        <v>1040.967875</v>
      </c>
      <c r="C105" s="48">
        <v>1701.5711670000001</v>
      </c>
      <c r="D105" s="48">
        <v>3284.6243490000002</v>
      </c>
      <c r="E105" s="54" t="s">
        <v>87</v>
      </c>
    </row>
    <row r="106" spans="1:5" x14ac:dyDescent="0.2">
      <c r="A106" s="49"/>
      <c r="B106" s="50">
        <v>1094.7545170000001</v>
      </c>
      <c r="C106" s="50">
        <v>1725.4440509999999</v>
      </c>
      <c r="D106" s="50">
        <v>3810.3238930000002</v>
      </c>
      <c r="E106" s="55" t="s">
        <v>117</v>
      </c>
    </row>
    <row r="107" spans="1:5" x14ac:dyDescent="0.2">
      <c r="A107" s="51"/>
      <c r="B107" s="48">
        <v>1169.7825519999999</v>
      </c>
      <c r="C107" s="48">
        <v>1738.0863440000001</v>
      </c>
      <c r="D107" s="48">
        <v>3404.1593419999999</v>
      </c>
      <c r="E107" s="54" t="s">
        <v>118</v>
      </c>
    </row>
    <row r="108" spans="1:5" x14ac:dyDescent="0.2">
      <c r="A108" s="49"/>
      <c r="B108" s="52">
        <f>SUBTOTAL(101,B105:B107)</f>
        <v>1101.8349813333334</v>
      </c>
      <c r="C108" s="52">
        <f>SUBTOTAL(101,C105:C107)</f>
        <v>1721.7005206666665</v>
      </c>
      <c r="D108" s="52">
        <f>SUBTOTAL(101,D105:D107)</f>
        <v>3499.7025280000003</v>
      </c>
      <c r="E108" s="55"/>
    </row>
    <row r="109" spans="1:5" x14ac:dyDescent="0.2">
      <c r="A109" s="53"/>
      <c r="B109" s="53"/>
      <c r="C109" s="53"/>
      <c r="D109" s="53"/>
      <c r="E109" s="53"/>
    </row>
    <row r="110" spans="1:5" x14ac:dyDescent="0.2">
      <c r="A110" s="47" t="s">
        <v>81</v>
      </c>
      <c r="B110" s="48">
        <v>892.38879399999996</v>
      </c>
      <c r="C110" s="48">
        <v>1832.6599120000001</v>
      </c>
      <c r="D110" s="48">
        <v>4306.9041340000003</v>
      </c>
      <c r="E110" s="54" t="s">
        <v>106</v>
      </c>
    </row>
    <row r="111" spans="1:5" x14ac:dyDescent="0.2">
      <c r="A111" s="49"/>
      <c r="B111" s="50">
        <v>1130.860555</v>
      </c>
      <c r="C111" s="50">
        <v>1797.0455730000001</v>
      </c>
      <c r="D111" s="50">
        <v>4262.5942379999997</v>
      </c>
      <c r="E111" s="55" t="s">
        <v>92</v>
      </c>
    </row>
    <row r="112" spans="1:5" x14ac:dyDescent="0.2">
      <c r="A112" s="51"/>
      <c r="B112" s="48">
        <v>1060.4726559999999</v>
      </c>
      <c r="C112" s="48">
        <v>1803.1762699999999</v>
      </c>
      <c r="D112" s="48">
        <v>4381.0618489999997</v>
      </c>
      <c r="E112" s="54" t="s">
        <v>119</v>
      </c>
    </row>
    <row r="113" spans="1:5" x14ac:dyDescent="0.2">
      <c r="A113" s="49"/>
      <c r="B113" s="52">
        <f>SUBTOTAL(101,B110:B112)</f>
        <v>1027.9073349999999</v>
      </c>
      <c r="C113" s="52">
        <f>SUBTOTAL(101,C110:C112)</f>
        <v>1810.960585</v>
      </c>
      <c r="D113" s="52">
        <f>SUBTOTAL(101,D110:D112)</f>
        <v>4316.8534069999996</v>
      </c>
      <c r="E113" s="55"/>
    </row>
    <row r="114" spans="1:5" x14ac:dyDescent="0.2">
      <c r="A114" s="33"/>
      <c r="B114" s="33"/>
      <c r="C114" s="33"/>
      <c r="D114" s="33"/>
      <c r="E114" s="33"/>
    </row>
  </sheetData>
  <mergeCells count="9">
    <mergeCell ref="K30:K34"/>
    <mergeCell ref="K35:K39"/>
    <mergeCell ref="K40:K44"/>
    <mergeCell ref="K2:K5"/>
    <mergeCell ref="K6:K9"/>
    <mergeCell ref="K10:K13"/>
    <mergeCell ref="K14:K17"/>
    <mergeCell ref="K18:K21"/>
    <mergeCell ref="K25:K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CDC-385D-BC4B-BACF-1B302379D6DD}">
  <dimension ref="A1:I53"/>
  <sheetViews>
    <sheetView tabSelected="1" zoomScale="67" zoomScaleNormal="85" workbookViewId="0">
      <selection activeCell="B53" sqref="B53"/>
    </sheetView>
  </sheetViews>
  <sheetFormatPr baseColWidth="10" defaultColWidth="10.83203125" defaultRowHeight="16" x14ac:dyDescent="0.2"/>
  <cols>
    <col min="1" max="1" width="23.83203125" customWidth="1"/>
    <col min="2" max="2" width="16.1640625" customWidth="1"/>
    <col min="3" max="3" width="17.83203125" customWidth="1"/>
    <col min="4" max="4" width="19.83203125" customWidth="1"/>
    <col min="5" max="5" width="16.33203125" customWidth="1"/>
    <col min="6" max="6" width="24.83203125" customWidth="1"/>
    <col min="7" max="7" width="20.5" customWidth="1"/>
    <col min="8" max="8" width="22.6640625" customWidth="1"/>
    <col min="9" max="9" width="23.6640625" customWidth="1"/>
  </cols>
  <sheetData>
    <row r="1" spans="1:9" ht="24" x14ac:dyDescent="0.3">
      <c r="A1" s="5" t="s">
        <v>22</v>
      </c>
      <c r="B1" s="1"/>
      <c r="C1" s="1"/>
      <c r="D1" s="1"/>
      <c r="E1" s="1"/>
      <c r="F1" s="1"/>
      <c r="G1" s="1"/>
      <c r="H1" s="1"/>
    </row>
    <row r="2" spans="1:9" ht="20" x14ac:dyDescent="0.25">
      <c r="A2" s="1" t="s">
        <v>13</v>
      </c>
      <c r="B2" s="1"/>
      <c r="C2" s="1"/>
      <c r="D2" s="1"/>
      <c r="E2" s="1"/>
      <c r="F2" s="1"/>
      <c r="G2" s="1"/>
      <c r="H2" s="1"/>
    </row>
    <row r="3" spans="1:9" ht="20" x14ac:dyDescent="0.25">
      <c r="A3" s="1" t="s">
        <v>16</v>
      </c>
      <c r="B3" s="1" t="s">
        <v>12</v>
      </c>
      <c r="C3" s="1" t="s">
        <v>2</v>
      </c>
      <c r="D3" s="1" t="s">
        <v>3</v>
      </c>
      <c r="E3" s="1" t="s">
        <v>1</v>
      </c>
      <c r="F3" s="1" t="s">
        <v>0</v>
      </c>
      <c r="G3" s="1" t="s">
        <v>18</v>
      </c>
      <c r="H3" s="1" t="s">
        <v>19</v>
      </c>
      <c r="I3" s="1" t="s">
        <v>17</v>
      </c>
    </row>
    <row r="4" spans="1:9" ht="20" x14ac:dyDescent="0.25">
      <c r="A4" s="2">
        <v>1</v>
      </c>
      <c r="B4" s="1" t="s">
        <v>4</v>
      </c>
      <c r="C4" s="2">
        <v>135.5</v>
      </c>
      <c r="D4" s="2">
        <v>5.4</v>
      </c>
      <c r="E4" s="2">
        <v>134.46350000000001</v>
      </c>
      <c r="F4" s="2">
        <v>10.8262</v>
      </c>
      <c r="G4" s="2">
        <f>ABS(E4-C4)</f>
        <v>1.0364999999999895</v>
      </c>
      <c r="H4" s="2">
        <f>ROUND((G4/C4)*100,2)</f>
        <v>0.76</v>
      </c>
      <c r="I4" s="2">
        <f>ABS(F4-D4)</f>
        <v>5.4261999999999997</v>
      </c>
    </row>
    <row r="5" spans="1:9" ht="20" x14ac:dyDescent="0.25">
      <c r="A5" s="2">
        <v>2</v>
      </c>
      <c r="B5" s="1" t="s">
        <v>5</v>
      </c>
      <c r="C5" s="2">
        <v>239.7</v>
      </c>
      <c r="D5" s="2">
        <v>5.6</v>
      </c>
      <c r="E5" s="2">
        <v>236.9888</v>
      </c>
      <c r="F5" s="2">
        <v>7.2557</v>
      </c>
      <c r="G5" s="2">
        <f t="shared" ref="G5:G11" si="0">ABS(E5-C5)</f>
        <v>2.711199999999991</v>
      </c>
      <c r="H5" s="2">
        <f t="shared" ref="H5:H11" si="1">ROUND((G5/C5)*100,2)</f>
        <v>1.1299999999999999</v>
      </c>
      <c r="I5" s="2">
        <f t="shared" ref="I5:I11" si="2">ABS(F5-D5)</f>
        <v>1.6557000000000004</v>
      </c>
    </row>
    <row r="6" spans="1:9" ht="20" x14ac:dyDescent="0.25">
      <c r="A6" s="2">
        <v>3</v>
      </c>
      <c r="B6" s="1" t="s">
        <v>6</v>
      </c>
      <c r="C6" s="2">
        <v>115</v>
      </c>
      <c r="D6" s="2">
        <v>4.5</v>
      </c>
      <c r="E6" s="2">
        <v>117.26600000000001</v>
      </c>
      <c r="F6" s="2">
        <v>5.3894000000000002</v>
      </c>
      <c r="G6" s="2">
        <f t="shared" si="0"/>
        <v>2.2660000000000053</v>
      </c>
      <c r="H6" s="2">
        <f t="shared" si="1"/>
        <v>1.97</v>
      </c>
      <c r="I6" s="2">
        <f t="shared" si="2"/>
        <v>0.88940000000000019</v>
      </c>
    </row>
    <row r="7" spans="1:9" ht="20" x14ac:dyDescent="0.25">
      <c r="A7" s="2">
        <v>4</v>
      </c>
      <c r="B7" s="1" t="s">
        <v>7</v>
      </c>
      <c r="C7" s="2">
        <v>202.9</v>
      </c>
      <c r="D7" s="2">
        <v>15.5</v>
      </c>
      <c r="E7" s="2">
        <v>246.08930000000001</v>
      </c>
      <c r="F7" s="2">
        <v>33.1282</v>
      </c>
      <c r="G7" s="2">
        <f t="shared" si="0"/>
        <v>43.189300000000003</v>
      </c>
      <c r="H7" s="2">
        <f t="shared" si="1"/>
        <v>21.29</v>
      </c>
      <c r="I7" s="2">
        <f t="shared" si="2"/>
        <v>17.6282</v>
      </c>
    </row>
    <row r="8" spans="1:9" ht="20" x14ac:dyDescent="0.25">
      <c r="A8" s="2">
        <v>5</v>
      </c>
      <c r="B8" s="1" t="s">
        <v>8</v>
      </c>
      <c r="C8" s="2">
        <v>233.2</v>
      </c>
      <c r="D8" s="2">
        <v>11.6</v>
      </c>
      <c r="E8" s="2">
        <v>235.15260000000001</v>
      </c>
      <c r="F8" s="2">
        <v>13.681699999999999</v>
      </c>
      <c r="G8" s="2">
        <f t="shared" si="0"/>
        <v>1.9526000000000181</v>
      </c>
      <c r="H8" s="2">
        <f t="shared" si="1"/>
        <v>0.84</v>
      </c>
      <c r="I8" s="2">
        <f t="shared" si="2"/>
        <v>2.0816999999999997</v>
      </c>
    </row>
    <row r="9" spans="1:9" ht="20" x14ac:dyDescent="0.25">
      <c r="A9" s="2">
        <v>6</v>
      </c>
      <c r="B9" s="1" t="s">
        <v>9</v>
      </c>
      <c r="C9" s="2">
        <v>242.7</v>
      </c>
      <c r="D9" s="2">
        <v>8.5</v>
      </c>
      <c r="E9" s="2">
        <v>241.04329999999999</v>
      </c>
      <c r="F9" s="2">
        <v>11.688599999999999</v>
      </c>
      <c r="G9" s="2">
        <f t="shared" si="0"/>
        <v>1.6567000000000007</v>
      </c>
      <c r="H9" s="2">
        <f t="shared" si="1"/>
        <v>0.68</v>
      </c>
      <c r="I9" s="2">
        <f t="shared" si="2"/>
        <v>3.1885999999999992</v>
      </c>
    </row>
    <row r="10" spans="1:9" ht="20" x14ac:dyDescent="0.25">
      <c r="A10" s="2">
        <v>7</v>
      </c>
      <c r="B10" s="1" t="s">
        <v>10</v>
      </c>
      <c r="C10" s="2">
        <v>125.7</v>
      </c>
      <c r="D10" s="2">
        <v>8.5</v>
      </c>
      <c r="E10" s="2">
        <v>128.3218</v>
      </c>
      <c r="F10" s="3">
        <v>7.6342999999999996</v>
      </c>
      <c r="G10" s="2">
        <f t="shared" si="0"/>
        <v>2.6217999999999932</v>
      </c>
      <c r="H10" s="2">
        <f t="shared" si="1"/>
        <v>2.09</v>
      </c>
      <c r="I10" s="2">
        <f t="shared" si="2"/>
        <v>0.86570000000000036</v>
      </c>
    </row>
    <row r="11" spans="1:9" ht="20" x14ac:dyDescent="0.25">
      <c r="A11" s="2">
        <v>8</v>
      </c>
      <c r="B11" s="1" t="s">
        <v>11</v>
      </c>
      <c r="C11" s="2">
        <v>177.8</v>
      </c>
      <c r="D11" s="2">
        <v>5.7</v>
      </c>
      <c r="E11" s="2">
        <v>138.3322</v>
      </c>
      <c r="F11" s="2">
        <v>22.5001</v>
      </c>
      <c r="G11" s="2">
        <f t="shared" si="0"/>
        <v>39.467800000000011</v>
      </c>
      <c r="H11" s="2">
        <f t="shared" si="1"/>
        <v>22.2</v>
      </c>
      <c r="I11" s="2">
        <f t="shared" si="2"/>
        <v>16.8001</v>
      </c>
    </row>
    <row r="12" spans="1:9" ht="20" x14ac:dyDescent="0.25">
      <c r="A12" s="2"/>
      <c r="B12" s="1"/>
      <c r="C12" s="2"/>
      <c r="D12" s="2"/>
      <c r="E12" s="2"/>
      <c r="F12" s="2"/>
      <c r="G12" s="4">
        <f>ROUND(SUM(G4:G11)/8,2)</f>
        <v>11.86</v>
      </c>
      <c r="H12" s="4">
        <f>ROUND(SUM(H4:H11)/8,2)</f>
        <v>6.37</v>
      </c>
      <c r="I12" s="2">
        <f>ROUND(SUM(I4:I11)/8,2)</f>
        <v>6.07</v>
      </c>
    </row>
    <row r="13" spans="1:9" ht="20" x14ac:dyDescent="0.25">
      <c r="A13" s="1"/>
      <c r="B13" s="1"/>
      <c r="C13" s="1"/>
      <c r="D13" s="1"/>
      <c r="E13" s="1"/>
      <c r="F13" s="1"/>
      <c r="G13" s="1"/>
      <c r="H13" s="1"/>
    </row>
    <row r="14" spans="1:9" ht="20" x14ac:dyDescent="0.25">
      <c r="A14" s="1" t="s">
        <v>14</v>
      </c>
      <c r="B14" s="1"/>
      <c r="C14" s="1"/>
      <c r="D14" s="1"/>
      <c r="E14" s="1"/>
      <c r="F14" s="1"/>
      <c r="G14" s="1"/>
      <c r="H14" s="1"/>
    </row>
    <row r="15" spans="1:9" ht="20" x14ac:dyDescent="0.25">
      <c r="A15" s="1" t="s">
        <v>16</v>
      </c>
      <c r="B15" s="1" t="s">
        <v>12</v>
      </c>
      <c r="C15" s="1" t="s">
        <v>2</v>
      </c>
      <c r="D15" s="1" t="s">
        <v>3</v>
      </c>
      <c r="E15" s="1" t="s">
        <v>1</v>
      </c>
      <c r="F15" s="1" t="s">
        <v>15</v>
      </c>
      <c r="G15" s="1" t="s">
        <v>18</v>
      </c>
      <c r="H15" s="1" t="s">
        <v>20</v>
      </c>
      <c r="I15" s="1" t="s">
        <v>17</v>
      </c>
    </row>
    <row r="16" spans="1:9" ht="20" x14ac:dyDescent="0.25">
      <c r="A16" s="2">
        <v>1</v>
      </c>
      <c r="B16" s="1" t="s">
        <v>4</v>
      </c>
      <c r="C16" s="2">
        <v>135.5</v>
      </c>
      <c r="D16" s="2">
        <v>5.4</v>
      </c>
      <c r="E16" s="2">
        <v>149.93459999999999</v>
      </c>
      <c r="F16" s="2">
        <v>55.217599999999997</v>
      </c>
      <c r="G16" s="2">
        <f t="shared" ref="G16:G23" si="3">ABS(E16-C16)</f>
        <v>14.434599999999989</v>
      </c>
      <c r="H16" s="2">
        <f t="shared" ref="H16:H23" si="4">ROUND((G16/C16)*100,2)</f>
        <v>10.65</v>
      </c>
      <c r="I16" s="2">
        <f t="shared" ref="I16:I23" si="5">ABS(F16-D16)</f>
        <v>49.817599999999999</v>
      </c>
    </row>
    <row r="17" spans="1:9" ht="20" x14ac:dyDescent="0.25">
      <c r="A17" s="2">
        <v>2</v>
      </c>
      <c r="B17" s="1" t="s">
        <v>5</v>
      </c>
      <c r="C17" s="2">
        <v>239.7</v>
      </c>
      <c r="D17" s="2">
        <v>5.6</v>
      </c>
      <c r="E17" s="2">
        <v>237.05119999999999</v>
      </c>
      <c r="F17" s="2">
        <v>31.827500000000001</v>
      </c>
      <c r="G17" s="2">
        <f t="shared" si="3"/>
        <v>2.6487999999999943</v>
      </c>
      <c r="H17" s="2">
        <f t="shared" si="4"/>
        <v>1.1100000000000001</v>
      </c>
      <c r="I17" s="2">
        <f t="shared" si="5"/>
        <v>26.227499999999999</v>
      </c>
    </row>
    <row r="18" spans="1:9" ht="20" x14ac:dyDescent="0.25">
      <c r="A18" s="2">
        <v>3</v>
      </c>
      <c r="B18" s="1" t="s">
        <v>6</v>
      </c>
      <c r="C18" s="2">
        <v>115</v>
      </c>
      <c r="D18" s="2">
        <v>4.5</v>
      </c>
      <c r="E18" s="2">
        <v>115.6533</v>
      </c>
      <c r="F18" s="2">
        <v>3.3169</v>
      </c>
      <c r="G18" s="2">
        <f t="shared" si="3"/>
        <v>0.65330000000000155</v>
      </c>
      <c r="H18" s="2">
        <f t="shared" si="4"/>
        <v>0.56999999999999995</v>
      </c>
      <c r="I18" s="2">
        <f t="shared" si="5"/>
        <v>1.1831</v>
      </c>
    </row>
    <row r="19" spans="1:9" ht="20" x14ac:dyDescent="0.25">
      <c r="A19" s="2">
        <v>4</v>
      </c>
      <c r="B19" s="1" t="s">
        <v>7</v>
      </c>
      <c r="C19" s="2">
        <v>202.9</v>
      </c>
      <c r="D19" s="2">
        <v>15.5</v>
      </c>
      <c r="E19" s="2">
        <v>195.41249999999999</v>
      </c>
      <c r="F19" s="2">
        <v>27.3657</v>
      </c>
      <c r="G19" s="2">
        <f t="shared" si="3"/>
        <v>7.4875000000000114</v>
      </c>
      <c r="H19" s="2">
        <f t="shared" si="4"/>
        <v>3.69</v>
      </c>
      <c r="I19" s="2">
        <f t="shared" si="5"/>
        <v>11.8657</v>
      </c>
    </row>
    <row r="20" spans="1:9" ht="20" x14ac:dyDescent="0.25">
      <c r="A20" s="2">
        <v>5</v>
      </c>
      <c r="B20" s="1" t="s">
        <v>8</v>
      </c>
      <c r="C20" s="2">
        <v>233.2</v>
      </c>
      <c r="D20" s="2">
        <v>11.6</v>
      </c>
      <c r="E20" s="2">
        <v>233.8912</v>
      </c>
      <c r="F20" s="2">
        <v>20.300899999999999</v>
      </c>
      <c r="G20" s="2">
        <f t="shared" si="3"/>
        <v>0.69120000000000914</v>
      </c>
      <c r="H20" s="2">
        <f t="shared" si="4"/>
        <v>0.3</v>
      </c>
      <c r="I20" s="2">
        <f t="shared" si="5"/>
        <v>8.700899999999999</v>
      </c>
    </row>
    <row r="21" spans="1:9" ht="20" x14ac:dyDescent="0.25">
      <c r="A21" s="2">
        <v>6</v>
      </c>
      <c r="B21" s="1" t="s">
        <v>9</v>
      </c>
      <c r="C21" s="2">
        <v>242.7</v>
      </c>
      <c r="D21" s="2">
        <v>8.5</v>
      </c>
      <c r="E21" s="2">
        <v>241.0223</v>
      </c>
      <c r="F21" s="2">
        <v>12.270799999999999</v>
      </c>
      <c r="G21" s="2">
        <f t="shared" si="3"/>
        <v>1.6776999999999873</v>
      </c>
      <c r="H21" s="2">
        <f t="shared" si="4"/>
        <v>0.69</v>
      </c>
      <c r="I21" s="2">
        <f t="shared" si="5"/>
        <v>3.7707999999999995</v>
      </c>
    </row>
    <row r="22" spans="1:9" ht="20" x14ac:dyDescent="0.25">
      <c r="A22" s="2">
        <v>7</v>
      </c>
      <c r="B22" s="1" t="s">
        <v>10</v>
      </c>
      <c r="C22" s="2">
        <v>125.7</v>
      </c>
      <c r="D22" s="2">
        <v>8.5</v>
      </c>
      <c r="E22" s="2">
        <v>136.6448</v>
      </c>
      <c r="F22" s="2">
        <v>38.614699999999999</v>
      </c>
      <c r="G22" s="2">
        <f t="shared" si="3"/>
        <v>10.944800000000001</v>
      </c>
      <c r="H22" s="2">
        <f t="shared" si="4"/>
        <v>8.7100000000000009</v>
      </c>
      <c r="I22" s="2">
        <f t="shared" si="5"/>
        <v>30.114699999999999</v>
      </c>
    </row>
    <row r="23" spans="1:9" ht="20" x14ac:dyDescent="0.25">
      <c r="A23" s="2">
        <v>8</v>
      </c>
      <c r="B23" s="1" t="s">
        <v>11</v>
      </c>
      <c r="C23" s="2">
        <v>177.8</v>
      </c>
      <c r="D23" s="2">
        <v>5.7</v>
      </c>
      <c r="E23" s="2">
        <v>176.60910000000001</v>
      </c>
      <c r="F23" s="2">
        <v>6.2934999999999999</v>
      </c>
      <c r="G23" s="2">
        <f t="shared" si="3"/>
        <v>1.1908999999999992</v>
      </c>
      <c r="H23" s="2">
        <f t="shared" si="4"/>
        <v>0.67</v>
      </c>
      <c r="I23" s="2">
        <f t="shared" si="5"/>
        <v>0.59349999999999969</v>
      </c>
    </row>
    <row r="24" spans="1:9" ht="20" x14ac:dyDescent="0.25">
      <c r="A24" s="2"/>
      <c r="B24" s="1"/>
      <c r="C24" s="2"/>
      <c r="D24" s="2"/>
      <c r="E24" s="2"/>
      <c r="F24" s="2"/>
      <c r="G24" s="4">
        <f>ROUND(SUM(G16:G23)/8,2)</f>
        <v>4.97</v>
      </c>
      <c r="H24" s="4">
        <f>ROUND(SUM(H16:H23)/8,2)</f>
        <v>3.3</v>
      </c>
      <c r="I24" s="2">
        <f>ROUND(SUM(I16:I23)/8,2)</f>
        <v>16.53</v>
      </c>
    </row>
    <row r="25" spans="1:9" ht="20" x14ac:dyDescent="0.25">
      <c r="A25" s="1"/>
      <c r="B25" s="1"/>
      <c r="C25" s="1"/>
      <c r="D25" s="1"/>
      <c r="E25" s="1"/>
      <c r="F25" s="1"/>
      <c r="G25" s="1"/>
      <c r="H25" s="1"/>
    </row>
    <row r="26" spans="1:9" ht="24" x14ac:dyDescent="0.3">
      <c r="A26" s="6" t="s">
        <v>23</v>
      </c>
    </row>
    <row r="27" spans="1:9" x14ac:dyDescent="0.2">
      <c r="A27" t="s">
        <v>21</v>
      </c>
    </row>
    <row r="28" spans="1:9" ht="20" x14ac:dyDescent="0.25">
      <c r="A28" s="1" t="s">
        <v>16</v>
      </c>
      <c r="B28" s="1" t="s">
        <v>12</v>
      </c>
      <c r="C28" s="1" t="s">
        <v>2</v>
      </c>
      <c r="D28" s="1" t="s">
        <v>3</v>
      </c>
      <c r="E28" s="1" t="s">
        <v>1</v>
      </c>
      <c r="F28" s="1" t="s">
        <v>15</v>
      </c>
      <c r="G28" s="1" t="s">
        <v>18</v>
      </c>
      <c r="H28" s="1" t="s">
        <v>20</v>
      </c>
      <c r="I28" s="1" t="s">
        <v>17</v>
      </c>
    </row>
    <row r="29" spans="1:9" ht="20" x14ac:dyDescent="0.25">
      <c r="A29" s="2">
        <v>1</v>
      </c>
      <c r="B29" s="1" t="s">
        <v>4</v>
      </c>
      <c r="C29" s="2">
        <v>135.5</v>
      </c>
      <c r="D29" s="2">
        <v>5.4</v>
      </c>
      <c r="E29" s="2">
        <v>134.53729999999999</v>
      </c>
      <c r="F29" s="2">
        <v>10.3865</v>
      </c>
      <c r="G29" s="2">
        <f t="shared" ref="G29:G36" si="6">ABS(E29-C29)</f>
        <v>0.96270000000001232</v>
      </c>
      <c r="H29" s="2">
        <f t="shared" ref="H29:H36" si="7">ROUND((G29/C29)*100,2)</f>
        <v>0.71</v>
      </c>
      <c r="I29" s="2">
        <f t="shared" ref="I29:I36" si="8">ABS(F29-D29)</f>
        <v>4.9864999999999995</v>
      </c>
    </row>
    <row r="30" spans="1:9" ht="20" x14ac:dyDescent="0.25">
      <c r="A30" s="2">
        <v>2</v>
      </c>
      <c r="B30" s="1" t="s">
        <v>5</v>
      </c>
      <c r="C30" s="2">
        <v>239.7</v>
      </c>
      <c r="D30" s="2">
        <v>5.6</v>
      </c>
      <c r="E30" s="2">
        <v>224.94980000000001</v>
      </c>
      <c r="F30" s="2">
        <v>37.200899999999997</v>
      </c>
      <c r="G30" s="2">
        <f t="shared" si="6"/>
        <v>14.750199999999978</v>
      </c>
      <c r="H30" s="2">
        <f t="shared" si="7"/>
        <v>6.15</v>
      </c>
      <c r="I30" s="2">
        <f t="shared" si="8"/>
        <v>31.600899999999996</v>
      </c>
    </row>
    <row r="31" spans="1:9" ht="20" x14ac:dyDescent="0.25">
      <c r="A31" s="2">
        <v>3</v>
      </c>
      <c r="B31" s="1" t="s">
        <v>6</v>
      </c>
      <c r="C31" s="2">
        <v>115</v>
      </c>
      <c r="D31" s="2">
        <v>4.5</v>
      </c>
      <c r="E31" s="2">
        <v>115.773</v>
      </c>
      <c r="F31" s="2">
        <v>2.9523000000000001</v>
      </c>
      <c r="G31" s="2">
        <f t="shared" si="6"/>
        <v>0.77299999999999613</v>
      </c>
      <c r="H31" s="2">
        <f t="shared" si="7"/>
        <v>0.67</v>
      </c>
      <c r="I31" s="2">
        <f t="shared" si="8"/>
        <v>1.5476999999999999</v>
      </c>
    </row>
    <row r="32" spans="1:9" ht="20" x14ac:dyDescent="0.25">
      <c r="A32" s="2">
        <v>4</v>
      </c>
      <c r="B32" s="1" t="s">
        <v>7</v>
      </c>
      <c r="C32" s="2">
        <v>202.9</v>
      </c>
      <c r="D32" s="2">
        <v>15.5</v>
      </c>
      <c r="E32" s="2">
        <v>146.69130000000001</v>
      </c>
      <c r="F32" s="2">
        <v>53.954500000000003</v>
      </c>
      <c r="G32" s="2">
        <f t="shared" si="6"/>
        <v>56.208699999999993</v>
      </c>
      <c r="H32" s="2">
        <f t="shared" si="7"/>
        <v>27.7</v>
      </c>
      <c r="I32" s="2">
        <f t="shared" si="8"/>
        <v>38.454500000000003</v>
      </c>
    </row>
    <row r="33" spans="1:9" ht="20" x14ac:dyDescent="0.25">
      <c r="A33" s="2">
        <v>5</v>
      </c>
      <c r="B33" s="1" t="s">
        <v>8</v>
      </c>
      <c r="C33" s="2">
        <v>233.2</v>
      </c>
      <c r="D33" s="2">
        <v>11.6</v>
      </c>
      <c r="E33" s="2">
        <v>216.26750000000001</v>
      </c>
      <c r="F33" s="2">
        <v>35.3795</v>
      </c>
      <c r="G33" s="2">
        <f t="shared" si="6"/>
        <v>16.932499999999976</v>
      </c>
      <c r="H33" s="2">
        <f t="shared" si="7"/>
        <v>7.26</v>
      </c>
      <c r="I33" s="2">
        <f t="shared" si="8"/>
        <v>23.779499999999999</v>
      </c>
    </row>
    <row r="34" spans="1:9" ht="20" x14ac:dyDescent="0.25">
      <c r="A34" s="2">
        <v>6</v>
      </c>
      <c r="B34" s="1" t="s">
        <v>9</v>
      </c>
      <c r="C34" s="2">
        <v>242.7</v>
      </c>
      <c r="D34" s="2">
        <v>8.5</v>
      </c>
      <c r="E34" s="2">
        <v>232.2518</v>
      </c>
      <c r="F34" s="2">
        <v>38.928800000000003</v>
      </c>
      <c r="G34" s="2">
        <f t="shared" si="6"/>
        <v>10.448199999999986</v>
      </c>
      <c r="H34" s="2">
        <f t="shared" si="7"/>
        <v>4.3</v>
      </c>
      <c r="I34" s="2">
        <f t="shared" si="8"/>
        <v>30.428800000000003</v>
      </c>
    </row>
    <row r="35" spans="1:9" ht="20" x14ac:dyDescent="0.25">
      <c r="A35" s="2">
        <v>7</v>
      </c>
      <c r="B35" s="1" t="s">
        <v>10</v>
      </c>
      <c r="C35" s="2">
        <v>125.7</v>
      </c>
      <c r="D35" s="2">
        <v>8.5</v>
      </c>
      <c r="E35" s="2">
        <v>125.5175</v>
      </c>
      <c r="F35" s="2">
        <v>8.6976999999999993</v>
      </c>
      <c r="G35" s="2">
        <f t="shared" si="6"/>
        <v>0.18250000000000455</v>
      </c>
      <c r="H35" s="2">
        <f t="shared" si="7"/>
        <v>0.15</v>
      </c>
      <c r="I35" s="2">
        <f t="shared" si="8"/>
        <v>0.19769999999999932</v>
      </c>
    </row>
    <row r="36" spans="1:9" ht="20" x14ac:dyDescent="0.25">
      <c r="A36" s="2">
        <v>8</v>
      </c>
      <c r="B36" s="1" t="s">
        <v>11</v>
      </c>
      <c r="C36" s="2">
        <v>177.8</v>
      </c>
      <c r="D36" s="2">
        <v>5.7</v>
      </c>
      <c r="E36" s="2">
        <v>172.31899999999999</v>
      </c>
      <c r="F36" s="2">
        <v>14.916700000000001</v>
      </c>
      <c r="G36" s="2">
        <f t="shared" si="6"/>
        <v>5.481000000000023</v>
      </c>
      <c r="H36" s="2">
        <f t="shared" si="7"/>
        <v>3.08</v>
      </c>
      <c r="I36" s="2">
        <f t="shared" si="8"/>
        <v>9.2166999999999994</v>
      </c>
    </row>
    <row r="37" spans="1:9" ht="20" x14ac:dyDescent="0.25">
      <c r="A37" s="2"/>
      <c r="B37" s="1"/>
      <c r="C37" s="2"/>
      <c r="D37" s="2"/>
      <c r="E37" s="2"/>
      <c r="F37" s="2"/>
      <c r="G37" s="4">
        <f>ROUND(SUM(G29:G36)/8,2)</f>
        <v>13.22</v>
      </c>
      <c r="H37" s="4">
        <f>ROUND(SUM(H29:H36)/8,2)</f>
        <v>6.25</v>
      </c>
      <c r="I37" s="2">
        <f>ROUND(SUM(I29:I36)/8,2)</f>
        <v>17.53</v>
      </c>
    </row>
    <row r="39" spans="1:9" x14ac:dyDescent="0.2">
      <c r="A39" t="s">
        <v>13</v>
      </c>
    </row>
    <row r="40" spans="1:9" ht="20" x14ac:dyDescent="0.25">
      <c r="A40" s="1" t="s">
        <v>16</v>
      </c>
      <c r="B40" s="1" t="s">
        <v>12</v>
      </c>
      <c r="C40" s="1" t="s">
        <v>2</v>
      </c>
      <c r="D40" s="1" t="s">
        <v>3</v>
      </c>
      <c r="E40" s="1" t="s">
        <v>1</v>
      </c>
      <c r="F40" s="1" t="s">
        <v>15</v>
      </c>
      <c r="G40" s="1" t="s">
        <v>18</v>
      </c>
      <c r="H40" s="1" t="s">
        <v>20</v>
      </c>
      <c r="I40" s="1" t="s">
        <v>17</v>
      </c>
    </row>
    <row r="41" spans="1:9" ht="20" x14ac:dyDescent="0.25">
      <c r="A41" s="2">
        <v>1</v>
      </c>
      <c r="B41" s="1" t="s">
        <v>4</v>
      </c>
      <c r="C41" s="2">
        <v>135.5</v>
      </c>
      <c r="D41" s="2">
        <v>5.4</v>
      </c>
      <c r="E41" s="2">
        <v>150.50040000000001</v>
      </c>
      <c r="F41" s="2">
        <v>16.8154</v>
      </c>
      <c r="G41" s="2">
        <f t="shared" ref="G41:G48" si="9">ABS(E41-C41)</f>
        <v>15.000400000000013</v>
      </c>
      <c r="H41" s="2">
        <f t="shared" ref="H41:H48" si="10">ROUND((G41/C41)*100,2)</f>
        <v>11.07</v>
      </c>
      <c r="I41" s="2">
        <f t="shared" ref="I41:I48" si="11">ABS(F41-D41)</f>
        <v>11.4154</v>
      </c>
    </row>
    <row r="42" spans="1:9" ht="20" x14ac:dyDescent="0.25">
      <c r="A42" s="2">
        <v>2</v>
      </c>
      <c r="B42" s="1" t="s">
        <v>5</v>
      </c>
      <c r="C42" s="2">
        <v>239.7</v>
      </c>
      <c r="D42" s="2">
        <v>5.6</v>
      </c>
      <c r="E42" s="2">
        <v>198.89670000000001</v>
      </c>
      <c r="F42" s="2">
        <v>36.457099999999997</v>
      </c>
      <c r="G42" s="2">
        <f t="shared" si="9"/>
        <v>40.803299999999979</v>
      </c>
      <c r="H42" s="2">
        <f t="shared" si="10"/>
        <v>17.02</v>
      </c>
      <c r="I42" s="2">
        <f t="shared" si="11"/>
        <v>30.857099999999996</v>
      </c>
    </row>
    <row r="43" spans="1:9" ht="20" x14ac:dyDescent="0.25">
      <c r="A43" s="2">
        <v>3</v>
      </c>
      <c r="B43" s="1" t="s">
        <v>6</v>
      </c>
      <c r="C43" s="2">
        <v>115</v>
      </c>
      <c r="D43" s="2">
        <v>4.5</v>
      </c>
      <c r="E43" s="2">
        <v>118.4791</v>
      </c>
      <c r="F43" s="2">
        <v>3.1402999999999999</v>
      </c>
      <c r="G43" s="2">
        <f t="shared" si="9"/>
        <v>3.4791000000000025</v>
      </c>
      <c r="H43" s="2">
        <f t="shared" si="10"/>
        <v>3.03</v>
      </c>
      <c r="I43" s="2">
        <f t="shared" si="11"/>
        <v>1.3597000000000001</v>
      </c>
    </row>
    <row r="44" spans="1:9" ht="20" x14ac:dyDescent="0.25">
      <c r="A44" s="2">
        <v>4</v>
      </c>
      <c r="B44" s="1" t="s">
        <v>7</v>
      </c>
      <c r="C44" s="2">
        <v>202.9</v>
      </c>
      <c r="D44" s="2">
        <v>15.5</v>
      </c>
      <c r="E44" s="2">
        <v>166.8569</v>
      </c>
      <c r="F44" s="2">
        <v>19.4666</v>
      </c>
      <c r="G44" s="2">
        <f t="shared" si="9"/>
        <v>36.04310000000001</v>
      </c>
      <c r="H44" s="2">
        <f t="shared" si="10"/>
        <v>17.760000000000002</v>
      </c>
      <c r="I44" s="2">
        <f t="shared" si="11"/>
        <v>3.9665999999999997</v>
      </c>
    </row>
    <row r="45" spans="1:9" ht="20" x14ac:dyDescent="0.25">
      <c r="A45" s="2">
        <v>5</v>
      </c>
      <c r="B45" s="1" t="s">
        <v>8</v>
      </c>
      <c r="C45" s="2">
        <v>233.2</v>
      </c>
      <c r="D45" s="2">
        <v>11.6</v>
      </c>
      <c r="E45" s="2">
        <v>232.76490000000001</v>
      </c>
      <c r="F45" s="2">
        <v>37.168300000000002</v>
      </c>
      <c r="G45" s="2">
        <f t="shared" si="9"/>
        <v>0.43509999999997717</v>
      </c>
      <c r="H45" s="2">
        <f t="shared" si="10"/>
        <v>0.19</v>
      </c>
      <c r="I45" s="2">
        <f t="shared" si="11"/>
        <v>25.568300000000001</v>
      </c>
    </row>
    <row r="46" spans="1:9" ht="20" x14ac:dyDescent="0.25">
      <c r="A46" s="2">
        <v>6</v>
      </c>
      <c r="B46" s="1" t="s">
        <v>9</v>
      </c>
      <c r="C46" s="2">
        <v>242.7</v>
      </c>
      <c r="D46" s="2">
        <v>8.5</v>
      </c>
      <c r="E46" s="2">
        <v>203.46449999999999</v>
      </c>
      <c r="F46" s="2">
        <v>35.313499999999998</v>
      </c>
      <c r="G46" s="2">
        <f t="shared" si="9"/>
        <v>39.235500000000002</v>
      </c>
      <c r="H46" s="2">
        <f t="shared" si="10"/>
        <v>16.170000000000002</v>
      </c>
      <c r="I46" s="2">
        <f t="shared" si="11"/>
        <v>26.813499999999998</v>
      </c>
    </row>
    <row r="47" spans="1:9" ht="20" x14ac:dyDescent="0.25">
      <c r="A47" s="2">
        <v>7</v>
      </c>
      <c r="B47" s="1" t="s">
        <v>10</v>
      </c>
      <c r="C47" s="2">
        <v>125.7</v>
      </c>
      <c r="D47" s="2">
        <v>8.5</v>
      </c>
      <c r="E47" s="2">
        <v>130.1541</v>
      </c>
      <c r="F47" s="2">
        <v>6.4686000000000003</v>
      </c>
      <c r="G47" s="2">
        <f t="shared" si="9"/>
        <v>4.4540999999999968</v>
      </c>
      <c r="H47" s="2">
        <f t="shared" si="10"/>
        <v>3.54</v>
      </c>
      <c r="I47" s="2">
        <f t="shared" si="11"/>
        <v>2.0313999999999997</v>
      </c>
    </row>
    <row r="48" spans="1:9" ht="20" x14ac:dyDescent="0.25">
      <c r="A48" s="2">
        <v>8</v>
      </c>
      <c r="B48" s="1" t="s">
        <v>11</v>
      </c>
      <c r="C48" s="2">
        <v>177.8</v>
      </c>
      <c r="D48" s="2">
        <v>5.7</v>
      </c>
      <c r="E48" s="2">
        <v>172.31899999999999</v>
      </c>
      <c r="F48" s="2">
        <v>14.916700000000001</v>
      </c>
      <c r="G48" s="2">
        <f t="shared" si="9"/>
        <v>5.481000000000023</v>
      </c>
      <c r="H48" s="2">
        <f t="shared" si="10"/>
        <v>3.08</v>
      </c>
      <c r="I48" s="2">
        <f t="shared" si="11"/>
        <v>9.2166999999999994</v>
      </c>
    </row>
    <row r="49" spans="1:9" ht="20" x14ac:dyDescent="0.25">
      <c r="A49" s="2"/>
      <c r="B49" s="1"/>
      <c r="C49" s="2"/>
      <c r="D49" s="2"/>
      <c r="E49" s="2"/>
      <c r="F49" s="2"/>
      <c r="G49" s="4">
        <f>ROUND(SUM(G41:G48)/8,2)</f>
        <v>18.12</v>
      </c>
      <c r="H49" s="4">
        <f>ROUND(SUM(H41:H48)/8,2)</f>
        <v>8.98</v>
      </c>
      <c r="I49" s="2">
        <f>ROUND(SUM(I41:I48)/8,2)</f>
        <v>13.9</v>
      </c>
    </row>
    <row r="53" spans="1:9" ht="24" x14ac:dyDescent="0.3">
      <c r="A53" s="5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09C7-646F-E245-9163-46AD2E20F597}">
  <dimension ref="A1:K230"/>
  <sheetViews>
    <sheetView topLeftCell="K1" zoomScale="112" workbookViewId="0">
      <selection activeCell="T45" sqref="T45"/>
    </sheetView>
  </sheetViews>
  <sheetFormatPr baseColWidth="10" defaultRowHeight="16" x14ac:dyDescent="0.2"/>
  <cols>
    <col min="5" max="5" width="17.33203125" customWidth="1"/>
    <col min="8" max="8" width="25.33203125" customWidth="1"/>
    <col min="9" max="9" width="17.33203125" customWidth="1"/>
    <col min="10" max="10" width="22.6640625" customWidth="1"/>
  </cols>
  <sheetData>
    <row r="1" spans="1:11" x14ac:dyDescent="0.2">
      <c r="A1" s="7" t="s">
        <v>75</v>
      </c>
      <c r="B1" s="8" t="s">
        <v>25</v>
      </c>
      <c r="C1" s="8" t="s">
        <v>26</v>
      </c>
      <c r="D1" s="8" t="s">
        <v>27</v>
      </c>
      <c r="E1" s="9" t="s">
        <v>28</v>
      </c>
      <c r="H1" s="10" t="s">
        <v>25</v>
      </c>
      <c r="I1" s="10" t="s">
        <v>26</v>
      </c>
      <c r="J1" s="10" t="s">
        <v>27</v>
      </c>
    </row>
    <row r="2" spans="1:11" x14ac:dyDescent="0.2">
      <c r="A2" s="11" t="s">
        <v>4</v>
      </c>
      <c r="B2" s="12">
        <v>565.20000000000005</v>
      </c>
      <c r="C2" s="12">
        <v>910.64</v>
      </c>
      <c r="D2" s="12">
        <v>2706.7</v>
      </c>
      <c r="E2" s="13" t="s">
        <v>29</v>
      </c>
      <c r="G2" s="14" t="s">
        <v>4</v>
      </c>
      <c r="H2" s="15">
        <f>B5</f>
        <v>487.33333333333331</v>
      </c>
      <c r="I2" s="15">
        <f>C5</f>
        <v>1498.7133333333334</v>
      </c>
      <c r="J2" s="15">
        <f>D5</f>
        <v>2979.2999999999997</v>
      </c>
      <c r="K2" s="56" t="s">
        <v>30</v>
      </c>
    </row>
    <row r="3" spans="1:11" x14ac:dyDescent="0.2">
      <c r="A3" s="16"/>
      <c r="B3" s="17">
        <v>465.4</v>
      </c>
      <c r="C3" s="17">
        <v>945.7</v>
      </c>
      <c r="D3" s="17">
        <v>2596.5</v>
      </c>
      <c r="E3" s="18" t="s">
        <v>31</v>
      </c>
      <c r="G3" s="19" t="s">
        <v>5</v>
      </c>
      <c r="H3" s="20">
        <f>B10</f>
        <v>481</v>
      </c>
      <c r="I3" s="20">
        <f>C10</f>
        <v>816.9</v>
      </c>
      <c r="J3" s="20">
        <f>D10</f>
        <v>2777.8333333333335</v>
      </c>
      <c r="K3" s="57"/>
    </row>
    <row r="4" spans="1:11" x14ac:dyDescent="0.2">
      <c r="A4" s="21"/>
      <c r="B4" s="12">
        <v>431.4</v>
      </c>
      <c r="C4" s="12">
        <v>2639.8</v>
      </c>
      <c r="D4" s="12">
        <v>3634.7</v>
      </c>
      <c r="E4" s="13" t="s">
        <v>32</v>
      </c>
      <c r="G4" s="19" t="s">
        <v>33</v>
      </c>
      <c r="H4" s="20">
        <f>B15</f>
        <v>485.76666666666665</v>
      </c>
      <c r="I4" s="20">
        <f>C15</f>
        <v>963.9</v>
      </c>
      <c r="J4" s="20">
        <f>D15</f>
        <v>2212.2000000000003</v>
      </c>
      <c r="K4" s="57"/>
    </row>
    <row r="5" spans="1:11" x14ac:dyDescent="0.2">
      <c r="A5" s="16"/>
      <c r="B5" s="22">
        <f>AVERAGE(B2:B4)</f>
        <v>487.33333333333331</v>
      </c>
      <c r="C5" s="22">
        <f t="shared" ref="C5:D5" si="0">AVERAGE(C2:C4)</f>
        <v>1498.7133333333334</v>
      </c>
      <c r="D5" s="22">
        <f t="shared" si="0"/>
        <v>2979.2999999999997</v>
      </c>
      <c r="E5" s="18"/>
      <c r="G5" s="23" t="s">
        <v>34</v>
      </c>
      <c r="H5" s="24">
        <f>B20</f>
        <v>425.70000000000005</v>
      </c>
      <c r="I5" s="24">
        <f>C20</f>
        <v>838.6</v>
      </c>
      <c r="J5" s="24">
        <f>D20</f>
        <v>2162.9666666666667</v>
      </c>
      <c r="K5" s="58"/>
    </row>
    <row r="6" spans="1:11" x14ac:dyDescent="0.2">
      <c r="A6" s="25"/>
      <c r="B6" s="25"/>
      <c r="C6" s="25"/>
      <c r="D6" s="25"/>
      <c r="E6" s="25"/>
      <c r="G6" s="14" t="s">
        <v>4</v>
      </c>
      <c r="H6" s="26">
        <f>B28</f>
        <v>754.19999999999993</v>
      </c>
      <c r="I6" s="26">
        <f>C28</f>
        <v>1056.2666666666667</v>
      </c>
      <c r="J6" s="26">
        <f>D28</f>
        <v>2847.3333333333335</v>
      </c>
      <c r="K6" s="56" t="s">
        <v>35</v>
      </c>
    </row>
    <row r="7" spans="1:11" x14ac:dyDescent="0.2">
      <c r="A7" s="11" t="s">
        <v>5</v>
      </c>
      <c r="B7" s="12">
        <v>479.2</v>
      </c>
      <c r="C7" s="12">
        <v>818.4</v>
      </c>
      <c r="D7" s="12">
        <v>2858.6</v>
      </c>
      <c r="E7" s="13" t="s">
        <v>36</v>
      </c>
      <c r="G7" s="19" t="s">
        <v>5</v>
      </c>
      <c r="H7">
        <f>B33</f>
        <v>898.46666666666658</v>
      </c>
      <c r="I7">
        <f>C33</f>
        <v>1222.9333333333332</v>
      </c>
      <c r="J7">
        <f>D33</f>
        <v>2818.4</v>
      </c>
      <c r="K7" s="57"/>
    </row>
    <row r="8" spans="1:11" x14ac:dyDescent="0.2">
      <c r="A8" s="16"/>
      <c r="B8" s="17">
        <v>479.9</v>
      </c>
      <c r="C8" s="17">
        <v>821.5</v>
      </c>
      <c r="D8" s="17">
        <v>2729.2</v>
      </c>
      <c r="E8" s="18" t="s">
        <v>31</v>
      </c>
      <c r="G8" s="19" t="s">
        <v>33</v>
      </c>
      <c r="H8">
        <f>B38</f>
        <v>769.13333333333321</v>
      </c>
      <c r="I8">
        <f>C38</f>
        <v>1083.7666666666667</v>
      </c>
      <c r="J8">
        <f>D38</f>
        <v>2337.1666666666665</v>
      </c>
      <c r="K8" s="57"/>
    </row>
    <row r="9" spans="1:11" x14ac:dyDescent="0.2">
      <c r="A9" s="21"/>
      <c r="B9" s="12">
        <v>483.9</v>
      </c>
      <c r="C9" s="12">
        <v>810.8</v>
      </c>
      <c r="D9" s="12">
        <v>2745.7</v>
      </c>
      <c r="E9" s="13" t="s">
        <v>37</v>
      </c>
      <c r="G9" s="23" t="s">
        <v>34</v>
      </c>
      <c r="H9" s="27">
        <f>B43</f>
        <v>801.63333333333333</v>
      </c>
      <c r="I9" s="27">
        <f>C43</f>
        <v>1079.6000000000001</v>
      </c>
      <c r="J9" s="27">
        <f>D43</f>
        <v>2655.3</v>
      </c>
      <c r="K9" s="58"/>
    </row>
    <row r="10" spans="1:11" x14ac:dyDescent="0.2">
      <c r="A10" s="16"/>
      <c r="B10" s="22">
        <f>AVERAGE(B7:B9)</f>
        <v>481</v>
      </c>
      <c r="C10" s="22">
        <f t="shared" ref="C10:D10" si="1">AVERAGE(C7:C9)</f>
        <v>816.9</v>
      </c>
      <c r="D10" s="22">
        <f t="shared" si="1"/>
        <v>2777.8333333333335</v>
      </c>
      <c r="E10" s="18"/>
      <c r="G10" s="14" t="s">
        <v>4</v>
      </c>
      <c r="H10" s="26">
        <f>B51</f>
        <v>480.23333333333335</v>
      </c>
      <c r="I10" s="26">
        <f>C51</f>
        <v>2395.2999999999997</v>
      </c>
      <c r="J10" s="26">
        <f>D51</f>
        <v>3624.8333333333335</v>
      </c>
      <c r="K10" s="56" t="s">
        <v>38</v>
      </c>
    </row>
    <row r="11" spans="1:11" x14ac:dyDescent="0.2">
      <c r="A11" s="25"/>
      <c r="B11" s="25"/>
      <c r="C11" s="25"/>
      <c r="D11" s="25"/>
      <c r="E11" s="25"/>
      <c r="G11" s="19" t="s">
        <v>5</v>
      </c>
      <c r="H11">
        <f>B56</f>
        <v>597.86666666666667</v>
      </c>
      <c r="I11">
        <f>C56</f>
        <v>2755.7333333333336</v>
      </c>
      <c r="J11">
        <f>D56</f>
        <v>3345.2666666666664</v>
      </c>
      <c r="K11" s="57"/>
    </row>
    <row r="12" spans="1:11" x14ac:dyDescent="0.2">
      <c r="A12" s="11" t="s">
        <v>6</v>
      </c>
      <c r="B12" s="12">
        <v>565.6</v>
      </c>
      <c r="C12" s="12">
        <v>1023.4</v>
      </c>
      <c r="D12" s="12">
        <v>2260.9</v>
      </c>
      <c r="E12" s="13" t="s">
        <v>36</v>
      </c>
      <c r="G12" s="19" t="s">
        <v>33</v>
      </c>
      <c r="H12">
        <f>B61</f>
        <v>412.13333333333338</v>
      </c>
      <c r="I12">
        <f>C61</f>
        <v>1844.5</v>
      </c>
      <c r="J12">
        <f>D61</f>
        <v>2778.8333333333335</v>
      </c>
      <c r="K12" s="57"/>
    </row>
    <row r="13" spans="1:11" x14ac:dyDescent="0.2">
      <c r="A13" s="16"/>
      <c r="B13" s="17">
        <v>459.5</v>
      </c>
      <c r="C13" s="17">
        <v>951.8</v>
      </c>
      <c r="D13" s="17">
        <v>2162.6999999999998</v>
      </c>
      <c r="E13" s="18" t="s">
        <v>39</v>
      </c>
      <c r="G13" s="23" t="s">
        <v>34</v>
      </c>
      <c r="H13" s="27">
        <f>B66</f>
        <v>379.09999999999997</v>
      </c>
      <c r="I13" s="27">
        <f>C66</f>
        <v>2079.6</v>
      </c>
      <c r="J13" s="27">
        <f>D66</f>
        <v>2810.5333333333333</v>
      </c>
      <c r="K13" s="58"/>
    </row>
    <row r="14" spans="1:11" x14ac:dyDescent="0.2">
      <c r="A14" s="21"/>
      <c r="B14" s="12">
        <v>432.2</v>
      </c>
      <c r="C14" s="12">
        <v>916.5</v>
      </c>
      <c r="D14" s="12">
        <v>2213</v>
      </c>
      <c r="E14" s="13" t="s">
        <v>40</v>
      </c>
      <c r="G14" s="14" t="s">
        <v>4</v>
      </c>
      <c r="H14" s="26">
        <f>B75</f>
        <v>701.1</v>
      </c>
      <c r="I14" s="26">
        <f>C75</f>
        <v>2036.8666666666668</v>
      </c>
      <c r="J14" s="26">
        <f>D75</f>
        <v>3479.3333333333335</v>
      </c>
      <c r="K14" s="56" t="s">
        <v>41</v>
      </c>
    </row>
    <row r="15" spans="1:11" x14ac:dyDescent="0.2">
      <c r="A15" s="16"/>
      <c r="B15" s="22">
        <f>AVERAGE(B12:B14)</f>
        <v>485.76666666666665</v>
      </c>
      <c r="C15" s="22">
        <f t="shared" ref="C15:D15" si="2">AVERAGE(C12:C14)</f>
        <v>963.9</v>
      </c>
      <c r="D15" s="22">
        <f t="shared" si="2"/>
        <v>2212.2000000000003</v>
      </c>
      <c r="E15" s="18"/>
      <c r="G15" s="19" t="s">
        <v>5</v>
      </c>
      <c r="H15">
        <f>B80</f>
        <v>912.36666666666667</v>
      </c>
      <c r="I15">
        <f>C80</f>
        <v>2227.7999999999997</v>
      </c>
      <c r="J15">
        <f>D80</f>
        <v>3169.8666666666668</v>
      </c>
      <c r="K15" s="57"/>
    </row>
    <row r="16" spans="1:11" x14ac:dyDescent="0.2">
      <c r="A16" s="25"/>
      <c r="B16" s="25"/>
      <c r="C16" s="25"/>
      <c r="D16" s="25"/>
      <c r="E16" s="25"/>
      <c r="G16" s="19" t="s">
        <v>33</v>
      </c>
      <c r="H16">
        <f>B85</f>
        <v>713.76666666666677</v>
      </c>
      <c r="I16">
        <f>C85</f>
        <v>1729.6999999999998</v>
      </c>
      <c r="J16">
        <f>D85</f>
        <v>2299.2000000000003</v>
      </c>
      <c r="K16" s="57"/>
    </row>
    <row r="17" spans="1:11" x14ac:dyDescent="0.2">
      <c r="A17" s="11" t="s">
        <v>34</v>
      </c>
      <c r="B17" s="12">
        <v>464.8</v>
      </c>
      <c r="C17" s="12">
        <v>923.1</v>
      </c>
      <c r="D17" s="12">
        <v>2877.1</v>
      </c>
      <c r="E17" s="13" t="s">
        <v>42</v>
      </c>
      <c r="G17" s="23" t="s">
        <v>34</v>
      </c>
      <c r="H17" s="27">
        <f>B90</f>
        <v>706.66666666666663</v>
      </c>
      <c r="I17" s="27">
        <f>C90</f>
        <v>1404.7</v>
      </c>
      <c r="J17" s="27">
        <f>D90</f>
        <v>2292.7333333333336</v>
      </c>
      <c r="K17" s="58"/>
    </row>
    <row r="18" spans="1:11" x14ac:dyDescent="0.2">
      <c r="A18" s="16"/>
      <c r="B18" s="17">
        <v>410.1</v>
      </c>
      <c r="C18" s="17">
        <v>821.2</v>
      </c>
      <c r="D18" s="17">
        <v>2089.6</v>
      </c>
      <c r="E18" s="18" t="s">
        <v>43</v>
      </c>
      <c r="G18" s="14" t="s">
        <v>4</v>
      </c>
      <c r="H18" s="26">
        <f>B98</f>
        <v>789.6</v>
      </c>
      <c r="I18" s="26">
        <f>C98</f>
        <v>1478.3</v>
      </c>
      <c r="J18">
        <f>D98</f>
        <v>3183.7</v>
      </c>
      <c r="K18" s="56" t="s">
        <v>44</v>
      </c>
    </row>
    <row r="19" spans="1:11" x14ac:dyDescent="0.2">
      <c r="A19" s="21"/>
      <c r="B19" s="12">
        <v>402.2</v>
      </c>
      <c r="C19" s="12">
        <v>771.5</v>
      </c>
      <c r="D19" s="12">
        <v>1522.2</v>
      </c>
      <c r="E19" s="13" t="s">
        <v>45</v>
      </c>
      <c r="G19" s="19" t="s">
        <v>5</v>
      </c>
      <c r="H19">
        <f>B103</f>
        <v>1196.7</v>
      </c>
      <c r="I19">
        <f>C103</f>
        <v>1712.7</v>
      </c>
      <c r="J19">
        <f>D103</f>
        <v>2932.1</v>
      </c>
      <c r="K19" s="57"/>
    </row>
    <row r="20" spans="1:11" x14ac:dyDescent="0.2">
      <c r="A20" s="16"/>
      <c r="B20" s="22">
        <f>AVERAGE(B17:B19)</f>
        <v>425.70000000000005</v>
      </c>
      <c r="C20" s="22">
        <f t="shared" ref="C20:D20" si="3">AVERAGE(C17:C19)</f>
        <v>838.6</v>
      </c>
      <c r="D20" s="22">
        <f t="shared" si="3"/>
        <v>2162.9666666666667</v>
      </c>
      <c r="E20" s="18"/>
      <c r="G20" s="19" t="s">
        <v>33</v>
      </c>
      <c r="H20">
        <f>B108</f>
        <v>757.4</v>
      </c>
      <c r="I20">
        <f>C108</f>
        <v>1453.7</v>
      </c>
      <c r="J20">
        <f>D108</f>
        <v>2429.4</v>
      </c>
      <c r="K20" s="57"/>
    </row>
    <row r="21" spans="1:11" x14ac:dyDescent="0.2">
      <c r="G21" s="23" t="s">
        <v>34</v>
      </c>
      <c r="H21" s="27">
        <f>B113</f>
        <v>901.6</v>
      </c>
      <c r="I21" s="27">
        <f>C113</f>
        <v>1315.6</v>
      </c>
      <c r="J21" s="27">
        <f>D113</f>
        <v>3179</v>
      </c>
      <c r="K21" s="58"/>
    </row>
    <row r="23" spans="1:11" x14ac:dyDescent="0.2">
      <c r="A23" t="s">
        <v>35</v>
      </c>
    </row>
    <row r="24" spans="1:11" x14ac:dyDescent="0.2">
      <c r="A24" s="7" t="s">
        <v>24</v>
      </c>
      <c r="B24" s="8" t="s">
        <v>25</v>
      </c>
      <c r="C24" s="8" t="s">
        <v>26</v>
      </c>
      <c r="D24" s="8" t="s">
        <v>27</v>
      </c>
      <c r="E24" s="9" t="s">
        <v>28</v>
      </c>
      <c r="H24" s="10" t="s">
        <v>25</v>
      </c>
      <c r="I24" s="10" t="s">
        <v>26</v>
      </c>
      <c r="J24" s="10" t="s">
        <v>27</v>
      </c>
      <c r="K24" s="10"/>
    </row>
    <row r="25" spans="1:11" x14ac:dyDescent="0.2">
      <c r="A25" s="11" t="s">
        <v>46</v>
      </c>
      <c r="B25" s="12">
        <v>777.4</v>
      </c>
      <c r="C25" s="12">
        <v>1084</v>
      </c>
      <c r="D25" s="12">
        <v>2857.2</v>
      </c>
      <c r="E25" s="13" t="s">
        <v>47</v>
      </c>
      <c r="G25" s="28" t="s">
        <v>30</v>
      </c>
      <c r="H25" s="15">
        <f>B5</f>
        <v>487.33333333333331</v>
      </c>
      <c r="I25" s="15">
        <f>C5</f>
        <v>1498.7133333333334</v>
      </c>
      <c r="J25" s="15">
        <f>D5</f>
        <v>2979.2999999999997</v>
      </c>
      <c r="K25" s="56" t="s">
        <v>4</v>
      </c>
    </row>
    <row r="26" spans="1:11" x14ac:dyDescent="0.2">
      <c r="A26" s="16"/>
      <c r="B26" s="17">
        <v>742.4</v>
      </c>
      <c r="C26" s="17">
        <v>1040.7</v>
      </c>
      <c r="D26" s="17">
        <v>2823.8</v>
      </c>
      <c r="E26" s="18" t="s">
        <v>32</v>
      </c>
      <c r="G26" s="29" t="s">
        <v>35</v>
      </c>
      <c r="H26" s="26">
        <f>B28</f>
        <v>754.19999999999993</v>
      </c>
      <c r="I26" s="26">
        <f>C28</f>
        <v>1056.2666666666667</v>
      </c>
      <c r="J26" s="26">
        <f>D28</f>
        <v>2847.3333333333335</v>
      </c>
      <c r="K26" s="57"/>
    </row>
    <row r="27" spans="1:11" x14ac:dyDescent="0.2">
      <c r="A27" s="21"/>
      <c r="B27" s="12">
        <v>742.8</v>
      </c>
      <c r="C27" s="12">
        <v>1044.0999999999999</v>
      </c>
      <c r="D27" s="12">
        <v>2861</v>
      </c>
      <c r="E27" s="13" t="s">
        <v>36</v>
      </c>
      <c r="G27" s="29" t="s">
        <v>38</v>
      </c>
      <c r="H27" s="26">
        <f>B51</f>
        <v>480.23333333333335</v>
      </c>
      <c r="I27" s="26">
        <f>C51</f>
        <v>2395.2999999999997</v>
      </c>
      <c r="J27" s="26">
        <f>D51</f>
        <v>3624.8333333333335</v>
      </c>
      <c r="K27" s="57"/>
    </row>
    <row r="28" spans="1:11" x14ac:dyDescent="0.2">
      <c r="A28" s="16"/>
      <c r="B28" s="22">
        <f>AVERAGE(B25:B27)</f>
        <v>754.19999999999993</v>
      </c>
      <c r="C28" s="22">
        <f t="shared" ref="C28:D28" si="4">AVERAGE(C25:C27)</f>
        <v>1056.2666666666667</v>
      </c>
      <c r="D28" s="22">
        <f t="shared" si="4"/>
        <v>2847.3333333333335</v>
      </c>
      <c r="E28" s="18"/>
      <c r="G28" s="29" t="s">
        <v>41</v>
      </c>
      <c r="H28">
        <f>B75</f>
        <v>701.1</v>
      </c>
      <c r="I28">
        <f>C75</f>
        <v>2036.8666666666668</v>
      </c>
      <c r="J28">
        <f>D75</f>
        <v>3479.3333333333335</v>
      </c>
      <c r="K28" s="57"/>
    </row>
    <row r="29" spans="1:11" x14ac:dyDescent="0.2">
      <c r="A29" s="25"/>
      <c r="B29" s="25"/>
      <c r="C29" s="25"/>
      <c r="D29" s="25"/>
      <c r="E29" s="25"/>
      <c r="G29" s="30" t="s">
        <v>44</v>
      </c>
      <c r="H29" s="27">
        <f>B98</f>
        <v>789.6</v>
      </c>
      <c r="I29" s="27">
        <f>C98</f>
        <v>1478.3</v>
      </c>
      <c r="J29" s="27">
        <f>D98</f>
        <v>3183.7</v>
      </c>
      <c r="K29" s="58"/>
    </row>
    <row r="30" spans="1:11" x14ac:dyDescent="0.2">
      <c r="A30" s="11" t="s">
        <v>48</v>
      </c>
      <c r="B30" s="12">
        <v>892.5</v>
      </c>
      <c r="C30" s="12">
        <v>1265.5999999999999</v>
      </c>
      <c r="D30" s="12">
        <v>2795.5</v>
      </c>
      <c r="E30" s="13" t="s">
        <v>47</v>
      </c>
      <c r="G30" s="28" t="s">
        <v>30</v>
      </c>
      <c r="H30" s="26">
        <f>B10</f>
        <v>481</v>
      </c>
      <c r="I30" s="26">
        <f>C10</f>
        <v>816.9</v>
      </c>
      <c r="J30" s="26">
        <f>D10</f>
        <v>2777.8333333333335</v>
      </c>
      <c r="K30" s="56" t="s">
        <v>5</v>
      </c>
    </row>
    <row r="31" spans="1:11" x14ac:dyDescent="0.2">
      <c r="A31" s="16"/>
      <c r="B31" s="17">
        <v>899.6</v>
      </c>
      <c r="C31" s="17">
        <v>1287.0999999999999</v>
      </c>
      <c r="D31" s="17">
        <v>2756.1</v>
      </c>
      <c r="E31" s="18" t="s">
        <v>32</v>
      </c>
      <c r="G31" s="29" t="s">
        <v>35</v>
      </c>
      <c r="H31">
        <f>B33</f>
        <v>898.46666666666658</v>
      </c>
      <c r="I31">
        <f>C33</f>
        <v>1222.9333333333332</v>
      </c>
      <c r="J31">
        <f>D33</f>
        <v>2818.4</v>
      </c>
      <c r="K31" s="57"/>
    </row>
    <row r="32" spans="1:11" x14ac:dyDescent="0.2">
      <c r="A32" s="21"/>
      <c r="B32" s="12">
        <v>903.3</v>
      </c>
      <c r="C32" s="12">
        <v>1116.0999999999999</v>
      </c>
      <c r="D32" s="12">
        <v>2903.6</v>
      </c>
      <c r="E32" s="13" t="s">
        <v>49</v>
      </c>
      <c r="G32" s="29" t="s">
        <v>38</v>
      </c>
      <c r="H32">
        <f>B56</f>
        <v>597.86666666666667</v>
      </c>
      <c r="I32">
        <f>C56</f>
        <v>2755.7333333333336</v>
      </c>
      <c r="J32">
        <f>D56</f>
        <v>3345.2666666666664</v>
      </c>
      <c r="K32" s="57"/>
    </row>
    <row r="33" spans="1:11" x14ac:dyDescent="0.2">
      <c r="A33" s="16"/>
      <c r="B33" s="22">
        <f>AVERAGE(B30:B32)</f>
        <v>898.46666666666658</v>
      </c>
      <c r="C33" s="22">
        <f t="shared" ref="C33:D33" si="5">AVERAGE(C30:C32)</f>
        <v>1222.9333333333332</v>
      </c>
      <c r="D33" s="22">
        <f t="shared" si="5"/>
        <v>2818.4</v>
      </c>
      <c r="E33" s="18"/>
      <c r="G33" s="29" t="s">
        <v>41</v>
      </c>
      <c r="H33">
        <f>B80</f>
        <v>912.36666666666667</v>
      </c>
      <c r="I33">
        <f>C80</f>
        <v>2227.7999999999997</v>
      </c>
      <c r="J33">
        <f>D80</f>
        <v>3169.8666666666668</v>
      </c>
      <c r="K33" s="57"/>
    </row>
    <row r="34" spans="1:11" x14ac:dyDescent="0.2">
      <c r="A34" s="25"/>
      <c r="B34" s="25"/>
      <c r="C34" s="25"/>
      <c r="D34" s="25"/>
      <c r="E34" s="25"/>
      <c r="G34" s="30" t="s">
        <v>44</v>
      </c>
      <c r="H34" s="27">
        <f>B103</f>
        <v>1196.7</v>
      </c>
      <c r="I34" s="27">
        <f>C103</f>
        <v>1712.7</v>
      </c>
      <c r="J34" s="27">
        <f>D103</f>
        <v>2932.1</v>
      </c>
      <c r="K34" s="58"/>
    </row>
    <row r="35" spans="1:11" x14ac:dyDescent="0.2">
      <c r="A35" s="11" t="s">
        <v>50</v>
      </c>
      <c r="B35" s="12">
        <v>800.3</v>
      </c>
      <c r="C35" s="12">
        <v>1149</v>
      </c>
      <c r="D35" s="12">
        <v>2306.1999999999998</v>
      </c>
      <c r="E35" s="13" t="s">
        <v>51</v>
      </c>
      <c r="G35" s="28" t="s">
        <v>30</v>
      </c>
      <c r="H35" s="26">
        <f>B15</f>
        <v>485.76666666666665</v>
      </c>
      <c r="I35" s="26">
        <f>C15</f>
        <v>963.9</v>
      </c>
      <c r="J35" s="26">
        <f>D15</f>
        <v>2212.2000000000003</v>
      </c>
      <c r="K35" s="56" t="s">
        <v>6</v>
      </c>
    </row>
    <row r="36" spans="1:11" x14ac:dyDescent="0.2">
      <c r="A36" s="16"/>
      <c r="B36" s="17">
        <v>767.8</v>
      </c>
      <c r="C36" s="17">
        <v>1090.3</v>
      </c>
      <c r="D36" s="17">
        <v>2370.3000000000002</v>
      </c>
      <c r="E36" s="18" t="s">
        <v>52</v>
      </c>
      <c r="G36" s="29" t="s">
        <v>35</v>
      </c>
      <c r="H36">
        <f>B38</f>
        <v>769.13333333333321</v>
      </c>
      <c r="I36">
        <f>C38</f>
        <v>1083.7666666666667</v>
      </c>
      <c r="J36">
        <f>D38</f>
        <v>2337.1666666666665</v>
      </c>
      <c r="K36" s="57"/>
    </row>
    <row r="37" spans="1:11" x14ac:dyDescent="0.2">
      <c r="A37" s="21"/>
      <c r="B37" s="12">
        <v>739.3</v>
      </c>
      <c r="C37" s="12">
        <v>1012</v>
      </c>
      <c r="D37" s="12">
        <v>2335</v>
      </c>
      <c r="E37" s="13" t="s">
        <v>53</v>
      </c>
      <c r="G37" s="29" t="s">
        <v>38</v>
      </c>
      <c r="H37">
        <f>B61</f>
        <v>412.13333333333338</v>
      </c>
      <c r="I37">
        <f>C61</f>
        <v>1844.5</v>
      </c>
      <c r="J37">
        <f>D61</f>
        <v>2778.8333333333335</v>
      </c>
      <c r="K37" s="57"/>
    </row>
    <row r="38" spans="1:11" x14ac:dyDescent="0.2">
      <c r="A38" s="16"/>
      <c r="B38" s="22">
        <f>AVERAGE(B35:B37)</f>
        <v>769.13333333333321</v>
      </c>
      <c r="C38" s="22">
        <f t="shared" ref="C38:D38" si="6">AVERAGE(C35:C37)</f>
        <v>1083.7666666666667</v>
      </c>
      <c r="D38" s="22">
        <f t="shared" si="6"/>
        <v>2337.1666666666665</v>
      </c>
      <c r="E38" s="18"/>
      <c r="G38" s="29" t="s">
        <v>41</v>
      </c>
      <c r="H38">
        <f>B85</f>
        <v>713.76666666666677</v>
      </c>
      <c r="I38">
        <f>C85</f>
        <v>1729.6999999999998</v>
      </c>
      <c r="J38">
        <f>D85</f>
        <v>2299.2000000000003</v>
      </c>
      <c r="K38" s="57"/>
    </row>
    <row r="39" spans="1:11" x14ac:dyDescent="0.2">
      <c r="A39" s="25"/>
      <c r="B39" s="25"/>
      <c r="C39" s="25"/>
      <c r="D39" s="25"/>
      <c r="E39" s="25"/>
      <c r="G39" s="30" t="s">
        <v>44</v>
      </c>
      <c r="H39" s="27">
        <f>B108</f>
        <v>757.4</v>
      </c>
      <c r="I39" s="27">
        <f>C108</f>
        <v>1453.7</v>
      </c>
      <c r="J39" s="27">
        <f>D108</f>
        <v>2429.4</v>
      </c>
      <c r="K39" s="58"/>
    </row>
    <row r="40" spans="1:11" x14ac:dyDescent="0.2">
      <c r="A40" s="11" t="s">
        <v>54</v>
      </c>
      <c r="B40" s="12">
        <v>811.5</v>
      </c>
      <c r="C40" s="12">
        <v>1110.9000000000001</v>
      </c>
      <c r="D40" s="12">
        <v>2376.9</v>
      </c>
      <c r="E40" s="13" t="s">
        <v>55</v>
      </c>
      <c r="G40" s="28" t="s">
        <v>30</v>
      </c>
      <c r="H40" s="26">
        <f>B20</f>
        <v>425.70000000000005</v>
      </c>
      <c r="I40" s="26">
        <f>C20</f>
        <v>838.6</v>
      </c>
      <c r="J40" s="26">
        <f>D20</f>
        <v>2162.9666666666667</v>
      </c>
      <c r="K40" s="56" t="s">
        <v>34</v>
      </c>
    </row>
    <row r="41" spans="1:11" x14ac:dyDescent="0.2">
      <c r="A41" s="16"/>
      <c r="B41" s="17">
        <v>821</v>
      </c>
      <c r="C41" s="17">
        <v>1093.7</v>
      </c>
      <c r="D41" s="17">
        <v>2735.3</v>
      </c>
      <c r="E41" s="18" t="s">
        <v>56</v>
      </c>
      <c r="G41" s="29" t="s">
        <v>35</v>
      </c>
      <c r="H41">
        <f>B43</f>
        <v>801.63333333333333</v>
      </c>
      <c r="I41">
        <f>C43</f>
        <v>1079.6000000000001</v>
      </c>
      <c r="J41">
        <f>D43</f>
        <v>2655.3</v>
      </c>
      <c r="K41" s="57"/>
    </row>
    <row r="42" spans="1:11" x14ac:dyDescent="0.2">
      <c r="A42" s="21"/>
      <c r="B42" s="12">
        <v>772.4</v>
      </c>
      <c r="C42" s="12">
        <v>1034.2</v>
      </c>
      <c r="D42" s="12">
        <v>2853.7</v>
      </c>
      <c r="E42" s="13" t="s">
        <v>57</v>
      </c>
      <c r="G42" s="29" t="s">
        <v>38</v>
      </c>
      <c r="H42">
        <f>B66</f>
        <v>379.09999999999997</v>
      </c>
      <c r="I42">
        <f>C66</f>
        <v>2079.6</v>
      </c>
      <c r="J42">
        <f>D66</f>
        <v>2810.5333333333333</v>
      </c>
      <c r="K42" s="57"/>
    </row>
    <row r="43" spans="1:11" x14ac:dyDescent="0.2">
      <c r="A43" s="16"/>
      <c r="B43" s="22">
        <f>AVERAGE(B40:B42)</f>
        <v>801.63333333333333</v>
      </c>
      <c r="C43" s="22">
        <f t="shared" ref="C43:D43" si="7">AVERAGE(C40:C42)</f>
        <v>1079.6000000000001</v>
      </c>
      <c r="D43" s="22">
        <f t="shared" si="7"/>
        <v>2655.3</v>
      </c>
      <c r="E43" s="18"/>
      <c r="G43" s="29" t="s">
        <v>41</v>
      </c>
      <c r="H43">
        <f>B90</f>
        <v>706.66666666666663</v>
      </c>
      <c r="I43">
        <f>C90</f>
        <v>1404.7</v>
      </c>
      <c r="J43">
        <f>D90</f>
        <v>2292.7333333333336</v>
      </c>
      <c r="K43" s="57"/>
    </row>
    <row r="44" spans="1:11" x14ac:dyDescent="0.2">
      <c r="G44" s="30" t="s">
        <v>44</v>
      </c>
      <c r="H44" s="27">
        <f>B113</f>
        <v>901.6</v>
      </c>
      <c r="I44" s="27">
        <f>C113</f>
        <v>1315.6</v>
      </c>
      <c r="J44" s="27">
        <f>D113</f>
        <v>3179</v>
      </c>
      <c r="K44" s="58"/>
    </row>
    <row r="46" spans="1:11" x14ac:dyDescent="0.2">
      <c r="A46" t="s">
        <v>38</v>
      </c>
    </row>
    <row r="47" spans="1:11" x14ac:dyDescent="0.2">
      <c r="A47" s="7" t="s">
        <v>24</v>
      </c>
      <c r="B47" s="8" t="s">
        <v>25</v>
      </c>
      <c r="C47" s="8" t="s">
        <v>26</v>
      </c>
      <c r="D47" s="8" t="s">
        <v>27</v>
      </c>
      <c r="E47" s="9" t="s">
        <v>28</v>
      </c>
    </row>
    <row r="48" spans="1:11" x14ac:dyDescent="0.2">
      <c r="A48" s="11" t="s">
        <v>46</v>
      </c>
      <c r="B48" s="12">
        <v>488.7</v>
      </c>
      <c r="C48" s="12">
        <v>2268.5</v>
      </c>
      <c r="D48" s="12">
        <v>3545.1</v>
      </c>
      <c r="E48" s="13" t="s">
        <v>58</v>
      </c>
    </row>
    <row r="49" spans="1:5" x14ac:dyDescent="0.2">
      <c r="A49" s="16"/>
      <c r="B49" s="17">
        <v>479.3</v>
      </c>
      <c r="C49" s="17">
        <v>2447.8000000000002</v>
      </c>
      <c r="D49" s="17">
        <v>3596.6</v>
      </c>
      <c r="E49" s="18" t="s">
        <v>59</v>
      </c>
    </row>
    <row r="50" spans="1:5" x14ac:dyDescent="0.2">
      <c r="A50" s="21"/>
      <c r="B50" s="12">
        <v>472.7</v>
      </c>
      <c r="C50" s="12">
        <v>2469.6</v>
      </c>
      <c r="D50" s="12">
        <v>3732.8</v>
      </c>
      <c r="E50" s="13" t="s">
        <v>36</v>
      </c>
    </row>
    <row r="51" spans="1:5" x14ac:dyDescent="0.2">
      <c r="A51" s="16"/>
      <c r="B51" s="22">
        <f>AVERAGE(B48:B50)</f>
        <v>480.23333333333335</v>
      </c>
      <c r="C51" s="22">
        <f t="shared" ref="C51:D51" si="8">AVERAGE(C48:C50)</f>
        <v>2395.2999999999997</v>
      </c>
      <c r="D51" s="22">
        <f t="shared" si="8"/>
        <v>3624.8333333333335</v>
      </c>
      <c r="E51" s="18"/>
    </row>
    <row r="52" spans="1:5" x14ac:dyDescent="0.2">
      <c r="A52" s="25"/>
      <c r="B52" s="25"/>
      <c r="C52" s="25"/>
      <c r="D52" s="25"/>
      <c r="E52" s="25"/>
    </row>
    <row r="53" spans="1:5" x14ac:dyDescent="0.2">
      <c r="A53" s="11" t="s">
        <v>5</v>
      </c>
      <c r="B53" s="12">
        <v>586.9</v>
      </c>
      <c r="C53" s="12">
        <v>2733.9</v>
      </c>
      <c r="D53" s="12">
        <v>3322.6</v>
      </c>
      <c r="E53" s="13" t="s">
        <v>32</v>
      </c>
    </row>
    <row r="54" spans="1:5" x14ac:dyDescent="0.2">
      <c r="A54" s="16"/>
      <c r="B54" s="17">
        <v>598.5</v>
      </c>
      <c r="C54" s="17">
        <v>2749.3</v>
      </c>
      <c r="D54" s="17">
        <v>3365.6</v>
      </c>
      <c r="E54" s="18" t="s">
        <v>60</v>
      </c>
    </row>
    <row r="55" spans="1:5" x14ac:dyDescent="0.2">
      <c r="A55" s="21"/>
      <c r="B55" s="12">
        <v>608.20000000000005</v>
      </c>
      <c r="C55" s="12">
        <v>2784</v>
      </c>
      <c r="D55" s="12">
        <v>3347.6</v>
      </c>
      <c r="E55" s="13" t="s">
        <v>36</v>
      </c>
    </row>
    <row r="56" spans="1:5" x14ac:dyDescent="0.2">
      <c r="A56" s="16"/>
      <c r="B56" s="22">
        <f>AVERAGE(B53:B55)</f>
        <v>597.86666666666667</v>
      </c>
      <c r="C56" s="22">
        <f t="shared" ref="C56:D56" si="9">AVERAGE(C53:C55)</f>
        <v>2755.7333333333336</v>
      </c>
      <c r="D56" s="22">
        <f t="shared" si="9"/>
        <v>3345.2666666666664</v>
      </c>
      <c r="E56" s="18"/>
    </row>
    <row r="57" spans="1:5" x14ac:dyDescent="0.2">
      <c r="A57" s="25"/>
      <c r="B57" s="25"/>
      <c r="C57" s="25"/>
      <c r="D57" s="25"/>
      <c r="E57" s="25"/>
    </row>
    <row r="58" spans="1:5" x14ac:dyDescent="0.2">
      <c r="A58" s="11" t="s">
        <v>6</v>
      </c>
      <c r="B58" s="12">
        <v>484.3</v>
      </c>
      <c r="C58" s="12">
        <v>1741</v>
      </c>
      <c r="D58" s="12">
        <v>2621.1999999999998</v>
      </c>
      <c r="E58" s="13" t="s">
        <v>61</v>
      </c>
    </row>
    <row r="59" spans="1:5" x14ac:dyDescent="0.2">
      <c r="A59" s="16"/>
      <c r="B59" s="17">
        <v>432.8</v>
      </c>
      <c r="C59" s="17">
        <v>1892.7</v>
      </c>
      <c r="D59" s="17">
        <v>2672.7</v>
      </c>
      <c r="E59" s="18" t="s">
        <v>62</v>
      </c>
    </row>
    <row r="60" spans="1:5" x14ac:dyDescent="0.2">
      <c r="A60" s="21"/>
      <c r="B60" s="12">
        <v>319.3</v>
      </c>
      <c r="C60" s="12">
        <v>1899.8</v>
      </c>
      <c r="D60" s="12">
        <v>3042.6</v>
      </c>
      <c r="E60" s="13" t="s">
        <v>63</v>
      </c>
    </row>
    <row r="61" spans="1:5" x14ac:dyDescent="0.2">
      <c r="A61" s="16"/>
      <c r="B61" s="22">
        <f>AVERAGE(B58:B60)</f>
        <v>412.13333333333338</v>
      </c>
      <c r="C61" s="22">
        <f t="shared" ref="C61:D61" si="10">AVERAGE(C58:C60)</f>
        <v>1844.5</v>
      </c>
      <c r="D61" s="22">
        <f t="shared" si="10"/>
        <v>2778.8333333333335</v>
      </c>
      <c r="E61" s="18"/>
    </row>
    <row r="62" spans="1:5" x14ac:dyDescent="0.2">
      <c r="A62" s="25"/>
      <c r="B62" s="25"/>
      <c r="C62" s="25"/>
      <c r="D62" s="25"/>
      <c r="E62" s="25"/>
    </row>
    <row r="63" spans="1:5" x14ac:dyDescent="0.2">
      <c r="A63" s="11" t="s">
        <v>34</v>
      </c>
      <c r="B63" s="12">
        <v>396</v>
      </c>
      <c r="C63" s="12">
        <v>2079</v>
      </c>
      <c r="D63" s="12">
        <v>2809.9</v>
      </c>
      <c r="E63" s="13" t="s">
        <v>64</v>
      </c>
    </row>
    <row r="64" spans="1:5" x14ac:dyDescent="0.2">
      <c r="A64" s="16"/>
      <c r="B64" s="17">
        <v>375.5</v>
      </c>
      <c r="C64" s="17">
        <v>2079.1999999999998</v>
      </c>
      <c r="D64" s="17">
        <v>2816.3</v>
      </c>
      <c r="E64" s="18" t="s">
        <v>65</v>
      </c>
    </row>
    <row r="65" spans="1:5" x14ac:dyDescent="0.2">
      <c r="A65" s="21"/>
      <c r="B65" s="12">
        <v>365.8</v>
      </c>
      <c r="C65" s="12">
        <v>2080.6</v>
      </c>
      <c r="D65" s="12">
        <v>2805.4</v>
      </c>
      <c r="E65" s="13" t="s">
        <v>66</v>
      </c>
    </row>
    <row r="66" spans="1:5" x14ac:dyDescent="0.2">
      <c r="A66" s="16"/>
      <c r="B66" s="22">
        <f>AVERAGE(B63:B65)</f>
        <v>379.09999999999997</v>
      </c>
      <c r="C66" s="22">
        <f t="shared" ref="C66:D66" si="11">AVERAGE(C63:C65)</f>
        <v>2079.6</v>
      </c>
      <c r="D66" s="22">
        <f t="shared" si="11"/>
        <v>2810.5333333333333</v>
      </c>
      <c r="E66" s="18"/>
    </row>
    <row r="70" spans="1:5" x14ac:dyDescent="0.2">
      <c r="A70" t="s">
        <v>41</v>
      </c>
    </row>
    <row r="71" spans="1:5" x14ac:dyDescent="0.2">
      <c r="A71" s="7" t="s">
        <v>24</v>
      </c>
      <c r="B71" s="8" t="s">
        <v>25</v>
      </c>
      <c r="C71" s="8" t="s">
        <v>26</v>
      </c>
      <c r="D71" s="8" t="s">
        <v>27</v>
      </c>
      <c r="E71" s="9" t="s">
        <v>28</v>
      </c>
    </row>
    <row r="72" spans="1:5" x14ac:dyDescent="0.2">
      <c r="A72" s="11" t="s">
        <v>4</v>
      </c>
      <c r="B72" s="12">
        <v>726.3</v>
      </c>
      <c r="C72" s="12">
        <v>1896.1</v>
      </c>
      <c r="D72" s="12">
        <v>3436</v>
      </c>
      <c r="E72" s="13" t="s">
        <v>67</v>
      </c>
    </row>
    <row r="73" spans="1:5" x14ac:dyDescent="0.2">
      <c r="A73" s="16"/>
      <c r="B73" s="17">
        <v>692</v>
      </c>
      <c r="C73" s="17">
        <v>2006.7</v>
      </c>
      <c r="D73" s="17">
        <v>3468</v>
      </c>
      <c r="E73" s="18" t="s">
        <v>47</v>
      </c>
    </row>
    <row r="74" spans="1:5" x14ac:dyDescent="0.2">
      <c r="A74" s="21"/>
      <c r="B74" s="12">
        <v>685</v>
      </c>
      <c r="C74" s="12">
        <v>2207.8000000000002</v>
      </c>
      <c r="D74" s="12">
        <v>3534</v>
      </c>
      <c r="E74" s="13" t="s">
        <v>32</v>
      </c>
    </row>
    <row r="75" spans="1:5" x14ac:dyDescent="0.2">
      <c r="A75" s="16"/>
      <c r="B75" s="22">
        <f>AVERAGE(B72:B74)</f>
        <v>701.1</v>
      </c>
      <c r="C75" s="22">
        <f t="shared" ref="C75:D75" si="12">AVERAGE(C72:C74)</f>
        <v>2036.8666666666668</v>
      </c>
      <c r="D75" s="22">
        <f t="shared" si="12"/>
        <v>3479.3333333333335</v>
      </c>
      <c r="E75" s="18"/>
    </row>
    <row r="76" spans="1:5" x14ac:dyDescent="0.2">
      <c r="A76" s="25"/>
      <c r="B76" s="25"/>
      <c r="C76" s="25"/>
      <c r="D76" s="25"/>
      <c r="E76" s="25"/>
    </row>
    <row r="77" spans="1:5" x14ac:dyDescent="0.2">
      <c r="A77" s="11" t="s">
        <v>48</v>
      </c>
      <c r="B77" s="12">
        <v>900</v>
      </c>
      <c r="C77" s="12">
        <v>2221.4</v>
      </c>
      <c r="D77" s="12">
        <v>3145</v>
      </c>
      <c r="E77" s="13" t="s">
        <v>32</v>
      </c>
    </row>
    <row r="78" spans="1:5" x14ac:dyDescent="0.2">
      <c r="A78" s="16"/>
      <c r="B78" s="17">
        <v>909.5</v>
      </c>
      <c r="C78" s="17">
        <v>2330</v>
      </c>
      <c r="D78" s="17">
        <v>3190.5</v>
      </c>
      <c r="E78" s="18" t="s">
        <v>60</v>
      </c>
    </row>
    <row r="79" spans="1:5" x14ac:dyDescent="0.2">
      <c r="A79" s="21"/>
      <c r="B79" s="12">
        <v>927.6</v>
      </c>
      <c r="C79" s="12">
        <v>2132</v>
      </c>
      <c r="D79" s="12">
        <v>3174.1</v>
      </c>
      <c r="E79" s="13" t="s">
        <v>36</v>
      </c>
    </row>
    <row r="80" spans="1:5" x14ac:dyDescent="0.2">
      <c r="A80" s="16"/>
      <c r="B80" s="22">
        <f>AVERAGE(B77:B79)</f>
        <v>912.36666666666667</v>
      </c>
      <c r="C80" s="22">
        <f t="shared" ref="C80:D80" si="13">AVERAGE(C77:C79)</f>
        <v>2227.7999999999997</v>
      </c>
      <c r="D80" s="22">
        <f t="shared" si="13"/>
        <v>3169.8666666666668</v>
      </c>
      <c r="E80" s="18"/>
    </row>
    <row r="81" spans="1:5" x14ac:dyDescent="0.2">
      <c r="A81" s="25"/>
      <c r="B81" s="25"/>
      <c r="C81" s="25"/>
      <c r="D81" s="25"/>
      <c r="E81" s="25"/>
    </row>
    <row r="82" spans="1:5" x14ac:dyDescent="0.2">
      <c r="A82" s="11" t="s">
        <v>6</v>
      </c>
      <c r="B82" s="12">
        <v>741.5</v>
      </c>
      <c r="C82" s="12">
        <v>1651.8</v>
      </c>
      <c r="D82" s="12">
        <v>2159.6</v>
      </c>
      <c r="E82" s="13" t="s">
        <v>39</v>
      </c>
    </row>
    <row r="83" spans="1:5" x14ac:dyDescent="0.2">
      <c r="A83" s="16"/>
      <c r="B83" s="17">
        <v>708.3</v>
      </c>
      <c r="C83" s="17">
        <v>1778.6</v>
      </c>
      <c r="D83" s="17">
        <v>2357.4</v>
      </c>
      <c r="E83" s="18" t="s">
        <v>40</v>
      </c>
    </row>
    <row r="84" spans="1:5" x14ac:dyDescent="0.2">
      <c r="A84" s="21"/>
      <c r="B84" s="12">
        <v>691.5</v>
      </c>
      <c r="C84" s="12">
        <v>1758.7</v>
      </c>
      <c r="D84" s="12">
        <v>2380.6</v>
      </c>
      <c r="E84" s="13" t="s">
        <v>68</v>
      </c>
    </row>
    <row r="85" spans="1:5" x14ac:dyDescent="0.2">
      <c r="A85" s="16"/>
      <c r="B85" s="22">
        <f>AVERAGE(B82:B84)</f>
        <v>713.76666666666677</v>
      </c>
      <c r="C85" s="22">
        <f t="shared" ref="C85:D85" si="14">AVERAGE(C82:C84)</f>
        <v>1729.6999999999998</v>
      </c>
      <c r="D85" s="22">
        <f t="shared" si="14"/>
        <v>2299.2000000000003</v>
      </c>
      <c r="E85" s="18"/>
    </row>
    <row r="86" spans="1:5" x14ac:dyDescent="0.2">
      <c r="A86" s="25"/>
      <c r="B86" s="25"/>
      <c r="C86" s="25"/>
      <c r="D86" s="25"/>
      <c r="E86" s="25"/>
    </row>
    <row r="87" spans="1:5" x14ac:dyDescent="0.2">
      <c r="A87" s="11" t="s">
        <v>54</v>
      </c>
      <c r="B87" s="12">
        <v>735.8</v>
      </c>
      <c r="C87" s="12">
        <v>1481</v>
      </c>
      <c r="D87" s="12">
        <v>2600.6</v>
      </c>
      <c r="E87" s="13" t="s">
        <v>69</v>
      </c>
    </row>
    <row r="88" spans="1:5" x14ac:dyDescent="0.2">
      <c r="A88" s="16"/>
      <c r="B88" s="17">
        <v>716.8</v>
      </c>
      <c r="C88" s="17">
        <v>1443.5</v>
      </c>
      <c r="D88" s="17">
        <v>2369.5</v>
      </c>
      <c r="E88" s="18" t="s">
        <v>56</v>
      </c>
    </row>
    <row r="89" spans="1:5" x14ac:dyDescent="0.2">
      <c r="A89" s="21"/>
      <c r="B89" s="12">
        <v>667.4</v>
      </c>
      <c r="C89" s="12">
        <v>1289.5999999999999</v>
      </c>
      <c r="D89" s="12">
        <v>1908.1</v>
      </c>
      <c r="E89" s="13" t="s">
        <v>57</v>
      </c>
    </row>
    <row r="90" spans="1:5" x14ac:dyDescent="0.2">
      <c r="A90" s="16"/>
      <c r="B90" s="22">
        <f>AVERAGE(B87:B89)</f>
        <v>706.66666666666663</v>
      </c>
      <c r="C90" s="22">
        <f t="shared" ref="C90:D90" si="15">AVERAGE(C87:C89)</f>
        <v>1404.7</v>
      </c>
      <c r="D90" s="22">
        <f t="shared" si="15"/>
        <v>2292.7333333333336</v>
      </c>
      <c r="E90" s="18"/>
    </row>
    <row r="94" spans="1:5" x14ac:dyDescent="0.2">
      <c r="A94" t="s">
        <v>44</v>
      </c>
    </row>
    <row r="95" spans="1:5" x14ac:dyDescent="0.2">
      <c r="A95" s="31" t="s">
        <v>24</v>
      </c>
      <c r="B95" s="31" t="s">
        <v>25</v>
      </c>
      <c r="C95" s="31" t="s">
        <v>26</v>
      </c>
      <c r="D95" s="31" t="s">
        <v>27</v>
      </c>
      <c r="E95" s="31" t="s">
        <v>28</v>
      </c>
    </row>
    <row r="96" spans="1:5" x14ac:dyDescent="0.2">
      <c r="A96" s="32" t="s">
        <v>46</v>
      </c>
      <c r="B96" s="33">
        <v>933.3</v>
      </c>
      <c r="C96" s="33">
        <v>1396.4</v>
      </c>
      <c r="D96" s="33">
        <v>4393.1000000000004</v>
      </c>
      <c r="E96" s="33" t="s">
        <v>47</v>
      </c>
    </row>
    <row r="97" spans="1:5" x14ac:dyDescent="0.2">
      <c r="A97" s="33"/>
      <c r="B97" s="33">
        <v>813.7</v>
      </c>
      <c r="C97" s="33">
        <v>1467</v>
      </c>
      <c r="D97" s="33">
        <v>3041</v>
      </c>
      <c r="E97" s="33" t="s">
        <v>32</v>
      </c>
    </row>
    <row r="98" spans="1:5" x14ac:dyDescent="0.2">
      <c r="A98" s="33"/>
      <c r="B98" s="33">
        <v>789.6</v>
      </c>
      <c r="C98" s="33">
        <v>1478.3</v>
      </c>
      <c r="D98" s="33">
        <v>3183.7</v>
      </c>
      <c r="E98" s="33" t="s">
        <v>60</v>
      </c>
    </row>
    <row r="99" spans="1:5" x14ac:dyDescent="0.2">
      <c r="A99" s="33"/>
      <c r="B99" s="34">
        <f>AVERAGE(B96:B98)</f>
        <v>845.5333333333333</v>
      </c>
      <c r="C99" s="34">
        <f t="shared" ref="C99:D99" si="16">AVERAGE(C96:C98)</f>
        <v>1447.2333333333333</v>
      </c>
      <c r="D99" s="34">
        <f t="shared" si="16"/>
        <v>3539.2666666666664</v>
      </c>
      <c r="E99" s="33"/>
    </row>
    <row r="100" spans="1:5" x14ac:dyDescent="0.2">
      <c r="A100" s="35"/>
      <c r="B100" s="35"/>
      <c r="C100" s="35"/>
      <c r="D100" s="35"/>
      <c r="E100" s="35"/>
    </row>
    <row r="101" spans="1:5" x14ac:dyDescent="0.2">
      <c r="A101" s="32" t="s">
        <v>5</v>
      </c>
      <c r="B101" s="33">
        <v>1046</v>
      </c>
      <c r="C101" s="33">
        <v>1738.5</v>
      </c>
      <c r="D101" s="33">
        <v>2893.8</v>
      </c>
      <c r="E101" s="33" t="s">
        <v>39</v>
      </c>
    </row>
    <row r="102" spans="1:5" x14ac:dyDescent="0.2">
      <c r="A102" s="33"/>
      <c r="B102" s="33">
        <v>1161.2</v>
      </c>
      <c r="C102" s="33">
        <v>1736.4</v>
      </c>
      <c r="D102" s="33">
        <v>2953</v>
      </c>
      <c r="E102" s="33" t="s">
        <v>40</v>
      </c>
    </row>
    <row r="103" spans="1:5" x14ac:dyDescent="0.2">
      <c r="A103" s="33"/>
      <c r="B103" s="33">
        <v>1196.7</v>
      </c>
      <c r="C103" s="33">
        <v>1712.7</v>
      </c>
      <c r="D103" s="33">
        <v>2932.1</v>
      </c>
      <c r="E103" s="33" t="s">
        <v>61</v>
      </c>
    </row>
    <row r="104" spans="1:5" x14ac:dyDescent="0.2">
      <c r="A104" s="33"/>
      <c r="B104" s="34">
        <f>AVERAGE(B101:B103)</f>
        <v>1134.6333333333332</v>
      </c>
      <c r="C104" s="34">
        <f t="shared" ref="C104:D104" si="17">AVERAGE(C101:C103)</f>
        <v>1729.2</v>
      </c>
      <c r="D104" s="34">
        <f t="shared" si="17"/>
        <v>2926.2999999999997</v>
      </c>
      <c r="E104" s="33"/>
    </row>
    <row r="105" spans="1:5" x14ac:dyDescent="0.2">
      <c r="A105" s="25"/>
      <c r="B105" s="25"/>
      <c r="C105" s="25"/>
      <c r="D105" s="25"/>
      <c r="E105" s="25"/>
    </row>
    <row r="106" spans="1:5" x14ac:dyDescent="0.2">
      <c r="A106" s="36" t="s">
        <v>6</v>
      </c>
      <c r="B106" s="37">
        <v>807.5</v>
      </c>
      <c r="C106" s="37">
        <v>1490.8</v>
      </c>
      <c r="D106" s="37">
        <v>2406.9</v>
      </c>
      <c r="E106" s="38" t="s">
        <v>70</v>
      </c>
    </row>
    <row r="107" spans="1:5" x14ac:dyDescent="0.2">
      <c r="A107" s="39"/>
      <c r="B107" s="40">
        <v>788</v>
      </c>
      <c r="C107" s="40">
        <v>1471.2</v>
      </c>
      <c r="D107" s="40">
        <v>2421</v>
      </c>
      <c r="E107" s="41" t="s">
        <v>63</v>
      </c>
    </row>
    <row r="108" spans="1:5" x14ac:dyDescent="0.2">
      <c r="A108" s="42"/>
      <c r="B108" s="37">
        <v>757.4</v>
      </c>
      <c r="C108" s="37">
        <v>1453.7</v>
      </c>
      <c r="D108" s="37">
        <v>2429.4</v>
      </c>
      <c r="E108" s="38" t="s">
        <v>71</v>
      </c>
    </row>
    <row r="109" spans="1:5" x14ac:dyDescent="0.2">
      <c r="A109" s="39"/>
      <c r="B109" s="43">
        <f>AVERAGE(B106:B108)</f>
        <v>784.30000000000007</v>
      </c>
      <c r="C109" s="43">
        <f t="shared" ref="C109:D109" si="18">AVERAGE(C106:C108)</f>
        <v>1471.8999999999999</v>
      </c>
      <c r="D109" s="43">
        <f t="shared" si="18"/>
        <v>2419.1</v>
      </c>
      <c r="E109" s="41"/>
    </row>
    <row r="110" spans="1:5" x14ac:dyDescent="0.2">
      <c r="A110" s="25"/>
      <c r="B110" s="25"/>
      <c r="C110" s="25"/>
      <c r="D110" s="25"/>
      <c r="E110" s="25"/>
    </row>
    <row r="111" spans="1:5" x14ac:dyDescent="0.2">
      <c r="A111" s="36" t="s">
        <v>54</v>
      </c>
      <c r="B111" s="37">
        <v>902.8</v>
      </c>
      <c r="C111" s="37">
        <v>1334.6</v>
      </c>
      <c r="D111" s="37">
        <v>2847.6</v>
      </c>
      <c r="E111" s="38" t="s">
        <v>72</v>
      </c>
    </row>
    <row r="112" spans="1:5" x14ac:dyDescent="0.2">
      <c r="A112" s="39"/>
      <c r="B112" s="40">
        <v>893.6</v>
      </c>
      <c r="C112" s="40">
        <v>1327</v>
      </c>
      <c r="D112" s="40">
        <v>3517.8</v>
      </c>
      <c r="E112" s="41" t="s">
        <v>73</v>
      </c>
    </row>
    <row r="113" spans="1:11" x14ac:dyDescent="0.2">
      <c r="A113" s="42"/>
      <c r="B113" s="37">
        <v>901.6</v>
      </c>
      <c r="C113" s="37">
        <v>1315.6</v>
      </c>
      <c r="D113" s="37">
        <v>3179</v>
      </c>
      <c r="E113" s="38" t="s">
        <v>74</v>
      </c>
    </row>
    <row r="114" spans="1:11" x14ac:dyDescent="0.2">
      <c r="A114" s="39"/>
      <c r="B114" s="43">
        <f>AVERAGE(B111:B113)</f>
        <v>899.33333333333337</v>
      </c>
      <c r="C114" s="43">
        <f t="shared" ref="C114:D114" si="19">AVERAGE(C111:C113)</f>
        <v>1325.7333333333333</v>
      </c>
      <c r="D114" s="43">
        <f t="shared" si="19"/>
        <v>3181.4666666666667</v>
      </c>
      <c r="E114" s="41"/>
    </row>
    <row r="118" spans="1:11" x14ac:dyDescent="0.2">
      <c r="A118" s="44" t="s">
        <v>24</v>
      </c>
      <c r="B118" s="45" t="s">
        <v>25</v>
      </c>
      <c r="C118" s="45" t="s">
        <v>26</v>
      </c>
      <c r="D118" s="45" t="s">
        <v>27</v>
      </c>
      <c r="E118" s="46" t="s">
        <v>28</v>
      </c>
      <c r="H118" s="10" t="s">
        <v>25</v>
      </c>
      <c r="I118" s="10" t="s">
        <v>26</v>
      </c>
      <c r="J118" s="10" t="s">
        <v>27</v>
      </c>
    </row>
    <row r="119" spans="1:11" x14ac:dyDescent="0.2">
      <c r="A119" s="47" t="s">
        <v>76</v>
      </c>
      <c r="B119" s="48">
        <v>492.97249299999999</v>
      </c>
      <c r="C119" s="48">
        <v>2446.2607419999999</v>
      </c>
      <c r="D119" s="48">
        <v>3645.5903320000002</v>
      </c>
      <c r="E119" s="48" t="s">
        <v>77</v>
      </c>
      <c r="G119" s="14" t="s">
        <v>76</v>
      </c>
      <c r="H119" s="15">
        <f>B122</f>
        <v>481.127475</v>
      </c>
      <c r="I119" s="15">
        <f>C122</f>
        <v>2531.3495550000002</v>
      </c>
      <c r="J119" s="15">
        <f>D122</f>
        <v>3691.8138563333337</v>
      </c>
      <c r="K119" s="56" t="s">
        <v>30</v>
      </c>
    </row>
    <row r="120" spans="1:11" x14ac:dyDescent="0.2">
      <c r="A120" s="49"/>
      <c r="B120" s="50">
        <v>445.78644800000001</v>
      </c>
      <c r="C120" s="50">
        <v>2576.1385089999999</v>
      </c>
      <c r="D120" s="50">
        <v>3662.4808760000001</v>
      </c>
      <c r="E120" s="50" t="s">
        <v>78</v>
      </c>
      <c r="G120" s="19" t="s">
        <v>7</v>
      </c>
      <c r="H120" s="20">
        <f>B127</f>
        <v>435.75695100000002</v>
      </c>
      <c r="I120" s="20">
        <f>C127</f>
        <v>750.85683199999994</v>
      </c>
      <c r="J120" s="20">
        <f>D127</f>
        <v>3906.806125333334</v>
      </c>
      <c r="K120" s="57"/>
    </row>
    <row r="121" spans="1:11" x14ac:dyDescent="0.2">
      <c r="A121" s="51"/>
      <c r="B121" s="48">
        <v>504.62348400000002</v>
      </c>
      <c r="C121" s="48">
        <v>2571.649414</v>
      </c>
      <c r="D121" s="48">
        <v>3767.3703609999998</v>
      </c>
      <c r="E121" s="48" t="s">
        <v>79</v>
      </c>
      <c r="G121" s="19" t="s">
        <v>80</v>
      </c>
      <c r="H121" s="20">
        <f>B132</f>
        <v>428.276228</v>
      </c>
      <c r="I121" s="20">
        <f>C132</f>
        <v>3014.1921656666668</v>
      </c>
      <c r="J121" s="20">
        <f>D132</f>
        <v>3834.3006726666667</v>
      </c>
      <c r="K121" s="57"/>
    </row>
    <row r="122" spans="1:11" x14ac:dyDescent="0.2">
      <c r="A122" s="49"/>
      <c r="B122" s="52">
        <f>SUBTOTAL(101,B119:B121)</f>
        <v>481.127475</v>
      </c>
      <c r="C122" s="52">
        <f>SUBTOTAL(101,C119:C121)</f>
        <v>2531.3495550000002</v>
      </c>
      <c r="D122" s="52">
        <f>SUBTOTAL(101,D119:D121)</f>
        <v>3691.8138563333337</v>
      </c>
      <c r="E122" s="50"/>
      <c r="G122" s="23" t="s">
        <v>81</v>
      </c>
      <c r="H122" s="24">
        <f>B137</f>
        <v>396.71474533333338</v>
      </c>
      <c r="I122" s="24">
        <f>C137</f>
        <v>770.38526066666657</v>
      </c>
      <c r="J122" s="24">
        <f>D137</f>
        <v>3762.7875976666669</v>
      </c>
      <c r="K122" s="58"/>
    </row>
    <row r="123" spans="1:11" x14ac:dyDescent="0.2">
      <c r="A123" s="53"/>
      <c r="B123" s="53"/>
      <c r="C123" s="53"/>
      <c r="D123" s="53"/>
      <c r="E123" s="53"/>
      <c r="G123" s="14" t="s">
        <v>76</v>
      </c>
      <c r="H123" s="26">
        <f>B145</f>
        <v>742.20395933333327</v>
      </c>
      <c r="I123" s="26">
        <f>C145</f>
        <v>984.50931133333336</v>
      </c>
      <c r="J123" s="26">
        <f>D145</f>
        <v>2290.3013780000001</v>
      </c>
      <c r="K123" s="56" t="s">
        <v>35</v>
      </c>
    </row>
    <row r="124" spans="1:11" x14ac:dyDescent="0.2">
      <c r="A124" s="47" t="s">
        <v>7</v>
      </c>
      <c r="B124" s="48">
        <v>423.210103</v>
      </c>
      <c r="C124" s="48">
        <v>757.64131699999996</v>
      </c>
      <c r="D124" s="48">
        <v>3930.7774250000002</v>
      </c>
      <c r="E124" s="48" t="s">
        <v>82</v>
      </c>
      <c r="G124" s="19" t="s">
        <v>7</v>
      </c>
      <c r="H124">
        <f>B150</f>
        <v>1037.0781980000002</v>
      </c>
      <c r="I124">
        <f>C150</f>
        <v>3206.4159479999998</v>
      </c>
      <c r="J124">
        <f>D150</f>
        <v>4045.2120836666668</v>
      </c>
      <c r="K124" s="57"/>
    </row>
    <row r="125" spans="1:11" x14ac:dyDescent="0.2">
      <c r="A125" s="49"/>
      <c r="B125" s="50">
        <v>422.29800399999999</v>
      </c>
      <c r="C125" s="50">
        <v>777.34071900000004</v>
      </c>
      <c r="D125" s="50">
        <v>3874.6696780000002</v>
      </c>
      <c r="E125" s="50" t="s">
        <v>83</v>
      </c>
      <c r="G125" s="19" t="s">
        <v>80</v>
      </c>
      <c r="H125">
        <f>B155</f>
        <v>1171.9699846666665</v>
      </c>
      <c r="I125">
        <f>C155</f>
        <v>2540.0260960000001</v>
      </c>
      <c r="J125">
        <f>D155</f>
        <v>3559.8237033333335</v>
      </c>
      <c r="K125" s="57"/>
    </row>
    <row r="126" spans="1:11" x14ac:dyDescent="0.2">
      <c r="A126" s="51"/>
      <c r="B126" s="48">
        <v>461.76274599999999</v>
      </c>
      <c r="C126" s="48">
        <v>717.58846000000005</v>
      </c>
      <c r="D126" s="48">
        <v>3914.9712730000001</v>
      </c>
      <c r="E126" s="48" t="s">
        <v>84</v>
      </c>
      <c r="G126" s="23" t="s">
        <v>81</v>
      </c>
      <c r="H126" s="27">
        <f>B160</f>
        <v>723.72028933333331</v>
      </c>
      <c r="I126" s="27">
        <f>C160</f>
        <v>1155.4751386666667</v>
      </c>
      <c r="J126" s="27">
        <f>D160</f>
        <v>2293.2469349999997</v>
      </c>
      <c r="K126" s="58"/>
    </row>
    <row r="127" spans="1:11" x14ac:dyDescent="0.2">
      <c r="A127" s="49"/>
      <c r="B127" s="52">
        <f>SUBTOTAL(101,B124:B126)</f>
        <v>435.75695100000002</v>
      </c>
      <c r="C127" s="52">
        <f>SUBTOTAL(101,C124:C126)</f>
        <v>750.85683199999994</v>
      </c>
      <c r="D127" s="52">
        <f>SUBTOTAL(101,D124:D126)</f>
        <v>3906.806125333334</v>
      </c>
      <c r="E127" s="50"/>
      <c r="G127" s="14" t="s">
        <v>76</v>
      </c>
      <c r="H127" s="26">
        <f>B168</f>
        <v>439.38695466666667</v>
      </c>
      <c r="I127" s="26">
        <f>C168</f>
        <v>2160.5165746666667</v>
      </c>
      <c r="J127" s="26">
        <f>D168</f>
        <v>3555.548095666667</v>
      </c>
      <c r="K127" s="56" t="s">
        <v>38</v>
      </c>
    </row>
    <row r="128" spans="1:11" x14ac:dyDescent="0.2">
      <c r="A128" s="53"/>
      <c r="B128" s="53"/>
      <c r="C128" s="53"/>
      <c r="D128" s="53"/>
      <c r="E128" s="53"/>
      <c r="G128" s="19" t="s">
        <v>7</v>
      </c>
      <c r="H128">
        <f>B173</f>
        <v>443.52940899999999</v>
      </c>
      <c r="I128">
        <f>C173</f>
        <v>3080.0485840000001</v>
      </c>
      <c r="J128">
        <f>D173</f>
        <v>4073.5973036666669</v>
      </c>
      <c r="K128" s="57"/>
    </row>
    <row r="129" spans="1:11" x14ac:dyDescent="0.2">
      <c r="A129" s="47" t="s">
        <v>80</v>
      </c>
      <c r="B129" s="48">
        <v>507.60686199999998</v>
      </c>
      <c r="C129" s="48">
        <v>3232.9107260000001</v>
      </c>
      <c r="D129" s="48">
        <v>3775.1441239999999</v>
      </c>
      <c r="E129" s="48" t="s">
        <v>85</v>
      </c>
      <c r="G129" s="19" t="s">
        <v>80</v>
      </c>
      <c r="H129">
        <f>B178</f>
        <v>360.60435000000001</v>
      </c>
      <c r="I129">
        <f>C178</f>
        <v>2867.5382216666662</v>
      </c>
      <c r="J129">
        <f>D178</f>
        <v>3414.8694660000001</v>
      </c>
      <c r="K129" s="57"/>
    </row>
    <row r="130" spans="1:11" x14ac:dyDescent="0.2">
      <c r="A130" s="49"/>
      <c r="B130" s="50">
        <v>376.741241</v>
      </c>
      <c r="C130" s="50">
        <v>2872.8256019999999</v>
      </c>
      <c r="D130" s="50">
        <v>3801.3390300000001</v>
      </c>
      <c r="E130" s="50" t="s">
        <v>86</v>
      </c>
      <c r="G130" s="23" t="s">
        <v>81</v>
      </c>
      <c r="H130" s="27">
        <f>B183</f>
        <v>388.41810466666669</v>
      </c>
      <c r="I130" s="27">
        <f>C183</f>
        <v>2409.8600803333334</v>
      </c>
      <c r="J130" s="27">
        <f>D183</f>
        <v>4302.2873263333331</v>
      </c>
      <c r="K130" s="58"/>
    </row>
    <row r="131" spans="1:11" x14ac:dyDescent="0.2">
      <c r="A131" s="51"/>
      <c r="B131" s="48">
        <v>400.48058099999997</v>
      </c>
      <c r="C131" s="48">
        <v>2936.8401690000001</v>
      </c>
      <c r="D131" s="48">
        <v>3926.4188640000002</v>
      </c>
      <c r="E131" s="48" t="s">
        <v>87</v>
      </c>
      <c r="G131" s="14" t="s">
        <v>76</v>
      </c>
      <c r="H131" s="26">
        <f>B192</f>
        <v>699.70123999999998</v>
      </c>
      <c r="I131" s="26">
        <f>C192</f>
        <v>2155.6974690000002</v>
      </c>
      <c r="J131" s="26">
        <f>D192</f>
        <v>2773.4775930000001</v>
      </c>
      <c r="K131" s="56" t="s">
        <v>41</v>
      </c>
    </row>
    <row r="132" spans="1:11" x14ac:dyDescent="0.2">
      <c r="A132" s="49"/>
      <c r="B132" s="52">
        <f>SUBTOTAL(101,B129:B131)</f>
        <v>428.276228</v>
      </c>
      <c r="C132" s="52">
        <f>SUBTOTAL(101,C129:C131)</f>
        <v>3014.1921656666668</v>
      </c>
      <c r="D132" s="52">
        <f>SUBTOTAL(101,D129:D131)</f>
        <v>3834.3006726666667</v>
      </c>
      <c r="E132" s="50"/>
      <c r="G132" s="19" t="s">
        <v>7</v>
      </c>
      <c r="H132">
        <f>B197</f>
        <v>744.04833333333329</v>
      </c>
      <c r="I132">
        <f>C197</f>
        <v>3075.0602209999997</v>
      </c>
      <c r="J132">
        <f>D197</f>
        <v>4185.0194770000007</v>
      </c>
      <c r="K132" s="57"/>
    </row>
    <row r="133" spans="1:11" x14ac:dyDescent="0.2">
      <c r="A133" s="53"/>
      <c r="B133" s="53"/>
      <c r="C133" s="53"/>
      <c r="D133" s="53"/>
      <c r="E133" s="53"/>
      <c r="G133" s="19" t="s">
        <v>80</v>
      </c>
      <c r="H133">
        <f>B202</f>
        <v>891.4473743333333</v>
      </c>
      <c r="I133">
        <f>C202</f>
        <v>2331.1093340000002</v>
      </c>
      <c r="J133">
        <f>D202</f>
        <v>3375.9822050000002</v>
      </c>
      <c r="K133" s="57"/>
    </row>
    <row r="134" spans="1:11" x14ac:dyDescent="0.2">
      <c r="A134" s="47" t="s">
        <v>81</v>
      </c>
      <c r="B134" s="48">
        <v>478.28752600000001</v>
      </c>
      <c r="C134" s="48">
        <v>899.21791599999995</v>
      </c>
      <c r="D134" s="48">
        <v>3617.4067380000001</v>
      </c>
      <c r="E134" s="48" t="s">
        <v>88</v>
      </c>
      <c r="G134" s="23" t="s">
        <v>81</v>
      </c>
      <c r="H134" s="27">
        <f>B207</f>
        <v>683.3164743333333</v>
      </c>
      <c r="I134" s="27">
        <f>C207</f>
        <v>2274.0665690000001</v>
      </c>
      <c r="J134" s="27">
        <f>D207</f>
        <v>4303.461968333334</v>
      </c>
      <c r="K134" s="58"/>
    </row>
    <row r="135" spans="1:11" x14ac:dyDescent="0.2">
      <c r="A135" s="49"/>
      <c r="B135" s="50">
        <v>349.110748</v>
      </c>
      <c r="C135" s="50">
        <v>672.21256500000004</v>
      </c>
      <c r="D135" s="50">
        <v>3745.4530439999999</v>
      </c>
      <c r="E135" s="50" t="s">
        <v>89</v>
      </c>
      <c r="G135" s="14" t="s">
        <v>76</v>
      </c>
      <c r="H135" s="26">
        <f>B215</f>
        <v>843.44548866666673</v>
      </c>
      <c r="I135" s="26">
        <f>C215</f>
        <v>1257.5425213333333</v>
      </c>
      <c r="J135">
        <f>D215</f>
        <v>2424.1977806666669</v>
      </c>
      <c r="K135" s="56" t="s">
        <v>44</v>
      </c>
    </row>
    <row r="136" spans="1:11" x14ac:dyDescent="0.2">
      <c r="A136" s="51"/>
      <c r="B136" s="48">
        <v>362.74596200000002</v>
      </c>
      <c r="C136" s="48">
        <v>739.72530099999994</v>
      </c>
      <c r="D136" s="48">
        <v>3925.5030109999998</v>
      </c>
      <c r="E136" s="48" t="s">
        <v>90</v>
      </c>
      <c r="G136" s="19" t="s">
        <v>7</v>
      </c>
      <c r="H136">
        <f>B220</f>
        <v>798.65875933333336</v>
      </c>
      <c r="I136">
        <f>C220</f>
        <v>1573.7094319999999</v>
      </c>
      <c r="J136">
        <f>D220</f>
        <v>3193.5882703333332</v>
      </c>
      <c r="K136" s="57"/>
    </row>
    <row r="137" spans="1:11" x14ac:dyDescent="0.2">
      <c r="A137" s="49"/>
      <c r="B137" s="52">
        <f>SUBTOTAL(101,B134:B136)</f>
        <v>396.71474533333338</v>
      </c>
      <c r="C137" s="52">
        <f>SUBTOTAL(101,C134:C136)</f>
        <v>770.38526066666657</v>
      </c>
      <c r="D137" s="52">
        <f>SUBTOTAL(101,D134:D136)</f>
        <v>3762.7875976666669</v>
      </c>
      <c r="E137" s="50"/>
      <c r="G137" s="19" t="s">
        <v>80</v>
      </c>
      <c r="H137">
        <f>B225</f>
        <v>1101.8349813333334</v>
      </c>
      <c r="I137">
        <f>C225</f>
        <v>1721.7005206666665</v>
      </c>
      <c r="J137">
        <f>D225</f>
        <v>3499.7025280000003</v>
      </c>
      <c r="K137" s="57"/>
    </row>
    <row r="138" spans="1:11" x14ac:dyDescent="0.2">
      <c r="G138" s="23" t="s">
        <v>81</v>
      </c>
      <c r="H138" s="27">
        <f>B230</f>
        <v>1027.9073349999999</v>
      </c>
      <c r="I138" s="27">
        <f>C230</f>
        <v>1810.960585</v>
      </c>
      <c r="J138" s="27">
        <f>D230</f>
        <v>4316.8534069999996</v>
      </c>
      <c r="K138" s="58"/>
    </row>
    <row r="140" spans="1:11" x14ac:dyDescent="0.2">
      <c r="A140" t="s">
        <v>35</v>
      </c>
    </row>
    <row r="141" spans="1:11" x14ac:dyDescent="0.2">
      <c r="A141" s="44" t="s">
        <v>24</v>
      </c>
      <c r="B141" s="45" t="s">
        <v>25</v>
      </c>
      <c r="C141" s="45" t="s">
        <v>26</v>
      </c>
      <c r="D141" s="45" t="s">
        <v>27</v>
      </c>
      <c r="E141" s="46" t="s">
        <v>28</v>
      </c>
      <c r="H141" s="10" t="s">
        <v>25</v>
      </c>
      <c r="I141" s="10" t="s">
        <v>26</v>
      </c>
      <c r="J141" s="10" t="s">
        <v>27</v>
      </c>
      <c r="K141" s="10"/>
    </row>
    <row r="142" spans="1:11" x14ac:dyDescent="0.2">
      <c r="A142" s="47" t="s">
        <v>76</v>
      </c>
      <c r="B142" s="48">
        <v>773.89829499999996</v>
      </c>
      <c r="C142" s="48">
        <v>1051.8089600000001</v>
      </c>
      <c r="D142" s="48">
        <v>2200</v>
      </c>
      <c r="E142" s="54" t="s">
        <v>91</v>
      </c>
      <c r="G142" s="28" t="s">
        <v>30</v>
      </c>
      <c r="H142" s="15">
        <f>B122</f>
        <v>481.127475</v>
      </c>
      <c r="I142" s="15">
        <f>C122</f>
        <v>2531.3495550000002</v>
      </c>
      <c r="J142" s="15">
        <f>D122</f>
        <v>3691.8138563333337</v>
      </c>
      <c r="K142" s="56" t="s">
        <v>76</v>
      </c>
    </row>
    <row r="143" spans="1:11" x14ac:dyDescent="0.2">
      <c r="A143" s="49"/>
      <c r="B143" s="50">
        <v>734.65871200000004</v>
      </c>
      <c r="C143" s="50">
        <v>962.18290200000001</v>
      </c>
      <c r="D143" s="50">
        <v>2377.5708009999998</v>
      </c>
      <c r="E143" s="55" t="s">
        <v>92</v>
      </c>
      <c r="G143" s="29" t="s">
        <v>35</v>
      </c>
      <c r="H143" s="26">
        <f>B145</f>
        <v>742.20395933333327</v>
      </c>
      <c r="I143" s="26">
        <f>C145</f>
        <v>984.50931133333336</v>
      </c>
      <c r="J143" s="26">
        <f>D145</f>
        <v>2290.3013780000001</v>
      </c>
      <c r="K143" s="57"/>
    </row>
    <row r="144" spans="1:11" x14ac:dyDescent="0.2">
      <c r="A144" s="51"/>
      <c r="B144" s="48">
        <v>718.05487100000005</v>
      </c>
      <c r="C144" s="48">
        <v>939.53607199999999</v>
      </c>
      <c r="D144" s="48">
        <v>2293.333333</v>
      </c>
      <c r="E144" s="54" t="s">
        <v>93</v>
      </c>
      <c r="G144" s="29" t="s">
        <v>38</v>
      </c>
      <c r="H144" s="26">
        <f>B168</f>
        <v>439.38695466666667</v>
      </c>
      <c r="I144" s="26">
        <f>C168</f>
        <v>2160.5165746666667</v>
      </c>
      <c r="J144" s="26">
        <f>D168</f>
        <v>3555.548095666667</v>
      </c>
      <c r="K144" s="57"/>
    </row>
    <row r="145" spans="1:11" x14ac:dyDescent="0.2">
      <c r="A145" s="49"/>
      <c r="B145" s="52">
        <f>SUBTOTAL(101,B142:B144)</f>
        <v>742.20395933333327</v>
      </c>
      <c r="C145" s="52">
        <f>SUBTOTAL(101,C142:C144)</f>
        <v>984.50931133333336</v>
      </c>
      <c r="D145" s="52">
        <f>SUBTOTAL(101,D142:D144)</f>
        <v>2290.3013780000001</v>
      </c>
      <c r="E145" s="55"/>
      <c r="G145" s="29" t="s">
        <v>41</v>
      </c>
      <c r="H145">
        <f>B192</f>
        <v>699.70123999999998</v>
      </c>
      <c r="I145">
        <f>C192</f>
        <v>2155.6974690000002</v>
      </c>
      <c r="J145">
        <f>D192</f>
        <v>2773.4775930000001</v>
      </c>
      <c r="K145" s="57"/>
    </row>
    <row r="146" spans="1:11" x14ac:dyDescent="0.2">
      <c r="A146" s="53"/>
      <c r="B146" s="53"/>
      <c r="C146" s="53"/>
      <c r="D146" s="53"/>
      <c r="E146" s="53"/>
      <c r="G146" s="30" t="s">
        <v>44</v>
      </c>
      <c r="H146" s="27">
        <f>B215</f>
        <v>843.44548866666673</v>
      </c>
      <c r="I146" s="27">
        <f>C215</f>
        <v>1257.5425213333333</v>
      </c>
      <c r="J146" s="27">
        <f>D215</f>
        <v>2424.1977806666669</v>
      </c>
      <c r="K146" s="58"/>
    </row>
    <row r="147" spans="1:11" x14ac:dyDescent="0.2">
      <c r="A147" s="47" t="s">
        <v>7</v>
      </c>
      <c r="B147" s="48">
        <v>1065.361654</v>
      </c>
      <c r="C147" s="48">
        <v>3133.795736</v>
      </c>
      <c r="D147" s="48">
        <v>4002.0868329999998</v>
      </c>
      <c r="E147" s="54" t="s">
        <v>94</v>
      </c>
      <c r="G147" s="28" t="s">
        <v>30</v>
      </c>
      <c r="H147" s="26">
        <f>B127</f>
        <v>435.75695100000002</v>
      </c>
      <c r="I147" s="26">
        <f>C127</f>
        <v>750.85683199999994</v>
      </c>
      <c r="J147" s="26">
        <f>D127</f>
        <v>3906.806125333334</v>
      </c>
      <c r="K147" s="56" t="s">
        <v>7</v>
      </c>
    </row>
    <row r="148" spans="1:11" x14ac:dyDescent="0.2">
      <c r="A148" s="49"/>
      <c r="B148" s="50">
        <v>963.71234100000004</v>
      </c>
      <c r="C148" s="50">
        <v>3247.7757160000001</v>
      </c>
      <c r="D148" s="50">
        <v>4020.6991370000001</v>
      </c>
      <c r="E148" s="55" t="s">
        <v>95</v>
      </c>
      <c r="G148" s="29" t="s">
        <v>35</v>
      </c>
      <c r="H148">
        <f>B150</f>
        <v>1037.0781980000002</v>
      </c>
      <c r="I148">
        <f>C150</f>
        <v>3206.4159479999998</v>
      </c>
      <c r="J148">
        <f>D150</f>
        <v>4045.2120836666668</v>
      </c>
      <c r="K148" s="57"/>
    </row>
    <row r="149" spans="1:11" x14ac:dyDescent="0.2">
      <c r="A149" s="51"/>
      <c r="B149" s="48">
        <v>1082.160599</v>
      </c>
      <c r="C149" s="48">
        <v>3237.6763919999999</v>
      </c>
      <c r="D149" s="48">
        <v>4112.850281</v>
      </c>
      <c r="E149" s="54" t="s">
        <v>96</v>
      </c>
      <c r="G149" s="29" t="s">
        <v>38</v>
      </c>
      <c r="H149">
        <f>B173</f>
        <v>443.52940899999999</v>
      </c>
      <c r="I149">
        <f>C173</f>
        <v>3080.0485840000001</v>
      </c>
      <c r="J149">
        <f>D173</f>
        <v>4073.5973036666669</v>
      </c>
      <c r="K149" s="57"/>
    </row>
    <row r="150" spans="1:11" x14ac:dyDescent="0.2">
      <c r="A150" s="49"/>
      <c r="B150" s="52">
        <f>SUBTOTAL(101,B147:B149)</f>
        <v>1037.0781980000002</v>
      </c>
      <c r="C150" s="52">
        <f>SUBTOTAL(101,C147:C149)</f>
        <v>3206.4159479999998</v>
      </c>
      <c r="D150" s="52">
        <f>SUBTOTAL(101,D147:D149)</f>
        <v>4045.2120836666668</v>
      </c>
      <c r="E150" s="55"/>
      <c r="G150" s="29" t="s">
        <v>41</v>
      </c>
      <c r="H150">
        <f>B197</f>
        <v>744.04833333333329</v>
      </c>
      <c r="I150">
        <f>C197</f>
        <v>3075.0602209999997</v>
      </c>
      <c r="J150">
        <f>D197</f>
        <v>4185.0194770000007</v>
      </c>
      <c r="K150" s="57"/>
    </row>
    <row r="151" spans="1:11" x14ac:dyDescent="0.2">
      <c r="A151" s="53"/>
      <c r="B151" s="53"/>
      <c r="C151" s="53"/>
      <c r="D151" s="53"/>
      <c r="E151" s="53"/>
      <c r="G151" s="30" t="s">
        <v>44</v>
      </c>
      <c r="H151" s="27">
        <f>B220</f>
        <v>798.65875933333336</v>
      </c>
      <c r="I151" s="27">
        <f>C220</f>
        <v>1573.7094319999999</v>
      </c>
      <c r="J151" s="27">
        <f>D220</f>
        <v>3193.5882703333332</v>
      </c>
      <c r="K151" s="58"/>
    </row>
    <row r="152" spans="1:11" x14ac:dyDescent="0.2">
      <c r="A152" s="47" t="s">
        <v>80</v>
      </c>
      <c r="B152" s="48">
        <v>1192.0154219999999</v>
      </c>
      <c r="C152" s="48">
        <v>2487.8759770000001</v>
      </c>
      <c r="D152" s="48">
        <v>3624.2684730000001</v>
      </c>
      <c r="E152" s="54" t="s">
        <v>97</v>
      </c>
      <c r="G152" s="28" t="s">
        <v>30</v>
      </c>
      <c r="H152" s="26">
        <f>B132</f>
        <v>428.276228</v>
      </c>
      <c r="I152" s="26">
        <f>C132</f>
        <v>3014.1921656666668</v>
      </c>
      <c r="J152" s="26">
        <f>D132</f>
        <v>3834.3006726666667</v>
      </c>
      <c r="K152" s="56" t="s">
        <v>80</v>
      </c>
    </row>
    <row r="153" spans="1:11" x14ac:dyDescent="0.2">
      <c r="A153" s="49"/>
      <c r="B153" s="50">
        <v>1144.867432</v>
      </c>
      <c r="C153" s="50">
        <v>2547.450765</v>
      </c>
      <c r="D153" s="50">
        <v>3519.1166990000002</v>
      </c>
      <c r="E153" s="55" t="s">
        <v>98</v>
      </c>
      <c r="G153" s="29" t="s">
        <v>35</v>
      </c>
      <c r="H153">
        <f>B155</f>
        <v>1171.9699846666665</v>
      </c>
      <c r="I153">
        <f>C155</f>
        <v>2540.0260960000001</v>
      </c>
      <c r="J153">
        <f>D155</f>
        <v>3559.8237033333335</v>
      </c>
      <c r="K153" s="57"/>
    </row>
    <row r="154" spans="1:11" x14ac:dyDescent="0.2">
      <c r="A154" s="51"/>
      <c r="B154" s="48">
        <v>1179.0271</v>
      </c>
      <c r="C154" s="48">
        <v>2584.751546</v>
      </c>
      <c r="D154" s="48">
        <v>3536.0859380000002</v>
      </c>
      <c r="E154" s="54" t="s">
        <v>92</v>
      </c>
      <c r="G154" s="29" t="s">
        <v>38</v>
      </c>
      <c r="H154">
        <f>B178</f>
        <v>360.60435000000001</v>
      </c>
      <c r="I154">
        <f>C178</f>
        <v>2867.5382216666662</v>
      </c>
      <c r="J154">
        <f>D178</f>
        <v>3414.8694660000001</v>
      </c>
      <c r="K154" s="57"/>
    </row>
    <row r="155" spans="1:11" x14ac:dyDescent="0.2">
      <c r="A155" s="49"/>
      <c r="B155" s="52">
        <f>SUBTOTAL(101,B152:B154)</f>
        <v>1171.9699846666665</v>
      </c>
      <c r="C155" s="52">
        <f>SUBTOTAL(101,C152:C154)</f>
        <v>2540.0260960000001</v>
      </c>
      <c r="D155" s="52">
        <f>SUBTOTAL(101,D152:D154)</f>
        <v>3559.8237033333335</v>
      </c>
      <c r="E155" s="55"/>
      <c r="G155" s="29" t="s">
        <v>41</v>
      </c>
      <c r="H155">
        <f>B202</f>
        <v>891.4473743333333</v>
      </c>
      <c r="I155">
        <f>C202</f>
        <v>2331.1093340000002</v>
      </c>
      <c r="J155">
        <f>D202</f>
        <v>3375.9822050000002</v>
      </c>
      <c r="K155" s="57"/>
    </row>
    <row r="156" spans="1:11" x14ac:dyDescent="0.2">
      <c r="A156" s="53"/>
      <c r="B156" s="53"/>
      <c r="C156" s="53"/>
      <c r="D156" s="53"/>
      <c r="E156" s="53"/>
      <c r="G156" s="30" t="s">
        <v>44</v>
      </c>
      <c r="H156" s="27">
        <f>B225</f>
        <v>1101.8349813333334</v>
      </c>
      <c r="I156" s="27">
        <f>C225</f>
        <v>1721.7005206666665</v>
      </c>
      <c r="J156" s="27">
        <f>D225</f>
        <v>3499.7025280000003</v>
      </c>
      <c r="K156" s="58"/>
    </row>
    <row r="157" spans="1:11" x14ac:dyDescent="0.2">
      <c r="A157" s="47" t="s">
        <v>81</v>
      </c>
      <c r="B157" s="48">
        <v>762.55090299999995</v>
      </c>
      <c r="C157" s="48">
        <v>1242.1207280000001</v>
      </c>
      <c r="D157" s="48">
        <v>2299.119792</v>
      </c>
      <c r="E157" s="54" t="s">
        <v>99</v>
      </c>
      <c r="G157" s="28" t="s">
        <v>30</v>
      </c>
      <c r="H157" s="26">
        <f>B137</f>
        <v>396.71474533333338</v>
      </c>
      <c r="I157" s="26">
        <f>C137</f>
        <v>770.38526066666657</v>
      </c>
      <c r="J157" s="26">
        <f>D137</f>
        <v>3762.7875976666669</v>
      </c>
      <c r="K157" s="56" t="s">
        <v>81</v>
      </c>
    </row>
    <row r="158" spans="1:11" x14ac:dyDescent="0.2">
      <c r="A158" s="49"/>
      <c r="B158" s="50">
        <v>714.05012999999997</v>
      </c>
      <c r="C158" s="50">
        <v>1143.8569339999999</v>
      </c>
      <c r="D158" s="50">
        <v>2356.2193200000002</v>
      </c>
      <c r="E158" s="55" t="s">
        <v>100</v>
      </c>
      <c r="G158" s="29" t="s">
        <v>35</v>
      </c>
      <c r="H158">
        <f>B160</f>
        <v>723.72028933333331</v>
      </c>
      <c r="I158">
        <f>C160</f>
        <v>1155.4751386666667</v>
      </c>
      <c r="J158">
        <f>D160</f>
        <v>2293.2469349999997</v>
      </c>
      <c r="K158" s="57"/>
    </row>
    <row r="159" spans="1:11" x14ac:dyDescent="0.2">
      <c r="A159" s="51"/>
      <c r="B159" s="48">
        <v>694.55983500000002</v>
      </c>
      <c r="C159" s="48">
        <v>1080.447754</v>
      </c>
      <c r="D159" s="48">
        <v>2224.4016929999998</v>
      </c>
      <c r="E159" s="54" t="s">
        <v>90</v>
      </c>
      <c r="G159" s="29" t="s">
        <v>38</v>
      </c>
      <c r="H159">
        <f>B183</f>
        <v>388.41810466666669</v>
      </c>
      <c r="I159">
        <f>C183</f>
        <v>2409.8600803333334</v>
      </c>
      <c r="J159">
        <f>D183</f>
        <v>4302.2873263333331</v>
      </c>
      <c r="K159" s="57"/>
    </row>
    <row r="160" spans="1:11" x14ac:dyDescent="0.2">
      <c r="A160" s="49"/>
      <c r="B160" s="52">
        <f>SUBTOTAL(101,B157:B159)</f>
        <v>723.72028933333331</v>
      </c>
      <c r="C160" s="52">
        <f>SUBTOTAL(101,C157:C159)</f>
        <v>1155.4751386666667</v>
      </c>
      <c r="D160" s="52">
        <f>SUBTOTAL(101,D157:D159)</f>
        <v>2293.2469349999997</v>
      </c>
      <c r="E160" s="55"/>
      <c r="G160" s="29" t="s">
        <v>41</v>
      </c>
      <c r="H160">
        <f>B207</f>
        <v>683.3164743333333</v>
      </c>
      <c r="I160">
        <f>C207</f>
        <v>2274.0665690000001</v>
      </c>
      <c r="J160">
        <f>D207</f>
        <v>4303.461968333334</v>
      </c>
      <c r="K160" s="57"/>
    </row>
    <row r="161" spans="1:11" x14ac:dyDescent="0.2">
      <c r="G161" s="30" t="s">
        <v>44</v>
      </c>
      <c r="H161" s="27">
        <f>B230</f>
        <v>1027.9073349999999</v>
      </c>
      <c r="I161" s="27">
        <f>C230</f>
        <v>1810.960585</v>
      </c>
      <c r="J161" s="27">
        <f>D230</f>
        <v>4316.8534069999996</v>
      </c>
      <c r="K161" s="58"/>
    </row>
    <row r="163" spans="1:11" x14ac:dyDescent="0.2">
      <c r="A163" t="s">
        <v>38</v>
      </c>
    </row>
    <row r="164" spans="1:11" x14ac:dyDescent="0.2">
      <c r="A164" s="44" t="s">
        <v>24</v>
      </c>
      <c r="B164" s="45" t="s">
        <v>25</v>
      </c>
      <c r="C164" s="45" t="s">
        <v>26</v>
      </c>
      <c r="D164" s="45" t="s">
        <v>27</v>
      </c>
      <c r="E164" s="46" t="s">
        <v>28</v>
      </c>
    </row>
    <row r="165" spans="1:11" x14ac:dyDescent="0.2">
      <c r="A165" s="47" t="s">
        <v>76</v>
      </c>
      <c r="B165" s="48">
        <v>444.72533199999998</v>
      </c>
      <c r="C165" s="48">
        <v>2090.0671390000002</v>
      </c>
      <c r="D165" s="48">
        <v>3523.591715</v>
      </c>
      <c r="E165" s="54" t="s">
        <v>101</v>
      </c>
    </row>
    <row r="166" spans="1:11" x14ac:dyDescent="0.2">
      <c r="A166" s="49"/>
      <c r="B166" s="50">
        <v>461.23341399999998</v>
      </c>
      <c r="C166" s="50">
        <v>2185.508789</v>
      </c>
      <c r="D166" s="50">
        <v>3619.0234380000002</v>
      </c>
      <c r="E166" s="55" t="s">
        <v>102</v>
      </c>
    </row>
    <row r="167" spans="1:11" x14ac:dyDescent="0.2">
      <c r="A167" s="51"/>
      <c r="B167" s="48">
        <v>412.20211799999998</v>
      </c>
      <c r="C167" s="48">
        <v>2205.9737960000002</v>
      </c>
      <c r="D167" s="48">
        <v>3524.0291339999999</v>
      </c>
      <c r="E167" s="54" t="s">
        <v>103</v>
      </c>
    </row>
    <row r="168" spans="1:11" x14ac:dyDescent="0.2">
      <c r="A168" s="49"/>
      <c r="B168" s="52">
        <f>SUBTOTAL(101,B165:B167)</f>
        <v>439.38695466666667</v>
      </c>
      <c r="C168" s="52">
        <f>SUBTOTAL(101,C165:C167)</f>
        <v>2160.5165746666667</v>
      </c>
      <c r="D168" s="52">
        <f>SUBTOTAL(101,D165:D167)</f>
        <v>3555.548095666667</v>
      </c>
      <c r="E168" s="55"/>
    </row>
    <row r="169" spans="1:11" x14ac:dyDescent="0.2">
      <c r="A169" s="53"/>
      <c r="B169" s="53"/>
      <c r="C169" s="53"/>
      <c r="D169" s="53"/>
      <c r="E169" s="53"/>
    </row>
    <row r="170" spans="1:11" x14ac:dyDescent="0.2">
      <c r="A170" s="47" t="s">
        <v>7</v>
      </c>
      <c r="B170" s="48">
        <v>423.41677900000002</v>
      </c>
      <c r="C170" s="48">
        <v>3045.3305660000001</v>
      </c>
      <c r="D170" s="48">
        <v>4055.8716629999999</v>
      </c>
      <c r="E170" s="54" t="s">
        <v>104</v>
      </c>
    </row>
    <row r="171" spans="1:11" x14ac:dyDescent="0.2">
      <c r="A171" s="49"/>
      <c r="B171" s="50">
        <v>419.53266400000001</v>
      </c>
      <c r="C171" s="50">
        <v>3090.6467290000001</v>
      </c>
      <c r="D171" s="50">
        <v>4034.1014</v>
      </c>
      <c r="E171" s="55" t="s">
        <v>83</v>
      </c>
    </row>
    <row r="172" spans="1:11" x14ac:dyDescent="0.2">
      <c r="A172" s="51"/>
      <c r="B172" s="48">
        <v>487.63878399999999</v>
      </c>
      <c r="C172" s="48">
        <v>3104.1684570000002</v>
      </c>
      <c r="D172" s="48">
        <v>4130.8188479999999</v>
      </c>
      <c r="E172" s="54" t="s">
        <v>94</v>
      </c>
    </row>
    <row r="173" spans="1:11" x14ac:dyDescent="0.2">
      <c r="A173" s="49"/>
      <c r="B173" s="52">
        <f>SUBTOTAL(101,B170:B172)</f>
        <v>443.52940899999999</v>
      </c>
      <c r="C173" s="52">
        <f>SUBTOTAL(101,C170:C172)</f>
        <v>3080.0485840000001</v>
      </c>
      <c r="D173" s="52">
        <f>SUBTOTAL(101,D170:D172)</f>
        <v>4073.5973036666669</v>
      </c>
      <c r="E173" s="55"/>
    </row>
    <row r="174" spans="1:11" x14ac:dyDescent="0.2">
      <c r="A174" s="53"/>
      <c r="B174" s="53"/>
      <c r="C174" s="53"/>
      <c r="D174" s="53"/>
      <c r="E174" s="53"/>
    </row>
    <row r="175" spans="1:11" x14ac:dyDescent="0.2">
      <c r="A175" s="47" t="s">
        <v>80</v>
      </c>
      <c r="B175" s="48">
        <v>364.041718</v>
      </c>
      <c r="C175" s="48">
        <v>2711.0655109999998</v>
      </c>
      <c r="D175" s="48">
        <v>3267.4621579999998</v>
      </c>
      <c r="E175" s="54" t="s">
        <v>105</v>
      </c>
    </row>
    <row r="176" spans="1:11" x14ac:dyDescent="0.2">
      <c r="A176" s="49"/>
      <c r="B176" s="50">
        <v>365.75448599999999</v>
      </c>
      <c r="C176" s="50">
        <v>2921.1405439999999</v>
      </c>
      <c r="D176" s="50">
        <v>3484.509603</v>
      </c>
      <c r="E176" s="55" t="s">
        <v>97</v>
      </c>
    </row>
    <row r="177" spans="1:5" x14ac:dyDescent="0.2">
      <c r="A177" s="51"/>
      <c r="B177" s="48">
        <v>352.01684599999999</v>
      </c>
      <c r="C177" s="48">
        <v>2970.40861</v>
      </c>
      <c r="D177" s="48">
        <v>3492.6366370000001</v>
      </c>
      <c r="E177" s="54" t="s">
        <v>98</v>
      </c>
    </row>
    <row r="178" spans="1:5" x14ac:dyDescent="0.2">
      <c r="A178" s="49"/>
      <c r="B178" s="52">
        <f>SUBTOTAL(101,B175:B177)</f>
        <v>360.60435000000001</v>
      </c>
      <c r="C178" s="52">
        <f>SUBTOTAL(101,C175:C177)</f>
        <v>2867.5382216666662</v>
      </c>
      <c r="D178" s="52">
        <f>SUBTOTAL(101,D175:D177)</f>
        <v>3414.8694660000001</v>
      </c>
      <c r="E178" s="55"/>
    </row>
    <row r="179" spans="1:5" x14ac:dyDescent="0.2">
      <c r="A179" s="53"/>
      <c r="B179" s="53"/>
      <c r="C179" s="53"/>
      <c r="D179" s="53"/>
      <c r="E179" s="53"/>
    </row>
    <row r="180" spans="1:5" x14ac:dyDescent="0.2">
      <c r="A180" s="47" t="s">
        <v>81</v>
      </c>
      <c r="B180" s="48">
        <v>455.83264200000002</v>
      </c>
      <c r="C180" s="48">
        <v>2203.3557129999999</v>
      </c>
      <c r="D180" s="48">
        <v>4262.7600910000001</v>
      </c>
      <c r="E180" s="54" t="s">
        <v>106</v>
      </c>
    </row>
    <row r="181" spans="1:5" x14ac:dyDescent="0.2">
      <c r="A181" s="49"/>
      <c r="B181" s="50">
        <v>357.833079</v>
      </c>
      <c r="C181" s="50">
        <v>2435.9969080000001</v>
      </c>
      <c r="D181" s="50">
        <v>4300.3904620000003</v>
      </c>
      <c r="E181" s="55" t="s">
        <v>92</v>
      </c>
    </row>
    <row r="182" spans="1:5" x14ac:dyDescent="0.2">
      <c r="A182" s="51"/>
      <c r="B182" s="48">
        <v>351.588593</v>
      </c>
      <c r="C182" s="48">
        <v>2590.2276200000001</v>
      </c>
      <c r="D182" s="48">
        <v>4343.7114259999998</v>
      </c>
      <c r="E182" s="54" t="s">
        <v>107</v>
      </c>
    </row>
    <row r="183" spans="1:5" x14ac:dyDescent="0.2">
      <c r="A183" s="49"/>
      <c r="B183" s="52">
        <f>SUBTOTAL(101,B180:B182)</f>
        <v>388.41810466666669</v>
      </c>
      <c r="C183" s="52">
        <f>SUBTOTAL(101,C180:C182)</f>
        <v>2409.8600803333334</v>
      </c>
      <c r="D183" s="52">
        <f>SUBTOTAL(101,D180:D182)</f>
        <v>4302.2873263333331</v>
      </c>
      <c r="E183" s="55"/>
    </row>
    <row r="187" spans="1:5" x14ac:dyDescent="0.2">
      <c r="A187" t="s">
        <v>41</v>
      </c>
    </row>
    <row r="188" spans="1:5" x14ac:dyDescent="0.2">
      <c r="A188" s="44" t="s">
        <v>24</v>
      </c>
      <c r="B188" s="45" t="s">
        <v>25</v>
      </c>
      <c r="C188" s="45" t="s">
        <v>26</v>
      </c>
      <c r="D188" s="45" t="s">
        <v>27</v>
      </c>
      <c r="E188" s="46" t="s">
        <v>28</v>
      </c>
    </row>
    <row r="189" spans="1:5" x14ac:dyDescent="0.2">
      <c r="A189" s="47" t="s">
        <v>76</v>
      </c>
      <c r="B189" s="48">
        <v>709.07303899999999</v>
      </c>
      <c r="C189" s="48">
        <v>2459.3095699999999</v>
      </c>
      <c r="D189" s="48">
        <v>3113.717529</v>
      </c>
      <c r="E189" s="54" t="s">
        <v>77</v>
      </c>
    </row>
    <row r="190" spans="1:5" x14ac:dyDescent="0.2">
      <c r="A190" s="49"/>
      <c r="B190" s="50">
        <v>705.14874299999997</v>
      </c>
      <c r="C190" s="50">
        <v>2029.3950600000001</v>
      </c>
      <c r="D190" s="50">
        <v>2604.1888829999998</v>
      </c>
      <c r="E190" s="55" t="s">
        <v>91</v>
      </c>
    </row>
    <row r="191" spans="1:5" x14ac:dyDescent="0.2">
      <c r="A191" s="51"/>
      <c r="B191" s="48">
        <v>684.88193799999999</v>
      </c>
      <c r="C191" s="48">
        <v>1978.3877769999999</v>
      </c>
      <c r="D191" s="48">
        <v>2602.5263669999999</v>
      </c>
      <c r="E191" s="54" t="s">
        <v>108</v>
      </c>
    </row>
    <row r="192" spans="1:5" x14ac:dyDescent="0.2">
      <c r="A192" s="49"/>
      <c r="B192" s="52">
        <f>SUBTOTAL(101,B189:B191)</f>
        <v>699.70123999999998</v>
      </c>
      <c r="C192" s="52">
        <f>SUBTOTAL(101,C189:C191)</f>
        <v>2155.6974690000002</v>
      </c>
      <c r="D192" s="52">
        <f>SUBTOTAL(101,D189:D191)</f>
        <v>2773.4775930000001</v>
      </c>
      <c r="E192" s="55"/>
    </row>
    <row r="193" spans="1:5" x14ac:dyDescent="0.2">
      <c r="A193" s="53"/>
      <c r="B193" s="53"/>
      <c r="C193" s="53"/>
      <c r="D193" s="53"/>
      <c r="E193" s="53"/>
    </row>
    <row r="194" spans="1:5" x14ac:dyDescent="0.2">
      <c r="A194" s="47" t="s">
        <v>7</v>
      </c>
      <c r="B194" s="48">
        <v>741.96055100000001</v>
      </c>
      <c r="C194" s="48">
        <v>3056.3346350000002</v>
      </c>
      <c r="D194" s="48">
        <v>4141.5647790000003</v>
      </c>
      <c r="E194" s="54" t="s">
        <v>109</v>
      </c>
    </row>
    <row r="195" spans="1:5" x14ac:dyDescent="0.2">
      <c r="A195" s="49"/>
      <c r="B195" s="50">
        <v>756.91837599999997</v>
      </c>
      <c r="C195" s="50">
        <v>3053.333333</v>
      </c>
      <c r="D195" s="50">
        <v>4178.4659830000001</v>
      </c>
      <c r="E195" s="55" t="s">
        <v>110</v>
      </c>
    </row>
    <row r="196" spans="1:5" x14ac:dyDescent="0.2">
      <c r="A196" s="51"/>
      <c r="B196" s="48">
        <v>733.26607300000001</v>
      </c>
      <c r="C196" s="48">
        <v>3115.5126949999999</v>
      </c>
      <c r="D196" s="48">
        <v>4235.0276690000001</v>
      </c>
      <c r="E196" s="54" t="s">
        <v>96</v>
      </c>
    </row>
    <row r="197" spans="1:5" x14ac:dyDescent="0.2">
      <c r="A197" s="49"/>
      <c r="B197" s="52">
        <f>SUBTOTAL(101,B194:B196)</f>
        <v>744.04833333333329</v>
      </c>
      <c r="C197" s="52">
        <f>SUBTOTAL(101,C194:C196)</f>
        <v>3075.0602209999997</v>
      </c>
      <c r="D197" s="52">
        <f>SUBTOTAL(101,D194:D196)</f>
        <v>4185.0194770000007</v>
      </c>
      <c r="E197" s="55"/>
    </row>
    <row r="198" spans="1:5" x14ac:dyDescent="0.2">
      <c r="A198" s="53"/>
      <c r="B198" s="53"/>
      <c r="C198" s="53"/>
      <c r="D198" s="53"/>
      <c r="E198" s="53"/>
    </row>
    <row r="199" spans="1:5" x14ac:dyDescent="0.2">
      <c r="A199" s="47" t="s">
        <v>80</v>
      </c>
      <c r="B199" s="48">
        <v>921.52121999999997</v>
      </c>
      <c r="C199" s="48">
        <v>2287.4996740000001</v>
      </c>
      <c r="D199" s="48">
        <v>3332.3768719999998</v>
      </c>
      <c r="E199" s="54" t="s">
        <v>111</v>
      </c>
    </row>
    <row r="200" spans="1:5" x14ac:dyDescent="0.2">
      <c r="A200" s="49"/>
      <c r="B200" s="50">
        <v>903.01548300000002</v>
      </c>
      <c r="C200" s="50">
        <v>2211.0845129999998</v>
      </c>
      <c r="D200" s="50">
        <v>3355.569743</v>
      </c>
      <c r="E200" s="55" t="s">
        <v>106</v>
      </c>
    </row>
    <row r="201" spans="1:5" x14ac:dyDescent="0.2">
      <c r="A201" s="51"/>
      <c r="B201" s="48">
        <v>849.80542000000003</v>
      </c>
      <c r="C201" s="48">
        <v>2494.7438149999998</v>
      </c>
      <c r="D201" s="48">
        <v>3440</v>
      </c>
      <c r="E201" s="54" t="s">
        <v>108</v>
      </c>
    </row>
    <row r="202" spans="1:5" x14ac:dyDescent="0.2">
      <c r="A202" s="49"/>
      <c r="B202" s="52">
        <f>SUBTOTAL(101,B199:B201)</f>
        <v>891.4473743333333</v>
      </c>
      <c r="C202" s="52">
        <f>SUBTOTAL(101,C199:C201)</f>
        <v>2331.1093340000002</v>
      </c>
      <c r="D202" s="52">
        <f>SUBTOTAL(101,D199:D201)</f>
        <v>3375.9822050000002</v>
      </c>
      <c r="E202" s="55"/>
    </row>
    <row r="203" spans="1:5" x14ac:dyDescent="0.2">
      <c r="A203" s="53"/>
      <c r="B203" s="53"/>
      <c r="C203" s="53"/>
      <c r="D203" s="53"/>
      <c r="E203" s="53"/>
    </row>
    <row r="204" spans="1:5" x14ac:dyDescent="0.2">
      <c r="A204" s="47" t="s">
        <v>81</v>
      </c>
      <c r="B204" s="48">
        <v>724.06726100000003</v>
      </c>
      <c r="C204" s="48">
        <v>2105.5426430000002</v>
      </c>
      <c r="D204" s="48">
        <v>4237.4529620000003</v>
      </c>
      <c r="E204" s="54" t="s">
        <v>88</v>
      </c>
    </row>
    <row r="205" spans="1:5" x14ac:dyDescent="0.2">
      <c r="A205" s="49"/>
      <c r="B205" s="50">
        <v>671.12538700000005</v>
      </c>
      <c r="C205" s="50">
        <v>2382.584554</v>
      </c>
      <c r="D205" s="50">
        <v>4343.6778969999996</v>
      </c>
      <c r="E205" s="55" t="s">
        <v>112</v>
      </c>
    </row>
    <row r="206" spans="1:5" x14ac:dyDescent="0.2">
      <c r="A206" s="51"/>
      <c r="B206" s="48">
        <v>654.75677499999995</v>
      </c>
      <c r="C206" s="48">
        <v>2334.07251</v>
      </c>
      <c r="D206" s="48">
        <v>4329.2550460000002</v>
      </c>
      <c r="E206" s="54" t="s">
        <v>90</v>
      </c>
    </row>
    <row r="207" spans="1:5" x14ac:dyDescent="0.2">
      <c r="A207" s="49"/>
      <c r="B207" s="52">
        <f>SUBTOTAL(101,B204:B206)</f>
        <v>683.3164743333333</v>
      </c>
      <c r="C207" s="52">
        <f>SUBTOTAL(101,C204:C206)</f>
        <v>2274.0665690000001</v>
      </c>
      <c r="D207" s="52">
        <f>SUBTOTAL(101,D204:D206)</f>
        <v>4303.461968333334</v>
      </c>
      <c r="E207" s="55"/>
    </row>
    <row r="211" spans="1:5" x14ac:dyDescent="0.2">
      <c r="A211" t="s">
        <v>44</v>
      </c>
    </row>
    <row r="212" spans="1:5" x14ac:dyDescent="0.2">
      <c r="A212" s="47" t="s">
        <v>76</v>
      </c>
      <c r="B212" s="48">
        <v>875.85766599999999</v>
      </c>
      <c r="C212" s="48">
        <v>1276.3887130000001</v>
      </c>
      <c r="D212" s="48">
        <v>2428.688639</v>
      </c>
      <c r="E212" s="54" t="s">
        <v>113</v>
      </c>
    </row>
    <row r="213" spans="1:5" x14ac:dyDescent="0.2">
      <c r="A213" s="49"/>
      <c r="B213" s="50">
        <v>819.93520100000001</v>
      </c>
      <c r="C213" s="50">
        <v>1218.123454</v>
      </c>
      <c r="D213" s="50">
        <v>2421.7432450000001</v>
      </c>
      <c r="E213" s="55" t="s">
        <v>100</v>
      </c>
    </row>
    <row r="214" spans="1:5" x14ac:dyDescent="0.2">
      <c r="A214" s="51"/>
      <c r="B214" s="48">
        <v>834.54359899999997</v>
      </c>
      <c r="C214" s="48">
        <v>1278.115397</v>
      </c>
      <c r="D214" s="48">
        <v>2422.161458</v>
      </c>
      <c r="E214" s="54" t="s">
        <v>114</v>
      </c>
    </row>
    <row r="215" spans="1:5" x14ac:dyDescent="0.2">
      <c r="A215" s="49"/>
      <c r="B215" s="52">
        <f>SUBTOTAL(101,B212:B214)</f>
        <v>843.44548866666673</v>
      </c>
      <c r="C215" s="52">
        <f>SUBTOTAL(101,C212:C214)</f>
        <v>1257.5425213333333</v>
      </c>
      <c r="D215" s="52">
        <f>SUBTOTAL(101,D212:D214)</f>
        <v>2424.1977806666669</v>
      </c>
      <c r="E215" s="55"/>
    </row>
    <row r="216" spans="1:5" x14ac:dyDescent="0.2">
      <c r="A216" s="53"/>
      <c r="B216" s="53"/>
      <c r="C216" s="53"/>
      <c r="D216" s="53"/>
      <c r="E216" s="53"/>
    </row>
    <row r="217" spans="1:5" x14ac:dyDescent="0.2">
      <c r="A217" s="47" t="s">
        <v>7</v>
      </c>
      <c r="B217" s="48">
        <v>803.52246100000002</v>
      </c>
      <c r="C217" s="48">
        <v>1531.296143</v>
      </c>
      <c r="D217" s="48">
        <v>3200</v>
      </c>
      <c r="E217" s="54" t="s">
        <v>115</v>
      </c>
    </row>
    <row r="218" spans="1:5" x14ac:dyDescent="0.2">
      <c r="A218" s="49"/>
      <c r="B218" s="50">
        <v>750.68676800000003</v>
      </c>
      <c r="C218" s="50">
        <v>1582.725911</v>
      </c>
      <c r="D218" s="50">
        <v>3173.084147</v>
      </c>
      <c r="E218" s="55" t="s">
        <v>84</v>
      </c>
    </row>
    <row r="219" spans="1:5" x14ac:dyDescent="0.2">
      <c r="A219" s="51"/>
      <c r="B219" s="48">
        <v>841.76704900000004</v>
      </c>
      <c r="C219" s="48">
        <v>1607.1062420000001</v>
      </c>
      <c r="D219" s="48">
        <v>3207.680664</v>
      </c>
      <c r="E219" s="54" t="s">
        <v>116</v>
      </c>
    </row>
    <row r="220" spans="1:5" x14ac:dyDescent="0.2">
      <c r="A220" s="49"/>
      <c r="B220" s="52">
        <f>SUBTOTAL(101,B217:B219)</f>
        <v>798.65875933333336</v>
      </c>
      <c r="C220" s="52">
        <f>SUBTOTAL(101,C217:C219)</f>
        <v>1573.7094319999999</v>
      </c>
      <c r="D220" s="52">
        <f>SUBTOTAL(101,D217:D219)</f>
        <v>3193.5882703333332</v>
      </c>
      <c r="E220" s="55"/>
    </row>
    <row r="221" spans="1:5" x14ac:dyDescent="0.2">
      <c r="A221" s="53"/>
      <c r="B221" s="53"/>
      <c r="C221" s="53"/>
      <c r="D221" s="53"/>
      <c r="E221" s="53"/>
    </row>
    <row r="222" spans="1:5" x14ac:dyDescent="0.2">
      <c r="A222" s="47" t="s">
        <v>80</v>
      </c>
      <c r="B222" s="48">
        <v>1040.967875</v>
      </c>
      <c r="C222" s="48">
        <v>1701.5711670000001</v>
      </c>
      <c r="D222" s="48">
        <v>3284.6243490000002</v>
      </c>
      <c r="E222" s="54" t="s">
        <v>87</v>
      </c>
    </row>
    <row r="223" spans="1:5" x14ac:dyDescent="0.2">
      <c r="A223" s="49"/>
      <c r="B223" s="50">
        <v>1094.7545170000001</v>
      </c>
      <c r="C223" s="50">
        <v>1725.4440509999999</v>
      </c>
      <c r="D223" s="50">
        <v>3810.3238930000002</v>
      </c>
      <c r="E223" s="55" t="s">
        <v>117</v>
      </c>
    </row>
    <row r="224" spans="1:5" x14ac:dyDescent="0.2">
      <c r="A224" s="51"/>
      <c r="B224" s="48">
        <v>1169.7825519999999</v>
      </c>
      <c r="C224" s="48">
        <v>1738.0863440000001</v>
      </c>
      <c r="D224" s="48">
        <v>3404.1593419999999</v>
      </c>
      <c r="E224" s="54" t="s">
        <v>118</v>
      </c>
    </row>
    <row r="225" spans="1:5" x14ac:dyDescent="0.2">
      <c r="A225" s="49"/>
      <c r="B225" s="52">
        <f>SUBTOTAL(101,B222:B224)</f>
        <v>1101.8349813333334</v>
      </c>
      <c r="C225" s="52">
        <f>SUBTOTAL(101,C222:C224)</f>
        <v>1721.7005206666665</v>
      </c>
      <c r="D225" s="52">
        <f>SUBTOTAL(101,D222:D224)</f>
        <v>3499.7025280000003</v>
      </c>
      <c r="E225" s="55"/>
    </row>
    <row r="226" spans="1:5" x14ac:dyDescent="0.2">
      <c r="A226" s="53"/>
      <c r="B226" s="53"/>
      <c r="C226" s="53"/>
      <c r="D226" s="53"/>
      <c r="E226" s="53"/>
    </row>
    <row r="227" spans="1:5" x14ac:dyDescent="0.2">
      <c r="A227" s="47" t="s">
        <v>81</v>
      </c>
      <c r="B227" s="48">
        <v>892.38879399999996</v>
      </c>
      <c r="C227" s="48">
        <v>1832.6599120000001</v>
      </c>
      <c r="D227" s="48">
        <v>4306.9041340000003</v>
      </c>
      <c r="E227" s="54" t="s">
        <v>106</v>
      </c>
    </row>
    <row r="228" spans="1:5" x14ac:dyDescent="0.2">
      <c r="A228" s="49"/>
      <c r="B228" s="50">
        <v>1130.860555</v>
      </c>
      <c r="C228" s="50">
        <v>1797.0455730000001</v>
      </c>
      <c r="D228" s="50">
        <v>4262.5942379999997</v>
      </c>
      <c r="E228" s="55" t="s">
        <v>92</v>
      </c>
    </row>
    <row r="229" spans="1:5" x14ac:dyDescent="0.2">
      <c r="A229" s="51"/>
      <c r="B229" s="48">
        <v>1060.4726559999999</v>
      </c>
      <c r="C229" s="48">
        <v>1803.1762699999999</v>
      </c>
      <c r="D229" s="48">
        <v>4381.0618489999997</v>
      </c>
      <c r="E229" s="54" t="s">
        <v>119</v>
      </c>
    </row>
    <row r="230" spans="1:5" x14ac:dyDescent="0.2">
      <c r="A230" s="49"/>
      <c r="B230" s="52">
        <f>SUBTOTAL(101,B227:B229)</f>
        <v>1027.9073349999999</v>
      </c>
      <c r="C230" s="52">
        <f>SUBTOTAL(101,C227:C229)</f>
        <v>1810.960585</v>
      </c>
      <c r="D230" s="52">
        <f>SUBTOTAL(101,D227:D229)</f>
        <v>4316.8534069999996</v>
      </c>
      <c r="E230" s="55"/>
    </row>
  </sheetData>
  <mergeCells count="18">
    <mergeCell ref="K25:K29"/>
    <mergeCell ref="K2:K5"/>
    <mergeCell ref="K6:K9"/>
    <mergeCell ref="K10:K13"/>
    <mergeCell ref="K14:K17"/>
    <mergeCell ref="K18:K21"/>
    <mergeCell ref="K157:K161"/>
    <mergeCell ref="K30:K34"/>
    <mergeCell ref="K35:K39"/>
    <mergeCell ref="K40:K44"/>
    <mergeCell ref="K119:K122"/>
    <mergeCell ref="K123:K126"/>
    <mergeCell ref="K127:K130"/>
    <mergeCell ref="K131:K134"/>
    <mergeCell ref="K135:K138"/>
    <mergeCell ref="K142:K146"/>
    <mergeCell ref="K147:K151"/>
    <mergeCell ref="K152:K15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Nguyên</vt:lpstr>
      <vt:lpstr>Việt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2022-01-02T13:45:55Z</dcterms:created>
  <dcterms:modified xsi:type="dcterms:W3CDTF">2022-01-06T00:57:08Z</dcterms:modified>
</cp:coreProperties>
</file>