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\VI Semestre\Fada\Proyecto\"/>
    </mc:Choice>
  </mc:AlternateContent>
  <xr:revisionPtr revIDLastSave="0" documentId="13_ncr:1_{1B2CEEEC-B12C-40BA-8F2A-37B77B559D05}" xr6:coauthVersionLast="47" xr6:coauthVersionMax="47" xr10:uidLastSave="{00000000-0000-0000-0000-000000000000}"/>
  <bookViews>
    <workbookView xWindow="-120" yWindow="-120" windowWidth="29040" windowHeight="16440" xr2:uid="{665C1F92-9148-4AF0-8218-D4AA4991E8FF}"/>
  </bookViews>
  <sheets>
    <sheet name="Analisis problematica" sheetId="1" r:id="rId1"/>
    <sheet name="Ejemplo Dinamica" sheetId="2" r:id="rId2"/>
  </sheets>
  <definedNames>
    <definedName name="A">'Analisis problematica'!$BSD$22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12" i="1"/>
  <c r="E19" i="1"/>
  <c r="E21" i="1"/>
  <c r="E20" i="1"/>
  <c r="F19" i="1"/>
  <c r="F20" i="1"/>
  <c r="F13" i="1"/>
  <c r="F12" i="1"/>
  <c r="F18" i="1"/>
  <c r="F11" i="1"/>
  <c r="J20" i="1"/>
  <c r="K20" i="1"/>
  <c r="K19" i="1"/>
  <c r="J21" i="1" s="1"/>
  <c r="K18" i="1"/>
  <c r="K13" i="1"/>
  <c r="K12" i="1"/>
  <c r="J14" i="1"/>
  <c r="K11" i="1"/>
  <c r="E24" i="1" l="1"/>
</calcChain>
</file>

<file path=xl/sharedStrings.xml><?xml version="1.0" encoding="utf-8"?>
<sst xmlns="http://schemas.openxmlformats.org/spreadsheetml/2006/main" count="97" uniqueCount="42">
  <si>
    <t>A</t>
  </si>
  <si>
    <t>B</t>
  </si>
  <si>
    <t>C</t>
  </si>
  <si>
    <t>E</t>
  </si>
  <si>
    <t>Gastado</t>
  </si>
  <si>
    <t xml:space="preserve">Total: </t>
  </si>
  <si>
    <t>Sin Manteni</t>
  </si>
  <si>
    <t>Con Manteni</t>
  </si>
  <si>
    <t>Voraz</t>
  </si>
  <si>
    <t>4 máquinas</t>
  </si>
  <si>
    <t>Venta</t>
  </si>
  <si>
    <t>Costo maquina nueva</t>
  </si>
  <si>
    <t>Antigüedad</t>
  </si>
  <si>
    <t>Costo voraz</t>
  </si>
  <si>
    <t>SOLUCIÓN FINAL</t>
  </si>
  <si>
    <t>390+300 vs 450+180 = 690 vs 630</t>
  </si>
  <si>
    <t>Gana 630</t>
  </si>
  <si>
    <t>ANTIGÜEDAD MÁQUINA = 1</t>
  </si>
  <si>
    <t>VENDER</t>
  </si>
  <si>
    <t>MANTENIMIENTO</t>
  </si>
  <si>
    <t>180+300 vs 210+180 = 480 vs 390</t>
  </si>
  <si>
    <t>Gana 390</t>
  </si>
  <si>
    <t>300 vs 180</t>
  </si>
  <si>
    <t>Gana 180</t>
  </si>
  <si>
    <t>500 vs 210</t>
  </si>
  <si>
    <t>Gana 210</t>
  </si>
  <si>
    <t>600 vs 240</t>
  </si>
  <si>
    <t>Gana 240</t>
  </si>
  <si>
    <t>240+210 vs 500+180 = 450 vs 680</t>
  </si>
  <si>
    <t>Gana 450</t>
  </si>
  <si>
    <t>Se encuentran todas las soluciones, para ir de atrás hacia adelante encontrando la mejor solución</t>
  </si>
  <si>
    <t>ANTIGÜEDAD MÁQUINA = 4</t>
  </si>
  <si>
    <t>900+180 vs 900+180 = 1080 vs 1080</t>
  </si>
  <si>
    <t>Gana 1080</t>
  </si>
  <si>
    <t>390+675vs 1080+270= 1065 vs 1350</t>
  </si>
  <si>
    <t>Gana 1065</t>
  </si>
  <si>
    <t>300 vs 210</t>
  </si>
  <si>
    <t>480+180 vs 210+180 = 660 vs 390</t>
  </si>
  <si>
    <t>Antigüedad (años)</t>
  </si>
  <si>
    <t>Costo de Mtto</t>
  </si>
  <si>
    <t>Valor de venta</t>
  </si>
  <si>
    <t>Venta compra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</si>
</sst>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/>
    <xf numFmtId="0" fontId="0" fillId="5" borderId="1" xfId="0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5" xfId="0" applyFill="1" applyBorder="1"/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0" xfId="0" applyFill="1" applyBorder="1"/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17</xdr:row>
      <xdr:rowOff>0</xdr:rowOff>
    </xdr:from>
    <xdr:to>
      <xdr:col>11</xdr:col>
      <xdr:colOff>0</xdr:colOff>
      <xdr:row>24</xdr:row>
      <xdr:rowOff>109904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058C4220-9197-F236-974A-19B9E30EC054}"/>
            </a:ext>
          </a:extLst>
        </xdr:cNvPr>
        <xdr:cNvCxnSpPr/>
      </xdr:nvCxnSpPr>
      <xdr:spPr>
        <a:xfrm flipV="1">
          <a:off x="7620000" y="3238500"/>
          <a:ext cx="1135673" cy="1443404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24</xdr:row>
      <xdr:rowOff>109904</xdr:rowOff>
    </xdr:from>
    <xdr:to>
      <xdr:col>10</xdr:col>
      <xdr:colOff>1120588</xdr:colOff>
      <xdr:row>34</xdr:row>
      <xdr:rowOff>11206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71512025-C43E-7B98-36B3-676AF3CE41C5}"/>
            </a:ext>
          </a:extLst>
        </xdr:cNvPr>
        <xdr:cNvCxnSpPr/>
      </xdr:nvCxnSpPr>
      <xdr:spPr>
        <a:xfrm>
          <a:off x="7620000" y="4681904"/>
          <a:ext cx="1120588" cy="180630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10</xdr:row>
      <xdr:rowOff>180975</xdr:rowOff>
    </xdr:from>
    <xdr:to>
      <xdr:col>13</xdr:col>
      <xdr:colOff>19050</xdr:colOff>
      <xdr:row>17</xdr:row>
      <xdr:rowOff>5129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B7EB1D33-FDBD-493B-92FE-DFFAC7CEA7AF}"/>
            </a:ext>
          </a:extLst>
        </xdr:cNvPr>
        <xdr:cNvCxnSpPr/>
      </xdr:nvCxnSpPr>
      <xdr:spPr>
        <a:xfrm flipV="1">
          <a:off x="9886950" y="2085975"/>
          <a:ext cx="942975" cy="1157654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1132973</xdr:colOff>
      <xdr:row>17</xdr:row>
      <xdr:rowOff>5013</xdr:rowOff>
    </xdr:from>
    <xdr:to>
      <xdr:col>12</xdr:col>
      <xdr:colOff>915866</xdr:colOff>
      <xdr:row>20</xdr:row>
      <xdr:rowOff>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8D570E04-D3A3-436D-96A2-B1E9366AD8F1}"/>
            </a:ext>
          </a:extLst>
        </xdr:cNvPr>
        <xdr:cNvCxnSpPr/>
      </xdr:nvCxnSpPr>
      <xdr:spPr>
        <a:xfrm>
          <a:off x="9888646" y="3243513"/>
          <a:ext cx="918566" cy="566487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1132974</xdr:colOff>
      <xdr:row>31</xdr:row>
      <xdr:rowOff>19050</xdr:rowOff>
    </xdr:from>
    <xdr:to>
      <xdr:col>13</xdr:col>
      <xdr:colOff>0</xdr:colOff>
      <xdr:row>33</xdr:row>
      <xdr:rowOff>188302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2F9E7100-F76F-4B41-934F-998E9E8928E7}"/>
            </a:ext>
          </a:extLst>
        </xdr:cNvPr>
        <xdr:cNvCxnSpPr/>
      </xdr:nvCxnSpPr>
      <xdr:spPr>
        <a:xfrm flipV="1">
          <a:off x="9886449" y="5924550"/>
          <a:ext cx="924426" cy="55025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1132472</xdr:colOff>
      <xdr:row>33</xdr:row>
      <xdr:rowOff>188186</xdr:rowOff>
    </xdr:from>
    <xdr:to>
      <xdr:col>13</xdr:col>
      <xdr:colOff>0</xdr:colOff>
      <xdr:row>40</xdr:row>
      <xdr:rowOff>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9AF3199E-3D11-4504-A898-1107968A0500}"/>
            </a:ext>
          </a:extLst>
        </xdr:cNvPr>
        <xdr:cNvCxnSpPr/>
      </xdr:nvCxnSpPr>
      <xdr:spPr>
        <a:xfrm>
          <a:off x="9885947" y="6474686"/>
          <a:ext cx="924928" cy="1145314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11206</xdr:colOff>
      <xdr:row>7</xdr:row>
      <xdr:rowOff>8283</xdr:rowOff>
    </xdr:from>
    <xdr:to>
      <xdr:col>15</xdr:col>
      <xdr:colOff>0</xdr:colOff>
      <xdr:row>10</xdr:row>
      <xdr:rowOff>179294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1CCCB0FA-ED12-4085-9E6B-49F4B3D3B43E}"/>
            </a:ext>
          </a:extLst>
        </xdr:cNvPr>
        <xdr:cNvCxnSpPr/>
      </xdr:nvCxnSpPr>
      <xdr:spPr>
        <a:xfrm flipV="1">
          <a:off x="11945471" y="1341783"/>
          <a:ext cx="750794" cy="74251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11206</xdr:colOff>
      <xdr:row>10</xdr:row>
      <xdr:rowOff>179294</xdr:rowOff>
    </xdr:from>
    <xdr:to>
      <xdr:col>14</xdr:col>
      <xdr:colOff>748862</xdr:colOff>
      <xdr:row>13</xdr:row>
      <xdr:rowOff>6569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0470C353-11EB-4C5D-9831-FABA604A104A}"/>
            </a:ext>
          </a:extLst>
        </xdr:cNvPr>
        <xdr:cNvCxnSpPr/>
      </xdr:nvCxnSpPr>
      <xdr:spPr>
        <a:xfrm>
          <a:off x="11945471" y="2084294"/>
          <a:ext cx="737656" cy="39877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9526</xdr:colOff>
      <xdr:row>17</xdr:row>
      <xdr:rowOff>16565</xdr:rowOff>
    </xdr:from>
    <xdr:to>
      <xdr:col>15</xdr:col>
      <xdr:colOff>8283</xdr:colOff>
      <xdr:row>20</xdr:row>
      <xdr:rowOff>14654</xdr:rowOff>
    </xdr:to>
    <xdr:cxnSp macro="">
      <xdr:nvCxnSpPr>
        <xdr:cNvPr id="35" name="Conector recto 34">
          <a:extLst>
            <a:ext uri="{FF2B5EF4-FFF2-40B4-BE49-F238E27FC236}">
              <a16:creationId xmlns:a16="http://schemas.microsoft.com/office/drawing/2014/main" id="{EF54246E-7D36-40D4-A111-FC49D9BDF03E}"/>
            </a:ext>
          </a:extLst>
        </xdr:cNvPr>
        <xdr:cNvCxnSpPr/>
      </xdr:nvCxnSpPr>
      <xdr:spPr>
        <a:xfrm flipV="1">
          <a:off x="11961330" y="3255065"/>
          <a:ext cx="760757" cy="56958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9024</xdr:colOff>
      <xdr:row>20</xdr:row>
      <xdr:rowOff>14538</xdr:rowOff>
    </xdr:from>
    <xdr:to>
      <xdr:col>14</xdr:col>
      <xdr:colOff>758889</xdr:colOff>
      <xdr:row>23</xdr:row>
      <xdr:rowOff>25619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F785718F-D75A-4F67-B180-8D516E07E064}"/>
            </a:ext>
          </a:extLst>
        </xdr:cNvPr>
        <xdr:cNvCxnSpPr/>
      </xdr:nvCxnSpPr>
      <xdr:spPr>
        <a:xfrm>
          <a:off x="11953374" y="4015038"/>
          <a:ext cx="749865" cy="58258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9526</xdr:colOff>
      <xdr:row>28</xdr:row>
      <xdr:rowOff>16565</xdr:rowOff>
    </xdr:from>
    <xdr:to>
      <xdr:col>14</xdr:col>
      <xdr:colOff>753718</xdr:colOff>
      <xdr:row>31</xdr:row>
      <xdr:rowOff>5129</xdr:rowOff>
    </xdr:to>
    <xdr:cxnSp macro="">
      <xdr:nvCxnSpPr>
        <xdr:cNvPr id="37" name="Conector recto 36">
          <a:extLst>
            <a:ext uri="{FF2B5EF4-FFF2-40B4-BE49-F238E27FC236}">
              <a16:creationId xmlns:a16="http://schemas.microsoft.com/office/drawing/2014/main" id="{7645ED1A-C6C7-491B-B791-7050414421CA}"/>
            </a:ext>
          </a:extLst>
        </xdr:cNvPr>
        <xdr:cNvCxnSpPr/>
      </xdr:nvCxnSpPr>
      <xdr:spPr>
        <a:xfrm flipV="1">
          <a:off x="11961330" y="5350565"/>
          <a:ext cx="744192" cy="560064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9024</xdr:colOff>
      <xdr:row>31</xdr:row>
      <xdr:rowOff>5013</xdr:rowOff>
    </xdr:from>
    <xdr:to>
      <xdr:col>14</xdr:col>
      <xdr:colOff>758889</xdr:colOff>
      <xdr:row>34</xdr:row>
      <xdr:rowOff>16094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8672A9F5-6787-49D2-9BEA-5AF80E0F1CC2}"/>
            </a:ext>
          </a:extLst>
        </xdr:cNvPr>
        <xdr:cNvCxnSpPr/>
      </xdr:nvCxnSpPr>
      <xdr:spPr>
        <a:xfrm>
          <a:off x="11953374" y="5910513"/>
          <a:ext cx="749865" cy="58258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</xdr:colOff>
      <xdr:row>37</xdr:row>
      <xdr:rowOff>0</xdr:rowOff>
    </xdr:from>
    <xdr:to>
      <xdr:col>15</xdr:col>
      <xdr:colOff>9525</xdr:colOff>
      <xdr:row>39</xdr:row>
      <xdr:rowOff>167054</xdr:rowOff>
    </xdr:to>
    <xdr:cxnSp macro="">
      <xdr:nvCxnSpPr>
        <xdr:cNvPr id="42" name="Conector recto 41">
          <a:extLst>
            <a:ext uri="{FF2B5EF4-FFF2-40B4-BE49-F238E27FC236}">
              <a16:creationId xmlns:a16="http://schemas.microsoft.com/office/drawing/2014/main" id="{B4F593E7-FA8A-4DB6-A285-BE4A99BB1BA3}"/>
            </a:ext>
          </a:extLst>
        </xdr:cNvPr>
        <xdr:cNvCxnSpPr/>
      </xdr:nvCxnSpPr>
      <xdr:spPr>
        <a:xfrm flipV="1">
          <a:off x="11944351" y="7048500"/>
          <a:ext cx="771524" cy="548054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1180</xdr:colOff>
      <xdr:row>39</xdr:row>
      <xdr:rowOff>166938</xdr:rowOff>
    </xdr:from>
    <xdr:to>
      <xdr:col>14</xdr:col>
      <xdr:colOff>750794</xdr:colOff>
      <xdr:row>41</xdr:row>
      <xdr:rowOff>168088</xdr:rowOff>
    </xdr:to>
    <xdr:cxnSp macro="">
      <xdr:nvCxnSpPr>
        <xdr:cNvPr id="43" name="Conector recto 42">
          <a:extLst>
            <a:ext uri="{FF2B5EF4-FFF2-40B4-BE49-F238E27FC236}">
              <a16:creationId xmlns:a16="http://schemas.microsoft.com/office/drawing/2014/main" id="{E6373F9B-7E3F-454E-9913-13F360C6038F}"/>
            </a:ext>
          </a:extLst>
        </xdr:cNvPr>
        <xdr:cNvCxnSpPr/>
      </xdr:nvCxnSpPr>
      <xdr:spPr>
        <a:xfrm>
          <a:off x="11935445" y="7596438"/>
          <a:ext cx="749614" cy="38215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61</xdr:row>
      <xdr:rowOff>0</xdr:rowOff>
    </xdr:from>
    <xdr:to>
      <xdr:col>11</xdr:col>
      <xdr:colOff>0</xdr:colOff>
      <xdr:row>68</xdr:row>
      <xdr:rowOff>109904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6888404C-B227-45AE-BE90-1E2AF9996AC0}"/>
            </a:ext>
          </a:extLst>
        </xdr:cNvPr>
        <xdr:cNvCxnSpPr/>
      </xdr:nvCxnSpPr>
      <xdr:spPr>
        <a:xfrm flipV="1">
          <a:off x="7620000" y="3260912"/>
          <a:ext cx="1131794" cy="1443404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68</xdr:row>
      <xdr:rowOff>109904</xdr:rowOff>
    </xdr:from>
    <xdr:to>
      <xdr:col>10</xdr:col>
      <xdr:colOff>1120588</xdr:colOff>
      <xdr:row>78</xdr:row>
      <xdr:rowOff>11206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1D925DEB-0E57-49BB-AA06-C9C0140F8972}"/>
            </a:ext>
          </a:extLst>
        </xdr:cNvPr>
        <xdr:cNvCxnSpPr/>
      </xdr:nvCxnSpPr>
      <xdr:spPr>
        <a:xfrm>
          <a:off x="7620000" y="4704316"/>
          <a:ext cx="1120588" cy="180630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54</xdr:row>
      <xdr:rowOff>180975</xdr:rowOff>
    </xdr:from>
    <xdr:to>
      <xdr:col>13</xdr:col>
      <xdr:colOff>19050</xdr:colOff>
      <xdr:row>61</xdr:row>
      <xdr:rowOff>5129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1B6CB1CD-6F43-48DD-9345-BF17519F0A5A}"/>
            </a:ext>
          </a:extLst>
        </xdr:cNvPr>
        <xdr:cNvCxnSpPr/>
      </xdr:nvCxnSpPr>
      <xdr:spPr>
        <a:xfrm flipV="1">
          <a:off x="9883588" y="2097181"/>
          <a:ext cx="937933" cy="116886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1132973</xdr:colOff>
      <xdr:row>61</xdr:row>
      <xdr:rowOff>5013</xdr:rowOff>
    </xdr:from>
    <xdr:to>
      <xdr:col>12</xdr:col>
      <xdr:colOff>915866</xdr:colOff>
      <xdr:row>64</xdr:row>
      <xdr:rowOff>0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42690718-E90A-4A84-8379-C1B4EAEEB61D}"/>
            </a:ext>
          </a:extLst>
        </xdr:cNvPr>
        <xdr:cNvCxnSpPr/>
      </xdr:nvCxnSpPr>
      <xdr:spPr>
        <a:xfrm>
          <a:off x="9884767" y="3265925"/>
          <a:ext cx="914687" cy="566487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1132974</xdr:colOff>
      <xdr:row>75</xdr:row>
      <xdr:rowOff>19050</xdr:rowOff>
    </xdr:from>
    <xdr:to>
      <xdr:col>13</xdr:col>
      <xdr:colOff>0</xdr:colOff>
      <xdr:row>77</xdr:row>
      <xdr:rowOff>188302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17EA6C3D-08BC-4083-BCDD-F35E60F54AE9}"/>
            </a:ext>
          </a:extLst>
        </xdr:cNvPr>
        <xdr:cNvCxnSpPr/>
      </xdr:nvCxnSpPr>
      <xdr:spPr>
        <a:xfrm flipV="1">
          <a:off x="9884768" y="5946962"/>
          <a:ext cx="917703" cy="55025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1132472</xdr:colOff>
      <xdr:row>77</xdr:row>
      <xdr:rowOff>188186</xdr:rowOff>
    </xdr:from>
    <xdr:to>
      <xdr:col>13</xdr:col>
      <xdr:colOff>0</xdr:colOff>
      <xdr:row>84</xdr:row>
      <xdr:rowOff>0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3862A53E-2895-4A37-BD61-35341BE1AC0B}"/>
            </a:ext>
          </a:extLst>
        </xdr:cNvPr>
        <xdr:cNvCxnSpPr/>
      </xdr:nvCxnSpPr>
      <xdr:spPr>
        <a:xfrm>
          <a:off x="9884266" y="6497098"/>
          <a:ext cx="918205" cy="1145314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11206</xdr:colOff>
      <xdr:row>51</xdr:row>
      <xdr:rowOff>8283</xdr:rowOff>
    </xdr:from>
    <xdr:to>
      <xdr:col>15</xdr:col>
      <xdr:colOff>0</xdr:colOff>
      <xdr:row>54</xdr:row>
      <xdr:rowOff>179294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E5D69BFC-0F36-4FD3-87E7-195D0BAB084C}"/>
            </a:ext>
          </a:extLst>
        </xdr:cNvPr>
        <xdr:cNvCxnSpPr/>
      </xdr:nvCxnSpPr>
      <xdr:spPr>
        <a:xfrm flipV="1">
          <a:off x="11945471" y="1341783"/>
          <a:ext cx="750794" cy="753717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11206</xdr:colOff>
      <xdr:row>54</xdr:row>
      <xdr:rowOff>179294</xdr:rowOff>
    </xdr:from>
    <xdr:to>
      <xdr:col>14</xdr:col>
      <xdr:colOff>748862</xdr:colOff>
      <xdr:row>57</xdr:row>
      <xdr:rowOff>6569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9BE15146-D135-47D4-A393-101D95449C2C}"/>
            </a:ext>
          </a:extLst>
        </xdr:cNvPr>
        <xdr:cNvCxnSpPr/>
      </xdr:nvCxnSpPr>
      <xdr:spPr>
        <a:xfrm>
          <a:off x="11945471" y="2095500"/>
          <a:ext cx="737656" cy="40998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9526</xdr:colOff>
      <xdr:row>61</xdr:row>
      <xdr:rowOff>16565</xdr:rowOff>
    </xdr:from>
    <xdr:to>
      <xdr:col>15</xdr:col>
      <xdr:colOff>8283</xdr:colOff>
      <xdr:row>64</xdr:row>
      <xdr:rowOff>14654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89C9D626-9B51-41C5-B233-5E88E550CB6A}"/>
            </a:ext>
          </a:extLst>
        </xdr:cNvPr>
        <xdr:cNvCxnSpPr/>
      </xdr:nvCxnSpPr>
      <xdr:spPr>
        <a:xfrm flipV="1">
          <a:off x="11943791" y="3277477"/>
          <a:ext cx="760757" cy="56958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9024</xdr:colOff>
      <xdr:row>64</xdr:row>
      <xdr:rowOff>14538</xdr:rowOff>
    </xdr:from>
    <xdr:to>
      <xdr:col>14</xdr:col>
      <xdr:colOff>758889</xdr:colOff>
      <xdr:row>67</xdr:row>
      <xdr:rowOff>25619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5AB79BF0-887D-409C-9FEB-F2D285BEDBD9}"/>
            </a:ext>
          </a:extLst>
        </xdr:cNvPr>
        <xdr:cNvCxnSpPr/>
      </xdr:nvCxnSpPr>
      <xdr:spPr>
        <a:xfrm>
          <a:off x="11943289" y="3846950"/>
          <a:ext cx="749865" cy="58258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9526</xdr:colOff>
      <xdr:row>72</xdr:row>
      <xdr:rowOff>16565</xdr:rowOff>
    </xdr:from>
    <xdr:to>
      <xdr:col>14</xdr:col>
      <xdr:colOff>753718</xdr:colOff>
      <xdr:row>75</xdr:row>
      <xdr:rowOff>5129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5419B8A8-5682-43D6-BADC-F3743AF9AE65}"/>
            </a:ext>
          </a:extLst>
        </xdr:cNvPr>
        <xdr:cNvCxnSpPr/>
      </xdr:nvCxnSpPr>
      <xdr:spPr>
        <a:xfrm flipV="1">
          <a:off x="11943791" y="5372977"/>
          <a:ext cx="744192" cy="560064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9024</xdr:colOff>
      <xdr:row>75</xdr:row>
      <xdr:rowOff>5013</xdr:rowOff>
    </xdr:from>
    <xdr:to>
      <xdr:col>14</xdr:col>
      <xdr:colOff>758889</xdr:colOff>
      <xdr:row>78</xdr:row>
      <xdr:rowOff>16094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8677B8-CFFC-4ED5-A968-FDA4D0B36DEC}"/>
            </a:ext>
          </a:extLst>
        </xdr:cNvPr>
        <xdr:cNvCxnSpPr/>
      </xdr:nvCxnSpPr>
      <xdr:spPr>
        <a:xfrm>
          <a:off x="11943289" y="5932925"/>
          <a:ext cx="749865" cy="58258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</xdr:colOff>
      <xdr:row>81</xdr:row>
      <xdr:rowOff>0</xdr:rowOff>
    </xdr:from>
    <xdr:to>
      <xdr:col>15</xdr:col>
      <xdr:colOff>9525</xdr:colOff>
      <xdr:row>83</xdr:row>
      <xdr:rowOff>167054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8921A929-35B0-42CF-88ED-9E648C9E5106}"/>
            </a:ext>
          </a:extLst>
        </xdr:cNvPr>
        <xdr:cNvCxnSpPr/>
      </xdr:nvCxnSpPr>
      <xdr:spPr>
        <a:xfrm flipV="1">
          <a:off x="11934266" y="7070912"/>
          <a:ext cx="771524" cy="548054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1180</xdr:colOff>
      <xdr:row>83</xdr:row>
      <xdr:rowOff>166938</xdr:rowOff>
    </xdr:from>
    <xdr:to>
      <xdr:col>14</xdr:col>
      <xdr:colOff>750794</xdr:colOff>
      <xdr:row>85</xdr:row>
      <xdr:rowOff>168088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A1B66DE0-9359-43EA-A935-ED199A283463}"/>
            </a:ext>
          </a:extLst>
        </xdr:cNvPr>
        <xdr:cNvCxnSpPr/>
      </xdr:nvCxnSpPr>
      <xdr:spPr>
        <a:xfrm>
          <a:off x="11935445" y="7618850"/>
          <a:ext cx="749614" cy="38215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ED704-A611-4DA9-B1FD-244CE481AC71}">
  <dimension ref="C4:S43"/>
  <sheetViews>
    <sheetView tabSelected="1" zoomScaleNormal="100" workbookViewId="0">
      <selection activeCell="N29" sqref="N29"/>
    </sheetView>
  </sheetViews>
  <sheetFormatPr baseColWidth="10" defaultRowHeight="15" x14ac:dyDescent="0.25"/>
  <cols>
    <col min="1" max="1" width="11.7109375" customWidth="1"/>
    <col min="2" max="2" width="14.42578125" customWidth="1"/>
    <col min="3" max="3" width="11.7109375" customWidth="1"/>
    <col min="4" max="4" width="14.42578125" bestFit="1" customWidth="1"/>
    <col min="5" max="5" width="12.7109375" customWidth="1"/>
    <col min="6" max="6" width="17.42578125" customWidth="1"/>
    <col min="8" max="8" width="14.7109375" customWidth="1"/>
    <col min="9" max="9" width="15.140625" customWidth="1"/>
    <col min="10" max="10" width="12.28515625" bestFit="1" customWidth="1"/>
    <col min="11" max="11" width="18" customWidth="1"/>
  </cols>
  <sheetData>
    <row r="4" spans="3:19" x14ac:dyDescent="0.25">
      <c r="D4" s="24" t="s">
        <v>9</v>
      </c>
      <c r="E4" s="24"/>
      <c r="F4" s="24"/>
      <c r="G4" s="24"/>
    </row>
    <row r="5" spans="3:19" x14ac:dyDescent="0.25">
      <c r="D5" s="5" t="s">
        <v>0</v>
      </c>
      <c r="E5" s="5" t="s">
        <v>1</v>
      </c>
      <c r="F5" s="5" t="s">
        <v>2</v>
      </c>
      <c r="G5" s="5" t="s">
        <v>3</v>
      </c>
      <c r="H5" s="1"/>
      <c r="I5" s="25" t="s">
        <v>11</v>
      </c>
      <c r="J5" s="24">
        <v>900</v>
      </c>
    </row>
    <row r="6" spans="3:19" x14ac:dyDescent="0.25">
      <c r="D6" s="5">
        <v>2</v>
      </c>
      <c r="E6" s="5">
        <v>1</v>
      </c>
      <c r="F6" s="5">
        <v>3</v>
      </c>
      <c r="G6" s="5">
        <v>4</v>
      </c>
      <c r="H6" s="1"/>
      <c r="I6" s="25"/>
      <c r="J6" s="24"/>
    </row>
    <row r="8" spans="3:19" x14ac:dyDescent="0.25">
      <c r="S8" s="1"/>
    </row>
    <row r="9" spans="3:19" x14ac:dyDescent="0.25">
      <c r="C9" s="9" t="s">
        <v>8</v>
      </c>
      <c r="D9" s="23" t="s">
        <v>0</v>
      </c>
      <c r="E9" s="23"/>
      <c r="F9" s="23"/>
      <c r="G9" s="23"/>
      <c r="I9" s="23" t="s">
        <v>1</v>
      </c>
      <c r="J9" s="21"/>
      <c r="K9" s="21"/>
      <c r="L9" s="22"/>
      <c r="S9" s="1"/>
    </row>
    <row r="10" spans="3:19" x14ac:dyDescent="0.25">
      <c r="D10" s="5" t="s">
        <v>12</v>
      </c>
      <c r="E10" s="5" t="s">
        <v>7</v>
      </c>
      <c r="F10" s="5" t="s">
        <v>6</v>
      </c>
      <c r="G10" s="5" t="s">
        <v>10</v>
      </c>
      <c r="I10" s="5" t="s">
        <v>12</v>
      </c>
      <c r="J10" s="5" t="s">
        <v>7</v>
      </c>
      <c r="K10" s="5" t="s">
        <v>6</v>
      </c>
      <c r="L10" s="5" t="s">
        <v>10</v>
      </c>
      <c r="R10" s="1"/>
      <c r="S10" s="1"/>
    </row>
    <row r="11" spans="3:19" x14ac:dyDescent="0.25">
      <c r="D11" s="5">
        <v>2</v>
      </c>
      <c r="E11" s="3">
        <v>210</v>
      </c>
      <c r="F11" s="5">
        <f>$J$5-G11</f>
        <v>500</v>
      </c>
      <c r="G11" s="5">
        <v>400</v>
      </c>
      <c r="I11" s="5">
        <v>1</v>
      </c>
      <c r="J11" s="3">
        <v>180</v>
      </c>
      <c r="K11" s="5">
        <f>$J$5-L11</f>
        <v>300</v>
      </c>
      <c r="L11" s="5">
        <v>600</v>
      </c>
      <c r="Q11" s="1"/>
      <c r="R11" s="1"/>
      <c r="S11" s="1"/>
    </row>
    <row r="12" spans="3:19" x14ac:dyDescent="0.25">
      <c r="D12" s="5">
        <v>3</v>
      </c>
      <c r="E12" s="3">
        <f>240</f>
        <v>240</v>
      </c>
      <c r="F12" s="5">
        <f>($J$5-G12)</f>
        <v>600</v>
      </c>
      <c r="G12" s="5">
        <v>300</v>
      </c>
      <c r="I12" s="5">
        <v>2</v>
      </c>
      <c r="J12" s="3">
        <v>210</v>
      </c>
      <c r="K12" s="5">
        <f>($J$5-L12)</f>
        <v>500</v>
      </c>
      <c r="L12" s="5">
        <v>400</v>
      </c>
      <c r="N12" s="36" t="s">
        <v>38</v>
      </c>
      <c r="O12" s="36" t="s">
        <v>39</v>
      </c>
      <c r="P12" s="36" t="s">
        <v>40</v>
      </c>
      <c r="Q12" s="36" t="s">
        <v>41</v>
      </c>
      <c r="R12" s="1"/>
      <c r="S12" s="1"/>
    </row>
    <row r="13" spans="3:19" x14ac:dyDescent="0.25">
      <c r="D13" s="5">
        <v>4</v>
      </c>
      <c r="E13" s="3">
        <f>270</f>
        <v>270</v>
      </c>
      <c r="F13" s="5">
        <f>($J$5-G13)</f>
        <v>675</v>
      </c>
      <c r="G13" s="5">
        <v>225</v>
      </c>
      <c r="I13" s="5">
        <v>3</v>
      </c>
      <c r="J13" s="3">
        <v>240</v>
      </c>
      <c r="K13" s="5">
        <f>($J$5-L13)</f>
        <v>600</v>
      </c>
      <c r="L13" s="5">
        <v>300</v>
      </c>
      <c r="N13" s="36"/>
      <c r="O13" s="36"/>
      <c r="P13" s="36"/>
      <c r="Q13" s="36"/>
      <c r="R13" s="1"/>
      <c r="S13" s="1"/>
    </row>
    <row r="14" spans="3:19" x14ac:dyDescent="0.25">
      <c r="D14" s="5" t="s">
        <v>4</v>
      </c>
      <c r="E14" s="4">
        <v>720</v>
      </c>
      <c r="F14" s="1"/>
      <c r="G14" s="1"/>
      <c r="H14" s="1"/>
      <c r="I14" s="5" t="s">
        <v>4</v>
      </c>
      <c r="J14" s="4">
        <f>SUM(J11:J13)</f>
        <v>630</v>
      </c>
      <c r="K14" s="1"/>
      <c r="L14" s="1"/>
      <c r="N14" s="5">
        <v>1</v>
      </c>
      <c r="O14" s="5">
        <v>180</v>
      </c>
      <c r="P14" s="5">
        <v>600</v>
      </c>
      <c r="Q14" s="5">
        <v>300</v>
      </c>
      <c r="R14" s="1"/>
      <c r="S14" s="1"/>
    </row>
    <row r="15" spans="3:19" x14ac:dyDescent="0.25">
      <c r="G15" s="1"/>
      <c r="N15" s="5">
        <v>2</v>
      </c>
      <c r="O15" s="5">
        <v>210</v>
      </c>
      <c r="P15" s="5">
        <v>400</v>
      </c>
      <c r="Q15" s="5">
        <v>500</v>
      </c>
    </row>
    <row r="16" spans="3:19" x14ac:dyDescent="0.25">
      <c r="D16" s="20" t="s">
        <v>2</v>
      </c>
      <c r="E16" s="21"/>
      <c r="F16" s="21"/>
      <c r="G16" s="22"/>
      <c r="I16" s="20" t="s">
        <v>3</v>
      </c>
      <c r="J16" s="21"/>
      <c r="K16" s="21"/>
      <c r="L16" s="22"/>
      <c r="N16" s="5">
        <v>3</v>
      </c>
      <c r="O16" s="5">
        <v>240</v>
      </c>
      <c r="P16" s="5">
        <v>300</v>
      </c>
      <c r="Q16" s="5">
        <v>600</v>
      </c>
    </row>
    <row r="17" spans="4:17" x14ac:dyDescent="0.25">
      <c r="D17" s="5" t="s">
        <v>12</v>
      </c>
      <c r="E17" s="5" t="s">
        <v>7</v>
      </c>
      <c r="F17" s="5" t="s">
        <v>6</v>
      </c>
      <c r="G17" s="5" t="s">
        <v>10</v>
      </c>
      <c r="I17" s="5" t="s">
        <v>12</v>
      </c>
      <c r="J17" s="5" t="s">
        <v>7</v>
      </c>
      <c r="K17" s="5" t="s">
        <v>6</v>
      </c>
      <c r="L17" s="5" t="s">
        <v>10</v>
      </c>
      <c r="N17" s="5">
        <v>4</v>
      </c>
      <c r="O17" s="5">
        <v>270</v>
      </c>
      <c r="P17" s="5">
        <v>225</v>
      </c>
      <c r="Q17" s="5">
        <v>675</v>
      </c>
    </row>
    <row r="18" spans="4:17" x14ac:dyDescent="0.25">
      <c r="D18" s="5">
        <v>3</v>
      </c>
      <c r="E18" s="3">
        <v>240</v>
      </c>
      <c r="F18" s="5">
        <f>$J$5-G18</f>
        <v>600</v>
      </c>
      <c r="G18" s="5">
        <v>300</v>
      </c>
      <c r="I18" s="5">
        <v>4</v>
      </c>
      <c r="J18" s="3">
        <v>270</v>
      </c>
      <c r="K18" s="5">
        <f>$J$5-L18</f>
        <v>675</v>
      </c>
      <c r="L18" s="5">
        <v>225</v>
      </c>
    </row>
    <row r="19" spans="4:17" x14ac:dyDescent="0.25">
      <c r="D19" s="5">
        <v>4</v>
      </c>
      <c r="E19" s="3">
        <f>270</f>
        <v>270</v>
      </c>
      <c r="F19" s="5">
        <f t="shared" ref="F19:F20" si="0">$J$5-G19</f>
        <v>675</v>
      </c>
      <c r="G19" s="5">
        <v>225</v>
      </c>
      <c r="I19" s="5">
        <v>0</v>
      </c>
      <c r="J19" s="6">
        <v>0</v>
      </c>
      <c r="K19" s="3">
        <f>($J$5-L19)</f>
        <v>900</v>
      </c>
      <c r="L19" s="5">
        <v>0</v>
      </c>
    </row>
    <row r="20" spans="4:17" x14ac:dyDescent="0.25">
      <c r="D20" s="5">
        <v>0</v>
      </c>
      <c r="E20" s="6">
        <f>900</f>
        <v>900</v>
      </c>
      <c r="F20" s="3">
        <f t="shared" si="0"/>
        <v>900</v>
      </c>
      <c r="G20" s="5">
        <v>0</v>
      </c>
      <c r="I20" s="5">
        <v>1</v>
      </c>
      <c r="J20" s="3">
        <f>180</f>
        <v>180</v>
      </c>
      <c r="K20" s="6">
        <f>($J$5-L20)</f>
        <v>300</v>
      </c>
      <c r="L20" s="5">
        <v>600</v>
      </c>
    </row>
    <row r="21" spans="4:17" x14ac:dyDescent="0.25">
      <c r="D21" s="5" t="s">
        <v>4</v>
      </c>
      <c r="E21" s="4">
        <f>SUM(E18,E19,F20)</f>
        <v>1410</v>
      </c>
      <c r="F21" s="1"/>
      <c r="G21" s="1"/>
      <c r="H21" s="2"/>
      <c r="I21" s="5" t="s">
        <v>4</v>
      </c>
      <c r="J21" s="4">
        <f>SUM(J18,K19,J20)</f>
        <v>1350</v>
      </c>
      <c r="K21" s="1"/>
      <c r="L21" s="1"/>
    </row>
    <row r="23" spans="4:17" x14ac:dyDescent="0.25">
      <c r="D23" s="19" t="s">
        <v>13</v>
      </c>
      <c r="E23" s="19"/>
      <c r="K23" s="1"/>
    </row>
    <row r="24" spans="4:17" x14ac:dyDescent="0.25">
      <c r="D24" s="7" t="s">
        <v>5</v>
      </c>
      <c r="E24" s="8">
        <f>E14+J14+E21+J21</f>
        <v>4110</v>
      </c>
      <c r="M24" s="1"/>
      <c r="N24" s="1"/>
      <c r="O24" s="1"/>
      <c r="P24" s="1"/>
    </row>
    <row r="25" spans="4:17" x14ac:dyDescent="0.25">
      <c r="G25" s="1"/>
      <c r="L25" s="1"/>
      <c r="M25" s="1"/>
      <c r="N25" s="1"/>
      <c r="O25" s="1"/>
      <c r="P25" s="1"/>
    </row>
    <row r="26" spans="4:17" x14ac:dyDescent="0.25">
      <c r="M26" s="1"/>
      <c r="N26" s="1"/>
      <c r="O26" s="1"/>
      <c r="P26" s="1"/>
    </row>
    <row r="27" spans="4:17" x14ac:dyDescent="0.25">
      <c r="N27" s="1"/>
      <c r="O27" s="1"/>
    </row>
    <row r="35" spans="4:13" x14ac:dyDescent="0.25">
      <c r="M35" s="2"/>
    </row>
    <row r="43" spans="4:13" x14ac:dyDescent="0.25">
      <c r="D43" s="2"/>
    </row>
  </sheetData>
  <mergeCells count="12">
    <mergeCell ref="P12:P13"/>
    <mergeCell ref="Q12:Q13"/>
    <mergeCell ref="D4:G4"/>
    <mergeCell ref="I5:I6"/>
    <mergeCell ref="J5:J6"/>
    <mergeCell ref="N12:N13"/>
    <mergeCell ref="O12:O13"/>
    <mergeCell ref="D23:E23"/>
    <mergeCell ref="D16:G16"/>
    <mergeCell ref="I16:L16"/>
    <mergeCell ref="I9:L9"/>
    <mergeCell ref="D9:G9"/>
  </mergeCells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B0509-969E-431A-A8CF-170E69CBC6C6}">
  <dimension ref="C6:U89"/>
  <sheetViews>
    <sheetView zoomScale="85" zoomScaleNormal="85" workbookViewId="0">
      <selection activeCell="G29" sqref="G29"/>
    </sheetView>
  </sheetViews>
  <sheetFormatPr baseColWidth="10" defaultRowHeight="15" x14ac:dyDescent="0.25"/>
  <cols>
    <col min="5" max="5" width="11.42578125" customWidth="1"/>
    <col min="11" max="12" width="17" bestFit="1" customWidth="1"/>
    <col min="13" max="13" width="13.85546875" customWidth="1"/>
    <col min="14" max="14" width="17" bestFit="1" customWidth="1"/>
    <col min="16" max="16" width="16.7109375" bestFit="1" customWidth="1"/>
  </cols>
  <sheetData>
    <row r="6" spans="3:21" x14ac:dyDescent="0.25"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3:21" x14ac:dyDescent="0.25">
      <c r="H7" s="1"/>
      <c r="I7" s="1"/>
      <c r="J7" s="1"/>
      <c r="K7" s="1"/>
      <c r="L7" s="1"/>
      <c r="M7" s="1"/>
      <c r="N7" s="1"/>
      <c r="O7" s="1"/>
      <c r="P7" s="10" t="s">
        <v>18</v>
      </c>
      <c r="Q7" s="1"/>
      <c r="R7" s="1"/>
      <c r="S7" s="1"/>
      <c r="T7" s="1"/>
      <c r="U7" s="1"/>
    </row>
    <row r="8" spans="3:21" x14ac:dyDescent="0.25">
      <c r="H8" s="1"/>
      <c r="I8" s="1"/>
      <c r="J8" s="1"/>
      <c r="K8" s="1"/>
      <c r="L8" s="1"/>
      <c r="M8" s="1" t="s">
        <v>20</v>
      </c>
      <c r="N8" s="1"/>
      <c r="O8" s="1"/>
      <c r="P8" s="5">
        <v>300</v>
      </c>
      <c r="Q8" s="1"/>
      <c r="R8" s="1"/>
      <c r="S8" s="1"/>
      <c r="T8" s="1"/>
      <c r="U8" s="1"/>
    </row>
    <row r="9" spans="3:21" ht="15.75" thickBot="1" x14ac:dyDescent="0.3">
      <c r="H9" s="1"/>
      <c r="I9" s="1"/>
      <c r="J9" s="1"/>
      <c r="K9" s="1"/>
      <c r="L9" s="1"/>
      <c r="M9" s="26" t="s">
        <v>21</v>
      </c>
      <c r="N9" s="26"/>
      <c r="O9" s="1"/>
      <c r="P9" s="1"/>
      <c r="Q9" s="1"/>
      <c r="R9" s="1"/>
      <c r="S9" s="1"/>
      <c r="T9" s="1"/>
      <c r="U9" s="1"/>
    </row>
    <row r="10" spans="3:21" x14ac:dyDescent="0.25">
      <c r="C10" s="27" t="s">
        <v>30</v>
      </c>
      <c r="D10" s="28"/>
      <c r="E10" s="29"/>
      <c r="H10" s="1"/>
      <c r="I10" s="1"/>
      <c r="J10" s="1"/>
      <c r="K10" s="1"/>
      <c r="L10" s="1"/>
      <c r="M10" s="1"/>
      <c r="N10" s="1"/>
      <c r="O10" s="1"/>
      <c r="P10" s="1"/>
      <c r="Q10" s="1"/>
      <c r="R10" s="1" t="s">
        <v>22</v>
      </c>
      <c r="S10" s="1"/>
      <c r="T10" s="1"/>
      <c r="U10" s="1"/>
    </row>
    <row r="11" spans="3:21" x14ac:dyDescent="0.25">
      <c r="C11" s="30"/>
      <c r="D11" s="31"/>
      <c r="E11" s="32"/>
      <c r="H11" s="1"/>
      <c r="I11" s="1"/>
      <c r="J11" s="1"/>
      <c r="K11" s="1"/>
      <c r="L11" s="1"/>
      <c r="M11" s="1"/>
      <c r="N11" s="10" t="s">
        <v>18</v>
      </c>
      <c r="O11" s="1"/>
      <c r="P11" s="1"/>
      <c r="Q11" s="1"/>
      <c r="R11" s="1" t="s">
        <v>23</v>
      </c>
      <c r="S11" s="1"/>
      <c r="T11" s="1"/>
      <c r="U11" s="1"/>
    </row>
    <row r="12" spans="3:21" x14ac:dyDescent="0.25">
      <c r="C12" s="30"/>
      <c r="D12" s="31"/>
      <c r="E12" s="32"/>
      <c r="H12" s="1"/>
      <c r="I12" s="1"/>
      <c r="J12" s="1"/>
      <c r="K12" s="1"/>
      <c r="L12" s="1"/>
      <c r="M12" s="1"/>
      <c r="N12" s="5">
        <v>300</v>
      </c>
      <c r="O12" s="1"/>
      <c r="P12" s="1"/>
      <c r="Q12" s="1"/>
      <c r="R12" s="1"/>
      <c r="S12" s="1"/>
      <c r="T12" s="1"/>
      <c r="U12" s="1"/>
    </row>
    <row r="13" spans="3:21" ht="15.75" thickBot="1" x14ac:dyDescent="0.3">
      <c r="C13" s="33"/>
      <c r="D13" s="34"/>
      <c r="E13" s="35"/>
      <c r="H13" s="1"/>
      <c r="I13" s="1"/>
      <c r="J13" s="1"/>
      <c r="K13" s="1"/>
      <c r="L13" s="1"/>
      <c r="M13" s="1"/>
      <c r="N13" s="1"/>
      <c r="O13" s="1"/>
      <c r="P13" s="10" t="s">
        <v>19</v>
      </c>
      <c r="Q13" s="1"/>
      <c r="R13" s="1"/>
      <c r="S13" s="1"/>
      <c r="T13" s="1"/>
      <c r="U13" s="1"/>
    </row>
    <row r="14" spans="3:21" x14ac:dyDescent="0.25">
      <c r="H14" s="1"/>
      <c r="I14" s="1"/>
      <c r="J14" s="1"/>
      <c r="K14" s="1"/>
      <c r="L14" s="1"/>
      <c r="M14" s="1"/>
      <c r="N14" s="1"/>
      <c r="O14" s="1"/>
      <c r="P14" s="5">
        <v>180</v>
      </c>
      <c r="Q14" s="1"/>
      <c r="R14" s="1"/>
      <c r="S14" s="1"/>
      <c r="T14" s="1"/>
      <c r="U14" s="1"/>
    </row>
    <row r="15" spans="3:21" x14ac:dyDescent="0.25"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3:21" x14ac:dyDescent="0.25"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3:21" x14ac:dyDescent="0.25">
      <c r="H17" s="1"/>
      <c r="I17" s="1"/>
      <c r="J17" s="1"/>
      <c r="K17" s="1"/>
      <c r="L17" s="10" t="s">
        <v>18</v>
      </c>
      <c r="M17" s="1"/>
      <c r="N17" s="1"/>
      <c r="O17" s="1"/>
      <c r="P17" s="10" t="s">
        <v>18</v>
      </c>
      <c r="Q17" s="1"/>
      <c r="R17" s="11"/>
      <c r="S17" s="1"/>
      <c r="T17" s="1"/>
      <c r="U17" s="1"/>
    </row>
    <row r="18" spans="3:21" x14ac:dyDescent="0.25">
      <c r="H18" s="1"/>
      <c r="I18" s="1"/>
      <c r="J18" s="1"/>
      <c r="K18" s="1"/>
      <c r="L18" s="5">
        <v>300</v>
      </c>
      <c r="M18" s="1"/>
      <c r="N18" s="1"/>
      <c r="O18" s="1"/>
      <c r="P18" s="5">
        <v>500</v>
      </c>
      <c r="Q18" s="1"/>
      <c r="R18" s="1"/>
      <c r="S18" s="1"/>
      <c r="T18" s="1"/>
      <c r="U18" s="1"/>
    </row>
    <row r="19" spans="3:21" x14ac:dyDescent="0.25"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3:21" x14ac:dyDescent="0.25">
      <c r="H20" s="1"/>
      <c r="I20" s="1"/>
      <c r="J20" s="1"/>
      <c r="K20" s="1"/>
      <c r="L20" s="1"/>
      <c r="M20" s="1"/>
      <c r="N20" s="10" t="s">
        <v>19</v>
      </c>
      <c r="O20" s="1"/>
      <c r="P20" s="1"/>
      <c r="Q20" s="1"/>
      <c r="R20" s="1" t="s">
        <v>24</v>
      </c>
      <c r="S20" s="1"/>
      <c r="T20" s="1"/>
      <c r="U20" s="1"/>
    </row>
    <row r="21" spans="3:21" x14ac:dyDescent="0.25">
      <c r="H21" s="1"/>
      <c r="I21" s="1"/>
      <c r="J21" s="1"/>
      <c r="K21" s="1"/>
      <c r="L21" s="1"/>
      <c r="M21" s="1"/>
      <c r="N21" s="5">
        <v>180</v>
      </c>
      <c r="O21" s="1"/>
      <c r="P21" s="1"/>
      <c r="Q21" s="1"/>
      <c r="R21" s="1" t="s">
        <v>25</v>
      </c>
      <c r="S21" s="1"/>
      <c r="T21" s="1"/>
      <c r="U21" s="1"/>
    </row>
    <row r="22" spans="3:21" x14ac:dyDescent="0.25"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3:21" x14ac:dyDescent="0.25">
      <c r="H23" s="1"/>
      <c r="I23" s="1"/>
      <c r="J23" s="1"/>
      <c r="K23" s="1"/>
      <c r="L23" s="1"/>
      <c r="M23" s="1"/>
      <c r="N23" s="1"/>
      <c r="O23" s="1"/>
      <c r="P23" s="10" t="s">
        <v>19</v>
      </c>
      <c r="Q23" s="1"/>
      <c r="R23" s="1"/>
      <c r="S23" s="1"/>
      <c r="T23" s="1"/>
      <c r="U23" s="1"/>
    </row>
    <row r="24" spans="3:21" x14ac:dyDescent="0.25">
      <c r="D24" s="18" t="s">
        <v>14</v>
      </c>
      <c r="E24" s="2"/>
      <c r="H24" s="1"/>
      <c r="I24" s="1"/>
      <c r="J24" s="1"/>
      <c r="K24" s="1"/>
      <c r="L24" s="1"/>
      <c r="M24" s="1"/>
      <c r="N24" s="1"/>
      <c r="O24" s="1"/>
      <c r="P24" s="5">
        <v>210</v>
      </c>
      <c r="Q24" s="1"/>
      <c r="R24" s="1"/>
      <c r="S24" s="1"/>
      <c r="T24" s="1"/>
      <c r="U24" s="1"/>
    </row>
    <row r="25" spans="3:21" ht="15.75" thickBot="1" x14ac:dyDescent="0.3">
      <c r="H25" s="11" t="s">
        <v>17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3:21" x14ac:dyDescent="0.25">
      <c r="C26" s="12"/>
      <c r="D26" s="13" t="s">
        <v>15</v>
      </c>
      <c r="E26" s="14"/>
      <c r="H26" s="1"/>
      <c r="I26" s="1"/>
      <c r="J26" s="1"/>
      <c r="K26" s="1"/>
      <c r="L26" s="1"/>
      <c r="M26" s="1"/>
      <c r="N26" s="1"/>
      <c r="O26" s="1"/>
      <c r="P26" s="1"/>
      <c r="Q26" s="1"/>
      <c r="R26" s="11"/>
      <c r="S26" s="1"/>
      <c r="T26" s="1"/>
      <c r="U26" s="1"/>
    </row>
    <row r="27" spans="3:21" ht="15.75" thickBot="1" x14ac:dyDescent="0.3">
      <c r="C27" s="15"/>
      <c r="D27" s="16" t="s">
        <v>16</v>
      </c>
      <c r="E27" s="1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3:21" x14ac:dyDescent="0.25">
      <c r="H28" s="1"/>
      <c r="I28" s="1"/>
      <c r="J28" s="1"/>
      <c r="K28" s="1"/>
      <c r="L28" s="1"/>
      <c r="M28" s="1"/>
      <c r="N28" s="1"/>
      <c r="O28" s="1"/>
      <c r="P28" s="10" t="s">
        <v>18</v>
      </c>
      <c r="Q28" s="1"/>
      <c r="R28" s="1"/>
      <c r="S28" s="1"/>
      <c r="T28" s="1"/>
      <c r="U28" s="1"/>
    </row>
    <row r="29" spans="3:21" x14ac:dyDescent="0.25">
      <c r="H29" s="1"/>
      <c r="I29" s="1"/>
      <c r="J29" s="1"/>
      <c r="K29" s="1"/>
      <c r="L29" s="1"/>
      <c r="M29" s="1"/>
      <c r="N29" s="1"/>
      <c r="O29" s="1"/>
      <c r="P29" s="5">
        <v>300</v>
      </c>
      <c r="Q29" s="1"/>
      <c r="R29" s="1"/>
      <c r="S29" s="1"/>
      <c r="T29" s="1"/>
      <c r="U29" s="1"/>
    </row>
    <row r="30" spans="3:21" x14ac:dyDescent="0.25">
      <c r="H30" s="1"/>
      <c r="I30" s="1"/>
      <c r="J30" s="1"/>
      <c r="K30" s="1"/>
      <c r="L30" s="1"/>
      <c r="M30" s="1"/>
      <c r="N30" s="1"/>
      <c r="O30" s="1"/>
      <c r="P30" s="1"/>
      <c r="Q30" s="1"/>
      <c r="R30" s="1" t="s">
        <v>22</v>
      </c>
      <c r="S30" s="1"/>
      <c r="T30" s="1"/>
      <c r="U30" s="1"/>
    </row>
    <row r="31" spans="3:21" x14ac:dyDescent="0.25">
      <c r="H31" s="1"/>
      <c r="I31" s="1"/>
      <c r="J31" s="1"/>
      <c r="K31" s="1"/>
      <c r="L31" s="1"/>
      <c r="M31" s="1"/>
      <c r="N31" s="10" t="s">
        <v>18</v>
      </c>
      <c r="O31" s="1"/>
      <c r="P31" s="1"/>
      <c r="Q31" s="1"/>
      <c r="R31" s="1" t="s">
        <v>23</v>
      </c>
      <c r="S31" s="1"/>
      <c r="T31" s="1"/>
      <c r="U31" s="1"/>
    </row>
    <row r="32" spans="3:21" x14ac:dyDescent="0.25">
      <c r="H32" s="1"/>
      <c r="I32" s="1"/>
      <c r="J32" s="1"/>
      <c r="K32" s="1"/>
      <c r="L32" s="1"/>
      <c r="M32" s="1"/>
      <c r="N32" s="5">
        <v>500</v>
      </c>
      <c r="O32" s="1"/>
      <c r="P32" s="1"/>
      <c r="Q32" s="1"/>
      <c r="R32" s="1"/>
      <c r="S32" s="1"/>
      <c r="T32" s="1"/>
      <c r="U32" s="1"/>
    </row>
    <row r="33" spans="8:21" x14ac:dyDescent="0.25">
      <c r="H33" s="1"/>
      <c r="I33" s="1"/>
      <c r="J33" s="1"/>
      <c r="K33" s="1"/>
      <c r="L33" s="1"/>
      <c r="M33" s="1"/>
      <c r="N33" s="1"/>
      <c r="O33" s="1"/>
      <c r="P33" s="10" t="s">
        <v>19</v>
      </c>
      <c r="Q33" s="1"/>
      <c r="R33" s="1"/>
      <c r="S33" s="1"/>
      <c r="T33" s="1"/>
      <c r="U33" s="1"/>
    </row>
    <row r="34" spans="8:21" x14ac:dyDescent="0.25">
      <c r="H34" s="1"/>
      <c r="I34" s="1"/>
      <c r="J34" s="1"/>
      <c r="K34" s="1"/>
      <c r="L34" s="10" t="s">
        <v>19</v>
      </c>
      <c r="M34" s="1"/>
      <c r="N34" s="1"/>
      <c r="O34" s="1"/>
      <c r="P34" s="5">
        <v>180</v>
      </c>
      <c r="Q34" s="1"/>
      <c r="R34" s="1"/>
      <c r="S34" s="1"/>
      <c r="T34" s="1"/>
      <c r="U34" s="1"/>
    </row>
    <row r="35" spans="8:21" x14ac:dyDescent="0.25">
      <c r="H35" s="1"/>
      <c r="I35" s="1"/>
      <c r="J35" s="1"/>
      <c r="K35" s="1"/>
      <c r="L35" s="5">
        <v>180</v>
      </c>
      <c r="M35" s="1"/>
      <c r="N35" s="1"/>
      <c r="O35" s="1"/>
      <c r="P35" s="1"/>
      <c r="Q35" s="1"/>
      <c r="R35" s="1"/>
      <c r="S35" s="1"/>
      <c r="T35" s="1"/>
      <c r="U35" s="1"/>
    </row>
    <row r="36" spans="8:21" x14ac:dyDescent="0.25">
      <c r="H36" s="1"/>
      <c r="I36" s="1"/>
      <c r="J36" s="1"/>
      <c r="K36" s="1"/>
      <c r="L36" s="1"/>
      <c r="M36" s="1"/>
      <c r="N36" s="1"/>
      <c r="O36" s="1"/>
      <c r="P36" s="1"/>
      <c r="Q36" s="1"/>
      <c r="R36" s="11"/>
      <c r="S36" s="1"/>
      <c r="T36" s="1"/>
      <c r="U36" s="1"/>
    </row>
    <row r="37" spans="8:21" x14ac:dyDescent="0.25">
      <c r="H37" s="1"/>
      <c r="I37" s="1"/>
      <c r="J37" s="1"/>
      <c r="K37" s="1"/>
      <c r="L37" s="1"/>
      <c r="M37" s="1"/>
      <c r="N37" s="1"/>
      <c r="O37" s="1"/>
      <c r="P37" s="10" t="s">
        <v>18</v>
      </c>
      <c r="Q37" s="1"/>
      <c r="R37" s="1"/>
      <c r="S37" s="1"/>
      <c r="T37" s="1"/>
      <c r="U37" s="1"/>
    </row>
    <row r="38" spans="8:21" x14ac:dyDescent="0.25">
      <c r="H38" s="1"/>
      <c r="I38" s="1"/>
      <c r="J38" s="1"/>
      <c r="K38" s="1"/>
      <c r="L38" s="1"/>
      <c r="M38" s="1"/>
      <c r="N38" s="1"/>
      <c r="O38" s="1"/>
      <c r="P38" s="5">
        <v>600</v>
      </c>
      <c r="Q38" s="1"/>
      <c r="R38" s="1"/>
      <c r="S38" s="1"/>
      <c r="T38" s="1"/>
      <c r="U38" s="1"/>
    </row>
    <row r="39" spans="8:21" x14ac:dyDescent="0.25">
      <c r="H39" s="1"/>
      <c r="I39" s="1"/>
      <c r="J39" s="1"/>
      <c r="K39" s="1"/>
      <c r="L39" s="1"/>
      <c r="M39" s="1"/>
      <c r="N39" s="1"/>
      <c r="O39" s="1"/>
      <c r="P39" s="1"/>
      <c r="Q39" s="1"/>
      <c r="R39" s="1" t="s">
        <v>26</v>
      </c>
      <c r="S39" s="1"/>
      <c r="T39" s="1"/>
      <c r="U39" s="1"/>
    </row>
    <row r="40" spans="8:21" x14ac:dyDescent="0.25">
      <c r="H40" s="1"/>
      <c r="I40" s="1"/>
      <c r="J40" s="1"/>
      <c r="K40" s="1"/>
      <c r="L40" s="1"/>
      <c r="M40" s="1"/>
      <c r="N40" s="10" t="s">
        <v>19</v>
      </c>
      <c r="O40" s="1"/>
      <c r="P40" s="1"/>
      <c r="Q40" s="1"/>
      <c r="R40" s="1" t="s">
        <v>27</v>
      </c>
      <c r="S40" s="1"/>
      <c r="T40" s="1"/>
      <c r="U40" s="1"/>
    </row>
    <row r="41" spans="8:21" x14ac:dyDescent="0.25">
      <c r="H41" s="1"/>
      <c r="I41" s="1"/>
      <c r="J41" s="1"/>
      <c r="K41" s="1"/>
      <c r="L41" s="1"/>
      <c r="M41" s="1"/>
      <c r="N41" s="5">
        <v>210</v>
      </c>
      <c r="O41" s="1"/>
      <c r="P41" s="1"/>
      <c r="Q41" s="1"/>
      <c r="R41" s="1"/>
      <c r="S41" s="1"/>
      <c r="T41" s="1"/>
      <c r="U41" s="1"/>
    </row>
    <row r="42" spans="8:21" x14ac:dyDescent="0.25">
      <c r="H42" s="1"/>
      <c r="I42" s="1"/>
      <c r="J42" s="1"/>
      <c r="K42" s="1"/>
      <c r="L42" s="1"/>
      <c r="M42" s="1"/>
      <c r="N42" s="1"/>
      <c r="O42" s="1"/>
      <c r="P42" s="10" t="s">
        <v>19</v>
      </c>
      <c r="Q42" s="1"/>
      <c r="R42" s="1"/>
      <c r="S42" s="1"/>
      <c r="T42" s="1"/>
      <c r="U42" s="1"/>
    </row>
    <row r="43" spans="8:21" x14ac:dyDescent="0.25">
      <c r="H43" s="1"/>
      <c r="I43" s="1"/>
      <c r="J43" s="1"/>
      <c r="K43" s="1"/>
      <c r="L43" s="1"/>
      <c r="M43" s="1"/>
      <c r="N43" s="1"/>
      <c r="O43" s="1"/>
      <c r="P43" s="5">
        <v>240</v>
      </c>
      <c r="Q43" s="1"/>
      <c r="R43" s="1"/>
      <c r="S43" s="1"/>
      <c r="T43" s="1"/>
      <c r="U43" s="1"/>
    </row>
    <row r="44" spans="8:21" x14ac:dyDescent="0.25">
      <c r="H44" s="1"/>
      <c r="I44" s="1"/>
      <c r="J44" s="1"/>
      <c r="K44" s="1"/>
      <c r="L44" s="1"/>
      <c r="M44" s="1" t="s">
        <v>28</v>
      </c>
      <c r="N44" s="1"/>
      <c r="O44" s="1"/>
      <c r="P44" s="1"/>
      <c r="Q44" s="1"/>
      <c r="R44" s="1"/>
      <c r="S44" s="1"/>
      <c r="T44" s="1"/>
      <c r="U44" s="1"/>
    </row>
    <row r="45" spans="8:21" x14ac:dyDescent="0.25">
      <c r="H45" s="1"/>
      <c r="I45" s="1"/>
      <c r="J45" s="1"/>
      <c r="K45" s="1"/>
      <c r="L45" s="1"/>
      <c r="M45" s="26" t="s">
        <v>29</v>
      </c>
      <c r="N45" s="26"/>
      <c r="O45" s="1"/>
      <c r="P45" s="1"/>
      <c r="Q45" s="1"/>
      <c r="R45" s="1"/>
      <c r="S45" s="1"/>
      <c r="T45" s="1"/>
      <c r="U45" s="1"/>
    </row>
    <row r="50" spans="8:19" x14ac:dyDescent="0.25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8:19" x14ac:dyDescent="0.25">
      <c r="H51" s="1"/>
      <c r="I51" s="1"/>
      <c r="J51" s="1"/>
      <c r="K51" s="1"/>
      <c r="L51" s="1"/>
      <c r="M51" s="1"/>
      <c r="N51" s="1"/>
      <c r="O51" s="1"/>
      <c r="P51" s="10" t="s">
        <v>18</v>
      </c>
      <c r="Q51" s="1"/>
      <c r="R51" s="1"/>
      <c r="S51" s="1"/>
    </row>
    <row r="52" spans="8:19" x14ac:dyDescent="0.25">
      <c r="H52" s="1"/>
      <c r="I52" s="1"/>
      <c r="J52" s="1"/>
      <c r="K52" s="1"/>
      <c r="L52" s="1"/>
      <c r="M52" s="1" t="s">
        <v>37</v>
      </c>
      <c r="N52" s="1"/>
      <c r="O52" s="1"/>
      <c r="P52" s="5">
        <v>300</v>
      </c>
      <c r="Q52" s="1"/>
      <c r="R52" s="1"/>
      <c r="S52" s="1"/>
    </row>
    <row r="53" spans="8:19" x14ac:dyDescent="0.25">
      <c r="H53" s="1"/>
      <c r="I53" s="1"/>
      <c r="J53" s="1"/>
      <c r="K53" s="1"/>
      <c r="L53" s="1"/>
      <c r="M53" s="26" t="s">
        <v>21</v>
      </c>
      <c r="N53" s="26"/>
      <c r="O53" s="1"/>
      <c r="P53" s="1"/>
      <c r="Q53" s="1"/>
      <c r="R53" s="1"/>
      <c r="S53" s="1"/>
    </row>
    <row r="54" spans="8:19" x14ac:dyDescent="0.25">
      <c r="H54" s="1"/>
      <c r="I54" s="1"/>
      <c r="J54" s="1"/>
      <c r="K54" s="1"/>
      <c r="L54" s="1"/>
      <c r="M54" s="1"/>
      <c r="N54" s="1"/>
      <c r="O54" s="1"/>
      <c r="P54" s="1"/>
      <c r="Q54" s="1"/>
      <c r="R54" s="1" t="s">
        <v>22</v>
      </c>
      <c r="S54" s="1"/>
    </row>
    <row r="55" spans="8:19" x14ac:dyDescent="0.25">
      <c r="H55" s="1"/>
      <c r="I55" s="1"/>
      <c r="J55" s="1"/>
      <c r="K55" s="1"/>
      <c r="L55" s="1"/>
      <c r="M55" s="1"/>
      <c r="N55" s="10" t="s">
        <v>18</v>
      </c>
      <c r="O55" s="1"/>
      <c r="P55" s="1"/>
      <c r="Q55" s="1"/>
      <c r="R55" s="1" t="s">
        <v>23</v>
      </c>
      <c r="S55" s="1"/>
    </row>
    <row r="56" spans="8:19" x14ac:dyDescent="0.25">
      <c r="H56" s="1"/>
      <c r="I56" s="1"/>
      <c r="J56" s="1"/>
      <c r="K56" s="1"/>
      <c r="L56" s="1"/>
      <c r="M56" s="1"/>
      <c r="N56" s="5">
        <v>300</v>
      </c>
      <c r="O56" s="1"/>
      <c r="P56" s="1"/>
      <c r="Q56" s="1"/>
      <c r="R56" s="1"/>
      <c r="S56" s="1"/>
    </row>
    <row r="57" spans="8:19" x14ac:dyDescent="0.25">
      <c r="H57" s="1"/>
      <c r="I57" s="1"/>
      <c r="J57" s="1"/>
      <c r="K57" s="1"/>
      <c r="L57" s="1"/>
      <c r="M57" s="1"/>
      <c r="N57" s="1"/>
      <c r="O57" s="1"/>
      <c r="P57" s="10" t="s">
        <v>19</v>
      </c>
      <c r="Q57" s="1"/>
      <c r="R57" s="1"/>
      <c r="S57" s="1"/>
    </row>
    <row r="58" spans="8:19" x14ac:dyDescent="0.25">
      <c r="H58" s="1"/>
      <c r="I58" s="1"/>
      <c r="J58" s="1"/>
      <c r="K58" s="1"/>
      <c r="L58" s="1"/>
      <c r="M58" s="1"/>
      <c r="N58" s="1"/>
      <c r="O58" s="1"/>
      <c r="P58" s="5">
        <v>180</v>
      </c>
      <c r="Q58" s="1"/>
      <c r="R58" s="1"/>
      <c r="S58" s="1"/>
    </row>
    <row r="59" spans="8:19" x14ac:dyDescent="0.25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8:19" x14ac:dyDescent="0.25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8:19" x14ac:dyDescent="0.25">
      <c r="H61" s="1"/>
      <c r="I61" s="1"/>
      <c r="J61" s="1"/>
      <c r="K61" s="1"/>
      <c r="L61" s="10" t="s">
        <v>18</v>
      </c>
      <c r="M61" s="1"/>
      <c r="N61" s="1"/>
      <c r="O61" s="1"/>
      <c r="P61" s="10" t="s">
        <v>18</v>
      </c>
      <c r="Q61" s="1"/>
      <c r="R61" s="11"/>
      <c r="S61" s="1"/>
    </row>
    <row r="62" spans="8:19" x14ac:dyDescent="0.25">
      <c r="H62" s="1"/>
      <c r="I62" s="1"/>
      <c r="J62" s="1"/>
      <c r="K62" s="1"/>
      <c r="L62" s="5">
        <v>675</v>
      </c>
      <c r="M62" s="1"/>
      <c r="N62" s="1"/>
      <c r="O62" s="1"/>
      <c r="P62" s="5">
        <v>500</v>
      </c>
      <c r="Q62" s="1"/>
      <c r="R62" s="1"/>
      <c r="S62" s="1"/>
    </row>
    <row r="63" spans="8:19" x14ac:dyDescent="0.25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8:19" x14ac:dyDescent="0.25">
      <c r="H64" s="1"/>
      <c r="I64" s="1"/>
      <c r="J64" s="1"/>
      <c r="K64" s="1"/>
      <c r="L64" s="1"/>
      <c r="M64" s="1"/>
      <c r="N64" s="10" t="s">
        <v>19</v>
      </c>
      <c r="O64" s="1"/>
      <c r="P64" s="1"/>
      <c r="Q64" s="1"/>
      <c r="R64" s="1" t="s">
        <v>36</v>
      </c>
      <c r="S64" s="1"/>
    </row>
    <row r="65" spans="3:19" x14ac:dyDescent="0.25">
      <c r="H65" s="1"/>
      <c r="I65" s="1"/>
      <c r="J65" s="1"/>
      <c r="K65" s="1"/>
      <c r="L65" s="1"/>
      <c r="M65" s="1"/>
      <c r="N65" s="5">
        <v>180</v>
      </c>
      <c r="O65" s="1"/>
      <c r="P65" s="1"/>
      <c r="Q65" s="1"/>
      <c r="R65" s="1" t="s">
        <v>25</v>
      </c>
      <c r="S65" s="1"/>
    </row>
    <row r="66" spans="3:19" x14ac:dyDescent="0.25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3:19" x14ac:dyDescent="0.25">
      <c r="H67" s="1"/>
      <c r="I67" s="1"/>
      <c r="J67" s="1"/>
      <c r="K67" s="1"/>
      <c r="L67" s="1"/>
      <c r="M67" s="1"/>
      <c r="N67" s="1"/>
      <c r="O67" s="1"/>
      <c r="P67" s="10" t="s">
        <v>19</v>
      </c>
      <c r="Q67" s="1"/>
      <c r="R67" s="1"/>
      <c r="S67" s="1"/>
    </row>
    <row r="68" spans="3:19" x14ac:dyDescent="0.25">
      <c r="D68" s="18" t="s">
        <v>14</v>
      </c>
      <c r="E68" s="2"/>
      <c r="H68" s="1"/>
      <c r="I68" s="1"/>
      <c r="J68" s="1"/>
      <c r="K68" s="1"/>
      <c r="L68" s="1"/>
      <c r="M68" s="1"/>
      <c r="N68" s="1"/>
      <c r="O68" s="1"/>
      <c r="P68" s="5">
        <v>210</v>
      </c>
      <c r="Q68" s="1"/>
      <c r="R68" s="1"/>
      <c r="S68" s="1"/>
    </row>
    <row r="69" spans="3:19" ht="15.75" thickBot="1" x14ac:dyDescent="0.3">
      <c r="H69" s="11" t="s">
        <v>31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3:19" x14ac:dyDescent="0.25">
      <c r="C70" s="12"/>
      <c r="D70" s="13" t="s">
        <v>34</v>
      </c>
      <c r="E70" s="14"/>
      <c r="H70" s="1"/>
      <c r="I70" s="1"/>
      <c r="J70" s="1"/>
      <c r="K70" s="1"/>
      <c r="L70" s="1"/>
      <c r="M70" s="1"/>
      <c r="N70" s="1"/>
      <c r="O70" s="1"/>
      <c r="P70" s="1"/>
      <c r="Q70" s="1"/>
      <c r="R70" s="11"/>
      <c r="S70" s="1"/>
    </row>
    <row r="71" spans="3:19" ht="15.75" thickBot="1" x14ac:dyDescent="0.3">
      <c r="C71" s="15"/>
      <c r="D71" s="16" t="s">
        <v>35</v>
      </c>
      <c r="E71" s="1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3:19" x14ac:dyDescent="0.25">
      <c r="H72" s="1"/>
      <c r="I72" s="1"/>
      <c r="J72" s="1"/>
      <c r="K72" s="1"/>
      <c r="L72" s="1"/>
      <c r="M72" s="1"/>
      <c r="N72" s="1"/>
      <c r="O72" s="1"/>
      <c r="P72" s="10" t="s">
        <v>18</v>
      </c>
      <c r="Q72" s="1"/>
      <c r="R72" s="1"/>
      <c r="S72" s="1"/>
    </row>
    <row r="73" spans="3:19" x14ac:dyDescent="0.25">
      <c r="H73" s="1"/>
      <c r="I73" s="1"/>
      <c r="J73" s="1"/>
      <c r="K73" s="1"/>
      <c r="L73" s="1"/>
      <c r="M73" s="1"/>
      <c r="N73" s="1"/>
      <c r="O73" s="1"/>
      <c r="P73" s="5">
        <v>300</v>
      </c>
      <c r="Q73" s="1"/>
      <c r="R73" s="1"/>
      <c r="S73" s="1"/>
    </row>
    <row r="74" spans="3:19" x14ac:dyDescent="0.25">
      <c r="H74" s="1"/>
      <c r="I74" s="1"/>
      <c r="J74" s="1"/>
      <c r="K74" s="1"/>
      <c r="L74" s="1"/>
      <c r="M74" s="1"/>
      <c r="N74" s="1"/>
      <c r="O74" s="1"/>
      <c r="P74" s="1"/>
      <c r="Q74" s="1"/>
      <c r="R74" s="1" t="s">
        <v>22</v>
      </c>
      <c r="S74" s="1"/>
    </row>
    <row r="75" spans="3:19" x14ac:dyDescent="0.25">
      <c r="H75" s="1"/>
      <c r="I75" s="1"/>
      <c r="J75" s="1"/>
      <c r="K75" s="1"/>
      <c r="L75" s="1"/>
      <c r="M75" s="1"/>
      <c r="N75" s="10" t="s">
        <v>18</v>
      </c>
      <c r="O75" s="1"/>
      <c r="P75" s="1"/>
      <c r="Q75" s="1"/>
      <c r="R75" s="1" t="s">
        <v>23</v>
      </c>
      <c r="S75" s="1"/>
    </row>
    <row r="76" spans="3:19" x14ac:dyDescent="0.25">
      <c r="H76" s="1"/>
      <c r="I76" s="1"/>
      <c r="J76" s="1"/>
      <c r="K76" s="1"/>
      <c r="L76" s="1"/>
      <c r="M76" s="1"/>
      <c r="N76" s="5">
        <v>900</v>
      </c>
      <c r="O76" s="1"/>
      <c r="P76" s="1"/>
      <c r="Q76" s="1"/>
      <c r="R76" s="1"/>
      <c r="S76" s="1"/>
    </row>
    <row r="77" spans="3:19" x14ac:dyDescent="0.25">
      <c r="H77" s="1"/>
      <c r="I77" s="1"/>
      <c r="J77" s="1"/>
      <c r="K77" s="1"/>
      <c r="L77" s="1"/>
      <c r="M77" s="1"/>
      <c r="N77" s="1"/>
      <c r="O77" s="1"/>
      <c r="P77" s="10" t="s">
        <v>19</v>
      </c>
      <c r="Q77" s="1"/>
      <c r="R77" s="1"/>
      <c r="S77" s="1"/>
    </row>
    <row r="78" spans="3:19" x14ac:dyDescent="0.25">
      <c r="H78" s="1"/>
      <c r="I78" s="1"/>
      <c r="J78" s="1"/>
      <c r="K78" s="1"/>
      <c r="L78" s="10" t="s">
        <v>19</v>
      </c>
      <c r="M78" s="1"/>
      <c r="N78" s="1"/>
      <c r="O78" s="1"/>
      <c r="P78" s="5">
        <v>180</v>
      </c>
      <c r="Q78" s="1"/>
      <c r="R78" s="1"/>
      <c r="S78" s="1"/>
    </row>
    <row r="79" spans="3:19" x14ac:dyDescent="0.25">
      <c r="H79" s="1"/>
      <c r="I79" s="1"/>
      <c r="J79" s="1"/>
      <c r="K79" s="1"/>
      <c r="L79" s="5">
        <v>270</v>
      </c>
      <c r="M79" s="1"/>
      <c r="N79" s="1"/>
      <c r="O79" s="1"/>
      <c r="P79" s="1"/>
      <c r="Q79" s="1"/>
      <c r="R79" s="1"/>
      <c r="S79" s="1"/>
    </row>
    <row r="80" spans="3:19" x14ac:dyDescent="0.25">
      <c r="H80" s="1"/>
      <c r="I80" s="1"/>
      <c r="J80" s="1"/>
      <c r="K80" s="1"/>
      <c r="L80" s="1"/>
      <c r="M80" s="1"/>
      <c r="N80" s="1"/>
      <c r="O80" s="1"/>
      <c r="P80" s="1"/>
      <c r="Q80" s="1"/>
      <c r="R80" s="11"/>
      <c r="S80" s="1"/>
    </row>
    <row r="81" spans="8:19" x14ac:dyDescent="0.25">
      <c r="H81" s="1"/>
      <c r="I81" s="1"/>
      <c r="J81" s="1"/>
      <c r="K81" s="1"/>
      <c r="L81" s="1"/>
      <c r="M81" s="1"/>
      <c r="N81" s="1"/>
      <c r="O81" s="1"/>
      <c r="P81" s="10" t="s">
        <v>18</v>
      </c>
      <c r="Q81" s="1"/>
      <c r="R81" s="1"/>
      <c r="S81" s="1"/>
    </row>
    <row r="82" spans="8:19" x14ac:dyDescent="0.25">
      <c r="H82" s="1"/>
      <c r="I82" s="1"/>
      <c r="J82" s="1"/>
      <c r="K82" s="1"/>
      <c r="L82" s="1"/>
      <c r="M82" s="1"/>
      <c r="N82" s="1"/>
      <c r="O82" s="1"/>
      <c r="P82" s="5">
        <v>300</v>
      </c>
      <c r="Q82" s="1"/>
      <c r="R82" s="1"/>
      <c r="S82" s="1"/>
    </row>
    <row r="83" spans="8:19" x14ac:dyDescent="0.25">
      <c r="H83" s="1"/>
      <c r="I83" s="1"/>
      <c r="J83" s="1"/>
      <c r="K83" s="1"/>
      <c r="L83" s="1"/>
      <c r="M83" s="1"/>
      <c r="N83" s="1"/>
      <c r="O83" s="1"/>
      <c r="P83" s="1"/>
      <c r="Q83" s="1"/>
      <c r="R83" s="1" t="s">
        <v>22</v>
      </c>
      <c r="S83" s="1"/>
    </row>
    <row r="84" spans="8:19" x14ac:dyDescent="0.25">
      <c r="H84" s="1"/>
      <c r="I84" s="1"/>
      <c r="J84" s="1"/>
      <c r="K84" s="1"/>
      <c r="L84" s="1"/>
      <c r="M84" s="1"/>
      <c r="N84" s="10" t="s">
        <v>19</v>
      </c>
      <c r="O84" s="1"/>
      <c r="P84" s="1"/>
      <c r="Q84" s="1"/>
      <c r="R84" s="1">
        <v>180</v>
      </c>
      <c r="S84" s="1"/>
    </row>
    <row r="85" spans="8:19" x14ac:dyDescent="0.25">
      <c r="H85" s="1"/>
      <c r="I85" s="1"/>
      <c r="J85" s="1"/>
      <c r="K85" s="1"/>
      <c r="L85" s="1"/>
      <c r="M85" s="1"/>
      <c r="N85" s="5">
        <v>900</v>
      </c>
      <c r="O85" s="1"/>
      <c r="P85" s="1"/>
      <c r="Q85" s="1"/>
      <c r="R85" s="1"/>
      <c r="S85" s="1"/>
    </row>
    <row r="86" spans="8:19" x14ac:dyDescent="0.25">
      <c r="H86" s="1"/>
      <c r="I86" s="1"/>
      <c r="J86" s="1"/>
      <c r="K86" s="1"/>
      <c r="L86" s="1"/>
      <c r="M86" s="1"/>
      <c r="N86" s="1"/>
      <c r="O86" s="1"/>
      <c r="P86" s="10" t="s">
        <v>19</v>
      </c>
      <c r="Q86" s="1"/>
      <c r="R86" s="1"/>
      <c r="S86" s="1"/>
    </row>
    <row r="87" spans="8:19" x14ac:dyDescent="0.25">
      <c r="H87" s="1"/>
      <c r="I87" s="1"/>
      <c r="J87" s="1"/>
      <c r="K87" s="1"/>
      <c r="L87" s="1"/>
      <c r="M87" s="1"/>
      <c r="N87" s="1"/>
      <c r="O87" s="1"/>
      <c r="P87" s="5">
        <v>180</v>
      </c>
      <c r="Q87" s="1"/>
      <c r="R87" s="1"/>
      <c r="S87" s="1"/>
    </row>
    <row r="88" spans="8:19" x14ac:dyDescent="0.25">
      <c r="H88" s="1"/>
      <c r="I88" s="1"/>
      <c r="J88" s="1"/>
      <c r="K88" s="1"/>
      <c r="L88" s="1"/>
      <c r="M88" s="1" t="s">
        <v>32</v>
      </c>
      <c r="N88" s="1"/>
      <c r="O88" s="1"/>
      <c r="P88" s="1"/>
      <c r="Q88" s="1"/>
      <c r="R88" s="1"/>
      <c r="S88" s="1"/>
    </row>
    <row r="89" spans="8:19" x14ac:dyDescent="0.25">
      <c r="H89" s="1"/>
      <c r="I89" s="1"/>
      <c r="J89" s="1"/>
      <c r="K89" s="1"/>
      <c r="L89" s="1"/>
      <c r="M89" s="26" t="s">
        <v>33</v>
      </c>
      <c r="N89" s="26"/>
      <c r="O89" s="1"/>
      <c r="P89" s="1"/>
      <c r="Q89" s="1"/>
      <c r="R89" s="1"/>
      <c r="S89" s="1"/>
    </row>
  </sheetData>
  <mergeCells count="5">
    <mergeCell ref="M89:N89"/>
    <mergeCell ref="M45:N45"/>
    <mergeCell ref="M9:N9"/>
    <mergeCell ref="C10:E13"/>
    <mergeCell ref="M53:N5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Analisis problematica</vt:lpstr>
      <vt:lpstr>Ejemplo Dinamica</vt:lpstr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2020</dc:creator>
  <cp:lastModifiedBy>Juan Camilo Obando Rendon</cp:lastModifiedBy>
  <dcterms:created xsi:type="dcterms:W3CDTF">2021-03-21T22:17:00Z</dcterms:created>
  <dcterms:modified xsi:type="dcterms:W3CDTF">2023-07-09T20:44:19Z</dcterms:modified>
</cp:coreProperties>
</file>