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filterPrivacy="1" codeName="ThisWorkbook"/>
  <xr:revisionPtr revIDLastSave="0" documentId="13_ncr:1_{2116F009-A852-4FA7-B0B4-DBCECF2C5A1B}" xr6:coauthVersionLast="47" xr6:coauthVersionMax="47" xr10:uidLastSave="{00000000-0000-0000-0000-000000000000}"/>
  <bookViews>
    <workbookView xWindow="-120" yWindow="-120" windowWidth="29040" windowHeight="15840" tabRatio="591" xr2:uid="{00000000-000D-0000-FFFF-FFFF00000000}"/>
  </bookViews>
  <sheets>
    <sheet name="Planeacion final" sheetId="11" r:id="rId1"/>
    <sheet name="Acerca de" sheetId="12" r:id="rId2"/>
  </sheets>
  <definedNames>
    <definedName name="hoy" localSheetId="0">TODAY()</definedName>
    <definedName name="Inicio_del_proyecto">'Planeacion final'!$E$3</definedName>
    <definedName name="Semana_para_mostrar">'Planeacion final'!$E$4</definedName>
    <definedName name="task_end" localSheetId="0">'Planeacion final'!$F1</definedName>
    <definedName name="task_progress" localSheetId="0">'Planeacion final'!$D1</definedName>
    <definedName name="task_start" localSheetId="0">'Planeacion final'!$E1</definedName>
    <definedName name="_xlnm.Print_Titles" localSheetId="0">'Planeacion final'!$4:$6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6" i="11" l="1"/>
  <c r="H38" i="11"/>
  <c r="H40" i="11"/>
  <c r="E3" i="11"/>
  <c r="H7" i="11"/>
  <c r="E9" i="11" l="1"/>
  <c r="F9" i="11" l="1"/>
  <c r="E10" i="11" s="1"/>
  <c r="I5" i="11"/>
  <c r="H31" i="11"/>
  <c r="H24" i="11"/>
  <c r="H20" i="11"/>
  <c r="H14" i="11"/>
  <c r="H8" i="11"/>
  <c r="E13" i="11" l="1"/>
  <c r="F10" i="11"/>
  <c r="E11" i="11" s="1"/>
  <c r="H9" i="11"/>
  <c r="I6" i="11"/>
  <c r="E15" i="11" l="1"/>
  <c r="F13" i="11"/>
  <c r="H13" i="11" s="1"/>
  <c r="H10" i="11"/>
  <c r="F11" i="11"/>
  <c r="E12" i="11" s="1"/>
  <c r="J5" i="11"/>
  <c r="K5" i="11" s="1"/>
  <c r="L5" i="11" s="1"/>
  <c r="M5" i="11" s="1"/>
  <c r="N5" i="11" s="1"/>
  <c r="O5" i="11" s="1"/>
  <c r="P5" i="11" s="1"/>
  <c r="F15" i="11" l="1"/>
  <c r="H15" i="11" s="1"/>
  <c r="E16" i="11"/>
  <c r="H11" i="11"/>
  <c r="F12" i="11"/>
  <c r="H12" i="11" s="1"/>
  <c r="Q5" i="11"/>
  <c r="R5" i="11" s="1"/>
  <c r="S5" i="11" s="1"/>
  <c r="T5" i="11" s="1"/>
  <c r="U5" i="11" s="1"/>
  <c r="V5" i="11" s="1"/>
  <c r="W5" i="11" s="1"/>
  <c r="J6" i="11"/>
  <c r="E17" i="11" l="1"/>
  <c r="E18" i="11" s="1"/>
  <c r="F16" i="11"/>
  <c r="H16" i="11" s="1"/>
  <c r="X5" i="11"/>
  <c r="Y5" i="11" s="1"/>
  <c r="Z5" i="11" s="1"/>
  <c r="AA5" i="11" s="1"/>
  <c r="AB5" i="11" s="1"/>
  <c r="AC5" i="11" s="1"/>
  <c r="AD5" i="11" s="1"/>
  <c r="AD4" i="11" s="1"/>
  <c r="K6" i="11"/>
  <c r="F17" i="11" l="1"/>
  <c r="H17" i="11" s="1"/>
  <c r="F18" i="11"/>
  <c r="H18" i="11" s="1"/>
  <c r="E19" i="11"/>
  <c r="F19" i="11" s="1"/>
  <c r="H19" i="11" s="1"/>
  <c r="AE5" i="11"/>
  <c r="AF5" i="11" s="1"/>
  <c r="AG5" i="11" s="1"/>
  <c r="AH5" i="11" s="1"/>
  <c r="AI5" i="11" s="1"/>
  <c r="AJ5" i="11" s="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AZ5" i="11" l="1"/>
  <c r="AY4" i="11"/>
  <c r="S6" i="11" s="1"/>
  <c r="AX6" i="11"/>
  <c r="T6" i="11"/>
  <c r="AY6" i="11" l="1"/>
  <c r="BA5" i="11"/>
  <c r="AZ6" i="11"/>
  <c r="U6" i="11"/>
  <c r="BA6" i="11" l="1"/>
  <c r="BB5" i="11"/>
  <c r="V6" i="11"/>
  <c r="BB6" i="11" l="1"/>
  <c r="BC5" i="11"/>
  <c r="W6" i="11"/>
  <c r="BC6" i="11" l="1"/>
  <c r="BD5" i="11"/>
  <c r="X6" i="11"/>
  <c r="BE5" i="11" l="1"/>
  <c r="BD6" i="11"/>
  <c r="Y6" i="11"/>
  <c r="BE6" i="11" l="1"/>
  <c r="BF5" i="11"/>
  <c r="BG5" i="11" s="1"/>
  <c r="BH5" i="11" s="1"/>
  <c r="BI5" i="11" s="1"/>
  <c r="BJ5" i="11" l="1"/>
  <c r="BK5" i="11" s="1"/>
  <c r="BL5" i="11" s="1"/>
  <c r="BM5" i="11" s="1"/>
  <c r="BF6" i="11"/>
  <c r="BF4" i="11"/>
  <c r="Z6" i="11" s="1"/>
  <c r="AA6" i="11"/>
  <c r="BN5" i="11" l="1"/>
  <c r="E21" i="11"/>
  <c r="BG6" i="11"/>
  <c r="AB6" i="11"/>
  <c r="BH6" i="11" l="1"/>
  <c r="AC6" i="11"/>
  <c r="BI6" i="11" l="1"/>
  <c r="AD6" i="11"/>
  <c r="BJ6" i="11" l="1"/>
  <c r="AE6" i="11"/>
  <c r="E22" i="11" l="1"/>
  <c r="BK6" i="11"/>
  <c r="AF6" i="11"/>
  <c r="BM6" i="11" l="1"/>
  <c r="BM4" i="11"/>
  <c r="BL6" i="11"/>
  <c r="AG6" i="11"/>
  <c r="BN6" i="11" l="1"/>
  <c r="BO5" i="11"/>
  <c r="AH6" i="11"/>
  <c r="BP5" i="11" l="1"/>
  <c r="BO6" i="11"/>
  <c r="AI6" i="11"/>
  <c r="BP6" i="11" l="1"/>
  <c r="BQ5" i="11"/>
  <c r="AJ6" i="11"/>
  <c r="BQ6" i="11" l="1"/>
  <c r="BR5" i="11"/>
  <c r="AK6" i="11"/>
  <c r="BS5" i="11" l="1"/>
  <c r="BR6" i="11"/>
  <c r="AL6" i="11"/>
  <c r="BS6" i="11" l="1"/>
  <c r="BT5" i="11"/>
  <c r="AM6" i="11"/>
  <c r="BT4" i="11" l="1"/>
  <c r="BU5" i="11"/>
  <c r="BT6" i="11"/>
  <c r="AN6" i="11"/>
  <c r="BU6" i="11" l="1"/>
  <c r="BV5" i="11"/>
  <c r="AO6" i="11"/>
  <c r="BV6" i="11" l="1"/>
  <c r="BW5" i="11"/>
  <c r="AP6" i="11"/>
  <c r="BW6" i="11" l="1"/>
  <c r="BX5" i="11"/>
  <c r="AQ6" i="11"/>
  <c r="BY5" i="11" l="1"/>
  <c r="BX6" i="11"/>
  <c r="AR6" i="11"/>
  <c r="BY6" i="11" l="1"/>
  <c r="BZ5" i="11"/>
  <c r="E23" i="11" l="1"/>
  <c r="F22" i="11"/>
  <c r="H22" i="11" s="1"/>
  <c r="F21" i="11"/>
  <c r="H21" i="11" s="1"/>
  <c r="BZ6" i="11"/>
  <c r="CA5" i="11"/>
  <c r="E30" i="11" l="1"/>
  <c r="E26" i="11"/>
  <c r="E28" i="11"/>
  <c r="E27" i="11"/>
  <c r="E25" i="11"/>
  <c r="CA4" i="11"/>
  <c r="CB5" i="11"/>
  <c r="CA6" i="11"/>
  <c r="F27" i="11" l="1"/>
  <c r="H27" i="11" s="1"/>
  <c r="CB6" i="11"/>
  <c r="CC5" i="11"/>
  <c r="CC6" i="11" l="1"/>
  <c r="CD5" i="11"/>
  <c r="CD6" i="11" l="1"/>
  <c r="CE5" i="11"/>
  <c r="CE6" i="11" l="1"/>
  <c r="CF5" i="11"/>
  <c r="CG5" i="11" l="1"/>
  <c r="F23" i="11" s="1"/>
  <c r="H23" i="11" s="1"/>
  <c r="CF6" i="11"/>
  <c r="CG6" i="11" l="1"/>
  <c r="CH5" i="11"/>
  <c r="CH6" i="11" l="1"/>
  <c r="CI5" i="11"/>
  <c r="CH4" i="11"/>
  <c r="CI6" i="11" l="1"/>
  <c r="CJ5" i="11"/>
  <c r="CJ6" i="11" l="1"/>
  <c r="CK5" i="11"/>
  <c r="CL5" i="11" l="1"/>
  <c r="CK6" i="11"/>
  <c r="CL6" i="11" l="1"/>
  <c r="CM5" i="11"/>
  <c r="CN5" i="11" l="1"/>
  <c r="CM6" i="11"/>
  <c r="CN6" i="11" l="1"/>
  <c r="CO5" i="11"/>
  <c r="E35" i="11" l="1"/>
  <c r="E33" i="11"/>
  <c r="E34" i="11"/>
  <c r="E32" i="11"/>
  <c r="CP5" i="11"/>
  <c r="CO4" i="11"/>
  <c r="CO6" i="11"/>
  <c r="CP6" i="11" l="1"/>
  <c r="CQ5" i="11"/>
  <c r="CR5" i="11" l="1"/>
  <c r="CQ6" i="11"/>
  <c r="CR6" i="11" l="1"/>
  <c r="CS5" i="11"/>
  <c r="CS6" i="11" l="1"/>
  <c r="CT5" i="11"/>
  <c r="CU5" i="11" l="1"/>
  <c r="CT6" i="11"/>
  <c r="CU6" i="11" l="1"/>
  <c r="CV5" i="11"/>
  <c r="F35" i="11" l="1"/>
  <c r="H35" i="11" s="1"/>
  <c r="F33" i="11"/>
  <c r="H33" i="11" s="1"/>
  <c r="F34" i="11"/>
  <c r="H34" i="11" s="1"/>
  <c r="F32" i="11"/>
  <c r="H32" i="11" s="1"/>
  <c r="CV4" i="11"/>
  <c r="CV6" i="11"/>
  <c r="CW5" i="11"/>
  <c r="CW6" i="11" l="1"/>
  <c r="CX5" i="11"/>
  <c r="CY5" i="11" l="1"/>
  <c r="CX6" i="11"/>
  <c r="CZ5" i="11" l="1"/>
  <c r="CY6" i="11"/>
  <c r="CZ6" i="11" l="1"/>
  <c r="DA5" i="11"/>
  <c r="DB5" i="11" s="1"/>
  <c r="DC5" i="11" s="1"/>
  <c r="DC4" i="11" l="1"/>
  <c r="DD5" i="11"/>
  <c r="DC6" i="11"/>
  <c r="DB6" i="11"/>
  <c r="DA6" i="11"/>
  <c r="DD6" i="11" l="1"/>
  <c r="DE5" i="11"/>
  <c r="DF5" i="11" l="1"/>
  <c r="DE6" i="11"/>
  <c r="DG5" i="11" l="1"/>
  <c r="E29" i="11" s="1"/>
  <c r="DF6" i="11"/>
  <c r="DH5" i="11" l="1"/>
  <c r="DG6" i="11"/>
  <c r="DI5" i="11" l="1"/>
  <c r="DH6" i="11"/>
  <c r="DI6" i="11" l="1"/>
  <c r="DJ5" i="11"/>
  <c r="DJ4" i="11" l="1"/>
  <c r="DK5" i="11"/>
  <c r="F25" i="11" s="1"/>
  <c r="H25" i="11" s="1"/>
  <c r="DJ6" i="11"/>
  <c r="DL5" i="11" l="1"/>
  <c r="F26" i="11" s="1"/>
  <c r="H26" i="11" s="1"/>
  <c r="DK6" i="11"/>
  <c r="DM5" i="11" l="1"/>
  <c r="DL6" i="11"/>
  <c r="DN5" i="11" l="1"/>
  <c r="DM6" i="11"/>
  <c r="DN6" i="11" l="1"/>
  <c r="DO5" i="11"/>
  <c r="DP5" i="11" l="1"/>
  <c r="E37" i="11" s="1"/>
  <c r="DO6" i="11"/>
  <c r="DQ5" i="11" l="1"/>
  <c r="DP6" i="11"/>
  <c r="F30" i="11" l="1"/>
  <c r="H30" i="11" s="1"/>
  <c r="DQ4" i="11"/>
  <c r="DR5" i="11"/>
  <c r="DQ6" i="11"/>
  <c r="DR6" i="11" l="1"/>
  <c r="DS5" i="11"/>
  <c r="DT5" i="11" l="1"/>
  <c r="DS6" i="11"/>
  <c r="E39" i="11" l="1"/>
  <c r="F29" i="11"/>
  <c r="F28" i="11"/>
  <c r="H28" i="11" s="1"/>
  <c r="DU5" i="11"/>
  <c r="DT6" i="11"/>
  <c r="F39" i="11" l="1"/>
  <c r="F37" i="11"/>
  <c r="H37" i="11" s="1"/>
  <c r="H39" i="11"/>
  <c r="DV5" i="11"/>
  <c r="DU6" i="11"/>
  <c r="DW5" i="11" l="1"/>
  <c r="DW6" i="11" s="1"/>
  <c r="DV6" i="11"/>
</calcChain>
</file>

<file path=xl/sharedStrings.xml><?xml version="1.0" encoding="utf-8"?>
<sst xmlns="http://schemas.openxmlformats.org/spreadsheetml/2006/main" count="100" uniqueCount="81">
  <si>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</si>
  <si>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</si>
  <si>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</si>
  <si>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</si>
  <si>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</si>
  <si>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</si>
  <si>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</si>
  <si>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</si>
  <si>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</si>
  <si>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</si>
  <si>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</si>
  <si>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</si>
  <si>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</si>
  <si>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</si>
  <si>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</si>
  <si>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Inicio del proyecto:</t>
  </si>
  <si>
    <t>Semana para mostrar:</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</si>
  <si>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</si>
  <si>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</si>
  <si>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</si>
  <si>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</si>
  <si>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</si>
  <si>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</si>
  <si>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</si>
  <si>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</si>
  <si>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</si>
  <si>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</si>
  <si>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</si>
  <si>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</si>
  <si>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</si>
  <si>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</si>
  <si>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</si>
  <si>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</si>
  <si>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</si>
  <si>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</si>
  <si>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</si>
  <si>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</si>
  <si>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Creación del borrador del proyecto</t>
  </si>
  <si>
    <t>Equipo 01</t>
  </si>
  <si>
    <t>Busqueda de imágenes de referencia</t>
  </si>
  <si>
    <t>Todo el equipo</t>
  </si>
  <si>
    <t>12 de septimebre de 2022</t>
  </si>
  <si>
    <t>19 de septimebre de 2022</t>
  </si>
  <si>
    <t>26 de septimebre de 2022</t>
  </si>
  <si>
    <t>Propuestas de las animaciones</t>
  </si>
  <si>
    <t>Planeación del proyecto usando un diagrama de Gantt</t>
  </si>
  <si>
    <t>Precio del proyecto</t>
  </si>
  <si>
    <t>Correción del borrador propuesto</t>
  </si>
  <si>
    <t>Busqueda de los modelos que posiblemente se vayan a usar</t>
  </si>
  <si>
    <t>Correción de la carátula</t>
  </si>
  <si>
    <t>Chávez García Jesús Ángel</t>
  </si>
  <si>
    <t>Hernández Hernández Pedro Daniel</t>
  </si>
  <si>
    <t>Correción con respecto a las animaciones</t>
  </si>
  <si>
    <t>Elaboración del plano a diseñar</t>
  </si>
  <si>
    <t>Chávez García Jesús Ángel y Hernández Hernández Pedro Daniel</t>
  </si>
  <si>
    <t>Proyecto. Animación de un acuario</t>
  </si>
  <si>
    <t>Determinar el precio de venta del proyecto</t>
  </si>
  <si>
    <t>Colocación de los tiempos que se tendrán en la elaboración del proyecto</t>
  </si>
  <si>
    <t>Creación del código fuente del proyecto</t>
  </si>
  <si>
    <t>Descarga de todos los modelos</t>
  </si>
  <si>
    <t>Optimización y programación de los modelos a emplear</t>
  </si>
  <si>
    <t>Optimización de los modelos a emplear</t>
  </si>
  <si>
    <t>Elaboración y texturizado del acuario</t>
  </si>
  <si>
    <t>Elaboración de las animaciones</t>
  </si>
  <si>
    <t>Importación al código fuente</t>
  </si>
  <si>
    <t>Implementación del proyecto de laboratorio</t>
  </si>
  <si>
    <t>Verificación de los posibles errores que se pudieran encontrar</t>
  </si>
  <si>
    <t>Optimización y texturizado de los modelos a emplear</t>
  </si>
  <si>
    <t>Distribución de cada uno de los elementos del escenario</t>
  </si>
  <si>
    <t>Elaboración de cada una de las pesceras del acuario</t>
  </si>
  <si>
    <t>Importación de todos los modelos</t>
  </si>
  <si>
    <t>Pruebas finales del proyecto</t>
  </si>
  <si>
    <t>Busqueda y corrección de errores</t>
  </si>
  <si>
    <t>Iluminación</t>
  </si>
  <si>
    <t>Entrega del proyecto</t>
  </si>
  <si>
    <t>Subida de todos los archivos faltantes al repositorio</t>
  </si>
  <si>
    <t>Hernández Hernández Pedro Daniel y Marín  Barrera Jorge Jair</t>
  </si>
  <si>
    <t>Marin Barrera Jorge Jair</t>
  </si>
  <si>
    <t>Hernandez Hernandez Pedro Daniel y Marín Barrera Jorge Jair</t>
  </si>
  <si>
    <t>Audio</t>
  </si>
  <si>
    <t>Todo el equipo, principalmente de Hernández Hernández Pedro Daniel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</si>
</sst>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C0A]d\ &quot;de&quot;\ mmmm\ &quot;de&quot;\ yyyy;@"/>
    <numFmt numFmtId="168" formatCode="d\-m\-yy;@"/>
    <numFmt numFmtId="169" formatCode="d"/>
  </numFmts>
  <fonts count="33"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s>
  <fills count="4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3"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7" fillId="0" borderId="0"/>
    <xf numFmtId="165"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6" fontId="6" fillId="0" borderId="3">
      <alignment horizontal="center" vertical="center"/>
    </xf>
    <xf numFmtId="168"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20" fillId="0" borderId="0" applyNumberFormat="0" applyFill="0" applyBorder="0" applyAlignment="0" applyProtection="0"/>
    <xf numFmtId="164" fontId="6" fillId="0" borderId="0" applyFont="0" applyFill="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1" fillId="0" borderId="0" applyNumberFormat="0" applyFill="0" applyBorder="0" applyAlignment="0" applyProtection="0"/>
    <xf numFmtId="0" fontId="22" fillId="14" borderId="0" applyNumberFormat="0" applyBorder="0" applyAlignment="0" applyProtection="0"/>
    <xf numFmtId="0" fontId="23" fillId="15" borderId="0" applyNumberFormat="0" applyBorder="0" applyAlignment="0" applyProtection="0"/>
    <xf numFmtId="0" fontId="24" fillId="16" borderId="0" applyNumberFormat="0" applyBorder="0" applyAlignment="0" applyProtection="0"/>
    <xf numFmtId="0" fontId="25" fillId="17" borderId="11" applyNumberFormat="0" applyAlignment="0" applyProtection="0"/>
    <xf numFmtId="0" fontId="26" fillId="18" borderId="12" applyNumberFormat="0" applyAlignment="0" applyProtection="0"/>
    <xf numFmtId="0" fontId="27" fillId="18" borderId="11" applyNumberFormat="0" applyAlignment="0" applyProtection="0"/>
    <xf numFmtId="0" fontId="28" fillId="0" borderId="13" applyNumberFormat="0" applyFill="0" applyAlignment="0" applyProtection="0"/>
    <xf numFmtId="0" fontId="29" fillId="19" borderId="14" applyNumberFormat="0" applyAlignment="0" applyProtection="0"/>
    <xf numFmtId="0" fontId="30" fillId="0" borderId="0" applyNumberFormat="0" applyFill="0" applyBorder="0" applyAlignment="0" applyProtection="0"/>
    <xf numFmtId="0" fontId="6" fillId="20" borderId="15" applyNumberFormat="0" applyFont="0" applyAlignment="0" applyProtection="0"/>
    <xf numFmtId="0" fontId="31" fillId="0" borderId="0" applyNumberFormat="0" applyFill="0" applyBorder="0" applyAlignment="0" applyProtection="0"/>
    <xf numFmtId="0" fontId="4" fillId="0" borderId="16" applyNumberFormat="0" applyFill="0" applyAlignment="0" applyProtection="0"/>
    <xf numFmtId="0" fontId="17"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17"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7"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7"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7"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xf numFmtId="0" fontId="17" fillId="41" borderId="0" applyNumberFormat="0" applyBorder="0" applyAlignment="0" applyProtection="0"/>
    <xf numFmtId="0" fontId="6" fillId="42"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cellStyleXfs>
  <cellXfs count="104">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3" xfId="0" applyBorder="1" applyAlignment="1">
      <alignment horizontal="center" vertical="center"/>
    </xf>
    <xf numFmtId="0" fontId="5" fillId="13" borderId="1" xfId="0" applyFont="1" applyFill="1" applyBorder="1" applyAlignment="1">
      <alignment horizontal="center" vertical="center" wrapText="1"/>
    </xf>
    <xf numFmtId="0" fontId="9" fillId="12" borderId="8" xfId="0" applyFont="1" applyFill="1" applyBorder="1" applyAlignment="1">
      <alignment horizontal="center" vertical="center" shrinkToFit="1"/>
    </xf>
    <xf numFmtId="0" fontId="3" fillId="0" borderId="2" xfId="0" applyFont="1" applyBorder="1" applyAlignment="1">
      <alignment horizontal="center" vertical="center"/>
    </xf>
    <xf numFmtId="9" fontId="3" fillId="8" borderId="2" xfId="2" applyFont="1" applyFill="1" applyBorder="1" applyAlignment="1">
      <alignment horizontal="center" vertical="center"/>
    </xf>
    <xf numFmtId="9" fontId="3" fillId="3" borderId="2" xfId="2" applyFont="1" applyFill="1" applyBorder="1" applyAlignment="1">
      <alignment horizontal="center" vertical="center"/>
    </xf>
    <xf numFmtId="9" fontId="3" fillId="9" borderId="2" xfId="2" applyFont="1" applyFill="1" applyBorder="1" applyAlignment="1">
      <alignment horizontal="center" vertical="center"/>
    </xf>
    <xf numFmtId="9" fontId="3" fillId="4" borderId="2" xfId="2" applyFont="1" applyFill="1" applyBorder="1" applyAlignment="1">
      <alignment horizontal="center" vertical="center"/>
    </xf>
    <xf numFmtId="9" fontId="3" fillId="6" borderId="2" xfId="2" applyFont="1" applyFill="1" applyBorder="1" applyAlignment="1">
      <alignment horizontal="center" vertical="center"/>
    </xf>
    <xf numFmtId="9" fontId="3" fillId="11" borderId="2" xfId="2" applyFont="1" applyFill="1" applyBorder="1" applyAlignment="1">
      <alignment horizontal="center" vertical="center"/>
    </xf>
    <xf numFmtId="9" fontId="3" fillId="5" borderId="2" xfId="2" applyFont="1" applyFill="1" applyBorder="1" applyAlignment="1">
      <alignment horizontal="center" vertical="center"/>
    </xf>
    <xf numFmtId="9" fontId="3" fillId="10" borderId="2" xfId="2" applyFont="1" applyFill="1" applyBorder="1" applyAlignment="1">
      <alignment horizontal="center" vertical="center"/>
    </xf>
    <xf numFmtId="0" fontId="3"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11" fillId="0" borderId="0" xfId="0" applyFont="1" applyAlignment="1">
      <alignment horizontal="left" vertical="center"/>
    </xf>
    <xf numFmtId="0" fontId="12" fillId="0" borderId="0" xfId="0" applyFont="1" applyAlignment="1">
      <alignment horizontal="left" vertical="center"/>
    </xf>
    <xf numFmtId="0" fontId="14" fillId="0" borderId="0" xfId="0" applyFont="1"/>
    <xf numFmtId="0" fontId="16" fillId="0" borderId="0" xfId="0" applyFont="1" applyAlignment="1">
      <alignment vertical="center"/>
    </xf>
    <xf numFmtId="0" fontId="15" fillId="0" borderId="0" xfId="0" applyFont="1" applyAlignment="1">
      <alignment horizontal="left" vertical="top" wrapText="1" indent="1"/>
    </xf>
    <xf numFmtId="0" fontId="1" fillId="0" borderId="0" xfId="0" applyFont="1" applyAlignment="1">
      <alignment horizontal="left" vertical="top"/>
    </xf>
    <xf numFmtId="0" fontId="13"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7" fillId="0" borderId="0" xfId="3"/>
    <xf numFmtId="0" fontId="17" fillId="0" borderId="0" xfId="3" applyAlignment="1">
      <alignment wrapText="1"/>
    </xf>
    <xf numFmtId="0" fontId="0" fillId="0" borderId="0" xfId="0" applyAlignment="1">
      <alignment wrapText="1"/>
    </xf>
    <xf numFmtId="0" fontId="10" fillId="0" borderId="0" xfId="5" applyAlignment="1">
      <alignment horizontal="left"/>
    </xf>
    <xf numFmtId="0" fontId="0" fillId="0" borderId="10" xfId="0" applyBorder="1"/>
    <xf numFmtId="0" fontId="18" fillId="0" borderId="0" xfId="0" applyFont="1"/>
    <xf numFmtId="0" fontId="19" fillId="0" borderId="0" xfId="1" applyFont="1" applyProtection="1">
      <alignment vertical="top"/>
    </xf>
    <xf numFmtId="0" fontId="3" fillId="0" borderId="0" xfId="0" applyFont="1" applyAlignment="1">
      <alignment vertical="top"/>
    </xf>
    <xf numFmtId="168" fontId="0" fillId="8" borderId="2" xfId="0" applyNumberFormat="1" applyFill="1" applyBorder="1" applyAlignment="1">
      <alignment horizontal="center" vertical="center"/>
    </xf>
    <xf numFmtId="168" fontId="3" fillId="8" borderId="2" xfId="0" applyNumberFormat="1" applyFont="1" applyFill="1" applyBorder="1" applyAlignment="1">
      <alignment horizontal="center" vertical="center"/>
    </xf>
    <xf numFmtId="168" fontId="0" fillId="9" borderId="2" xfId="0" applyNumberFormat="1" applyFill="1" applyBorder="1" applyAlignment="1">
      <alignment horizontal="center" vertical="center"/>
    </xf>
    <xf numFmtId="168" fontId="3" fillId="9" borderId="2" xfId="0" applyNumberFormat="1" applyFont="1" applyFill="1" applyBorder="1" applyAlignment="1">
      <alignment horizontal="center" vertical="center"/>
    </xf>
    <xf numFmtId="168" fontId="0" fillId="6" borderId="2" xfId="0" applyNumberFormat="1" applyFill="1" applyBorder="1" applyAlignment="1">
      <alignment horizontal="center" vertical="center"/>
    </xf>
    <xf numFmtId="168" fontId="3" fillId="6" borderId="2" xfId="0" applyNumberFormat="1" applyFont="1" applyFill="1" applyBorder="1" applyAlignment="1">
      <alignment horizontal="center" vertical="center"/>
    </xf>
    <xf numFmtId="168" fontId="6" fillId="11" borderId="2" xfId="10" applyFill="1">
      <alignment horizontal="center" vertical="center"/>
    </xf>
    <xf numFmtId="168" fontId="0" fillId="5" borderId="2" xfId="0" applyNumberFormat="1" applyFill="1" applyBorder="1" applyAlignment="1">
      <alignment horizontal="center" vertical="center"/>
    </xf>
    <xf numFmtId="168" fontId="3" fillId="5" borderId="2" xfId="0" applyNumberFormat="1" applyFont="1" applyFill="1" applyBorder="1" applyAlignment="1">
      <alignment horizontal="center" vertical="center"/>
    </xf>
    <xf numFmtId="169" fontId="8" fillId="7" borderId="6" xfId="0" applyNumberFormat="1" applyFont="1" applyFill="1" applyBorder="1" applyAlignment="1">
      <alignment horizontal="center" vertical="center"/>
    </xf>
    <xf numFmtId="169" fontId="8" fillId="7" borderId="0" xfId="0" applyNumberFormat="1" applyFont="1" applyFill="1" applyAlignment="1">
      <alignment horizontal="center" vertical="center"/>
    </xf>
    <xf numFmtId="169" fontId="8" fillId="7" borderId="7" xfId="0" applyNumberFormat="1" applyFont="1" applyFill="1" applyBorder="1" applyAlignment="1">
      <alignment horizontal="center" vertical="center"/>
    </xf>
    <xf numFmtId="168" fontId="6" fillId="3" borderId="2" xfId="10" applyFill="1">
      <alignment horizontal="center" vertical="center"/>
    </xf>
    <xf numFmtId="168" fontId="6" fillId="4" borderId="2" xfId="10" applyFill="1">
      <alignment horizontal="center" vertical="center"/>
    </xf>
    <xf numFmtId="168" fontId="6" fillId="10" borderId="2" xfId="10" applyFill="1">
      <alignment horizontal="center" vertical="center"/>
    </xf>
    <xf numFmtId="0" fontId="4" fillId="8" borderId="2" xfId="0" applyFont="1" applyFill="1" applyBorder="1" applyAlignment="1">
      <alignment horizontal="center" vertical="center" wrapText="1"/>
    </xf>
    <xf numFmtId="0" fontId="6" fillId="3" borderId="2" xfId="12" applyFill="1" applyAlignment="1">
      <alignment horizontal="center" vertical="center" wrapText="1"/>
    </xf>
    <xf numFmtId="0" fontId="4" fillId="9" borderId="2" xfId="0" applyFont="1" applyFill="1" applyBorder="1" applyAlignment="1">
      <alignment horizontal="center" vertical="center" wrapText="1"/>
    </xf>
    <xf numFmtId="0" fontId="6" fillId="4" borderId="2" xfId="12" applyFill="1" applyAlignment="1">
      <alignment horizontal="center" vertical="center" wrapText="1"/>
    </xf>
    <xf numFmtId="0" fontId="4" fillId="6" borderId="2" xfId="0" applyFont="1" applyFill="1" applyBorder="1" applyAlignment="1">
      <alignment horizontal="center" vertical="center" wrapText="1"/>
    </xf>
    <xf numFmtId="0" fontId="6" fillId="11" borderId="2" xfId="12" applyFill="1" applyAlignment="1">
      <alignment horizontal="center" vertical="center" wrapText="1"/>
    </xf>
    <xf numFmtId="0" fontId="4" fillId="5" borderId="2" xfId="0" applyFont="1" applyFill="1" applyBorder="1" applyAlignment="1">
      <alignment horizontal="center" vertical="center" wrapText="1"/>
    </xf>
    <xf numFmtId="0" fontId="6" fillId="10" borderId="2" xfId="12" applyFill="1" applyAlignment="1">
      <alignment horizontal="center" vertical="center" wrapText="1"/>
    </xf>
    <xf numFmtId="0" fontId="0" fillId="0" borderId="0" xfId="0" applyAlignment="1">
      <alignment horizontal="center" vertical="center" wrapText="1"/>
    </xf>
    <xf numFmtId="0" fontId="0" fillId="0" borderId="10" xfId="0" applyBorder="1" applyAlignment="1">
      <alignment horizontal="center" vertical="center" wrapText="1"/>
    </xf>
    <xf numFmtId="0" fontId="6" fillId="4" borderId="2" xfId="11" applyFill="1" applyAlignment="1">
      <alignment horizontal="center" vertical="center" wrapText="1"/>
    </xf>
    <xf numFmtId="0" fontId="7" fillId="0" borderId="0" xfId="6" applyAlignment="1">
      <alignment vertical="center" wrapText="1"/>
    </xf>
    <xf numFmtId="0" fontId="4" fillId="45" borderId="2" xfId="0" applyFont="1" applyFill="1" applyBorder="1" applyAlignment="1">
      <alignment horizontal="center" vertical="center" wrapText="1"/>
    </xf>
    <xf numFmtId="9" fontId="3" fillId="45" borderId="2" xfId="2" applyFont="1" applyFill="1" applyBorder="1" applyAlignment="1">
      <alignment horizontal="center" vertical="center"/>
    </xf>
    <xf numFmtId="168" fontId="0" fillId="45" borderId="2" xfId="0" applyNumberFormat="1" applyFill="1" applyBorder="1" applyAlignment="1">
      <alignment horizontal="center" vertical="center"/>
    </xf>
    <xf numFmtId="168" fontId="3" fillId="45" borderId="2" xfId="0" applyNumberFormat="1" applyFont="1" applyFill="1" applyBorder="1" applyAlignment="1">
      <alignment horizontal="center" vertical="center"/>
    </xf>
    <xf numFmtId="0" fontId="6" fillId="46" borderId="2" xfId="12" applyFill="1" applyAlignment="1">
      <alignment horizontal="center" vertical="center" wrapText="1"/>
    </xf>
    <xf numFmtId="9" fontId="3" fillId="46" borderId="2" xfId="2" applyFont="1" applyFill="1" applyBorder="1" applyAlignment="1">
      <alignment horizontal="center" vertical="center"/>
    </xf>
    <xf numFmtId="168" fontId="6" fillId="46" borderId="2" xfId="10" applyFill="1">
      <alignment horizontal="center" vertical="center"/>
    </xf>
    <xf numFmtId="0" fontId="4" fillId="47" borderId="2" xfId="0" applyFont="1" applyFill="1" applyBorder="1" applyAlignment="1">
      <alignment horizontal="center" vertical="center" wrapText="1"/>
    </xf>
    <xf numFmtId="9" fontId="3" fillId="47" borderId="2" xfId="2" applyFont="1" applyFill="1" applyBorder="1" applyAlignment="1">
      <alignment horizontal="center" vertical="center"/>
    </xf>
    <xf numFmtId="168" fontId="0" fillId="47" borderId="2" xfId="0" applyNumberFormat="1" applyFill="1" applyBorder="1" applyAlignment="1">
      <alignment horizontal="center" vertical="center"/>
    </xf>
    <xf numFmtId="168" fontId="3" fillId="47" borderId="2" xfId="0" applyNumberFormat="1" applyFont="1" applyFill="1" applyBorder="1" applyAlignment="1">
      <alignment horizontal="center" vertical="center"/>
    </xf>
    <xf numFmtId="0" fontId="6" fillId="48" borderId="2" xfId="12" applyFill="1" applyAlignment="1">
      <alignment horizontal="center" vertical="center" wrapText="1"/>
    </xf>
    <xf numFmtId="9" fontId="3" fillId="48" borderId="2" xfId="2" applyFont="1" applyFill="1" applyBorder="1" applyAlignment="1">
      <alignment horizontal="center" vertical="center"/>
    </xf>
    <xf numFmtId="168" fontId="6" fillId="48" borderId="2" xfId="10" applyFill="1">
      <alignment horizontal="center" vertical="center"/>
    </xf>
    <xf numFmtId="0" fontId="6" fillId="10" borderId="2" xfId="11" applyFill="1" applyAlignment="1">
      <alignment horizontal="center" vertical="center" wrapText="1"/>
    </xf>
    <xf numFmtId="0" fontId="6" fillId="46" borderId="2" xfId="11" applyFill="1" applyAlignment="1">
      <alignment horizontal="center" vertical="center" wrapTex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0" fontId="7" fillId="0" borderId="0" xfId="6" applyAlignment="1">
      <alignment horizontal="center" vertical="center" wrapText="1"/>
    </xf>
    <xf numFmtId="0" fontId="10" fillId="0" borderId="0" xfId="5" applyAlignment="1">
      <alignment horizontal="center"/>
    </xf>
    <xf numFmtId="166" fontId="6" fillId="0" borderId="3" xfId="9">
      <alignment horizontal="center" vertical="center"/>
    </xf>
    <xf numFmtId="167" fontId="0" fillId="7" borderId="4" xfId="0" applyNumberFormat="1" applyFill="1" applyBorder="1" applyAlignment="1">
      <alignment horizontal="center" vertical="center" wrapText="1"/>
    </xf>
    <xf numFmtId="167" fontId="0" fillId="7" borderId="1" xfId="0" applyNumberFormat="1" applyFill="1" applyBorder="1" applyAlignment="1">
      <alignment horizontal="center" vertical="center" wrapText="1"/>
    </xf>
    <xf numFmtId="167" fontId="0" fillId="7" borderId="5" xfId="0" applyNumberFormat="1" applyFill="1" applyBorder="1" applyAlignment="1">
      <alignment horizontal="center" vertical="center" wrapText="1"/>
    </xf>
    <xf numFmtId="0" fontId="6" fillId="0" borderId="0" xfId="8" applyAlignment="1">
      <alignment horizontal="right" vertical="center"/>
    </xf>
    <xf numFmtId="0" fontId="6" fillId="0" borderId="7" xfId="8" applyBorder="1" applyAlignment="1">
      <alignment horizontal="right" vertical="center"/>
    </xf>
    <xf numFmtId="0" fontId="6" fillId="0" borderId="0" xfId="8" applyAlignment="1">
      <alignment horizontal="right" vertical="center" indent="1"/>
    </xf>
    <xf numFmtId="0" fontId="6" fillId="0" borderId="7" xfId="8" applyBorder="1" applyAlignment="1">
      <alignment horizontal="right" vertical="center" indent="1"/>
    </xf>
    <xf numFmtId="0" fontId="0" fillId="0" borderId="10" xfId="0" applyBorder="1" applyAlignment="1">
      <alignment wrapText="1"/>
    </xf>
    <xf numFmtId="0" fontId="6" fillId="8" borderId="2" xfId="11" applyFill="1" applyAlignment="1">
      <alignment horizontal="center" vertical="center" wrapText="1"/>
    </xf>
    <xf numFmtId="0" fontId="6" fillId="3" borderId="2" xfId="11" applyFill="1" applyAlignment="1">
      <alignment horizontal="center" vertical="center" wrapText="1"/>
    </xf>
    <xf numFmtId="0" fontId="6" fillId="9" borderId="2" xfId="11" applyFill="1" applyAlignment="1">
      <alignment horizontal="center" vertical="center" wrapText="1"/>
    </xf>
    <xf numFmtId="0" fontId="6" fillId="5" borderId="2" xfId="11" applyFill="1" applyAlignment="1">
      <alignment horizontal="center" vertical="center" wrapText="1"/>
    </xf>
    <xf numFmtId="0" fontId="6" fillId="6" borderId="2" xfId="11" applyFill="1" applyAlignment="1">
      <alignment horizontal="center" vertical="center" wrapText="1"/>
    </xf>
    <xf numFmtId="0" fontId="6" fillId="11" borderId="2" xfId="11" applyFill="1" applyAlignment="1">
      <alignment horizontal="center" vertical="center" wrapText="1"/>
    </xf>
    <xf numFmtId="0" fontId="6" fillId="45" borderId="2" xfId="11" applyFill="1" applyAlignment="1">
      <alignment horizontal="center" vertical="center" wrapText="1"/>
    </xf>
    <xf numFmtId="0" fontId="6" fillId="47" borderId="2" xfId="11" applyFill="1" applyAlignment="1">
      <alignment horizontal="center" vertical="center" wrapText="1"/>
    </xf>
    <xf numFmtId="0" fontId="6" fillId="48" borderId="2" xfId="11" applyFill="1" applyAlignment="1">
      <alignment horizontal="center" vertical="center" wrapText="1"/>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oneCellAnchor>
    <xdr:from>
      <xdr:col>0</xdr:col>
      <xdr:colOff>123825</xdr:colOff>
      <xdr:row>1</xdr:row>
      <xdr:rowOff>304800</xdr:rowOff>
    </xdr:from>
    <xdr:ext cx="3905251" cy="906402"/>
    <xdr:sp macro="" textlink="">
      <xdr:nvSpPr>
        <xdr:cNvPr id="2" name="CuadroTexto 1">
          <a:extLst>
            <a:ext uri="{FF2B5EF4-FFF2-40B4-BE49-F238E27FC236}">
              <a16:creationId xmlns:a16="http://schemas.microsoft.com/office/drawing/2014/main" id="{5013E8F3-982D-4593-FBEB-01111099220B}"/>
            </a:ext>
          </a:extLst>
        </xdr:cNvPr>
        <xdr:cNvSpPr txBox="1"/>
      </xdr:nvSpPr>
      <xdr:spPr>
        <a:xfrm>
          <a:off x="123825" y="685800"/>
          <a:ext cx="3905251" cy="906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300">
              <a:latin typeface="+mn-lt"/>
            </a:rPr>
            <a:t>	Integrante		No. de</a:t>
          </a:r>
          <a:r>
            <a:rPr lang="en-US" sz="1300" baseline="0">
              <a:latin typeface="+mn-lt"/>
            </a:rPr>
            <a:t> cuenta</a:t>
          </a:r>
          <a:endParaRPr lang="en-US" sz="1300">
            <a:latin typeface="+mn-lt"/>
          </a:endParaRPr>
        </a:p>
        <a:p>
          <a:pPr algn="ctr"/>
          <a:r>
            <a:rPr lang="en-US" sz="1300">
              <a:latin typeface="+mn-lt"/>
            </a:rPr>
            <a:t>-Chávez</a:t>
          </a:r>
          <a:r>
            <a:rPr lang="en-US" sz="1300" baseline="0">
              <a:latin typeface="+mn-lt"/>
            </a:rPr>
            <a:t> Garcia Jesús Ángel		314233040</a:t>
          </a:r>
        </a:p>
        <a:p>
          <a:pPr algn="ctr"/>
          <a:r>
            <a:rPr lang="en-US" sz="1300" baseline="0">
              <a:latin typeface="+mn-lt"/>
            </a:rPr>
            <a:t>-Hernández Hernández Pedro Daniel	</a:t>
          </a:r>
          <a:r>
            <a:rPr lang="en-US" sz="1300"/>
            <a:t>314008767</a:t>
          </a:r>
          <a:endParaRPr lang="en-US" sz="1300" baseline="0">
            <a:latin typeface="+mn-lt"/>
          </a:endParaRPr>
        </a:p>
        <a:p>
          <a:pPr algn="ctr"/>
          <a:r>
            <a:rPr lang="en-US" sz="1300" baseline="0">
              <a:latin typeface="+mn-lt"/>
            </a:rPr>
            <a:t>-Marín Barrera Jorge Jair		</a:t>
          </a:r>
          <a:r>
            <a:rPr lang="en-US" sz="1300"/>
            <a:t>314110204</a:t>
          </a:r>
          <a:endParaRPr lang="en-US" sz="1300">
            <a:latin typeface="+mn-lt"/>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W40"/>
  <sheetViews>
    <sheetView showGridLines="0" tabSelected="1" showRuler="0" zoomScaleNormal="100" zoomScalePageLayoutView="70" workbookViewId="0">
      <pane ySplit="6" topLeftCell="A28" activePane="bottomLeft" state="frozen"/>
      <selection pane="bottomLeft" activeCell="F45" sqref="F45"/>
    </sheetView>
  </sheetViews>
  <sheetFormatPr baseColWidth="10" defaultColWidth="9.140625" defaultRowHeight="30" customHeight="1" x14ac:dyDescent="0.25"/>
  <cols>
    <col min="1" max="1" width="2.7109375" style="30" customWidth="1"/>
    <col min="2" max="2" width="29.42578125" style="61" customWidth="1"/>
    <col min="3" max="3" width="38.5703125" style="32" customWidth="1"/>
    <col min="4" max="4" width="10.7109375" customWidth="1"/>
    <col min="5" max="5" width="10.42578125" style="3" customWidth="1"/>
    <col min="6" max="6" width="10.42578125" customWidth="1"/>
    <col min="7" max="7" width="2.7109375" customWidth="1"/>
    <col min="8" max="8" width="9.42578125" hidden="1" customWidth="1"/>
    <col min="9" max="64" width="3.28515625" customWidth="1"/>
    <col min="65" max="111" width="3.5703125" customWidth="1"/>
    <col min="112" max="112" width="3.42578125" customWidth="1"/>
    <col min="113" max="127" width="3.5703125" customWidth="1"/>
  </cols>
  <sheetData>
    <row r="1" spans="1:127" ht="30" customHeight="1" x14ac:dyDescent="0.45">
      <c r="A1" s="31" t="s">
        <v>0</v>
      </c>
      <c r="B1" s="85" t="s">
        <v>55</v>
      </c>
      <c r="C1" s="85"/>
      <c r="D1" s="85"/>
      <c r="E1" s="33"/>
      <c r="F1" s="33"/>
      <c r="H1" s="1"/>
      <c r="I1" s="35"/>
    </row>
    <row r="2" spans="1:127" ht="30" customHeight="1" x14ac:dyDescent="0.25">
      <c r="A2" s="30" t="s">
        <v>1</v>
      </c>
      <c r="B2" s="84" t="s">
        <v>38</v>
      </c>
      <c r="C2" s="84"/>
      <c r="I2" s="36"/>
    </row>
    <row r="3" spans="1:127" ht="30" customHeight="1" x14ac:dyDescent="0.25">
      <c r="A3" s="30" t="s">
        <v>2</v>
      </c>
      <c r="B3" s="64"/>
      <c r="C3" s="90" t="s">
        <v>15</v>
      </c>
      <c r="D3" s="91"/>
      <c r="E3" s="86">
        <f>DATE(2022,9,15)</f>
        <v>44819</v>
      </c>
      <c r="F3" s="86"/>
    </row>
    <row r="4" spans="1:127" ht="30" customHeight="1" x14ac:dyDescent="0.25">
      <c r="A4" s="31" t="s">
        <v>3</v>
      </c>
      <c r="C4" s="92" t="s">
        <v>16</v>
      </c>
      <c r="D4" s="93"/>
      <c r="E4" s="4">
        <v>1</v>
      </c>
      <c r="I4" s="87" t="s">
        <v>41</v>
      </c>
      <c r="J4" s="88"/>
      <c r="K4" s="88"/>
      <c r="L4" s="88"/>
      <c r="M4" s="88"/>
      <c r="N4" s="88"/>
      <c r="O4" s="89"/>
      <c r="P4" s="87" t="s">
        <v>42</v>
      </c>
      <c r="Q4" s="88"/>
      <c r="R4" s="88"/>
      <c r="S4" s="88"/>
      <c r="T4" s="88"/>
      <c r="U4" s="88"/>
      <c r="V4" s="89"/>
      <c r="W4" s="87" t="s">
        <v>43</v>
      </c>
      <c r="X4" s="88"/>
      <c r="Y4" s="88"/>
      <c r="Z4" s="88"/>
      <c r="AA4" s="88"/>
      <c r="AB4" s="88"/>
      <c r="AC4" s="89"/>
      <c r="AD4" s="81">
        <f>AD5</f>
        <v>44837</v>
      </c>
      <c r="AE4" s="82"/>
      <c r="AF4" s="82"/>
      <c r="AG4" s="82"/>
      <c r="AH4" s="82"/>
      <c r="AI4" s="82"/>
      <c r="AJ4" s="83"/>
      <c r="AK4" s="81">
        <f>AK5</f>
        <v>44844</v>
      </c>
      <c r="AL4" s="82"/>
      <c r="AM4" s="82"/>
      <c r="AN4" s="82"/>
      <c r="AO4" s="82"/>
      <c r="AP4" s="82"/>
      <c r="AQ4" s="83"/>
      <c r="AR4" s="81">
        <f>AR5</f>
        <v>44851</v>
      </c>
      <c r="AS4" s="82"/>
      <c r="AT4" s="82"/>
      <c r="AU4" s="82"/>
      <c r="AV4" s="82"/>
      <c r="AW4" s="82"/>
      <c r="AX4" s="83"/>
      <c r="AY4" s="81">
        <f>AY5</f>
        <v>44858</v>
      </c>
      <c r="AZ4" s="82"/>
      <c r="BA4" s="82"/>
      <c r="BB4" s="82"/>
      <c r="BC4" s="82"/>
      <c r="BD4" s="82"/>
      <c r="BE4" s="83"/>
      <c r="BF4" s="81">
        <f>BF5</f>
        <v>44865</v>
      </c>
      <c r="BG4" s="82"/>
      <c r="BH4" s="82"/>
      <c r="BI4" s="82"/>
      <c r="BJ4" s="82"/>
      <c r="BK4" s="82"/>
      <c r="BL4" s="83"/>
      <c r="BM4" s="81">
        <f>BM5</f>
        <v>44872</v>
      </c>
      <c r="BN4" s="82"/>
      <c r="BO4" s="82"/>
      <c r="BP4" s="82"/>
      <c r="BQ4" s="82"/>
      <c r="BR4" s="82"/>
      <c r="BS4" s="83"/>
      <c r="BT4" s="81">
        <f>BT5</f>
        <v>44879</v>
      </c>
      <c r="BU4" s="82"/>
      <c r="BV4" s="82"/>
      <c r="BW4" s="82"/>
      <c r="BX4" s="82"/>
      <c r="BY4" s="82"/>
      <c r="BZ4" s="83"/>
      <c r="CA4" s="81">
        <f>CA5</f>
        <v>44886</v>
      </c>
      <c r="CB4" s="82"/>
      <c r="CC4" s="82"/>
      <c r="CD4" s="82"/>
      <c r="CE4" s="82"/>
      <c r="CF4" s="82"/>
      <c r="CG4" s="83"/>
      <c r="CH4" s="81">
        <f>CH5</f>
        <v>44893</v>
      </c>
      <c r="CI4" s="82"/>
      <c r="CJ4" s="82"/>
      <c r="CK4" s="82"/>
      <c r="CL4" s="82"/>
      <c r="CM4" s="82"/>
      <c r="CN4" s="83"/>
      <c r="CO4" s="81">
        <f>CO5</f>
        <v>44900</v>
      </c>
      <c r="CP4" s="82"/>
      <c r="CQ4" s="82"/>
      <c r="CR4" s="82"/>
      <c r="CS4" s="82"/>
      <c r="CT4" s="82"/>
      <c r="CU4" s="83"/>
      <c r="CV4" s="81">
        <f>CV5</f>
        <v>44907</v>
      </c>
      <c r="CW4" s="82"/>
      <c r="CX4" s="82"/>
      <c r="CY4" s="82"/>
      <c r="CZ4" s="82"/>
      <c r="DA4" s="82"/>
      <c r="DB4" s="83"/>
      <c r="DC4" s="81">
        <f>DC5</f>
        <v>44914</v>
      </c>
      <c r="DD4" s="82"/>
      <c r="DE4" s="82"/>
      <c r="DF4" s="82"/>
      <c r="DG4" s="82"/>
      <c r="DH4" s="82"/>
      <c r="DI4" s="83"/>
      <c r="DJ4" s="81">
        <f>DJ5</f>
        <v>44921</v>
      </c>
      <c r="DK4" s="82"/>
      <c r="DL4" s="82"/>
      <c r="DM4" s="82"/>
      <c r="DN4" s="82"/>
      <c r="DO4" s="82"/>
      <c r="DP4" s="83"/>
      <c r="DQ4" s="81">
        <f>DQ5</f>
        <v>44928</v>
      </c>
      <c r="DR4" s="82"/>
      <c r="DS4" s="82"/>
      <c r="DT4" s="82"/>
      <c r="DU4" s="82"/>
      <c r="DV4" s="82"/>
      <c r="DW4" s="83"/>
    </row>
    <row r="5" spans="1:127" ht="15" customHeight="1" x14ac:dyDescent="0.25">
      <c r="A5" s="31" t="s">
        <v>4</v>
      </c>
      <c r="B5" s="62"/>
      <c r="C5" s="94"/>
      <c r="D5" s="34"/>
      <c r="E5" s="34"/>
      <c r="F5" s="34"/>
      <c r="G5" s="34"/>
      <c r="I5" s="47">
        <f>Inicio_del_proyecto-WEEKDAY(Inicio_del_proyecto,1)+2+7*(Semana_para_mostrar-1)</f>
        <v>44816</v>
      </c>
      <c r="J5" s="48">
        <f>I5+1</f>
        <v>44817</v>
      </c>
      <c r="K5" s="48">
        <f t="shared" ref="K5:AX5" si="0">J5+1</f>
        <v>44818</v>
      </c>
      <c r="L5" s="48">
        <f t="shared" si="0"/>
        <v>44819</v>
      </c>
      <c r="M5" s="48">
        <f t="shared" si="0"/>
        <v>44820</v>
      </c>
      <c r="N5" s="48">
        <f t="shared" si="0"/>
        <v>44821</v>
      </c>
      <c r="O5" s="49">
        <f t="shared" si="0"/>
        <v>44822</v>
      </c>
      <c r="P5" s="47">
        <f>O5+1</f>
        <v>44823</v>
      </c>
      <c r="Q5" s="48">
        <f>P5+1</f>
        <v>44824</v>
      </c>
      <c r="R5" s="48">
        <f t="shared" si="0"/>
        <v>44825</v>
      </c>
      <c r="S5" s="48">
        <f t="shared" si="0"/>
        <v>44826</v>
      </c>
      <c r="T5" s="48">
        <f t="shared" si="0"/>
        <v>44827</v>
      </c>
      <c r="U5" s="48">
        <f t="shared" si="0"/>
        <v>44828</v>
      </c>
      <c r="V5" s="49">
        <f t="shared" si="0"/>
        <v>44829</v>
      </c>
      <c r="W5" s="47">
        <f>V5+1</f>
        <v>44830</v>
      </c>
      <c r="X5" s="48">
        <f>W5+1</f>
        <v>44831</v>
      </c>
      <c r="Y5" s="48">
        <f t="shared" si="0"/>
        <v>44832</v>
      </c>
      <c r="Z5" s="48">
        <f t="shared" si="0"/>
        <v>44833</v>
      </c>
      <c r="AA5" s="48">
        <f t="shared" si="0"/>
        <v>44834</v>
      </c>
      <c r="AB5" s="48">
        <f t="shared" si="0"/>
        <v>44835</v>
      </c>
      <c r="AC5" s="49">
        <f t="shared" si="0"/>
        <v>44836</v>
      </c>
      <c r="AD5" s="47">
        <f>AC5+1</f>
        <v>44837</v>
      </c>
      <c r="AE5" s="48">
        <f>AD5+1</f>
        <v>44838</v>
      </c>
      <c r="AF5" s="48">
        <f t="shared" si="0"/>
        <v>44839</v>
      </c>
      <c r="AG5" s="48">
        <f t="shared" si="0"/>
        <v>44840</v>
      </c>
      <c r="AH5" s="48">
        <f t="shared" si="0"/>
        <v>44841</v>
      </c>
      <c r="AI5" s="48">
        <f t="shared" si="0"/>
        <v>44842</v>
      </c>
      <c r="AJ5" s="49">
        <f t="shared" si="0"/>
        <v>44843</v>
      </c>
      <c r="AK5" s="47">
        <f>AJ5+1</f>
        <v>44844</v>
      </c>
      <c r="AL5" s="48">
        <f>AK5+1</f>
        <v>44845</v>
      </c>
      <c r="AM5" s="48">
        <f t="shared" si="0"/>
        <v>44846</v>
      </c>
      <c r="AN5" s="48">
        <f t="shared" si="0"/>
        <v>44847</v>
      </c>
      <c r="AO5" s="48">
        <f t="shared" si="0"/>
        <v>44848</v>
      </c>
      <c r="AP5" s="48">
        <f t="shared" si="0"/>
        <v>44849</v>
      </c>
      <c r="AQ5" s="49">
        <f t="shared" si="0"/>
        <v>44850</v>
      </c>
      <c r="AR5" s="47">
        <f>AQ5+1</f>
        <v>44851</v>
      </c>
      <c r="AS5" s="48">
        <f>AR5+1</f>
        <v>44852</v>
      </c>
      <c r="AT5" s="48">
        <f t="shared" si="0"/>
        <v>44853</v>
      </c>
      <c r="AU5" s="48">
        <f t="shared" si="0"/>
        <v>44854</v>
      </c>
      <c r="AV5" s="48">
        <f t="shared" si="0"/>
        <v>44855</v>
      </c>
      <c r="AW5" s="48">
        <f t="shared" si="0"/>
        <v>44856</v>
      </c>
      <c r="AX5" s="49">
        <f t="shared" si="0"/>
        <v>44857</v>
      </c>
      <c r="AY5" s="47">
        <f>AX5+1</f>
        <v>44858</v>
      </c>
      <c r="AZ5" s="48">
        <f>AY5+1</f>
        <v>44859</v>
      </c>
      <c r="BA5" s="48">
        <f t="shared" ref="BA5:BE5" si="1">AZ5+1</f>
        <v>44860</v>
      </c>
      <c r="BB5" s="48">
        <f t="shared" si="1"/>
        <v>44861</v>
      </c>
      <c r="BC5" s="48">
        <f t="shared" si="1"/>
        <v>44862</v>
      </c>
      <c r="BD5" s="48">
        <f t="shared" si="1"/>
        <v>44863</v>
      </c>
      <c r="BE5" s="49">
        <f t="shared" si="1"/>
        <v>44864</v>
      </c>
      <c r="BF5" s="47">
        <f>BE5+1</f>
        <v>44865</v>
      </c>
      <c r="BG5" s="47">
        <f t="shared" ref="BG5:BN5" si="2">BF5+1</f>
        <v>44866</v>
      </c>
      <c r="BH5" s="47">
        <f t="shared" si="2"/>
        <v>44867</v>
      </c>
      <c r="BI5" s="47">
        <f t="shared" si="2"/>
        <v>44868</v>
      </c>
      <c r="BJ5" s="47">
        <f t="shared" si="2"/>
        <v>44869</v>
      </c>
      <c r="BK5" s="47">
        <f t="shared" si="2"/>
        <v>44870</v>
      </c>
      <c r="BL5" s="47">
        <f t="shared" si="2"/>
        <v>44871</v>
      </c>
      <c r="BM5" s="47">
        <f t="shared" si="2"/>
        <v>44872</v>
      </c>
      <c r="BN5" s="47">
        <f t="shared" si="2"/>
        <v>44873</v>
      </c>
      <c r="BO5" s="48">
        <f t="shared" ref="BO5" si="3">BN5+1</f>
        <v>44874</v>
      </c>
      <c r="BP5" s="48">
        <f t="shared" ref="BP5" si="4">BO5+1</f>
        <v>44875</v>
      </c>
      <c r="BQ5" s="48">
        <f t="shared" ref="BQ5" si="5">BP5+1</f>
        <v>44876</v>
      </c>
      <c r="BR5" s="48">
        <f t="shared" ref="BR5" si="6">BQ5+1</f>
        <v>44877</v>
      </c>
      <c r="BS5" s="49">
        <f t="shared" ref="BS5" si="7">BR5+1</f>
        <v>44878</v>
      </c>
      <c r="BT5" s="47">
        <f>BS5+1</f>
        <v>44879</v>
      </c>
      <c r="BU5" s="48">
        <f>BT5+1</f>
        <v>44880</v>
      </c>
      <c r="BV5" s="48">
        <f t="shared" ref="BV5" si="8">BU5+1</f>
        <v>44881</v>
      </c>
      <c r="BW5" s="48">
        <f t="shared" ref="BW5" si="9">BV5+1</f>
        <v>44882</v>
      </c>
      <c r="BX5" s="48">
        <f t="shared" ref="BX5" si="10">BW5+1</f>
        <v>44883</v>
      </c>
      <c r="BY5" s="48">
        <f t="shared" ref="BY5" si="11">BX5+1</f>
        <v>44884</v>
      </c>
      <c r="BZ5" s="49">
        <f t="shared" ref="BZ5" si="12">BY5+1</f>
        <v>44885</v>
      </c>
      <c r="CA5" s="47">
        <f>BZ5+1</f>
        <v>44886</v>
      </c>
      <c r="CB5" s="48">
        <f>CA5+1</f>
        <v>44887</v>
      </c>
      <c r="CC5" s="48">
        <f t="shared" ref="CC5" si="13">CB5+1</f>
        <v>44888</v>
      </c>
      <c r="CD5" s="48">
        <f t="shared" ref="CD5" si="14">CC5+1</f>
        <v>44889</v>
      </c>
      <c r="CE5" s="48">
        <f t="shared" ref="CE5" si="15">CD5+1</f>
        <v>44890</v>
      </c>
      <c r="CF5" s="48">
        <f t="shared" ref="CF5" si="16">CE5+1</f>
        <v>44891</v>
      </c>
      <c r="CG5" s="49">
        <f t="shared" ref="CG5" si="17">CF5+1</f>
        <v>44892</v>
      </c>
      <c r="CH5" s="47">
        <f>CG5+1</f>
        <v>44893</v>
      </c>
      <c r="CI5" s="48">
        <f>CH5+1</f>
        <v>44894</v>
      </c>
      <c r="CJ5" s="48">
        <f t="shared" ref="CJ5" si="18">CI5+1</f>
        <v>44895</v>
      </c>
      <c r="CK5" s="48">
        <f t="shared" ref="CK5" si="19">CJ5+1</f>
        <v>44896</v>
      </c>
      <c r="CL5" s="48">
        <f t="shared" ref="CL5" si="20">CK5+1</f>
        <v>44897</v>
      </c>
      <c r="CM5" s="48">
        <f t="shared" ref="CM5" si="21">CL5+1</f>
        <v>44898</v>
      </c>
      <c r="CN5" s="49">
        <f t="shared" ref="CN5" si="22">CM5+1</f>
        <v>44899</v>
      </c>
      <c r="CO5" s="47">
        <f>CN5+1</f>
        <v>44900</v>
      </c>
      <c r="CP5" s="48">
        <f>CO5+1</f>
        <v>44901</v>
      </c>
      <c r="CQ5" s="48">
        <f t="shared" ref="CQ5" si="23">CP5+1</f>
        <v>44902</v>
      </c>
      <c r="CR5" s="48">
        <f t="shared" ref="CR5" si="24">CQ5+1</f>
        <v>44903</v>
      </c>
      <c r="CS5" s="48">
        <f t="shared" ref="CS5" si="25">CR5+1</f>
        <v>44904</v>
      </c>
      <c r="CT5" s="48">
        <f t="shared" ref="CT5" si="26">CS5+1</f>
        <v>44905</v>
      </c>
      <c r="CU5" s="49">
        <f t="shared" ref="CU5" si="27">CT5+1</f>
        <v>44906</v>
      </c>
      <c r="CV5" s="47">
        <f>CU5+1</f>
        <v>44907</v>
      </c>
      <c r="CW5" s="48">
        <f>CV5+1</f>
        <v>44908</v>
      </c>
      <c r="CX5" s="48">
        <f t="shared" ref="CX5" si="28">CW5+1</f>
        <v>44909</v>
      </c>
      <c r="CY5" s="48">
        <f t="shared" ref="CY5" si="29">CX5+1</f>
        <v>44910</v>
      </c>
      <c r="CZ5" s="48">
        <f t="shared" ref="CZ5" si="30">CY5+1</f>
        <v>44911</v>
      </c>
      <c r="DA5" s="48">
        <f t="shared" ref="DA5" si="31">CZ5+1</f>
        <v>44912</v>
      </c>
      <c r="DB5" s="49">
        <f>DA5+1</f>
        <v>44913</v>
      </c>
      <c r="DC5" s="47">
        <f>DB5+1</f>
        <v>44914</v>
      </c>
      <c r="DD5" s="48">
        <f>DC5+1</f>
        <v>44915</v>
      </c>
      <c r="DE5" s="48">
        <f t="shared" ref="DE5" si="32">DD5+1</f>
        <v>44916</v>
      </c>
      <c r="DF5" s="48">
        <f t="shared" ref="DF5" si="33">DE5+1</f>
        <v>44917</v>
      </c>
      <c r="DG5" s="48">
        <f t="shared" ref="DG5" si="34">DF5+1</f>
        <v>44918</v>
      </c>
      <c r="DH5" s="48">
        <f t="shared" ref="DH5" si="35">DG5+1</f>
        <v>44919</v>
      </c>
      <c r="DI5" s="49">
        <f>DH5+1</f>
        <v>44920</v>
      </c>
      <c r="DJ5" s="47">
        <f>DI5+1</f>
        <v>44921</v>
      </c>
      <c r="DK5" s="48">
        <f>DJ5+1</f>
        <v>44922</v>
      </c>
      <c r="DL5" s="48">
        <f t="shared" ref="DL5" si="36">DK5+1</f>
        <v>44923</v>
      </c>
      <c r="DM5" s="48">
        <f t="shared" ref="DM5" si="37">DL5+1</f>
        <v>44924</v>
      </c>
      <c r="DN5" s="48">
        <f t="shared" ref="DN5" si="38">DM5+1</f>
        <v>44925</v>
      </c>
      <c r="DO5" s="48">
        <f t="shared" ref="DO5" si="39">DN5+1</f>
        <v>44926</v>
      </c>
      <c r="DP5" s="49">
        <f>DO5+1</f>
        <v>44927</v>
      </c>
      <c r="DQ5" s="47">
        <f>DP5+1</f>
        <v>44928</v>
      </c>
      <c r="DR5" s="48">
        <f>DQ5+1</f>
        <v>44929</v>
      </c>
      <c r="DS5" s="48">
        <f t="shared" ref="DS5" si="40">DR5+1</f>
        <v>44930</v>
      </c>
      <c r="DT5" s="48">
        <f t="shared" ref="DT5" si="41">DS5+1</f>
        <v>44931</v>
      </c>
      <c r="DU5" s="48">
        <f t="shared" ref="DU5" si="42">DT5+1</f>
        <v>44932</v>
      </c>
      <c r="DV5" s="48">
        <f t="shared" ref="DV5" si="43">DU5+1</f>
        <v>44933</v>
      </c>
      <c r="DW5" s="49">
        <f>DV5+1</f>
        <v>44934</v>
      </c>
    </row>
    <row r="6" spans="1:127" ht="30" customHeight="1" thickBot="1" x14ac:dyDescent="0.3">
      <c r="A6" s="31" t="s">
        <v>5</v>
      </c>
      <c r="B6" s="5" t="s">
        <v>14</v>
      </c>
      <c r="C6" s="5" t="s">
        <v>17</v>
      </c>
      <c r="D6" s="5" t="s">
        <v>18</v>
      </c>
      <c r="E6" s="5" t="s">
        <v>19</v>
      </c>
      <c r="F6" s="5" t="s">
        <v>20</v>
      </c>
      <c r="G6" s="5"/>
      <c r="H6" s="5" t="s">
        <v>21</v>
      </c>
      <c r="I6" s="6" t="str">
        <f t="shared" ref="I6" si="44">LEFT(TEXT(I5,"ddd"),1)</f>
        <v>l</v>
      </c>
      <c r="J6" s="6" t="str">
        <f t="shared" ref="J6:AR6" si="45">LEFT(TEXT(J5,"ddd"),1)</f>
        <v>m</v>
      </c>
      <c r="K6" s="6" t="str">
        <f t="shared" si="45"/>
        <v>m</v>
      </c>
      <c r="L6" s="6" t="str">
        <f t="shared" si="45"/>
        <v>j</v>
      </c>
      <c r="M6" s="6" t="str">
        <f t="shared" si="45"/>
        <v>v</v>
      </c>
      <c r="N6" s="6" t="str">
        <f t="shared" si="45"/>
        <v>s</v>
      </c>
      <c r="O6" s="6" t="str">
        <f t="shared" si="45"/>
        <v>d</v>
      </c>
      <c r="P6" s="6" t="str">
        <f t="shared" si="45"/>
        <v>l</v>
      </c>
      <c r="Q6" s="6" t="str">
        <f t="shared" si="45"/>
        <v>m</v>
      </c>
      <c r="R6" s="6" t="str">
        <f t="shared" si="45"/>
        <v>m</v>
      </c>
      <c r="S6" s="6" t="str">
        <f t="shared" si="45"/>
        <v>j</v>
      </c>
      <c r="T6" s="6" t="str">
        <f t="shared" si="45"/>
        <v>v</v>
      </c>
      <c r="U6" s="6" t="str">
        <f t="shared" si="45"/>
        <v>s</v>
      </c>
      <c r="V6" s="6" t="str">
        <f t="shared" si="45"/>
        <v>d</v>
      </c>
      <c r="W6" s="6" t="str">
        <f t="shared" si="45"/>
        <v>l</v>
      </c>
      <c r="X6" s="6" t="str">
        <f t="shared" si="45"/>
        <v>m</v>
      </c>
      <c r="Y6" s="6" t="str">
        <f t="shared" si="45"/>
        <v>m</v>
      </c>
      <c r="Z6" s="6" t="str">
        <f t="shared" si="45"/>
        <v>j</v>
      </c>
      <c r="AA6" s="6" t="str">
        <f t="shared" si="45"/>
        <v>v</v>
      </c>
      <c r="AB6" s="6" t="str">
        <f t="shared" si="45"/>
        <v>s</v>
      </c>
      <c r="AC6" s="6" t="str">
        <f t="shared" si="45"/>
        <v>d</v>
      </c>
      <c r="AD6" s="6" t="str">
        <f t="shared" si="45"/>
        <v>l</v>
      </c>
      <c r="AE6" s="6" t="str">
        <f t="shared" si="45"/>
        <v>m</v>
      </c>
      <c r="AF6" s="6" t="str">
        <f t="shared" si="45"/>
        <v>m</v>
      </c>
      <c r="AG6" s="6" t="str">
        <f t="shared" si="45"/>
        <v>j</v>
      </c>
      <c r="AH6" s="6" t="str">
        <f t="shared" si="45"/>
        <v>v</v>
      </c>
      <c r="AI6" s="6" t="str">
        <f t="shared" si="45"/>
        <v>s</v>
      </c>
      <c r="AJ6" s="6" t="str">
        <f t="shared" si="45"/>
        <v>d</v>
      </c>
      <c r="AK6" s="6" t="str">
        <f t="shared" si="45"/>
        <v>l</v>
      </c>
      <c r="AL6" s="6" t="str">
        <f t="shared" si="45"/>
        <v>m</v>
      </c>
      <c r="AM6" s="6" t="str">
        <f t="shared" si="45"/>
        <v>m</v>
      </c>
      <c r="AN6" s="6" t="str">
        <f t="shared" si="45"/>
        <v>j</v>
      </c>
      <c r="AO6" s="6" t="str">
        <f t="shared" si="45"/>
        <v>v</v>
      </c>
      <c r="AP6" s="6" t="str">
        <f t="shared" si="45"/>
        <v>s</v>
      </c>
      <c r="AQ6" s="6" t="str">
        <f t="shared" si="45"/>
        <v>d</v>
      </c>
      <c r="AR6" s="6" t="str">
        <f t="shared" si="45"/>
        <v>l</v>
      </c>
      <c r="AS6" s="6" t="str">
        <f t="shared" ref="AS6:BL6" si="46">LEFT(TEXT(AS5,"ddd"),1)</f>
        <v>m</v>
      </c>
      <c r="AT6" s="6" t="str">
        <f t="shared" si="46"/>
        <v>m</v>
      </c>
      <c r="AU6" s="6" t="str">
        <f t="shared" si="46"/>
        <v>j</v>
      </c>
      <c r="AV6" s="6" t="str">
        <f t="shared" si="46"/>
        <v>v</v>
      </c>
      <c r="AW6" s="6" t="str">
        <f t="shared" si="46"/>
        <v>s</v>
      </c>
      <c r="AX6" s="6" t="str">
        <f t="shared" si="46"/>
        <v>d</v>
      </c>
      <c r="AY6" s="6" t="str">
        <f t="shared" si="46"/>
        <v>l</v>
      </c>
      <c r="AZ6" s="6" t="str">
        <f t="shared" si="46"/>
        <v>m</v>
      </c>
      <c r="BA6" s="6" t="str">
        <f t="shared" si="46"/>
        <v>m</v>
      </c>
      <c r="BB6" s="6" t="str">
        <f t="shared" si="46"/>
        <v>j</v>
      </c>
      <c r="BC6" s="6" t="str">
        <f t="shared" si="46"/>
        <v>v</v>
      </c>
      <c r="BD6" s="6" t="str">
        <f t="shared" si="46"/>
        <v>s</v>
      </c>
      <c r="BE6" s="6" t="str">
        <f t="shared" si="46"/>
        <v>d</v>
      </c>
      <c r="BF6" s="6" t="str">
        <f t="shared" si="46"/>
        <v>l</v>
      </c>
      <c r="BG6" s="6" t="str">
        <f t="shared" si="46"/>
        <v>m</v>
      </c>
      <c r="BH6" s="6" t="str">
        <f t="shared" si="46"/>
        <v>m</v>
      </c>
      <c r="BI6" s="6" t="str">
        <f t="shared" si="46"/>
        <v>j</v>
      </c>
      <c r="BJ6" s="6" t="str">
        <f t="shared" si="46"/>
        <v>v</v>
      </c>
      <c r="BK6" s="6" t="str">
        <f t="shared" si="46"/>
        <v>s</v>
      </c>
      <c r="BL6" s="6" t="str">
        <f t="shared" si="46"/>
        <v>d</v>
      </c>
      <c r="BM6" s="6" t="str">
        <f t="shared" ref="BM6:BS6" si="47">LEFT(TEXT(BM5,"ddd"),1)</f>
        <v>l</v>
      </c>
      <c r="BN6" s="6" t="str">
        <f t="shared" si="47"/>
        <v>m</v>
      </c>
      <c r="BO6" s="6" t="str">
        <f t="shared" si="47"/>
        <v>m</v>
      </c>
      <c r="BP6" s="6" t="str">
        <f t="shared" si="47"/>
        <v>j</v>
      </c>
      <c r="BQ6" s="6" t="str">
        <f t="shared" si="47"/>
        <v>v</v>
      </c>
      <c r="BR6" s="6" t="str">
        <f t="shared" si="47"/>
        <v>s</v>
      </c>
      <c r="BS6" s="6" t="str">
        <f t="shared" si="47"/>
        <v>d</v>
      </c>
      <c r="BT6" s="6" t="str">
        <f t="shared" ref="BT6:BZ6" si="48">LEFT(TEXT(BT5,"ddd"),1)</f>
        <v>l</v>
      </c>
      <c r="BU6" s="6" t="str">
        <f t="shared" si="48"/>
        <v>m</v>
      </c>
      <c r="BV6" s="6" t="str">
        <f t="shared" si="48"/>
        <v>m</v>
      </c>
      <c r="BW6" s="6" t="str">
        <f t="shared" si="48"/>
        <v>j</v>
      </c>
      <c r="BX6" s="6" t="str">
        <f t="shared" si="48"/>
        <v>v</v>
      </c>
      <c r="BY6" s="6" t="str">
        <f t="shared" si="48"/>
        <v>s</v>
      </c>
      <c r="BZ6" s="6" t="str">
        <f t="shared" si="48"/>
        <v>d</v>
      </c>
      <c r="CA6" s="6" t="str">
        <f t="shared" ref="CA6:CG6" si="49">LEFT(TEXT(CA5,"ddd"),1)</f>
        <v>l</v>
      </c>
      <c r="CB6" s="6" t="str">
        <f t="shared" si="49"/>
        <v>m</v>
      </c>
      <c r="CC6" s="6" t="str">
        <f t="shared" si="49"/>
        <v>m</v>
      </c>
      <c r="CD6" s="6" t="str">
        <f t="shared" si="49"/>
        <v>j</v>
      </c>
      <c r="CE6" s="6" t="str">
        <f t="shared" si="49"/>
        <v>v</v>
      </c>
      <c r="CF6" s="6" t="str">
        <f t="shared" si="49"/>
        <v>s</v>
      </c>
      <c r="CG6" s="6" t="str">
        <f t="shared" si="49"/>
        <v>d</v>
      </c>
      <c r="CH6" s="6" t="str">
        <f t="shared" ref="CH6:CN6" si="50">LEFT(TEXT(CH5,"ddd"),1)</f>
        <v>l</v>
      </c>
      <c r="CI6" s="6" t="str">
        <f t="shared" si="50"/>
        <v>m</v>
      </c>
      <c r="CJ6" s="6" t="str">
        <f t="shared" si="50"/>
        <v>m</v>
      </c>
      <c r="CK6" s="6" t="str">
        <f t="shared" si="50"/>
        <v>j</v>
      </c>
      <c r="CL6" s="6" t="str">
        <f t="shared" si="50"/>
        <v>v</v>
      </c>
      <c r="CM6" s="6" t="str">
        <f t="shared" si="50"/>
        <v>s</v>
      </c>
      <c r="CN6" s="6" t="str">
        <f t="shared" si="50"/>
        <v>d</v>
      </c>
      <c r="CO6" s="6" t="str">
        <f t="shared" ref="CO6:CU6" si="51">LEFT(TEXT(CO5,"ddd"),1)</f>
        <v>l</v>
      </c>
      <c r="CP6" s="6" t="str">
        <f t="shared" si="51"/>
        <v>m</v>
      </c>
      <c r="CQ6" s="6" t="str">
        <f t="shared" si="51"/>
        <v>m</v>
      </c>
      <c r="CR6" s="6" t="str">
        <f t="shared" si="51"/>
        <v>j</v>
      </c>
      <c r="CS6" s="6" t="str">
        <f t="shared" si="51"/>
        <v>v</v>
      </c>
      <c r="CT6" s="6" t="str">
        <f t="shared" si="51"/>
        <v>s</v>
      </c>
      <c r="CU6" s="6" t="str">
        <f t="shared" si="51"/>
        <v>d</v>
      </c>
      <c r="CV6" s="6" t="str">
        <f t="shared" ref="CV6:DB6" si="52">LEFT(TEXT(CV5,"ddd"),1)</f>
        <v>l</v>
      </c>
      <c r="CW6" s="6" t="str">
        <f t="shared" si="52"/>
        <v>m</v>
      </c>
      <c r="CX6" s="6" t="str">
        <f t="shared" si="52"/>
        <v>m</v>
      </c>
      <c r="CY6" s="6" t="str">
        <f t="shared" si="52"/>
        <v>j</v>
      </c>
      <c r="CZ6" s="6" t="str">
        <f t="shared" si="52"/>
        <v>v</v>
      </c>
      <c r="DA6" s="6" t="str">
        <f t="shared" si="52"/>
        <v>s</v>
      </c>
      <c r="DB6" s="6" t="str">
        <f t="shared" si="52"/>
        <v>d</v>
      </c>
      <c r="DC6" s="6" t="str">
        <f t="shared" ref="DC6:DP6" si="53">LEFT(TEXT(DC5,"ddd"),1)</f>
        <v>l</v>
      </c>
      <c r="DD6" s="6" t="str">
        <f t="shared" si="53"/>
        <v>m</v>
      </c>
      <c r="DE6" s="6" t="str">
        <f t="shared" si="53"/>
        <v>m</v>
      </c>
      <c r="DF6" s="6" t="str">
        <f t="shared" si="53"/>
        <v>j</v>
      </c>
      <c r="DG6" s="6" t="str">
        <f t="shared" si="53"/>
        <v>v</v>
      </c>
      <c r="DH6" s="6" t="str">
        <f t="shared" si="53"/>
        <v>s</v>
      </c>
      <c r="DI6" s="6" t="str">
        <f t="shared" si="53"/>
        <v>d</v>
      </c>
      <c r="DJ6" s="6" t="str">
        <f t="shared" si="53"/>
        <v>l</v>
      </c>
      <c r="DK6" s="6" t="str">
        <f t="shared" si="53"/>
        <v>m</v>
      </c>
      <c r="DL6" s="6" t="str">
        <f t="shared" si="53"/>
        <v>m</v>
      </c>
      <c r="DM6" s="6" t="str">
        <f t="shared" si="53"/>
        <v>j</v>
      </c>
      <c r="DN6" s="6" t="str">
        <f t="shared" si="53"/>
        <v>v</v>
      </c>
      <c r="DO6" s="6" t="str">
        <f t="shared" si="53"/>
        <v>s</v>
      </c>
      <c r="DP6" s="6" t="str">
        <f t="shared" si="53"/>
        <v>d</v>
      </c>
      <c r="DQ6" s="6" t="str">
        <f t="shared" ref="DQ6:DW6" si="54">LEFT(TEXT(DQ5,"ddd"),1)</f>
        <v>l</v>
      </c>
      <c r="DR6" s="6" t="str">
        <f t="shared" si="54"/>
        <v>m</v>
      </c>
      <c r="DS6" s="6" t="str">
        <f t="shared" si="54"/>
        <v>m</v>
      </c>
      <c r="DT6" s="6" t="str">
        <f t="shared" si="54"/>
        <v>j</v>
      </c>
      <c r="DU6" s="6" t="str">
        <f t="shared" si="54"/>
        <v>v</v>
      </c>
      <c r="DV6" s="6" t="str">
        <f t="shared" si="54"/>
        <v>s</v>
      </c>
      <c r="DW6" s="6" t="str">
        <f t="shared" si="54"/>
        <v>d</v>
      </c>
    </row>
    <row r="7" spans="1:127" ht="30" hidden="1" customHeight="1" thickBot="1" x14ac:dyDescent="0.3">
      <c r="A7" s="30" t="s">
        <v>6</v>
      </c>
      <c r="E7"/>
      <c r="H7" t="str">
        <f>IF(OR(ISBLANK(task_start),ISBLANK(task_end)),"",task_end-task_start+1)</f>
        <v/>
      </c>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row>
    <row r="8" spans="1:127" s="2" customFormat="1" ht="30" customHeight="1" thickBot="1" x14ac:dyDescent="0.3">
      <c r="A8" s="31" t="s">
        <v>7</v>
      </c>
      <c r="B8" s="53" t="s">
        <v>37</v>
      </c>
      <c r="C8" s="95"/>
      <c r="D8" s="8"/>
      <c r="E8" s="38"/>
      <c r="F8" s="39"/>
      <c r="G8" s="7"/>
      <c r="H8" s="7" t="str">
        <f t="shared" ref="H8:H40" si="55">IF(OR(ISBLANK(task_start),ISBLANK(task_end)),"",task_end-task_start+1)</f>
        <v/>
      </c>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row>
    <row r="9" spans="1:127" s="2" customFormat="1" ht="30" customHeight="1" thickBot="1" x14ac:dyDescent="0.3">
      <c r="A9" s="31" t="s">
        <v>8</v>
      </c>
      <c r="B9" s="54" t="s">
        <v>39</v>
      </c>
      <c r="C9" s="96" t="s">
        <v>40</v>
      </c>
      <c r="D9" s="9">
        <v>1</v>
      </c>
      <c r="E9" s="50">
        <f>Inicio_del_proyecto</f>
        <v>44819</v>
      </c>
      <c r="F9" s="50">
        <f>E9+3</f>
        <v>44822</v>
      </c>
      <c r="G9" s="7"/>
      <c r="H9" s="7">
        <f t="shared" si="55"/>
        <v>4</v>
      </c>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c r="DS9" s="17"/>
      <c r="DT9" s="17"/>
      <c r="DU9" s="17"/>
      <c r="DV9" s="17"/>
      <c r="DW9" s="17"/>
    </row>
    <row r="10" spans="1:127" s="2" customFormat="1" ht="30" customHeight="1" thickBot="1" x14ac:dyDescent="0.3">
      <c r="A10" s="31" t="s">
        <v>9</v>
      </c>
      <c r="B10" s="54" t="s">
        <v>44</v>
      </c>
      <c r="C10" s="96" t="s">
        <v>40</v>
      </c>
      <c r="D10" s="9">
        <v>1</v>
      </c>
      <c r="E10" s="50">
        <f>F9</f>
        <v>44822</v>
      </c>
      <c r="F10" s="50">
        <f>E10+3</f>
        <v>44825</v>
      </c>
      <c r="G10" s="7"/>
      <c r="H10" s="7">
        <f t="shared" si="55"/>
        <v>4</v>
      </c>
      <c r="I10" s="17"/>
      <c r="J10" s="17"/>
      <c r="K10" s="17"/>
      <c r="L10" s="17"/>
      <c r="M10" s="17"/>
      <c r="N10" s="17"/>
      <c r="O10" s="17"/>
      <c r="P10" s="17"/>
      <c r="Q10" s="17"/>
      <c r="R10" s="17"/>
      <c r="S10" s="17"/>
      <c r="T10" s="17"/>
      <c r="U10" s="18"/>
      <c r="V10" s="18"/>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7"/>
      <c r="DE10" s="17"/>
      <c r="DF10" s="17"/>
      <c r="DG10" s="17"/>
      <c r="DH10" s="17"/>
      <c r="DI10" s="17"/>
      <c r="DJ10" s="17"/>
      <c r="DK10" s="17"/>
      <c r="DL10" s="17"/>
      <c r="DM10" s="17"/>
      <c r="DN10" s="17"/>
      <c r="DO10" s="17"/>
      <c r="DP10" s="17"/>
      <c r="DQ10" s="17"/>
      <c r="DR10" s="17"/>
      <c r="DS10" s="17"/>
      <c r="DT10" s="17"/>
      <c r="DU10" s="17"/>
      <c r="DV10" s="17"/>
      <c r="DW10" s="17"/>
    </row>
    <row r="11" spans="1:127" s="2" customFormat="1" ht="30" customHeight="1" thickBot="1" x14ac:dyDescent="0.3">
      <c r="A11" s="30"/>
      <c r="B11" s="54" t="s">
        <v>45</v>
      </c>
      <c r="C11" s="96" t="s">
        <v>50</v>
      </c>
      <c r="D11" s="9">
        <v>1</v>
      </c>
      <c r="E11" s="50">
        <f>F10</f>
        <v>44825</v>
      </c>
      <c r="F11" s="50">
        <f>E11+4</f>
        <v>44829</v>
      </c>
      <c r="G11" s="7"/>
      <c r="H11" s="7">
        <f t="shared" si="55"/>
        <v>5</v>
      </c>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c r="DB11" s="17"/>
      <c r="DC11" s="17"/>
      <c r="DD11" s="17"/>
      <c r="DE11" s="17"/>
      <c r="DF11" s="17"/>
      <c r="DG11" s="17"/>
      <c r="DH11" s="17"/>
      <c r="DI11" s="17"/>
      <c r="DJ11" s="17"/>
      <c r="DK11" s="17"/>
      <c r="DL11" s="17"/>
      <c r="DM11" s="17"/>
      <c r="DN11" s="17"/>
      <c r="DO11" s="17"/>
      <c r="DP11" s="17"/>
      <c r="DQ11" s="17"/>
      <c r="DR11" s="17"/>
      <c r="DS11" s="17"/>
      <c r="DT11" s="17"/>
      <c r="DU11" s="17"/>
      <c r="DV11" s="17"/>
      <c r="DW11" s="17"/>
    </row>
    <row r="12" spans="1:127" s="2" customFormat="1" ht="30" customHeight="1" thickBot="1" x14ac:dyDescent="0.3">
      <c r="A12" s="30"/>
      <c r="B12" s="54" t="s">
        <v>46</v>
      </c>
      <c r="C12" s="96" t="s">
        <v>40</v>
      </c>
      <c r="D12" s="9">
        <v>1</v>
      </c>
      <c r="E12" s="50">
        <f>F11</f>
        <v>44829</v>
      </c>
      <c r="F12" s="50">
        <f>E12+5</f>
        <v>44834</v>
      </c>
      <c r="G12" s="7"/>
      <c r="H12" s="7">
        <f t="shared" si="55"/>
        <v>6</v>
      </c>
      <c r="I12" s="17"/>
      <c r="J12" s="17"/>
      <c r="K12" s="17"/>
      <c r="L12" s="17"/>
      <c r="M12" s="17"/>
      <c r="N12" s="17"/>
      <c r="O12" s="17"/>
      <c r="P12" s="17"/>
      <c r="Q12" s="17"/>
      <c r="R12" s="17"/>
      <c r="S12" s="17"/>
      <c r="T12" s="17"/>
      <c r="U12" s="17"/>
      <c r="V12" s="17"/>
      <c r="W12" s="17"/>
      <c r="X12" s="17"/>
      <c r="Y12" s="18"/>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c r="CV12" s="17"/>
      <c r="CW12" s="17"/>
      <c r="CX12" s="17"/>
      <c r="CY12" s="17"/>
      <c r="CZ12" s="17"/>
      <c r="DA12" s="17"/>
      <c r="DB12" s="17"/>
      <c r="DC12" s="17"/>
      <c r="DD12" s="17"/>
      <c r="DE12" s="17"/>
      <c r="DF12" s="17"/>
      <c r="DG12" s="17"/>
      <c r="DH12" s="17"/>
      <c r="DI12" s="17"/>
      <c r="DJ12" s="17"/>
      <c r="DK12" s="17"/>
      <c r="DL12" s="17"/>
      <c r="DM12" s="17"/>
      <c r="DN12" s="17"/>
      <c r="DO12" s="17"/>
      <c r="DP12" s="17"/>
      <c r="DQ12" s="17"/>
      <c r="DR12" s="17"/>
      <c r="DS12" s="17"/>
      <c r="DT12" s="17"/>
      <c r="DU12" s="17"/>
      <c r="DV12" s="17"/>
      <c r="DW12" s="17"/>
    </row>
    <row r="13" spans="1:127" s="2" customFormat="1" ht="30" customHeight="1" thickBot="1" x14ac:dyDescent="0.3">
      <c r="A13" s="30"/>
      <c r="B13" s="54" t="s">
        <v>48</v>
      </c>
      <c r="C13" s="96" t="s">
        <v>40</v>
      </c>
      <c r="D13" s="9">
        <v>1</v>
      </c>
      <c r="E13" s="50">
        <f>E10+32</f>
        <v>44854</v>
      </c>
      <c r="F13" s="50">
        <f>E13+4</f>
        <v>44858</v>
      </c>
      <c r="G13" s="7"/>
      <c r="H13" s="7">
        <f t="shared" si="55"/>
        <v>5</v>
      </c>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17"/>
      <c r="DD13" s="17"/>
      <c r="DE13" s="17"/>
      <c r="DF13" s="17"/>
      <c r="DG13" s="17"/>
      <c r="DH13" s="17"/>
      <c r="DI13" s="17"/>
      <c r="DJ13" s="17"/>
      <c r="DK13" s="17"/>
      <c r="DL13" s="17"/>
      <c r="DM13" s="17"/>
      <c r="DN13" s="17"/>
      <c r="DO13" s="17"/>
      <c r="DP13" s="17"/>
      <c r="DQ13" s="17"/>
      <c r="DR13" s="17"/>
      <c r="DS13" s="17"/>
      <c r="DT13" s="17"/>
      <c r="DU13" s="17"/>
      <c r="DV13" s="17"/>
      <c r="DW13" s="17"/>
    </row>
    <row r="14" spans="1:127" s="2" customFormat="1" ht="30" customHeight="1" thickBot="1" x14ac:dyDescent="0.3">
      <c r="A14" s="31" t="s">
        <v>10</v>
      </c>
      <c r="B14" s="55" t="s">
        <v>47</v>
      </c>
      <c r="C14" s="97"/>
      <c r="D14" s="10"/>
      <c r="E14" s="40"/>
      <c r="F14" s="41"/>
      <c r="G14" s="7"/>
      <c r="H14" s="7" t="str">
        <f t="shared" si="55"/>
        <v/>
      </c>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c r="DE14" s="17"/>
      <c r="DF14" s="17"/>
      <c r="DG14" s="17"/>
      <c r="DH14" s="17"/>
      <c r="DI14" s="17"/>
      <c r="DJ14" s="17"/>
      <c r="DK14" s="17"/>
      <c r="DL14" s="17"/>
      <c r="DM14" s="17"/>
      <c r="DN14" s="17"/>
      <c r="DO14" s="17"/>
      <c r="DP14" s="17"/>
      <c r="DQ14" s="17"/>
      <c r="DR14" s="17"/>
      <c r="DS14" s="17"/>
      <c r="DT14" s="17"/>
      <c r="DU14" s="17"/>
      <c r="DV14" s="17"/>
      <c r="DW14" s="17"/>
    </row>
    <row r="15" spans="1:127" s="2" customFormat="1" ht="30" customHeight="1" thickBot="1" x14ac:dyDescent="0.3">
      <c r="A15" s="31"/>
      <c r="B15" s="56" t="s">
        <v>49</v>
      </c>
      <c r="C15" s="63" t="s">
        <v>50</v>
      </c>
      <c r="D15" s="11">
        <v>1</v>
      </c>
      <c r="E15" s="51">
        <f>E13</f>
        <v>44854</v>
      </c>
      <c r="F15" s="51">
        <f>E15+2</f>
        <v>44856</v>
      </c>
      <c r="G15" s="7"/>
      <c r="H15" s="7">
        <f t="shared" si="55"/>
        <v>3</v>
      </c>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c r="DC15" s="17"/>
      <c r="DD15" s="17"/>
      <c r="DE15" s="17"/>
      <c r="DF15" s="17"/>
      <c r="DG15" s="17"/>
      <c r="DH15" s="17"/>
      <c r="DI15" s="17"/>
      <c r="DJ15" s="17"/>
      <c r="DK15" s="17"/>
      <c r="DL15" s="17"/>
      <c r="DM15" s="17"/>
      <c r="DN15" s="17"/>
      <c r="DO15" s="17"/>
      <c r="DP15" s="17"/>
      <c r="DQ15" s="17"/>
      <c r="DR15" s="17"/>
      <c r="DS15" s="17"/>
      <c r="DT15" s="17"/>
      <c r="DU15" s="17"/>
      <c r="DV15" s="17"/>
      <c r="DW15" s="17"/>
    </row>
    <row r="16" spans="1:127" s="2" customFormat="1" ht="30" customHeight="1" thickBot="1" x14ac:dyDescent="0.3">
      <c r="A16" s="30"/>
      <c r="B16" s="56" t="s">
        <v>53</v>
      </c>
      <c r="C16" s="63" t="s">
        <v>51</v>
      </c>
      <c r="D16" s="11">
        <v>1</v>
      </c>
      <c r="E16" s="51">
        <f>E15+2</f>
        <v>44856</v>
      </c>
      <c r="F16" s="51">
        <f>E16+3</f>
        <v>44859</v>
      </c>
      <c r="G16" s="7"/>
      <c r="H16" s="7">
        <f t="shared" si="55"/>
        <v>4</v>
      </c>
      <c r="I16" s="17"/>
      <c r="J16" s="17"/>
      <c r="K16" s="17"/>
      <c r="L16" s="17"/>
      <c r="M16" s="17"/>
      <c r="N16" s="17"/>
      <c r="O16" s="17"/>
      <c r="P16" s="17"/>
      <c r="Q16" s="17"/>
      <c r="R16" s="17"/>
      <c r="S16" s="17"/>
      <c r="T16" s="17"/>
      <c r="U16" s="18"/>
      <c r="V16" s="18"/>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c r="DE16" s="17"/>
      <c r="DF16" s="17"/>
      <c r="DG16" s="17"/>
      <c r="DH16" s="17"/>
      <c r="DI16" s="17"/>
      <c r="DJ16" s="17"/>
      <c r="DK16" s="17"/>
      <c r="DL16" s="17"/>
      <c r="DM16" s="17"/>
      <c r="DN16" s="17"/>
      <c r="DO16" s="17"/>
      <c r="DP16" s="17"/>
      <c r="DQ16" s="17"/>
      <c r="DR16" s="17"/>
      <c r="DS16" s="17"/>
      <c r="DT16" s="17"/>
      <c r="DU16" s="17"/>
      <c r="DV16" s="17"/>
      <c r="DW16" s="17"/>
    </row>
    <row r="17" spans="1:127" s="2" customFormat="1" ht="48.75" customHeight="1" thickBot="1" x14ac:dyDescent="0.3">
      <c r="A17" s="30"/>
      <c r="B17" s="56" t="s">
        <v>57</v>
      </c>
      <c r="C17" s="63" t="s">
        <v>50</v>
      </c>
      <c r="D17" s="11">
        <v>1</v>
      </c>
      <c r="E17" s="51">
        <f>E16</f>
        <v>44856</v>
      </c>
      <c r="F17" s="51">
        <f>E17+3</f>
        <v>44859</v>
      </c>
      <c r="G17" s="7"/>
      <c r="H17" s="7">
        <f t="shared" si="55"/>
        <v>4</v>
      </c>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c r="DC17" s="17"/>
      <c r="DD17" s="17"/>
      <c r="DE17" s="17"/>
      <c r="DF17" s="17"/>
      <c r="DG17" s="17"/>
      <c r="DH17" s="17"/>
      <c r="DI17" s="17"/>
      <c r="DJ17" s="17"/>
      <c r="DK17" s="17"/>
      <c r="DL17" s="17"/>
      <c r="DM17" s="17"/>
      <c r="DN17" s="17"/>
      <c r="DO17" s="17"/>
      <c r="DP17" s="17"/>
      <c r="DQ17" s="17"/>
      <c r="DR17" s="17"/>
      <c r="DS17" s="17"/>
      <c r="DT17" s="17"/>
      <c r="DU17" s="17"/>
      <c r="DV17" s="17"/>
      <c r="DW17" s="17"/>
    </row>
    <row r="18" spans="1:127" s="2" customFormat="1" ht="49.5" customHeight="1" thickBot="1" x14ac:dyDescent="0.3">
      <c r="A18" s="30"/>
      <c r="B18" s="56" t="s">
        <v>52</v>
      </c>
      <c r="C18" s="63" t="s">
        <v>54</v>
      </c>
      <c r="D18" s="11">
        <v>1</v>
      </c>
      <c r="E18" s="51">
        <f>E17</f>
        <v>44856</v>
      </c>
      <c r="F18" s="51">
        <f>E18+3</f>
        <v>44859</v>
      </c>
      <c r="G18" s="7"/>
      <c r="H18" s="7">
        <f t="shared" si="55"/>
        <v>4</v>
      </c>
      <c r="I18" s="17"/>
      <c r="J18" s="17"/>
      <c r="K18" s="17"/>
      <c r="L18" s="17"/>
      <c r="M18" s="17"/>
      <c r="N18" s="17"/>
      <c r="O18" s="17"/>
      <c r="P18" s="17"/>
      <c r="Q18" s="17"/>
      <c r="R18" s="17"/>
      <c r="S18" s="17"/>
      <c r="T18" s="17"/>
      <c r="U18" s="17"/>
      <c r="V18" s="17"/>
      <c r="W18" s="17"/>
      <c r="X18" s="17"/>
      <c r="Y18" s="18"/>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c r="DE18" s="17"/>
      <c r="DF18" s="17"/>
      <c r="DG18" s="17"/>
      <c r="DH18" s="17"/>
      <c r="DI18" s="17"/>
      <c r="DJ18" s="17"/>
      <c r="DK18" s="17"/>
      <c r="DL18" s="17"/>
      <c r="DM18" s="17"/>
      <c r="DN18" s="17"/>
      <c r="DO18" s="17"/>
      <c r="DP18" s="17"/>
      <c r="DQ18" s="17"/>
      <c r="DR18" s="17"/>
      <c r="DS18" s="17"/>
      <c r="DT18" s="17"/>
      <c r="DU18" s="17"/>
      <c r="DV18" s="17"/>
      <c r="DW18" s="17"/>
    </row>
    <row r="19" spans="1:127" s="2" customFormat="1" ht="63.75" customHeight="1" thickBot="1" x14ac:dyDescent="0.3">
      <c r="A19" s="30"/>
      <c r="B19" s="56" t="s">
        <v>56</v>
      </c>
      <c r="C19" s="63" t="s">
        <v>54</v>
      </c>
      <c r="D19" s="11">
        <v>1</v>
      </c>
      <c r="E19" s="51">
        <f>E18</f>
        <v>44856</v>
      </c>
      <c r="F19" s="51">
        <f>E19+3</f>
        <v>44859</v>
      </c>
      <c r="G19" s="7"/>
      <c r="H19" s="7">
        <f t="shared" si="55"/>
        <v>4</v>
      </c>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c r="DC19" s="17"/>
      <c r="DD19" s="17"/>
      <c r="DE19" s="17"/>
      <c r="DF19" s="17"/>
      <c r="DG19" s="17"/>
      <c r="DH19" s="17"/>
      <c r="DI19" s="17"/>
      <c r="DJ19" s="17"/>
      <c r="DK19" s="17"/>
      <c r="DL19" s="17"/>
      <c r="DM19" s="17"/>
      <c r="DN19" s="17"/>
      <c r="DO19" s="17"/>
      <c r="DP19" s="17"/>
      <c r="DQ19" s="17"/>
      <c r="DR19" s="17"/>
      <c r="DS19" s="17"/>
      <c r="DT19" s="17"/>
      <c r="DU19" s="17"/>
      <c r="DV19" s="17"/>
      <c r="DW19" s="17"/>
    </row>
    <row r="20" spans="1:127" s="2" customFormat="1" ht="30" customHeight="1" thickBot="1" x14ac:dyDescent="0.3">
      <c r="A20" s="30" t="s">
        <v>11</v>
      </c>
      <c r="B20" s="59" t="s">
        <v>60</v>
      </c>
      <c r="C20" s="98"/>
      <c r="D20" s="14"/>
      <c r="E20" s="45"/>
      <c r="F20" s="46"/>
      <c r="G20" s="7"/>
      <c r="H20" s="7" t="str">
        <f t="shared" si="55"/>
        <v/>
      </c>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c r="DE20" s="17"/>
      <c r="DF20" s="17"/>
      <c r="DG20" s="17"/>
      <c r="DH20" s="17"/>
      <c r="DI20" s="17"/>
      <c r="DJ20" s="17"/>
      <c r="DK20" s="17"/>
      <c r="DL20" s="17"/>
      <c r="DM20" s="17"/>
      <c r="DN20" s="17"/>
      <c r="DO20" s="17"/>
      <c r="DP20" s="17"/>
      <c r="DQ20" s="17"/>
      <c r="DR20" s="17"/>
      <c r="DS20" s="17"/>
      <c r="DT20" s="17"/>
      <c r="DU20" s="17"/>
      <c r="DV20" s="17"/>
      <c r="DW20" s="17"/>
    </row>
    <row r="21" spans="1:127" s="2" customFormat="1" ht="30" customHeight="1" thickBot="1" x14ac:dyDescent="0.3">
      <c r="A21" s="30"/>
      <c r="B21" s="60" t="s">
        <v>59</v>
      </c>
      <c r="C21" s="79" t="s">
        <v>76</v>
      </c>
      <c r="D21" s="15">
        <v>1</v>
      </c>
      <c r="E21" s="52">
        <f>BM5</f>
        <v>44872</v>
      </c>
      <c r="F21" s="52">
        <f>BZ5</f>
        <v>44885</v>
      </c>
      <c r="G21" s="7"/>
      <c r="H21" s="7">
        <f t="shared" si="55"/>
        <v>14</v>
      </c>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c r="DC21" s="17"/>
      <c r="DD21" s="17"/>
      <c r="DE21" s="17"/>
      <c r="DF21" s="17"/>
      <c r="DG21" s="17"/>
      <c r="DH21" s="17"/>
      <c r="DI21" s="17"/>
      <c r="DJ21" s="17"/>
      <c r="DK21" s="17"/>
      <c r="DL21" s="17"/>
      <c r="DM21" s="17"/>
      <c r="DN21" s="17"/>
      <c r="DO21" s="17"/>
      <c r="DP21" s="17"/>
      <c r="DQ21" s="17"/>
      <c r="DR21" s="17"/>
      <c r="DS21" s="17"/>
      <c r="DT21" s="17"/>
      <c r="DU21" s="17"/>
      <c r="DV21" s="17"/>
      <c r="DW21" s="17"/>
    </row>
    <row r="22" spans="1:127" s="2" customFormat="1" ht="30" customHeight="1" thickBot="1" x14ac:dyDescent="0.3">
      <c r="A22" s="30"/>
      <c r="B22" s="60" t="s">
        <v>61</v>
      </c>
      <c r="C22" s="79" t="s">
        <v>76</v>
      </c>
      <c r="D22" s="15">
        <v>1</v>
      </c>
      <c r="E22" s="52">
        <f>BM5</f>
        <v>44872</v>
      </c>
      <c r="F22" s="52">
        <f>BZ5</f>
        <v>44885</v>
      </c>
      <c r="G22" s="7"/>
      <c r="H22" s="7">
        <f t="shared" si="55"/>
        <v>14</v>
      </c>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c r="DC22" s="17"/>
      <c r="DD22" s="17"/>
      <c r="DE22" s="17"/>
      <c r="DF22" s="17"/>
      <c r="DG22" s="17"/>
      <c r="DH22" s="17"/>
      <c r="DI22" s="17"/>
      <c r="DJ22" s="17"/>
      <c r="DK22" s="17"/>
      <c r="DL22" s="17"/>
      <c r="DM22" s="17"/>
      <c r="DN22" s="17"/>
      <c r="DO22" s="17"/>
      <c r="DP22" s="17"/>
      <c r="DQ22" s="17"/>
      <c r="DR22" s="17"/>
      <c r="DS22" s="17"/>
      <c r="DT22" s="17"/>
      <c r="DU22" s="17"/>
      <c r="DV22" s="17"/>
      <c r="DW22" s="17"/>
    </row>
    <row r="23" spans="1:127" s="2" customFormat="1" ht="30" customHeight="1" thickBot="1" x14ac:dyDescent="0.3">
      <c r="A23" s="30"/>
      <c r="B23" s="60" t="s">
        <v>64</v>
      </c>
      <c r="C23" s="79" t="s">
        <v>76</v>
      </c>
      <c r="D23" s="15">
        <v>1</v>
      </c>
      <c r="E23" s="52">
        <f>BZ5</f>
        <v>44885</v>
      </c>
      <c r="F23" s="52">
        <f>CG5</f>
        <v>44892</v>
      </c>
      <c r="G23" s="7"/>
      <c r="H23" s="7">
        <f t="shared" si="55"/>
        <v>8</v>
      </c>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c r="DC23" s="17"/>
      <c r="DD23" s="17"/>
      <c r="DE23" s="17"/>
      <c r="DF23" s="17"/>
      <c r="DG23" s="17"/>
      <c r="DH23" s="17"/>
      <c r="DI23" s="17"/>
      <c r="DJ23" s="17"/>
      <c r="DK23" s="17"/>
      <c r="DL23" s="17"/>
      <c r="DM23" s="17"/>
      <c r="DN23" s="17"/>
      <c r="DO23" s="17"/>
      <c r="DP23" s="17"/>
      <c r="DQ23" s="17"/>
      <c r="DR23" s="17"/>
      <c r="DS23" s="17"/>
      <c r="DT23" s="17"/>
      <c r="DU23" s="17"/>
      <c r="DV23" s="17"/>
      <c r="DW23" s="17"/>
    </row>
    <row r="24" spans="1:127" s="2" customFormat="1" ht="30" customHeight="1" thickBot="1" x14ac:dyDescent="0.3">
      <c r="A24" s="30" t="s">
        <v>11</v>
      </c>
      <c r="B24" s="57" t="s">
        <v>58</v>
      </c>
      <c r="C24" s="99"/>
      <c r="D24" s="12"/>
      <c r="E24" s="42"/>
      <c r="F24" s="43"/>
      <c r="G24" s="7"/>
      <c r="H24" s="7" t="str">
        <f t="shared" si="55"/>
        <v/>
      </c>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c r="DC24" s="17"/>
      <c r="DD24" s="17"/>
      <c r="DE24" s="17"/>
      <c r="DF24" s="17"/>
      <c r="DG24" s="17"/>
      <c r="DH24" s="17"/>
      <c r="DI24" s="17"/>
      <c r="DJ24" s="17"/>
      <c r="DK24" s="17"/>
      <c r="DL24" s="17"/>
      <c r="DM24" s="17"/>
      <c r="DN24" s="17"/>
      <c r="DO24" s="17"/>
      <c r="DP24" s="17"/>
      <c r="DQ24" s="17"/>
      <c r="DR24" s="17"/>
      <c r="DS24" s="17"/>
      <c r="DT24" s="17"/>
      <c r="DU24" s="17"/>
      <c r="DV24" s="17"/>
      <c r="DW24" s="17"/>
    </row>
    <row r="25" spans="1:127" s="2" customFormat="1" ht="30" customHeight="1" thickBot="1" x14ac:dyDescent="0.3">
      <c r="A25" s="30"/>
      <c r="B25" s="58" t="s">
        <v>62</v>
      </c>
      <c r="C25" s="100" t="s">
        <v>54</v>
      </c>
      <c r="D25" s="13">
        <v>1</v>
      </c>
      <c r="E25" s="44">
        <f>CA5</f>
        <v>44886</v>
      </c>
      <c r="F25" s="44">
        <f>DK5</f>
        <v>44922</v>
      </c>
      <c r="G25" s="7"/>
      <c r="H25" s="7">
        <f t="shared" si="55"/>
        <v>37</v>
      </c>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row>
    <row r="26" spans="1:127" s="2" customFormat="1" ht="30" customHeight="1" thickBot="1" x14ac:dyDescent="0.3">
      <c r="A26" s="30"/>
      <c r="B26" s="58" t="s">
        <v>68</v>
      </c>
      <c r="C26" s="100" t="s">
        <v>80</v>
      </c>
      <c r="D26" s="13">
        <v>1</v>
      </c>
      <c r="E26" s="44">
        <f>CA5</f>
        <v>44886</v>
      </c>
      <c r="F26" s="44">
        <f>DL5+1</f>
        <v>44924</v>
      </c>
      <c r="G26" s="7"/>
      <c r="H26" s="7">
        <f t="shared" si="55"/>
        <v>39</v>
      </c>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17"/>
      <c r="DB26" s="17"/>
      <c r="DC26" s="17"/>
      <c r="DD26" s="17"/>
      <c r="DE26" s="17"/>
      <c r="DF26" s="17"/>
      <c r="DG26" s="17"/>
      <c r="DH26" s="17"/>
      <c r="DI26" s="17"/>
      <c r="DJ26" s="17"/>
      <c r="DK26" s="17"/>
      <c r="DL26" s="17"/>
      <c r="DM26" s="17"/>
      <c r="DN26" s="17"/>
      <c r="DO26" s="17"/>
      <c r="DP26" s="17"/>
      <c r="DQ26" s="17"/>
      <c r="DR26" s="17"/>
      <c r="DS26" s="17"/>
      <c r="DT26" s="17"/>
      <c r="DU26" s="17"/>
      <c r="DV26" s="17"/>
      <c r="DW26" s="17"/>
    </row>
    <row r="27" spans="1:127" s="2" customFormat="1" ht="30" customHeight="1" thickBot="1" x14ac:dyDescent="0.3">
      <c r="A27" s="30"/>
      <c r="B27" s="58" t="s">
        <v>69</v>
      </c>
      <c r="C27" s="100" t="s">
        <v>50</v>
      </c>
      <c r="D27" s="13">
        <v>1</v>
      </c>
      <c r="E27" s="44">
        <f>CA5</f>
        <v>44886</v>
      </c>
      <c r="F27" s="44">
        <f>E25+23</f>
        <v>44909</v>
      </c>
      <c r="G27" s="7"/>
      <c r="H27" s="7">
        <f t="shared" si="55"/>
        <v>24</v>
      </c>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17"/>
      <c r="DB27" s="17"/>
      <c r="DC27" s="17"/>
      <c r="DD27" s="17"/>
      <c r="DE27" s="17"/>
      <c r="DF27" s="17"/>
      <c r="DG27" s="17"/>
      <c r="DH27" s="17"/>
      <c r="DI27" s="17"/>
      <c r="DJ27" s="17"/>
      <c r="DK27" s="17"/>
      <c r="DL27" s="17"/>
      <c r="DM27" s="17"/>
      <c r="DN27" s="17"/>
      <c r="DO27" s="17"/>
      <c r="DP27" s="17"/>
      <c r="DQ27" s="17"/>
      <c r="DR27" s="17"/>
      <c r="DS27" s="17"/>
      <c r="DT27" s="17"/>
      <c r="DU27" s="17"/>
      <c r="DV27" s="17"/>
      <c r="DW27" s="17"/>
    </row>
    <row r="28" spans="1:127" s="2" customFormat="1" ht="30" customHeight="1" thickBot="1" x14ac:dyDescent="0.3">
      <c r="A28" s="30"/>
      <c r="B28" s="58" t="s">
        <v>63</v>
      </c>
      <c r="C28" s="100" t="s">
        <v>77</v>
      </c>
      <c r="D28" s="13">
        <v>1</v>
      </c>
      <c r="E28" s="44">
        <f>CA5</f>
        <v>44886</v>
      </c>
      <c r="F28" s="44">
        <f>DT5</f>
        <v>44931</v>
      </c>
      <c r="G28" s="7"/>
      <c r="H28" s="7">
        <f t="shared" si="55"/>
        <v>46</v>
      </c>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c r="DC28" s="17"/>
      <c r="DD28" s="17"/>
      <c r="DE28" s="17"/>
      <c r="DF28" s="17"/>
      <c r="DG28" s="17"/>
      <c r="DH28" s="17"/>
      <c r="DI28" s="17"/>
      <c r="DJ28" s="17"/>
      <c r="DK28" s="17"/>
      <c r="DL28" s="17"/>
      <c r="DM28" s="17"/>
      <c r="DN28" s="17"/>
      <c r="DO28" s="17"/>
      <c r="DP28" s="17"/>
      <c r="DQ28" s="17"/>
      <c r="DR28" s="17"/>
      <c r="DS28" s="17"/>
      <c r="DT28" s="17"/>
      <c r="DU28" s="17"/>
      <c r="DV28" s="17"/>
      <c r="DW28" s="17"/>
    </row>
    <row r="29" spans="1:127" s="2" customFormat="1" ht="30" customHeight="1" thickBot="1" x14ac:dyDescent="0.3">
      <c r="A29" s="30"/>
      <c r="B29" s="58" t="s">
        <v>79</v>
      </c>
      <c r="C29" s="100" t="s">
        <v>50</v>
      </c>
      <c r="D29" s="13">
        <v>1</v>
      </c>
      <c r="E29" s="44">
        <f>DG5</f>
        <v>44918</v>
      </c>
      <c r="F29" s="44">
        <f>DT5</f>
        <v>44931</v>
      </c>
      <c r="G29" s="7"/>
      <c r="H29" s="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c r="DC29" s="17"/>
      <c r="DD29" s="17"/>
      <c r="DE29" s="17"/>
      <c r="DF29" s="17"/>
      <c r="DG29" s="17"/>
      <c r="DH29" s="17"/>
      <c r="DI29" s="17"/>
      <c r="DJ29" s="17"/>
      <c r="DK29" s="17"/>
      <c r="DL29" s="17"/>
      <c r="DM29" s="17"/>
      <c r="DN29" s="17"/>
      <c r="DO29" s="17"/>
      <c r="DP29" s="17"/>
      <c r="DQ29" s="17"/>
      <c r="DR29" s="17"/>
      <c r="DS29" s="17"/>
      <c r="DT29" s="17"/>
      <c r="DU29" s="17"/>
      <c r="DV29" s="17"/>
      <c r="DW29" s="17"/>
    </row>
    <row r="30" spans="1:127" s="2" customFormat="1" ht="30" customHeight="1" thickBot="1" x14ac:dyDescent="0.3">
      <c r="A30" s="30"/>
      <c r="B30" s="58" t="s">
        <v>73</v>
      </c>
      <c r="C30" s="100" t="s">
        <v>50</v>
      </c>
      <c r="D30" s="13">
        <v>1</v>
      </c>
      <c r="E30" s="44">
        <f>CA5</f>
        <v>44886</v>
      </c>
      <c r="F30" s="44">
        <f>DQ5</f>
        <v>44928</v>
      </c>
      <c r="G30" s="7"/>
      <c r="H30" s="7">
        <f t="shared" si="55"/>
        <v>43</v>
      </c>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17"/>
      <c r="DB30" s="17"/>
      <c r="DC30" s="17"/>
      <c r="DD30" s="17"/>
      <c r="DE30" s="17"/>
      <c r="DF30" s="17"/>
      <c r="DG30" s="17"/>
      <c r="DH30" s="17"/>
      <c r="DI30" s="17"/>
      <c r="DJ30" s="17"/>
      <c r="DK30" s="17"/>
      <c r="DL30" s="17"/>
      <c r="DM30" s="17"/>
      <c r="DN30" s="17"/>
      <c r="DO30" s="17"/>
      <c r="DP30" s="17"/>
      <c r="DQ30" s="17"/>
      <c r="DR30" s="17"/>
      <c r="DS30" s="17"/>
      <c r="DT30" s="17"/>
      <c r="DU30" s="17"/>
      <c r="DV30" s="17"/>
      <c r="DW30" s="17"/>
    </row>
    <row r="31" spans="1:127" s="2" customFormat="1" ht="30" customHeight="1" thickBot="1" x14ac:dyDescent="0.3">
      <c r="A31" s="30" t="s">
        <v>12</v>
      </c>
      <c r="B31" s="65" t="s">
        <v>65</v>
      </c>
      <c r="C31" s="101"/>
      <c r="D31" s="66"/>
      <c r="E31" s="67"/>
      <c r="F31" s="68"/>
      <c r="G31" s="7"/>
      <c r="H31" s="7" t="str">
        <f t="shared" si="55"/>
        <v/>
      </c>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c r="DC31" s="17"/>
      <c r="DD31" s="17"/>
      <c r="DE31" s="17"/>
      <c r="DF31" s="17"/>
      <c r="DG31" s="17"/>
      <c r="DH31" s="17"/>
      <c r="DI31" s="17"/>
      <c r="DJ31" s="17"/>
      <c r="DK31" s="17"/>
      <c r="DL31" s="17"/>
      <c r="DM31" s="17"/>
      <c r="DN31" s="17"/>
      <c r="DO31" s="17"/>
      <c r="DP31" s="17"/>
      <c r="DQ31" s="17"/>
      <c r="DR31" s="17"/>
      <c r="DS31" s="17"/>
      <c r="DT31" s="17"/>
      <c r="DU31" s="17"/>
      <c r="DV31" s="17"/>
      <c r="DW31" s="17"/>
    </row>
    <row r="32" spans="1:127" s="2" customFormat="1" ht="30" customHeight="1" thickBot="1" x14ac:dyDescent="0.3">
      <c r="A32" s="31" t="s">
        <v>13</v>
      </c>
      <c r="B32" s="69" t="s">
        <v>70</v>
      </c>
      <c r="C32" s="80" t="s">
        <v>78</v>
      </c>
      <c r="D32" s="70">
        <v>1</v>
      </c>
      <c r="E32" s="71">
        <f>CO5</f>
        <v>44900</v>
      </c>
      <c r="F32" s="71">
        <f>CV5</f>
        <v>44907</v>
      </c>
      <c r="G32" s="16"/>
      <c r="H32" s="16">
        <f t="shared" si="55"/>
        <v>8</v>
      </c>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7"/>
      <c r="BN32" s="17"/>
      <c r="BO32" s="17"/>
      <c r="BP32" s="17"/>
      <c r="BQ32" s="17"/>
      <c r="BR32" s="17"/>
      <c r="BS32" s="17"/>
      <c r="BT32" s="17"/>
      <c r="BU32" s="17"/>
      <c r="BV32" s="17"/>
      <c r="BW32" s="17"/>
      <c r="BX32" s="17"/>
      <c r="BY32" s="17"/>
      <c r="BZ32" s="17"/>
      <c r="CA32" s="17"/>
      <c r="CB32" s="17"/>
      <c r="CC32" s="17"/>
      <c r="CD32" s="17"/>
      <c r="CE32" s="17"/>
      <c r="CF32" s="17"/>
      <c r="CG32" s="17"/>
      <c r="CH32" s="17"/>
      <c r="CI32" s="17"/>
      <c r="CJ32" s="17"/>
      <c r="CK32" s="17"/>
      <c r="CL32" s="17"/>
      <c r="CM32" s="17"/>
      <c r="CN32" s="17"/>
      <c r="CO32" s="17"/>
      <c r="CP32" s="17"/>
      <c r="CQ32" s="17"/>
      <c r="CR32" s="17"/>
      <c r="CS32" s="17"/>
      <c r="CT32" s="17"/>
      <c r="CU32" s="17"/>
      <c r="CV32" s="17"/>
      <c r="CW32" s="17"/>
      <c r="CX32" s="17"/>
      <c r="CY32" s="17"/>
      <c r="CZ32" s="17"/>
      <c r="DA32" s="17"/>
      <c r="DB32" s="17"/>
      <c r="DC32" s="17"/>
      <c r="DD32" s="17"/>
      <c r="DE32" s="17"/>
      <c r="DF32" s="17"/>
      <c r="DG32" s="17"/>
      <c r="DH32" s="17"/>
      <c r="DI32" s="17"/>
      <c r="DJ32" s="17"/>
      <c r="DK32" s="17"/>
      <c r="DL32" s="17"/>
      <c r="DM32" s="17"/>
      <c r="DN32" s="17"/>
      <c r="DO32" s="17"/>
      <c r="DP32" s="17"/>
      <c r="DQ32" s="17"/>
      <c r="DR32" s="17"/>
      <c r="DS32" s="17"/>
      <c r="DT32" s="17"/>
      <c r="DU32" s="17"/>
      <c r="DV32" s="17"/>
      <c r="DW32" s="17"/>
    </row>
    <row r="33" spans="2:127" ht="30" customHeight="1" thickBot="1" x14ac:dyDescent="0.3">
      <c r="B33" s="69" t="s">
        <v>67</v>
      </c>
      <c r="C33" s="80" t="s">
        <v>78</v>
      </c>
      <c r="D33" s="70">
        <v>1</v>
      </c>
      <c r="E33" s="71">
        <f>CO5</f>
        <v>44900</v>
      </c>
      <c r="F33" s="71">
        <f>CV5</f>
        <v>44907</v>
      </c>
      <c r="G33" s="16"/>
      <c r="H33" s="16">
        <f t="shared" si="55"/>
        <v>8</v>
      </c>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17"/>
      <c r="DB33" s="17"/>
      <c r="DC33" s="17"/>
      <c r="DD33" s="17"/>
      <c r="DE33" s="17"/>
      <c r="DF33" s="17"/>
      <c r="DG33" s="17"/>
      <c r="DH33" s="17"/>
      <c r="DI33" s="17"/>
      <c r="DJ33" s="17"/>
      <c r="DK33" s="17"/>
      <c r="DL33" s="17"/>
      <c r="DM33" s="17"/>
      <c r="DN33" s="17"/>
      <c r="DO33" s="17"/>
      <c r="DP33" s="17"/>
      <c r="DQ33" s="17"/>
      <c r="DR33" s="17"/>
      <c r="DS33" s="17"/>
      <c r="DT33" s="17"/>
      <c r="DU33" s="17"/>
      <c r="DV33" s="17"/>
      <c r="DW33" s="17"/>
    </row>
    <row r="34" spans="2:127" ht="30" customHeight="1" thickBot="1" x14ac:dyDescent="0.3">
      <c r="B34" s="69" t="s">
        <v>64</v>
      </c>
      <c r="C34" s="80" t="s">
        <v>78</v>
      </c>
      <c r="D34" s="70">
        <v>1</v>
      </c>
      <c r="E34" s="71">
        <f>CO5</f>
        <v>44900</v>
      </c>
      <c r="F34" s="71">
        <f>CV5</f>
        <v>44907</v>
      </c>
      <c r="G34" s="16"/>
      <c r="H34" s="16">
        <f t="shared" si="55"/>
        <v>8</v>
      </c>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17"/>
      <c r="DB34" s="17"/>
      <c r="DC34" s="17"/>
      <c r="DD34" s="17"/>
      <c r="DE34" s="17"/>
      <c r="DF34" s="17"/>
      <c r="DG34" s="17"/>
      <c r="DH34" s="17"/>
      <c r="DI34" s="17"/>
      <c r="DJ34" s="17"/>
      <c r="DK34" s="17"/>
      <c r="DL34" s="17"/>
      <c r="DM34" s="17"/>
      <c r="DN34" s="17"/>
      <c r="DO34" s="17"/>
      <c r="DP34" s="17"/>
      <c r="DQ34" s="17"/>
      <c r="DR34" s="17"/>
      <c r="DS34" s="17"/>
      <c r="DT34" s="17"/>
      <c r="DU34" s="17"/>
      <c r="DV34" s="17"/>
      <c r="DW34" s="17"/>
    </row>
    <row r="35" spans="2:127" ht="49.5" customHeight="1" thickBot="1" x14ac:dyDescent="0.3">
      <c r="B35" s="69" t="s">
        <v>66</v>
      </c>
      <c r="C35" s="80" t="s">
        <v>40</v>
      </c>
      <c r="D35" s="70">
        <v>1</v>
      </c>
      <c r="E35" s="71">
        <f>CO5</f>
        <v>44900</v>
      </c>
      <c r="F35" s="71">
        <f>CV5</f>
        <v>44907</v>
      </c>
      <c r="G35" s="16"/>
      <c r="H35" s="16">
        <f t="shared" si="55"/>
        <v>8</v>
      </c>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17"/>
      <c r="CX35" s="17"/>
      <c r="CY35" s="17"/>
      <c r="CZ35" s="17"/>
      <c r="DA35" s="17"/>
      <c r="DB35" s="17"/>
      <c r="DC35" s="17"/>
      <c r="DD35" s="17"/>
      <c r="DE35" s="17"/>
      <c r="DF35" s="17"/>
      <c r="DG35" s="17"/>
      <c r="DH35" s="17"/>
      <c r="DI35" s="17"/>
      <c r="DJ35" s="17"/>
      <c r="DK35" s="17"/>
      <c r="DL35" s="17"/>
      <c r="DM35" s="17"/>
      <c r="DN35" s="17"/>
      <c r="DO35" s="17"/>
      <c r="DP35" s="17"/>
      <c r="DQ35" s="17"/>
      <c r="DR35" s="17"/>
      <c r="DS35" s="17"/>
      <c r="DT35" s="17"/>
      <c r="DU35" s="17"/>
      <c r="DV35" s="17"/>
      <c r="DW35" s="17"/>
    </row>
    <row r="36" spans="2:127" ht="30" customHeight="1" thickBot="1" x14ac:dyDescent="0.3">
      <c r="B36" s="72" t="s">
        <v>71</v>
      </c>
      <c r="C36" s="102"/>
      <c r="D36" s="73"/>
      <c r="E36" s="74"/>
      <c r="F36" s="75"/>
      <c r="G36" s="16"/>
      <c r="H36" s="16" t="str">
        <f t="shared" si="55"/>
        <v/>
      </c>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17"/>
      <c r="DB36" s="17"/>
      <c r="DC36" s="17"/>
      <c r="DD36" s="17"/>
      <c r="DE36" s="17"/>
      <c r="DF36" s="17"/>
      <c r="DG36" s="17"/>
      <c r="DH36" s="17"/>
      <c r="DI36" s="17"/>
      <c r="DJ36" s="17"/>
      <c r="DK36" s="17"/>
      <c r="DL36" s="17"/>
      <c r="DM36" s="17"/>
      <c r="DN36" s="17"/>
      <c r="DO36" s="17"/>
      <c r="DP36" s="17"/>
      <c r="DQ36" s="17"/>
      <c r="DR36" s="17"/>
      <c r="DS36" s="17"/>
      <c r="DT36" s="17"/>
      <c r="DU36" s="17"/>
      <c r="DV36" s="17"/>
      <c r="DW36" s="17"/>
    </row>
    <row r="37" spans="2:127" ht="30" customHeight="1" thickBot="1" x14ac:dyDescent="0.3">
      <c r="B37" s="76" t="s">
        <v>72</v>
      </c>
      <c r="C37" s="103" t="s">
        <v>40</v>
      </c>
      <c r="D37" s="77">
        <v>1</v>
      </c>
      <c r="E37" s="78">
        <f>DP5</f>
        <v>44927</v>
      </c>
      <c r="F37" s="78">
        <f>DU5</f>
        <v>44932</v>
      </c>
      <c r="G37" s="16"/>
      <c r="H37" s="16">
        <f t="shared" si="55"/>
        <v>6</v>
      </c>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17"/>
      <c r="DB37" s="17"/>
      <c r="DC37" s="17"/>
      <c r="DD37" s="17"/>
      <c r="DE37" s="17"/>
      <c r="DF37" s="17"/>
      <c r="DG37" s="17"/>
      <c r="DH37" s="17"/>
      <c r="DI37" s="17"/>
      <c r="DJ37" s="17"/>
      <c r="DK37" s="17"/>
      <c r="DL37" s="17"/>
      <c r="DM37" s="17"/>
      <c r="DN37" s="17"/>
      <c r="DO37" s="17"/>
      <c r="DP37" s="17"/>
      <c r="DQ37" s="17"/>
      <c r="DR37" s="17"/>
      <c r="DS37" s="17"/>
      <c r="DT37" s="17"/>
      <c r="DU37" s="17"/>
      <c r="DV37" s="17"/>
      <c r="DW37" s="17"/>
    </row>
    <row r="38" spans="2:127" ht="30" customHeight="1" thickBot="1" x14ac:dyDescent="0.3">
      <c r="B38" s="59" t="s">
        <v>74</v>
      </c>
      <c r="C38" s="98"/>
      <c r="D38" s="14"/>
      <c r="E38" s="45"/>
      <c r="F38" s="46"/>
      <c r="G38" s="16"/>
      <c r="H38" s="16" t="str">
        <f t="shared" si="55"/>
        <v/>
      </c>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c r="CT38" s="17"/>
      <c r="CU38" s="17"/>
      <c r="CV38" s="17"/>
      <c r="CW38" s="17"/>
      <c r="CX38" s="17"/>
      <c r="CY38" s="17"/>
      <c r="CZ38" s="17"/>
      <c r="DA38" s="17"/>
      <c r="DB38" s="17"/>
      <c r="DC38" s="17"/>
      <c r="DD38" s="17"/>
      <c r="DE38" s="17"/>
      <c r="DF38" s="17"/>
      <c r="DG38" s="17"/>
      <c r="DH38" s="17"/>
      <c r="DI38" s="17"/>
      <c r="DJ38" s="17"/>
      <c r="DK38" s="17"/>
      <c r="DL38" s="17"/>
      <c r="DM38" s="17"/>
      <c r="DN38" s="17"/>
      <c r="DO38" s="17"/>
      <c r="DP38" s="17"/>
      <c r="DQ38" s="17"/>
      <c r="DR38" s="17"/>
      <c r="DS38" s="17"/>
      <c r="DT38" s="17"/>
      <c r="DU38" s="17"/>
      <c r="DV38" s="17"/>
      <c r="DW38" s="17"/>
    </row>
    <row r="39" spans="2:127" ht="30" customHeight="1" thickBot="1" x14ac:dyDescent="0.3">
      <c r="B39" s="60" t="s">
        <v>75</v>
      </c>
      <c r="C39" s="79" t="s">
        <v>40</v>
      </c>
      <c r="D39" s="15">
        <v>1</v>
      </c>
      <c r="E39" s="52">
        <f>DT5</f>
        <v>44931</v>
      </c>
      <c r="F39" s="52">
        <f>DU5</f>
        <v>44932</v>
      </c>
      <c r="G39" s="16"/>
      <c r="H39" s="16">
        <f t="shared" si="55"/>
        <v>2</v>
      </c>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c r="DC39" s="17"/>
      <c r="DD39" s="17"/>
      <c r="DE39" s="17"/>
      <c r="DF39" s="17"/>
      <c r="DG39" s="17"/>
      <c r="DH39" s="17"/>
      <c r="DI39" s="17"/>
      <c r="DJ39" s="17"/>
      <c r="DK39" s="17"/>
      <c r="DL39" s="17"/>
      <c r="DM39" s="17"/>
      <c r="DN39" s="17"/>
      <c r="DO39" s="17"/>
      <c r="DP39" s="17"/>
      <c r="DQ39" s="17"/>
      <c r="DR39" s="17"/>
      <c r="DS39" s="17"/>
      <c r="DT39" s="17"/>
      <c r="DU39" s="17"/>
      <c r="DV39" s="17"/>
      <c r="DW39" s="17"/>
    </row>
    <row r="40" spans="2:127" ht="30" customHeight="1" thickBot="1" x14ac:dyDescent="0.3">
      <c r="G40" s="16"/>
      <c r="H40" s="16" t="str">
        <f t="shared" si="55"/>
        <v/>
      </c>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c r="CT40" s="17"/>
      <c r="CU40" s="17"/>
      <c r="CV40" s="17"/>
      <c r="CW40" s="17"/>
      <c r="CX40" s="17"/>
      <c r="CY40" s="17"/>
      <c r="CZ40" s="17"/>
      <c r="DA40" s="17"/>
      <c r="DB40" s="17"/>
      <c r="DC40" s="17"/>
      <c r="DD40" s="17"/>
      <c r="DE40" s="17"/>
      <c r="DF40" s="17"/>
      <c r="DG40" s="17"/>
      <c r="DH40" s="17"/>
      <c r="DI40" s="17"/>
      <c r="DJ40" s="17"/>
      <c r="DK40" s="17"/>
      <c r="DL40" s="17"/>
      <c r="DM40" s="17"/>
      <c r="DN40" s="17"/>
      <c r="DO40" s="17"/>
      <c r="DP40" s="17"/>
      <c r="DQ40" s="17"/>
      <c r="DR40" s="17"/>
      <c r="DS40" s="17"/>
      <c r="DT40" s="17"/>
      <c r="DU40" s="17"/>
      <c r="DV40" s="17"/>
      <c r="DW40" s="17"/>
    </row>
  </sheetData>
  <mergeCells count="22">
    <mergeCell ref="DQ4:DW4"/>
    <mergeCell ref="AY4:BE4"/>
    <mergeCell ref="CH4:CN4"/>
    <mergeCell ref="CO4:CU4"/>
    <mergeCell ref="DC4:DI4"/>
    <mergeCell ref="DJ4:DP4"/>
    <mergeCell ref="CV4:DB4"/>
    <mergeCell ref="B2:C2"/>
    <mergeCell ref="B1:D1"/>
    <mergeCell ref="BM4:BS4"/>
    <mergeCell ref="BT4:BZ4"/>
    <mergeCell ref="CA4:CG4"/>
    <mergeCell ref="BF4:BL4"/>
    <mergeCell ref="E3:F3"/>
    <mergeCell ref="I4:O4"/>
    <mergeCell ref="P4:V4"/>
    <mergeCell ref="W4:AC4"/>
    <mergeCell ref="AD4:AJ4"/>
    <mergeCell ref="C3:D3"/>
    <mergeCell ref="C4:D4"/>
    <mergeCell ref="AK4:AQ4"/>
    <mergeCell ref="AR4:AX4"/>
  </mergeCells>
  <phoneticPr fontId="32" type="noConversion"/>
  <conditionalFormatting sqref="D7:D19">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BM6:DB6 I5:DB5 I6:BL40 DC5:DW6 BM8:DW40">
    <cfRule type="expression" dxfId="2" priority="37">
      <formula>AND(TODAY()&gt;=I$5,TODAY()&lt;J$5)</formula>
    </cfRule>
  </conditionalFormatting>
  <conditionalFormatting sqref="I7:BL40 BM8:DW40">
    <cfRule type="expression" dxfId="1" priority="31">
      <formula>AND(task_start&lt;=I$5,ROUNDDOWN((task_end-task_start+1)*task_progress,0)+task_start-1&gt;=I$5)</formula>
    </cfRule>
    <cfRule type="expression" dxfId="0" priority="32" stopIfTrue="1">
      <formula>AND(task_end&gt;=I$5,task_start&lt;J$5)</formula>
    </cfRule>
  </conditionalFormatting>
  <conditionalFormatting sqref="D31:D35">
    <cfRule type="dataBar" priority="4">
      <dataBar>
        <cfvo type="num" val="0"/>
        <cfvo type="num" val="1"/>
        <color theme="0" tint="-0.249977111117893"/>
      </dataBar>
      <extLst>
        <ext xmlns:x14="http://schemas.microsoft.com/office/spreadsheetml/2009/9/main" uri="{B025F937-C7B1-47D3-B67F-A62EFF666E3E}">
          <x14:id>{112C9974-6AC9-4119-9E28-285C1395DCFE}</x14:id>
        </ext>
      </extLst>
    </cfRule>
  </conditionalFormatting>
  <conditionalFormatting sqref="D36:D39">
    <cfRule type="dataBar" priority="3">
      <dataBar>
        <cfvo type="num" val="0"/>
        <cfvo type="num" val="1"/>
        <color theme="0" tint="-0.249977111117893"/>
      </dataBar>
      <extLst>
        <ext xmlns:x14="http://schemas.microsoft.com/office/spreadsheetml/2009/9/main" uri="{B025F937-C7B1-47D3-B67F-A62EFF666E3E}">
          <x14:id>{881682AF-F74D-495F-97BB-62AC893D6F55}</x14:id>
        </ext>
      </extLst>
    </cfRule>
  </conditionalFormatting>
  <conditionalFormatting sqref="D24:D30">
    <cfRule type="dataBar" priority="2">
      <dataBar>
        <cfvo type="num" val="0"/>
        <cfvo type="num" val="1"/>
        <color theme="0" tint="-0.249977111117893"/>
      </dataBar>
      <extLst>
        <ext xmlns:x14="http://schemas.microsoft.com/office/spreadsheetml/2009/9/main" uri="{B025F937-C7B1-47D3-B67F-A62EFF666E3E}">
          <x14:id>{08B863AC-BB4A-4D00-9275-CB6968C2EF23}</x14:id>
        </ext>
      </extLst>
    </cfRule>
  </conditionalFormatting>
  <conditionalFormatting sqref="D20:D23">
    <cfRule type="dataBar" priority="1">
      <dataBar>
        <cfvo type="num" val="0"/>
        <cfvo type="num" val="1"/>
        <color theme="0" tint="-0.249977111117893"/>
      </dataBar>
      <extLst>
        <ext xmlns:x14="http://schemas.microsoft.com/office/spreadsheetml/2009/9/main" uri="{B025F937-C7B1-47D3-B67F-A62EFF666E3E}">
          <x14:id>{8A65B039-241B-4085-B4AF-239F524B862C}</x14:id>
        </ext>
      </extLst>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 right="0" top="0" bottom="0" header="0" footer="0"/>
  <pageSetup paperSize="9" scale="46" fitToWidth="0" orientation="landscape" r:id="rId1"/>
  <headerFooter differentFirst="1" scaleWithDoc="0">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D7:D19</xm:sqref>
        </x14:conditionalFormatting>
        <x14:conditionalFormatting xmlns:xm="http://schemas.microsoft.com/office/excel/2006/main">
          <x14:cfRule type="dataBar" id="{112C9974-6AC9-4119-9E28-285C1395DCFE}">
            <x14:dataBar minLength="0" maxLength="100" gradient="0">
              <x14:cfvo type="num">
                <xm:f>0</xm:f>
              </x14:cfvo>
              <x14:cfvo type="num">
                <xm:f>1</xm:f>
              </x14:cfvo>
              <x14:negativeFillColor rgb="FFFF0000"/>
              <x14:axisColor rgb="FF000000"/>
            </x14:dataBar>
          </x14:cfRule>
          <xm:sqref>D31:D35</xm:sqref>
        </x14:conditionalFormatting>
        <x14:conditionalFormatting xmlns:xm="http://schemas.microsoft.com/office/excel/2006/main">
          <x14:cfRule type="dataBar" id="{881682AF-F74D-495F-97BB-62AC893D6F55}">
            <x14:dataBar minLength="0" maxLength="100" gradient="0">
              <x14:cfvo type="num">
                <xm:f>0</xm:f>
              </x14:cfvo>
              <x14:cfvo type="num">
                <xm:f>1</xm:f>
              </x14:cfvo>
              <x14:negativeFillColor rgb="FFFF0000"/>
              <x14:axisColor rgb="FF000000"/>
            </x14:dataBar>
          </x14:cfRule>
          <xm:sqref>D36:D39</xm:sqref>
        </x14:conditionalFormatting>
        <x14:conditionalFormatting xmlns:xm="http://schemas.microsoft.com/office/excel/2006/main">
          <x14:cfRule type="dataBar" id="{08B863AC-BB4A-4D00-9275-CB6968C2EF23}">
            <x14:dataBar minLength="0" maxLength="100" gradient="0">
              <x14:cfvo type="num">
                <xm:f>0</xm:f>
              </x14:cfvo>
              <x14:cfvo type="num">
                <xm:f>1</xm:f>
              </x14:cfvo>
              <x14:negativeFillColor rgb="FFFF0000"/>
              <x14:axisColor rgb="FF000000"/>
            </x14:dataBar>
          </x14:cfRule>
          <xm:sqref>D24:D30</xm:sqref>
        </x14:conditionalFormatting>
        <x14:conditionalFormatting xmlns:xm="http://schemas.microsoft.com/office/excel/2006/main">
          <x14:cfRule type="dataBar" id="{8A65B039-241B-4085-B4AF-239F524B862C}">
            <x14:dataBar minLength="0" maxLength="100" gradient="0">
              <x14:cfvo type="num">
                <xm:f>0</xm:f>
              </x14:cfvo>
              <x14:cfvo type="num">
                <xm:f>1</xm:f>
              </x14:cfvo>
              <x14:negativeFillColor rgb="FFFF0000"/>
              <x14:axisColor rgb="FF000000"/>
            </x14:dataBar>
          </x14:cfRule>
          <xm:sqref>D20:D23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87.140625" style="20" customWidth="1"/>
    <col min="2" max="16384" width="9.140625" style="1"/>
  </cols>
  <sheetData>
    <row r="1" spans="1:2" ht="46.5" customHeight="1" x14ac:dyDescent="0.2"/>
    <row r="2" spans="1:2" s="22" customFormat="1" ht="15.75" x14ac:dyDescent="0.25">
      <c r="A2" s="21" t="s">
        <v>22</v>
      </c>
      <c r="B2" s="21"/>
    </row>
    <row r="3" spans="1:2" s="26" customFormat="1" ht="27" customHeight="1" x14ac:dyDescent="0.25">
      <c r="A3" s="37" t="s">
        <v>23</v>
      </c>
      <c r="B3" s="27"/>
    </row>
    <row r="4" spans="1:2" s="23" customFormat="1" ht="26.25" x14ac:dyDescent="0.4">
      <c r="A4" s="24" t="s">
        <v>24</v>
      </c>
    </row>
    <row r="5" spans="1:2" ht="74.099999999999994" customHeight="1" x14ac:dyDescent="0.2">
      <c r="A5" s="25" t="s">
        <v>25</v>
      </c>
    </row>
    <row r="6" spans="1:2" ht="26.25" customHeight="1" x14ac:dyDescent="0.2">
      <c r="A6" s="24" t="s">
        <v>26</v>
      </c>
    </row>
    <row r="7" spans="1:2" s="20" customFormat="1" ht="215.25" customHeight="1" x14ac:dyDescent="0.25">
      <c r="A7" s="29" t="s">
        <v>27</v>
      </c>
    </row>
    <row r="8" spans="1:2" s="23" customFormat="1" ht="26.25" x14ac:dyDescent="0.4">
      <c r="A8" s="24" t="s">
        <v>28</v>
      </c>
    </row>
    <row r="9" spans="1:2" ht="75" x14ac:dyDescent="0.2">
      <c r="A9" s="25" t="s">
        <v>29</v>
      </c>
    </row>
    <row r="10" spans="1:2" s="20" customFormat="1" ht="27.95" customHeight="1" x14ac:dyDescent="0.25">
      <c r="A10" s="28" t="s">
        <v>30</v>
      </c>
    </row>
    <row r="11" spans="1:2" s="23" customFormat="1" ht="26.25" x14ac:dyDescent="0.4">
      <c r="A11" s="24" t="s">
        <v>31</v>
      </c>
    </row>
    <row r="12" spans="1:2" ht="30" x14ac:dyDescent="0.2">
      <c r="A12" s="25" t="s">
        <v>32</v>
      </c>
    </row>
    <row r="13" spans="1:2" s="20" customFormat="1" ht="27.95" customHeight="1" x14ac:dyDescent="0.25">
      <c r="A13" s="28" t="s">
        <v>33</v>
      </c>
    </row>
    <row r="14" spans="1:2" s="23" customFormat="1" ht="26.25" x14ac:dyDescent="0.4">
      <c r="A14" s="24" t="s">
        <v>34</v>
      </c>
    </row>
    <row r="15" spans="1:2" ht="96.75" customHeight="1" x14ac:dyDescent="0.2">
      <c r="A15" s="25" t="s">
        <v>35</v>
      </c>
    </row>
    <row r="16" spans="1:2" ht="90" x14ac:dyDescent="0.2">
      <c r="A16" s="25" t="s">
        <v>36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purl.org/dc/elements/1.1/"/>
    <ds:schemaRef ds:uri="16c05727-aa75-4e4a-9b5f-8a80a1165891"/>
    <ds:schemaRef ds:uri="http://purl.org/dc/terms/"/>
    <ds:schemaRef ds:uri="http://schemas.microsoft.com/office/2006/metadata/properties"/>
    <ds:schemaRef ds:uri="http://www.w3.org/XML/1998/namespace"/>
    <ds:schemaRef ds:uri="http://schemas.microsoft.com/office/2006/documentManagement/types"/>
    <ds:schemaRef ds:uri="http://purl.org/dc/dcmitype/"/>
    <ds:schemaRef ds:uri="71af3243-3dd4-4a8d-8c0d-dd76da1f02a5"/>
    <ds:schemaRef ds:uri="http://schemas.microsoft.com/office/infopath/2007/PartnerControls"/>
    <ds:schemaRef ds:uri="http://schemas.openxmlformats.org/package/2006/metadata/core-properties"/>
    <ds:schemaRef ds:uri="230e9df3-be65-4c73-a93b-d1236ebd677e"/>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Planeacion final</vt:lpstr>
      <vt:lpstr>Acerca de</vt:lpstr>
      <vt:lpstr>Inicio_del_proyecto</vt:lpstr>
      <vt:lpstr>Semana_para_mostrar</vt:lpstr>
      <vt:lpstr>'Planeacion final'!task_end</vt:lpstr>
      <vt:lpstr>'Planeacion final'!task_progress</vt:lpstr>
      <vt:lpstr>'Planeacion final'!task_start</vt:lpstr>
      <vt:lpstr>'Planeacion final'!Títulos_a_imprimir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2023-01-07T01:34:01Z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