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E:\Southampton\solent\Video Game Design\Github\Documents\"/>
    </mc:Choice>
  </mc:AlternateContent>
  <bookViews>
    <workbookView xWindow="0" yWindow="0" windowWidth="30720" windowHeight="13275" tabRatio="462" activeTab="4"/>
  </bookViews>
  <sheets>
    <sheet name="Analysis" sheetId="3" r:id="rId1"/>
    <sheet name="Constants" sheetId="4" r:id="rId2"/>
    <sheet name="Example_Map" sheetId="2" r:id="rId3"/>
    <sheet name="Average_Character_Template" sheetId="1" r:id="rId4"/>
    <sheet name="Tactician" sheetId="5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0" i="5" l="1"/>
  <c r="C29" i="5"/>
  <c r="C28" i="5"/>
  <c r="C27" i="5"/>
  <c r="C26" i="5"/>
  <c r="C25" i="5"/>
  <c r="C24" i="5"/>
  <c r="C30" i="5" s="1"/>
  <c r="B30" i="1" l="1"/>
  <c r="C29" i="1"/>
  <c r="C28" i="1" l="1"/>
  <c r="C27" i="1"/>
  <c r="C26" i="1"/>
  <c r="C25" i="1"/>
  <c r="C24" i="1"/>
  <c r="B1" i="4"/>
  <c r="B3" i="2"/>
  <c r="C30" i="1" l="1"/>
</calcChain>
</file>

<file path=xl/sharedStrings.xml><?xml version="1.0" encoding="utf-8"?>
<sst xmlns="http://schemas.openxmlformats.org/spreadsheetml/2006/main" count="131" uniqueCount="58">
  <si>
    <t>Width:</t>
  </si>
  <si>
    <t>Height:</t>
  </si>
  <si>
    <t>Size:</t>
  </si>
  <si>
    <t>Title:</t>
  </si>
  <si>
    <t>Archetype:</t>
  </si>
  <si>
    <t>Maximum Movement Distance:</t>
  </si>
  <si>
    <t>Round Cap:</t>
  </si>
  <si>
    <t>Falling damage per Height-level (Above 1):</t>
  </si>
  <si>
    <t>Abilities:</t>
  </si>
  <si>
    <t>Name:</t>
  </si>
  <si>
    <t>Cost:</t>
  </si>
  <si>
    <t>Cooldown:</t>
  </si>
  <si>
    <t>(Could also be $(Round Cap)% of player's max health.)</t>
  </si>
  <si>
    <t>Health Regeneration per Round:</t>
  </si>
  <si>
    <t>?</t>
  </si>
  <si>
    <t>Energy Regeneration per Round:</t>
  </si>
  <si>
    <t>Energy spent</t>
  </si>
  <si>
    <t>Damage dealt</t>
  </si>
  <si>
    <t>Score Points for …</t>
  </si>
  <si>
    <t>Each</t>
  </si>
  <si>
    <t>Points healed</t>
  </si>
  <si>
    <t>Tiles moved</t>
  </si>
  <si>
    <t>Capture point defended (round)</t>
  </si>
  <si>
    <t>Score Item Respawn:</t>
  </si>
  <si>
    <t>(3-5, random?) Rounds</t>
  </si>
  <si>
    <t>Score pickups collected</t>
  </si>
  <si>
    <t>Expected efficency:</t>
  </si>
  <si>
    <t>%</t>
  </si>
  <si>
    <t>Outcome:</t>
  </si>
  <si>
    <t>Movement Speed energy cost (Per Tile):</t>
  </si>
  <si>
    <t>Max Health:</t>
  </si>
  <si>
    <t>Max Energy:</t>
  </si>
  <si>
    <t>Height Levels:</t>
  </si>
  <si>
    <t>Basic Height Level</t>
  </si>
  <si>
    <t>Maximum Height Level</t>
  </si>
  <si>
    <t>Minimum Height Level</t>
  </si>
  <si>
    <t>Height Change Per Round Max</t>
  </si>
  <si>
    <t>Height Change Per Round Min</t>
  </si>
  <si>
    <t>Dev. Notes:</t>
  </si>
  <si>
    <t>P1</t>
  </si>
  <si>
    <t>P2</t>
  </si>
  <si>
    <t>P3</t>
  </si>
  <si>
    <t>P4</t>
  </si>
  <si>
    <t>P5</t>
  </si>
  <si>
    <t>{Type}</t>
  </si>
  <si>
    <t>Tooltip:</t>
  </si>
  <si>
    <t>Relocate Turret</t>
  </si>
  <si>
    <t>Place Turret</t>
  </si>
  <si>
    <t>Moves the turret to target location within {P1} tiles distance of it's current position.</t>
  </si>
  <si>
    <t>3 per Tile</t>
  </si>
  <si>
    <t>Places a turret at target location within {P1} tiles distance. The turret has {P2} hitpoints and damage done to it counts toward highscore. While the turret is active, this ability is replaced by 'Relocate Turret'.</t>
  </si>
  <si>
    <t>Actions per Turn:</t>
  </si>
  <si>
    <t>Onclass Offensive</t>
  </si>
  <si>
    <t>Zap</t>
  </si>
  <si>
    <t>Onclass Defensive</t>
  </si>
  <si>
    <t>Overcharge</t>
  </si>
  <si>
    <t>Pushes all living objects {P1} tiles away from both the character and the turret. Enemies affected by this ability take {P2} damage (+50% if hit by both Overcharges).</t>
  </si>
  <si>
    <t>Charges both the character's and the turrets weapon to fire towards target location within {P1} tiles distance. All enemies on tiles which are touched by the direct line drawn between origin and target take {P2} damage (+50% if hit by both shots).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</si>
</sst>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/>
        <bgColor indexed="64"/>
      </patternFill>
    </fill>
  </fills>
  <borders count="1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2" borderId="0" xfId="0" applyFill="1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2" borderId="0" xfId="0" applyFill="1" applyAlignment="1">
      <alignment horizontal="right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/>
    </xf>
    <xf numFmtId="9" fontId="0" fillId="2" borderId="0" xfId="0" applyNumberFormat="1" applyFill="1" applyAlignment="1">
      <alignment horizontal="center"/>
    </xf>
    <xf numFmtId="49" fontId="0" fillId="0" borderId="0" xfId="0" applyNumberFormat="1" applyAlignment="1">
      <alignment horizontal="center"/>
    </xf>
    <xf numFmtId="0" fontId="2" fillId="0" borderId="0" xfId="0" applyFont="1"/>
    <xf numFmtId="0" fontId="0" fillId="0" borderId="1" xfId="0" applyFont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9" fontId="0" fillId="0" borderId="0" xfId="0" applyNumberFormat="1" applyFill="1" applyAlignment="1">
      <alignment horizontal="center"/>
    </xf>
    <xf numFmtId="0" fontId="1" fillId="0" borderId="0" xfId="0" applyFont="1" applyFill="1"/>
    <xf numFmtId="0" fontId="0" fillId="4" borderId="0" xfId="0" applyFill="1"/>
    <xf numFmtId="0" fontId="0" fillId="6" borderId="0" xfId="0" applyFill="1"/>
    <xf numFmtId="0" fontId="0" fillId="7" borderId="0" xfId="0" applyFill="1"/>
    <xf numFmtId="0" fontId="3" fillId="3" borderId="0" xfId="0" applyFont="1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0" borderId="0" xfId="0" applyBorder="1"/>
    <xf numFmtId="0" fontId="0" fillId="8" borderId="0" xfId="0" applyFill="1" applyBorder="1"/>
    <xf numFmtId="0" fontId="3" fillId="3" borderId="0" xfId="0" applyFont="1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0" fillId="10" borderId="0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1" fillId="0" borderId="6" xfId="0" applyFont="1" applyBorder="1" applyAlignment="1">
      <alignment horizontal="right"/>
    </xf>
    <xf numFmtId="0" fontId="1" fillId="0" borderId="7" xfId="0" applyFont="1" applyBorder="1" applyAlignment="1">
      <alignment horizontal="right"/>
    </xf>
    <xf numFmtId="0" fontId="1" fillId="0" borderId="7" xfId="0" applyFont="1" applyFill="1" applyBorder="1" applyAlignment="1">
      <alignment horizontal="right"/>
    </xf>
    <xf numFmtId="0" fontId="1" fillId="0" borderId="12" xfId="0" applyFont="1" applyBorder="1" applyAlignment="1">
      <alignment horizontal="right"/>
    </xf>
    <xf numFmtId="0" fontId="1" fillId="0" borderId="13" xfId="0" applyFont="1" applyBorder="1" applyAlignment="1">
      <alignment horizontal="right" vertical="center"/>
    </xf>
    <xf numFmtId="0" fontId="0" fillId="2" borderId="0" xfId="0" applyNumberFormat="1" applyFill="1" applyAlignment="1">
      <alignment horizontal="right"/>
    </xf>
    <xf numFmtId="0" fontId="0" fillId="0" borderId="8" xfId="0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10" xfId="0" applyBorder="1" applyAlignment="1">
      <alignment horizontal="left" vertical="top"/>
    </xf>
    <xf numFmtId="0" fontId="0" fillId="0" borderId="11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12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1" fillId="0" borderId="4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8"/>
  <sheetViews>
    <sheetView workbookViewId="0">
      <selection activeCell="D7" sqref="D7"/>
    </sheetView>
  </sheetViews>
  <sheetFormatPr baseColWidth="10" defaultRowHeight="15" x14ac:dyDescent="0.25"/>
  <cols>
    <col min="1" max="1" width="25.42578125" bestFit="1" customWidth="1"/>
    <col min="2" max="2" width="14.7109375" bestFit="1" customWidth="1"/>
  </cols>
  <sheetData>
    <row r="1" spans="2:3" x14ac:dyDescent="0.25">
      <c r="B1" s="3"/>
      <c r="C1" s="6"/>
    </row>
    <row r="2" spans="2:3" x14ac:dyDescent="0.25">
      <c r="B2" s="13"/>
      <c r="C2" s="3"/>
    </row>
    <row r="3" spans="2:3" x14ac:dyDescent="0.25">
      <c r="B3" s="13"/>
      <c r="C3" s="3"/>
    </row>
    <row r="4" spans="2:3" x14ac:dyDescent="0.25">
      <c r="B4" s="13"/>
      <c r="C4" s="3"/>
    </row>
    <row r="5" spans="2:3" x14ac:dyDescent="0.25">
      <c r="B5" s="13"/>
      <c r="C5" s="3"/>
    </row>
    <row r="6" spans="2:3" x14ac:dyDescent="0.25">
      <c r="B6" s="13"/>
      <c r="C6" s="3"/>
    </row>
    <row r="7" spans="2:3" x14ac:dyDescent="0.25">
      <c r="B7" s="13"/>
      <c r="C7" s="9"/>
    </row>
    <row r="8" spans="2:3" x14ac:dyDescent="0.25">
      <c r="C8" s="3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C29" sqref="C29"/>
    </sheetView>
  </sheetViews>
  <sheetFormatPr baseColWidth="10" defaultRowHeight="15" x14ac:dyDescent="0.25"/>
  <cols>
    <col min="1" max="1" width="34.42578125" bestFit="1" customWidth="1"/>
    <col min="3" max="3" width="42.42578125" bestFit="1" customWidth="1"/>
    <col min="4" max="4" width="21.7109375" bestFit="1" customWidth="1"/>
    <col min="5" max="5" width="25.42578125" bestFit="1" customWidth="1"/>
    <col min="6" max="6" width="4.42578125" bestFit="1" customWidth="1"/>
    <col min="7" max="7" width="6.85546875" bestFit="1" customWidth="1"/>
  </cols>
  <sheetData>
    <row r="1" spans="1:7" x14ac:dyDescent="0.25">
      <c r="A1" s="2" t="s">
        <v>7</v>
      </c>
      <c r="B1" s="1">
        <f>Average_Character_Template!B4/Constants!B2</f>
        <v>50</v>
      </c>
      <c r="C1" t="s">
        <v>12</v>
      </c>
      <c r="E1" t="s">
        <v>18</v>
      </c>
      <c r="F1" s="3" t="s">
        <v>19</v>
      </c>
      <c r="G1" s="6"/>
    </row>
    <row r="2" spans="1:7" x14ac:dyDescent="0.25">
      <c r="A2" s="2" t="s">
        <v>6</v>
      </c>
      <c r="B2" s="1">
        <v>10</v>
      </c>
      <c r="E2" t="s">
        <v>21</v>
      </c>
      <c r="F2" s="7">
        <v>10</v>
      </c>
      <c r="G2" s="3"/>
    </row>
    <row r="3" spans="1:7" x14ac:dyDescent="0.25">
      <c r="A3" s="14" t="s">
        <v>23</v>
      </c>
      <c r="B3" s="36">
        <v>3</v>
      </c>
      <c r="C3" t="s">
        <v>24</v>
      </c>
      <c r="E3" t="s">
        <v>16</v>
      </c>
      <c r="F3" s="7">
        <v>1</v>
      </c>
      <c r="G3" s="3"/>
    </row>
    <row r="4" spans="1:7" x14ac:dyDescent="0.25">
      <c r="A4" s="14" t="s">
        <v>33</v>
      </c>
      <c r="B4" s="1">
        <v>2</v>
      </c>
      <c r="E4" t="s">
        <v>17</v>
      </c>
      <c r="F4" s="7">
        <v>3</v>
      </c>
      <c r="G4" s="3"/>
    </row>
    <row r="5" spans="1:7" x14ac:dyDescent="0.25">
      <c r="A5" s="14" t="s">
        <v>34</v>
      </c>
      <c r="B5" s="1">
        <v>6</v>
      </c>
      <c r="E5" t="s">
        <v>20</v>
      </c>
      <c r="F5" s="7">
        <v>2</v>
      </c>
      <c r="G5" s="3"/>
    </row>
    <row r="6" spans="1:7" x14ac:dyDescent="0.25">
      <c r="A6" s="14" t="s">
        <v>35</v>
      </c>
      <c r="B6" s="1">
        <v>0</v>
      </c>
      <c r="E6" t="s">
        <v>22</v>
      </c>
      <c r="F6" s="7">
        <v>100</v>
      </c>
      <c r="G6" s="3"/>
    </row>
    <row r="7" spans="1:7" x14ac:dyDescent="0.25">
      <c r="A7" s="14" t="s">
        <v>37</v>
      </c>
      <c r="B7" s="1">
        <v>-2</v>
      </c>
      <c r="E7" t="s">
        <v>25</v>
      </c>
      <c r="F7" s="7">
        <v>200</v>
      </c>
      <c r="G7" s="9"/>
    </row>
    <row r="8" spans="1:7" x14ac:dyDescent="0.25">
      <c r="A8" s="14" t="s">
        <v>36</v>
      </c>
      <c r="B8" s="1">
        <v>2</v>
      </c>
      <c r="G8" s="3"/>
    </row>
    <row r="9" spans="1:7" x14ac:dyDescent="0.25">
      <c r="A9" s="14" t="s">
        <v>51</v>
      </c>
      <c r="B9" s="1">
        <v>4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zoomScaleNormal="100" workbookViewId="0">
      <selection activeCell="N37" sqref="N37"/>
    </sheetView>
  </sheetViews>
  <sheetFormatPr baseColWidth="10" defaultRowHeight="15" x14ac:dyDescent="0.25"/>
  <cols>
    <col min="1" max="1" width="11.7109375" bestFit="1" customWidth="1"/>
    <col min="4" max="13" width="2.42578125" customWidth="1"/>
  </cols>
  <sheetData>
    <row r="1" spans="1:13" x14ac:dyDescent="0.25">
      <c r="A1" s="2" t="s">
        <v>0</v>
      </c>
      <c r="B1" s="1">
        <v>10</v>
      </c>
    </row>
    <row r="2" spans="1:13" x14ac:dyDescent="0.25">
      <c r="A2" s="2" t="s">
        <v>1</v>
      </c>
      <c r="B2" s="1">
        <v>10</v>
      </c>
    </row>
    <row r="3" spans="1:13" x14ac:dyDescent="0.25">
      <c r="A3" s="2" t="s">
        <v>2</v>
      </c>
      <c r="B3">
        <f>B1*B2</f>
        <v>100</v>
      </c>
    </row>
    <row r="6" spans="1:13" x14ac:dyDescent="0.25">
      <c r="A6" s="2" t="s">
        <v>32</v>
      </c>
      <c r="D6" s="24">
        <v>0</v>
      </c>
      <c r="E6" s="24">
        <v>0</v>
      </c>
      <c r="F6" s="25">
        <v>1</v>
      </c>
      <c r="G6" s="26">
        <v>2</v>
      </c>
      <c r="H6" s="27">
        <v>3</v>
      </c>
      <c r="I6" s="26">
        <v>2</v>
      </c>
      <c r="J6" s="25">
        <v>1</v>
      </c>
      <c r="K6" s="27">
        <v>3</v>
      </c>
      <c r="L6" s="28">
        <v>6</v>
      </c>
      <c r="M6" s="28">
        <v>6</v>
      </c>
    </row>
    <row r="7" spans="1:13" x14ac:dyDescent="0.25">
      <c r="A7" s="18">
        <v>0</v>
      </c>
      <c r="D7" s="24">
        <v>0</v>
      </c>
      <c r="E7" s="24">
        <v>0</v>
      </c>
      <c r="F7" s="25">
        <v>1</v>
      </c>
      <c r="G7" s="26">
        <v>2</v>
      </c>
      <c r="H7" s="27">
        <v>3</v>
      </c>
      <c r="I7" s="25">
        <v>1</v>
      </c>
      <c r="J7" s="25">
        <v>1</v>
      </c>
      <c r="K7" s="25">
        <v>1</v>
      </c>
      <c r="L7" s="28">
        <v>6</v>
      </c>
      <c r="M7" s="30">
        <v>5</v>
      </c>
    </row>
    <row r="8" spans="1:13" x14ac:dyDescent="0.25">
      <c r="A8" s="16">
        <v>1</v>
      </c>
      <c r="D8" s="26">
        <v>2</v>
      </c>
      <c r="E8" s="25">
        <v>1</v>
      </c>
      <c r="F8" s="25">
        <v>1</v>
      </c>
      <c r="G8" s="27">
        <v>3</v>
      </c>
      <c r="H8" s="27">
        <v>3</v>
      </c>
      <c r="I8" s="26">
        <v>2</v>
      </c>
      <c r="J8" s="29">
        <v>4</v>
      </c>
      <c r="K8" s="29">
        <v>4</v>
      </c>
      <c r="L8" s="27">
        <v>3</v>
      </c>
      <c r="M8" s="29">
        <v>4</v>
      </c>
    </row>
    <row r="9" spans="1:13" x14ac:dyDescent="0.25">
      <c r="A9" s="17">
        <v>2</v>
      </c>
      <c r="D9" s="26">
        <v>2</v>
      </c>
      <c r="E9" s="26">
        <v>2</v>
      </c>
      <c r="F9" s="25">
        <v>1</v>
      </c>
      <c r="G9" s="29">
        <v>4</v>
      </c>
      <c r="H9" s="26">
        <v>2</v>
      </c>
      <c r="I9" s="26">
        <v>2</v>
      </c>
      <c r="J9" s="28">
        <v>6</v>
      </c>
      <c r="K9" s="30">
        <v>5</v>
      </c>
      <c r="L9" s="27">
        <v>3</v>
      </c>
      <c r="M9" s="26">
        <v>2</v>
      </c>
    </row>
    <row r="10" spans="1:13" x14ac:dyDescent="0.25">
      <c r="A10" s="19">
        <v>3</v>
      </c>
      <c r="D10" s="26">
        <v>2</v>
      </c>
      <c r="E10" s="26">
        <v>2</v>
      </c>
      <c r="F10" s="24">
        <v>0</v>
      </c>
      <c r="G10" s="29">
        <v>4</v>
      </c>
      <c r="H10" s="29">
        <v>4</v>
      </c>
      <c r="I10" s="27">
        <v>3</v>
      </c>
      <c r="J10" s="27">
        <v>3</v>
      </c>
      <c r="K10" s="26">
        <v>2</v>
      </c>
      <c r="L10" s="26">
        <v>2</v>
      </c>
      <c r="M10" s="26">
        <v>2</v>
      </c>
    </row>
    <row r="11" spans="1:13" x14ac:dyDescent="0.25">
      <c r="A11" s="20">
        <v>4</v>
      </c>
      <c r="D11" s="26">
        <v>2</v>
      </c>
      <c r="E11" s="24">
        <v>0</v>
      </c>
      <c r="F11" s="24">
        <v>0</v>
      </c>
      <c r="G11" s="30">
        <v>5</v>
      </c>
      <c r="H11" s="28">
        <v>6</v>
      </c>
      <c r="I11" s="27">
        <v>3</v>
      </c>
      <c r="J11" s="27">
        <v>3</v>
      </c>
      <c r="K11" s="27">
        <v>3</v>
      </c>
      <c r="L11" s="26">
        <v>2</v>
      </c>
      <c r="M11" s="26">
        <v>2</v>
      </c>
    </row>
    <row r="12" spans="1:13" x14ac:dyDescent="0.25">
      <c r="A12" s="15">
        <v>5</v>
      </c>
      <c r="D12" s="27">
        <v>3</v>
      </c>
      <c r="E12" s="27">
        <v>3</v>
      </c>
      <c r="F12" s="29">
        <v>4</v>
      </c>
      <c r="G12" s="30">
        <v>5</v>
      </c>
      <c r="H12" s="26">
        <v>2</v>
      </c>
      <c r="I12" s="26">
        <v>2</v>
      </c>
      <c r="J12" s="29">
        <v>4</v>
      </c>
      <c r="K12" s="29">
        <v>4</v>
      </c>
      <c r="L12" s="25">
        <v>1</v>
      </c>
      <c r="M12" s="25">
        <v>1</v>
      </c>
    </row>
    <row r="13" spans="1:13" x14ac:dyDescent="0.25">
      <c r="A13" s="21">
        <v>6</v>
      </c>
      <c r="D13" s="27">
        <v>3</v>
      </c>
      <c r="E13" s="27">
        <v>3</v>
      </c>
      <c r="F13" s="27">
        <v>3</v>
      </c>
      <c r="G13" s="26">
        <v>2</v>
      </c>
      <c r="H13" s="26">
        <v>2</v>
      </c>
      <c r="I13" s="26">
        <v>2</v>
      </c>
      <c r="J13" s="26">
        <v>2</v>
      </c>
      <c r="K13" s="25">
        <v>1</v>
      </c>
      <c r="L13" s="25">
        <v>1</v>
      </c>
      <c r="M13" s="25">
        <v>1</v>
      </c>
    </row>
    <row r="14" spans="1:13" x14ac:dyDescent="0.25">
      <c r="D14" s="30">
        <v>5</v>
      </c>
      <c r="E14" s="29">
        <v>4</v>
      </c>
      <c r="F14" s="29">
        <v>4</v>
      </c>
      <c r="G14" s="28">
        <v>6</v>
      </c>
      <c r="H14" s="27">
        <v>3</v>
      </c>
      <c r="I14" s="25">
        <v>1</v>
      </c>
      <c r="J14" s="24">
        <v>0</v>
      </c>
      <c r="K14" s="24">
        <v>0</v>
      </c>
      <c r="L14" s="26">
        <v>2</v>
      </c>
      <c r="M14" s="26">
        <v>2</v>
      </c>
    </row>
    <row r="15" spans="1:13" x14ac:dyDescent="0.25">
      <c r="D15" s="28">
        <v>6</v>
      </c>
      <c r="E15" s="30">
        <v>5</v>
      </c>
      <c r="F15" s="28">
        <v>6</v>
      </c>
      <c r="G15" s="28">
        <v>6</v>
      </c>
      <c r="H15" s="29">
        <v>4</v>
      </c>
      <c r="I15" s="29">
        <v>4</v>
      </c>
      <c r="J15" s="23">
        <v>3</v>
      </c>
      <c r="K15" s="23">
        <v>3</v>
      </c>
      <c r="L15" s="26">
        <v>2</v>
      </c>
      <c r="M15" s="26">
        <v>2</v>
      </c>
    </row>
    <row r="16" spans="1:13" x14ac:dyDescent="0.25">
      <c r="D16" s="22"/>
      <c r="E16" s="22"/>
      <c r="F16" s="22"/>
      <c r="G16" s="22"/>
      <c r="H16" s="22"/>
      <c r="I16" s="22"/>
      <c r="J16" s="22"/>
      <c r="K16" s="22"/>
      <c r="L16" s="22"/>
      <c r="M16" s="22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workbookViewId="0">
      <selection activeCell="I23" sqref="I23"/>
    </sheetView>
  </sheetViews>
  <sheetFormatPr baseColWidth="10" defaultRowHeight="15" x14ac:dyDescent="0.25"/>
  <cols>
    <col min="1" max="1" width="32.42578125" bestFit="1" customWidth="1"/>
    <col min="17" max="17" width="26" bestFit="1" customWidth="1"/>
  </cols>
  <sheetData>
    <row r="1" spans="1:9" x14ac:dyDescent="0.25">
      <c r="A1" s="2" t="s">
        <v>9</v>
      </c>
      <c r="B1" s="5" t="s">
        <v>14</v>
      </c>
    </row>
    <row r="2" spans="1:9" x14ac:dyDescent="0.25">
      <c r="A2" s="2" t="s">
        <v>3</v>
      </c>
      <c r="B2" s="5" t="s">
        <v>14</v>
      </c>
      <c r="D2" s="2" t="s">
        <v>8</v>
      </c>
    </row>
    <row r="3" spans="1:9" x14ac:dyDescent="0.25">
      <c r="A3" s="2" t="s">
        <v>4</v>
      </c>
      <c r="B3" s="5" t="s">
        <v>14</v>
      </c>
    </row>
    <row r="4" spans="1:9" x14ac:dyDescent="0.25">
      <c r="A4" s="2" t="s">
        <v>30</v>
      </c>
      <c r="B4" s="1">
        <v>500</v>
      </c>
      <c r="E4" s="49" t="s">
        <v>44</v>
      </c>
      <c r="F4" s="49"/>
      <c r="G4" s="49"/>
      <c r="H4" s="49"/>
      <c r="I4" s="49"/>
    </row>
    <row r="5" spans="1:9" x14ac:dyDescent="0.25">
      <c r="A5" s="2" t="s">
        <v>13</v>
      </c>
      <c r="B5" s="1">
        <v>0</v>
      </c>
      <c r="E5" s="31" t="s">
        <v>9</v>
      </c>
      <c r="F5" s="50"/>
      <c r="G5" s="50"/>
      <c r="H5" s="50"/>
      <c r="I5" s="51"/>
    </row>
    <row r="6" spans="1:9" x14ac:dyDescent="0.25">
      <c r="A6" s="2" t="s">
        <v>31</v>
      </c>
      <c r="B6" s="1">
        <v>200</v>
      </c>
      <c r="E6" s="32" t="s">
        <v>10</v>
      </c>
      <c r="F6" s="50"/>
      <c r="G6" s="50"/>
      <c r="H6" s="50"/>
      <c r="I6" s="51"/>
    </row>
    <row r="7" spans="1:9" x14ac:dyDescent="0.25">
      <c r="A7" s="2" t="s">
        <v>15</v>
      </c>
      <c r="B7" s="1">
        <v>100</v>
      </c>
      <c r="E7" s="32" t="s">
        <v>11</v>
      </c>
      <c r="F7" s="52"/>
      <c r="G7" s="53"/>
      <c r="H7" s="53"/>
      <c r="I7" s="54"/>
    </row>
    <row r="8" spans="1:9" x14ac:dyDescent="0.25">
      <c r="A8" s="2" t="s">
        <v>5</v>
      </c>
      <c r="B8" s="1">
        <v>5</v>
      </c>
      <c r="E8" s="32" t="s">
        <v>45</v>
      </c>
      <c r="F8" s="55"/>
      <c r="G8" s="56"/>
      <c r="H8" s="56"/>
      <c r="I8" s="57"/>
    </row>
    <row r="9" spans="1:9" x14ac:dyDescent="0.25">
      <c r="A9" s="2" t="s">
        <v>29</v>
      </c>
      <c r="B9" s="1">
        <v>6</v>
      </c>
      <c r="E9" s="32"/>
      <c r="F9" s="58"/>
      <c r="G9" s="59"/>
      <c r="H9" s="59"/>
      <c r="I9" s="60"/>
    </row>
    <row r="10" spans="1:9" x14ac:dyDescent="0.25">
      <c r="E10" s="32"/>
      <c r="F10" s="58"/>
      <c r="G10" s="59"/>
      <c r="H10" s="59"/>
      <c r="I10" s="60"/>
    </row>
    <row r="11" spans="1:9" x14ac:dyDescent="0.25">
      <c r="E11" s="32"/>
      <c r="F11" s="58"/>
      <c r="G11" s="59"/>
      <c r="H11" s="59"/>
      <c r="I11" s="60"/>
    </row>
    <row r="12" spans="1:9" x14ac:dyDescent="0.25">
      <c r="E12" s="32"/>
      <c r="F12" s="58"/>
      <c r="G12" s="59"/>
      <c r="H12" s="59"/>
      <c r="I12" s="60"/>
    </row>
    <row r="13" spans="1:9" x14ac:dyDescent="0.25">
      <c r="E13" s="32"/>
      <c r="F13" s="58"/>
      <c r="G13" s="59"/>
      <c r="H13" s="59"/>
      <c r="I13" s="60"/>
    </row>
    <row r="14" spans="1:9" x14ac:dyDescent="0.25">
      <c r="E14" s="32" t="s">
        <v>39</v>
      </c>
      <c r="F14" s="37"/>
      <c r="G14" s="38"/>
      <c r="H14" s="38"/>
      <c r="I14" s="39"/>
    </row>
    <row r="15" spans="1:9" x14ac:dyDescent="0.25">
      <c r="E15" s="32" t="s">
        <v>40</v>
      </c>
      <c r="F15" s="37"/>
      <c r="G15" s="38"/>
      <c r="H15" s="38"/>
      <c r="I15" s="39"/>
    </row>
    <row r="16" spans="1:9" x14ac:dyDescent="0.25">
      <c r="E16" s="32" t="s">
        <v>41</v>
      </c>
      <c r="F16" s="37"/>
      <c r="G16" s="38"/>
      <c r="H16" s="38"/>
      <c r="I16" s="39"/>
    </row>
    <row r="17" spans="1:9" x14ac:dyDescent="0.25">
      <c r="E17" s="32" t="s">
        <v>42</v>
      </c>
      <c r="F17" s="37"/>
      <c r="G17" s="38"/>
      <c r="H17" s="38"/>
      <c r="I17" s="39"/>
    </row>
    <row r="18" spans="1:9" x14ac:dyDescent="0.25">
      <c r="E18" s="33" t="s">
        <v>43</v>
      </c>
      <c r="F18" s="37"/>
      <c r="G18" s="38"/>
      <c r="H18" s="38"/>
      <c r="I18" s="39"/>
    </row>
    <row r="19" spans="1:9" x14ac:dyDescent="0.25">
      <c r="E19" s="32" t="s">
        <v>38</v>
      </c>
      <c r="F19" s="40"/>
      <c r="G19" s="41"/>
      <c r="H19" s="41"/>
      <c r="I19" s="42"/>
    </row>
    <row r="20" spans="1:9" x14ac:dyDescent="0.25">
      <c r="E20" s="34"/>
      <c r="F20" s="43"/>
      <c r="G20" s="44"/>
      <c r="H20" s="44"/>
      <c r="I20" s="45"/>
    </row>
    <row r="21" spans="1:9" x14ac:dyDescent="0.25">
      <c r="E21" s="35"/>
      <c r="F21" s="46"/>
      <c r="G21" s="47"/>
      <c r="H21" s="47"/>
      <c r="I21" s="48"/>
    </row>
    <row r="23" spans="1:9" x14ac:dyDescent="0.25">
      <c r="A23" s="10" t="s">
        <v>26</v>
      </c>
      <c r="B23" s="3" t="s">
        <v>27</v>
      </c>
      <c r="C23" s="4" t="s">
        <v>28</v>
      </c>
    </row>
    <row r="24" spans="1:9" x14ac:dyDescent="0.25">
      <c r="A24" s="2" t="s">
        <v>21</v>
      </c>
      <c r="B24" s="8">
        <v>0.75</v>
      </c>
      <c r="C24" s="3">
        <f>Constants!B2*Constants!F2*B8*Average_Character_Template!B24</f>
        <v>375</v>
      </c>
    </row>
    <row r="25" spans="1:9" x14ac:dyDescent="0.25">
      <c r="A25" s="2" t="s">
        <v>16</v>
      </c>
      <c r="B25" s="8">
        <v>0.75</v>
      </c>
      <c r="C25" s="3">
        <f>B6+B7*Constants!B2*Constants!F3*B25</f>
        <v>950</v>
      </c>
    </row>
    <row r="26" spans="1:9" x14ac:dyDescent="0.25">
      <c r="A26" s="2" t="s">
        <v>17</v>
      </c>
      <c r="B26" s="8">
        <v>0.75</v>
      </c>
      <c r="C26" s="3">
        <f>Constants!F4*B4*B26</f>
        <v>1125</v>
      </c>
    </row>
    <row r="27" spans="1:9" x14ac:dyDescent="0.25">
      <c r="A27" s="2" t="s">
        <v>20</v>
      </c>
      <c r="B27" s="8">
        <v>0.25</v>
      </c>
      <c r="C27" s="3">
        <f>Constants!F5*B4*B27</f>
        <v>250</v>
      </c>
    </row>
    <row r="28" spans="1:9" x14ac:dyDescent="0.25">
      <c r="A28" s="2" t="s">
        <v>22</v>
      </c>
      <c r="B28" s="8">
        <v>0.5</v>
      </c>
      <c r="C28" s="3">
        <f>Constants!F6*Constants!B2*B28</f>
        <v>500</v>
      </c>
    </row>
    <row r="29" spans="1:9" x14ac:dyDescent="0.25">
      <c r="A29" s="2" t="s">
        <v>25</v>
      </c>
      <c r="B29" s="8">
        <v>0.5</v>
      </c>
      <c r="C29" s="9">
        <f>B29*(Constants!F7*(1+Constants!B2/Constants!B3))</f>
        <v>433.33333333333337</v>
      </c>
    </row>
    <row r="30" spans="1:9" x14ac:dyDescent="0.25">
      <c r="B30" s="12">
        <f>SUM(B24:B29)/COUNTA(B24:B29)</f>
        <v>0.58333333333333337</v>
      </c>
      <c r="C30" s="11">
        <f>SUM(C24:C29)</f>
        <v>3633.3333333333335</v>
      </c>
    </row>
  </sheetData>
  <mergeCells count="11">
    <mergeCell ref="F18:I18"/>
    <mergeCell ref="F19:I21"/>
    <mergeCell ref="E4:I4"/>
    <mergeCell ref="F5:I5"/>
    <mergeCell ref="F6:I6"/>
    <mergeCell ref="F7:I7"/>
    <mergeCell ref="F8:I13"/>
    <mergeCell ref="F14:I14"/>
    <mergeCell ref="F15:I15"/>
    <mergeCell ref="F16:I16"/>
    <mergeCell ref="F17:I17"/>
  </mergeCells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0"/>
  <sheetViews>
    <sheetView tabSelected="1" topLeftCell="A7" workbookViewId="0">
      <selection activeCell="L25" sqref="L25:O25"/>
    </sheetView>
  </sheetViews>
  <sheetFormatPr baseColWidth="10" defaultRowHeight="15" x14ac:dyDescent="0.25"/>
  <cols>
    <col min="1" max="1" width="32.42578125" bestFit="1" customWidth="1"/>
    <col min="17" max="17" width="26" bestFit="1" customWidth="1"/>
  </cols>
  <sheetData>
    <row r="1" spans="1:15" x14ac:dyDescent="0.25">
      <c r="A1" s="2" t="s">
        <v>9</v>
      </c>
      <c r="B1" s="5" t="s">
        <v>14</v>
      </c>
    </row>
    <row r="2" spans="1:15" x14ac:dyDescent="0.25">
      <c r="A2" s="2" t="s">
        <v>3</v>
      </c>
      <c r="B2" s="5" t="s">
        <v>14</v>
      </c>
      <c r="D2" s="2" t="s">
        <v>8</v>
      </c>
    </row>
    <row r="3" spans="1:15" x14ac:dyDescent="0.25">
      <c r="A3" s="2" t="s">
        <v>4</v>
      </c>
      <c r="B3" s="5" t="s">
        <v>14</v>
      </c>
    </row>
    <row r="4" spans="1:15" x14ac:dyDescent="0.25">
      <c r="A4" s="2" t="s">
        <v>30</v>
      </c>
      <c r="B4" s="1">
        <v>500</v>
      </c>
      <c r="E4" s="49" t="s">
        <v>44</v>
      </c>
      <c r="F4" s="49"/>
      <c r="G4" s="49"/>
      <c r="H4" s="49"/>
      <c r="I4" s="49"/>
      <c r="K4" s="49" t="s">
        <v>44</v>
      </c>
      <c r="L4" s="49"/>
      <c r="M4" s="49"/>
      <c r="N4" s="49"/>
      <c r="O4" s="49"/>
    </row>
    <row r="5" spans="1:15" x14ac:dyDescent="0.25">
      <c r="A5" s="2" t="s">
        <v>13</v>
      </c>
      <c r="B5" s="1">
        <v>0</v>
      </c>
      <c r="E5" s="31" t="s">
        <v>9</v>
      </c>
      <c r="F5" s="50" t="s">
        <v>47</v>
      </c>
      <c r="G5" s="50"/>
      <c r="H5" s="50"/>
      <c r="I5" s="51"/>
      <c r="K5" s="31" t="s">
        <v>9</v>
      </c>
      <c r="L5" s="50" t="s">
        <v>46</v>
      </c>
      <c r="M5" s="50"/>
      <c r="N5" s="50"/>
      <c r="O5" s="51"/>
    </row>
    <row r="6" spans="1:15" x14ac:dyDescent="0.25">
      <c r="A6" s="2" t="s">
        <v>31</v>
      </c>
      <c r="B6" s="1">
        <v>200</v>
      </c>
      <c r="E6" s="32" t="s">
        <v>10</v>
      </c>
      <c r="F6" s="50">
        <v>125</v>
      </c>
      <c r="G6" s="50"/>
      <c r="H6" s="50"/>
      <c r="I6" s="51"/>
      <c r="K6" s="32" t="s">
        <v>10</v>
      </c>
      <c r="L6" s="50" t="s">
        <v>49</v>
      </c>
      <c r="M6" s="50"/>
      <c r="N6" s="50"/>
      <c r="O6" s="51"/>
    </row>
    <row r="7" spans="1:15" x14ac:dyDescent="0.25">
      <c r="A7" s="2" t="s">
        <v>15</v>
      </c>
      <c r="B7" s="1">
        <v>100</v>
      </c>
      <c r="E7" s="32" t="s">
        <v>11</v>
      </c>
      <c r="F7" s="52">
        <v>3</v>
      </c>
      <c r="G7" s="53"/>
      <c r="H7" s="53"/>
      <c r="I7" s="54"/>
      <c r="K7" s="32" t="s">
        <v>11</v>
      </c>
      <c r="L7" s="52">
        <v>0</v>
      </c>
      <c r="M7" s="53"/>
      <c r="N7" s="53"/>
      <c r="O7" s="54"/>
    </row>
    <row r="8" spans="1:15" ht="15" customHeight="1" x14ac:dyDescent="0.25">
      <c r="A8" s="2" t="s">
        <v>5</v>
      </c>
      <c r="B8" s="1">
        <v>5</v>
      </c>
      <c r="E8" s="32" t="s">
        <v>45</v>
      </c>
      <c r="F8" s="55" t="s">
        <v>50</v>
      </c>
      <c r="G8" s="56"/>
      <c r="H8" s="56"/>
      <c r="I8" s="57"/>
      <c r="K8" s="32" t="s">
        <v>45</v>
      </c>
      <c r="L8" s="55" t="s">
        <v>48</v>
      </c>
      <c r="M8" s="56"/>
      <c r="N8" s="56"/>
      <c r="O8" s="57"/>
    </row>
    <row r="9" spans="1:15" x14ac:dyDescent="0.25">
      <c r="A9" s="2" t="s">
        <v>29</v>
      </c>
      <c r="B9" s="1">
        <v>6</v>
      </c>
      <c r="E9" s="32"/>
      <c r="F9" s="58"/>
      <c r="G9" s="59"/>
      <c r="H9" s="59"/>
      <c r="I9" s="60"/>
      <c r="K9" s="32"/>
      <c r="L9" s="58"/>
      <c r="M9" s="59"/>
      <c r="N9" s="59"/>
      <c r="O9" s="60"/>
    </row>
    <row r="10" spans="1:15" x14ac:dyDescent="0.25">
      <c r="E10" s="32"/>
      <c r="F10" s="58"/>
      <c r="G10" s="59"/>
      <c r="H10" s="59"/>
      <c r="I10" s="60"/>
      <c r="K10" s="32"/>
      <c r="L10" s="58"/>
      <c r="M10" s="59"/>
      <c r="N10" s="59"/>
      <c r="O10" s="60"/>
    </row>
    <row r="11" spans="1:15" x14ac:dyDescent="0.25">
      <c r="E11" s="32"/>
      <c r="F11" s="58"/>
      <c r="G11" s="59"/>
      <c r="H11" s="59"/>
      <c r="I11" s="60"/>
      <c r="K11" s="32"/>
      <c r="L11" s="58"/>
      <c r="M11" s="59"/>
      <c r="N11" s="59"/>
      <c r="O11" s="60"/>
    </row>
    <row r="12" spans="1:15" x14ac:dyDescent="0.25">
      <c r="E12" s="32"/>
      <c r="F12" s="58"/>
      <c r="G12" s="59"/>
      <c r="H12" s="59"/>
      <c r="I12" s="60"/>
      <c r="K12" s="32"/>
      <c r="L12" s="58"/>
      <c r="M12" s="59"/>
      <c r="N12" s="59"/>
      <c r="O12" s="60"/>
    </row>
    <row r="13" spans="1:15" x14ac:dyDescent="0.25">
      <c r="E13" s="32"/>
      <c r="F13" s="58"/>
      <c r="G13" s="59"/>
      <c r="H13" s="59"/>
      <c r="I13" s="60"/>
      <c r="K13" s="32"/>
      <c r="L13" s="58"/>
      <c r="M13" s="59"/>
      <c r="N13" s="59"/>
      <c r="O13" s="60"/>
    </row>
    <row r="14" spans="1:15" x14ac:dyDescent="0.25">
      <c r="E14" s="32" t="s">
        <v>39</v>
      </c>
      <c r="F14" s="37">
        <v>4</v>
      </c>
      <c r="G14" s="38"/>
      <c r="H14" s="38"/>
      <c r="I14" s="39"/>
      <c r="K14" s="32" t="s">
        <v>39</v>
      </c>
      <c r="L14" s="37">
        <v>6</v>
      </c>
      <c r="M14" s="38"/>
      <c r="N14" s="38"/>
      <c r="O14" s="39"/>
    </row>
    <row r="15" spans="1:15" x14ac:dyDescent="0.25">
      <c r="E15" s="32" t="s">
        <v>40</v>
      </c>
      <c r="F15" s="37"/>
      <c r="G15" s="38"/>
      <c r="H15" s="38"/>
      <c r="I15" s="39"/>
      <c r="K15" s="32" t="s">
        <v>40</v>
      </c>
      <c r="L15" s="37"/>
      <c r="M15" s="38"/>
      <c r="N15" s="38"/>
      <c r="O15" s="39"/>
    </row>
    <row r="16" spans="1:15" x14ac:dyDescent="0.25">
      <c r="E16" s="32" t="s">
        <v>41</v>
      </c>
      <c r="F16" s="37"/>
      <c r="G16" s="38"/>
      <c r="H16" s="38"/>
      <c r="I16" s="39"/>
      <c r="K16" s="32" t="s">
        <v>41</v>
      </c>
      <c r="L16" s="37"/>
      <c r="M16" s="38"/>
      <c r="N16" s="38"/>
      <c r="O16" s="39"/>
    </row>
    <row r="17" spans="1:15" x14ac:dyDescent="0.25">
      <c r="E17" s="32" t="s">
        <v>42</v>
      </c>
      <c r="F17" s="37"/>
      <c r="G17" s="38"/>
      <c r="H17" s="38"/>
      <c r="I17" s="39"/>
      <c r="K17" s="32" t="s">
        <v>42</v>
      </c>
      <c r="L17" s="37"/>
      <c r="M17" s="38"/>
      <c r="N17" s="38"/>
      <c r="O17" s="39"/>
    </row>
    <row r="18" spans="1:15" x14ac:dyDescent="0.25">
      <c r="E18" s="33" t="s">
        <v>43</v>
      </c>
      <c r="F18" s="37"/>
      <c r="G18" s="38"/>
      <c r="H18" s="38"/>
      <c r="I18" s="39"/>
      <c r="K18" s="33" t="s">
        <v>43</v>
      </c>
      <c r="L18" s="37"/>
      <c r="M18" s="38"/>
      <c r="N18" s="38"/>
      <c r="O18" s="39"/>
    </row>
    <row r="19" spans="1:15" x14ac:dyDescent="0.25">
      <c r="E19" s="32" t="s">
        <v>38</v>
      </c>
      <c r="F19" s="40"/>
      <c r="G19" s="41"/>
      <c r="H19" s="41"/>
      <c r="I19" s="42"/>
      <c r="K19" s="32" t="s">
        <v>38</v>
      </c>
      <c r="L19" s="40"/>
      <c r="M19" s="41"/>
      <c r="N19" s="41"/>
      <c r="O19" s="42"/>
    </row>
    <row r="20" spans="1:15" x14ac:dyDescent="0.25">
      <c r="E20" s="34"/>
      <c r="F20" s="43"/>
      <c r="G20" s="44"/>
      <c r="H20" s="44"/>
      <c r="I20" s="45"/>
      <c r="K20" s="34"/>
      <c r="L20" s="43"/>
      <c r="M20" s="44"/>
      <c r="N20" s="44"/>
      <c r="O20" s="45"/>
    </row>
    <row r="21" spans="1:15" x14ac:dyDescent="0.25">
      <c r="E21" s="35"/>
      <c r="F21" s="46"/>
      <c r="G21" s="47"/>
      <c r="H21" s="47"/>
      <c r="I21" s="48"/>
      <c r="K21" s="35"/>
      <c r="L21" s="46"/>
      <c r="M21" s="47"/>
      <c r="N21" s="47"/>
      <c r="O21" s="48"/>
    </row>
    <row r="23" spans="1:15" x14ac:dyDescent="0.25">
      <c r="A23" s="10" t="s">
        <v>26</v>
      </c>
      <c r="B23" s="3" t="s">
        <v>27</v>
      </c>
      <c r="C23" s="4" t="s">
        <v>28</v>
      </c>
      <c r="E23" s="49" t="s">
        <v>52</v>
      </c>
      <c r="F23" s="49"/>
      <c r="G23" s="49"/>
      <c r="H23" s="49"/>
      <c r="I23" s="49"/>
      <c r="K23" s="49" t="s">
        <v>54</v>
      </c>
      <c r="L23" s="49"/>
      <c r="M23" s="49"/>
      <c r="N23" s="49"/>
      <c r="O23" s="49"/>
    </row>
    <row r="24" spans="1:15" x14ac:dyDescent="0.25">
      <c r="A24" s="2" t="s">
        <v>21</v>
      </c>
      <c r="B24" s="8">
        <v>0.75</v>
      </c>
      <c r="C24" s="3">
        <f>Constants!B2*Constants!F2*B8*Tactician!B24</f>
        <v>375</v>
      </c>
      <c r="E24" s="31" t="s">
        <v>9</v>
      </c>
      <c r="F24" s="50" t="s">
        <v>53</v>
      </c>
      <c r="G24" s="50"/>
      <c r="H24" s="50"/>
      <c r="I24" s="51"/>
      <c r="K24" s="31" t="s">
        <v>9</v>
      </c>
      <c r="L24" s="50" t="s">
        <v>55</v>
      </c>
      <c r="M24" s="50"/>
      <c r="N24" s="50"/>
      <c r="O24" s="51"/>
    </row>
    <row r="25" spans="1:15" x14ac:dyDescent="0.25">
      <c r="A25" s="2" t="s">
        <v>16</v>
      </c>
      <c r="B25" s="8">
        <v>0.75</v>
      </c>
      <c r="C25" s="3">
        <f>B6+B7*Constants!B2*Constants!F3*B25</f>
        <v>950</v>
      </c>
      <c r="E25" s="32" t="s">
        <v>10</v>
      </c>
      <c r="F25" s="50">
        <v>50</v>
      </c>
      <c r="G25" s="50"/>
      <c r="H25" s="50"/>
      <c r="I25" s="51"/>
      <c r="K25" s="32" t="s">
        <v>10</v>
      </c>
      <c r="L25" s="50">
        <v>75</v>
      </c>
      <c r="M25" s="50"/>
      <c r="N25" s="50"/>
      <c r="O25" s="51"/>
    </row>
    <row r="26" spans="1:15" x14ac:dyDescent="0.25">
      <c r="A26" s="2" t="s">
        <v>17</v>
      </c>
      <c r="B26" s="8">
        <v>0.75</v>
      </c>
      <c r="C26" s="3">
        <f>Constants!F4*B4*B26</f>
        <v>1125</v>
      </c>
      <c r="E26" s="32" t="s">
        <v>11</v>
      </c>
      <c r="F26" s="52">
        <v>1</v>
      </c>
      <c r="G26" s="53"/>
      <c r="H26" s="53"/>
      <c r="I26" s="54"/>
      <c r="K26" s="32" t="s">
        <v>11</v>
      </c>
      <c r="L26" s="52">
        <v>2</v>
      </c>
      <c r="M26" s="53"/>
      <c r="N26" s="53"/>
      <c r="O26" s="54"/>
    </row>
    <row r="27" spans="1:15" ht="15" customHeight="1" x14ac:dyDescent="0.25">
      <c r="A27" s="2" t="s">
        <v>20</v>
      </c>
      <c r="B27" s="8">
        <v>0.25</v>
      </c>
      <c r="C27" s="3">
        <f>Constants!F5*B4*B27</f>
        <v>250</v>
      </c>
      <c r="E27" s="32" t="s">
        <v>45</v>
      </c>
      <c r="F27" s="55" t="s">
        <v>57</v>
      </c>
      <c r="G27" s="56"/>
      <c r="H27" s="56"/>
      <c r="I27" s="57"/>
      <c r="K27" s="32" t="s">
        <v>45</v>
      </c>
      <c r="L27" s="55" t="s">
        <v>56</v>
      </c>
      <c r="M27" s="56"/>
      <c r="N27" s="56"/>
      <c r="O27" s="57"/>
    </row>
    <row r="28" spans="1:15" x14ac:dyDescent="0.25">
      <c r="A28" s="2" t="s">
        <v>22</v>
      </c>
      <c r="B28" s="8">
        <v>0.5</v>
      </c>
      <c r="C28" s="3">
        <f>Constants!F6*Constants!B2*B28</f>
        <v>500</v>
      </c>
      <c r="E28" s="32"/>
      <c r="F28" s="58"/>
      <c r="G28" s="59"/>
      <c r="H28" s="59"/>
      <c r="I28" s="60"/>
      <c r="K28" s="32"/>
      <c r="L28" s="58"/>
      <c r="M28" s="59"/>
      <c r="N28" s="59"/>
      <c r="O28" s="60"/>
    </row>
    <row r="29" spans="1:15" x14ac:dyDescent="0.25">
      <c r="A29" s="2" t="s">
        <v>25</v>
      </c>
      <c r="B29" s="8">
        <v>0.5</v>
      </c>
      <c r="C29" s="9">
        <f>B29*(Constants!F7*(1+Constants!B2/Constants!B3))</f>
        <v>433.33333333333337</v>
      </c>
      <c r="E29" s="32"/>
      <c r="F29" s="58"/>
      <c r="G29" s="59"/>
      <c r="H29" s="59"/>
      <c r="I29" s="60"/>
      <c r="K29" s="32"/>
      <c r="L29" s="58"/>
      <c r="M29" s="59"/>
      <c r="N29" s="59"/>
      <c r="O29" s="60"/>
    </row>
    <row r="30" spans="1:15" x14ac:dyDescent="0.25">
      <c r="B30" s="12">
        <f>SUM(B24:B29)/COUNTA(B24:B29)</f>
        <v>0.58333333333333337</v>
      </c>
      <c r="C30" s="11">
        <f>SUM(C24:C29)</f>
        <v>3633.3333333333335</v>
      </c>
      <c r="E30" s="32"/>
      <c r="F30" s="58"/>
      <c r="G30" s="59"/>
      <c r="H30" s="59"/>
      <c r="I30" s="60"/>
      <c r="K30" s="32"/>
      <c r="L30" s="58"/>
      <c r="M30" s="59"/>
      <c r="N30" s="59"/>
      <c r="O30" s="60"/>
    </row>
    <row r="31" spans="1:15" x14ac:dyDescent="0.25">
      <c r="E31" s="32"/>
      <c r="F31" s="58"/>
      <c r="G31" s="59"/>
      <c r="H31" s="59"/>
      <c r="I31" s="60"/>
      <c r="K31" s="32"/>
      <c r="L31" s="58"/>
      <c r="M31" s="59"/>
      <c r="N31" s="59"/>
      <c r="O31" s="60"/>
    </row>
    <row r="32" spans="1:15" x14ac:dyDescent="0.25">
      <c r="E32" s="32"/>
      <c r="F32" s="58"/>
      <c r="G32" s="59"/>
      <c r="H32" s="59"/>
      <c r="I32" s="60"/>
      <c r="K32" s="32"/>
      <c r="L32" s="58"/>
      <c r="M32" s="59"/>
      <c r="N32" s="59"/>
      <c r="O32" s="60"/>
    </row>
    <row r="33" spans="5:15" x14ac:dyDescent="0.25">
      <c r="E33" s="32" t="s">
        <v>39</v>
      </c>
      <c r="F33" s="37">
        <v>5</v>
      </c>
      <c r="G33" s="38"/>
      <c r="H33" s="38"/>
      <c r="I33" s="39"/>
      <c r="K33" s="32" t="s">
        <v>39</v>
      </c>
      <c r="L33" s="37">
        <v>5</v>
      </c>
      <c r="M33" s="38"/>
      <c r="N33" s="38"/>
      <c r="O33" s="39"/>
    </row>
    <row r="34" spans="5:15" x14ac:dyDescent="0.25">
      <c r="E34" s="32" t="s">
        <v>40</v>
      </c>
      <c r="F34" s="37">
        <v>80</v>
      </c>
      <c r="G34" s="38"/>
      <c r="H34" s="38"/>
      <c r="I34" s="39"/>
      <c r="K34" s="32" t="s">
        <v>40</v>
      </c>
      <c r="L34" s="37">
        <v>80</v>
      </c>
      <c r="M34" s="38"/>
      <c r="N34" s="38"/>
      <c r="O34" s="39"/>
    </row>
    <row r="35" spans="5:15" x14ac:dyDescent="0.25">
      <c r="E35" s="32" t="s">
        <v>41</v>
      </c>
      <c r="F35" s="37"/>
      <c r="G35" s="38"/>
      <c r="H35" s="38"/>
      <c r="I35" s="39"/>
      <c r="K35" s="32" t="s">
        <v>41</v>
      </c>
      <c r="L35" s="37"/>
      <c r="M35" s="38"/>
      <c r="N35" s="38"/>
      <c r="O35" s="39"/>
    </row>
    <row r="36" spans="5:15" x14ac:dyDescent="0.25">
      <c r="E36" s="32" t="s">
        <v>42</v>
      </c>
      <c r="F36" s="37"/>
      <c r="G36" s="38"/>
      <c r="H36" s="38"/>
      <c r="I36" s="39"/>
      <c r="K36" s="32" t="s">
        <v>42</v>
      </c>
      <c r="L36" s="37"/>
      <c r="M36" s="38"/>
      <c r="N36" s="38"/>
      <c r="O36" s="39"/>
    </row>
    <row r="37" spans="5:15" x14ac:dyDescent="0.25">
      <c r="E37" s="33" t="s">
        <v>43</v>
      </c>
      <c r="F37" s="37"/>
      <c r="G37" s="38"/>
      <c r="H37" s="38"/>
      <c r="I37" s="39"/>
      <c r="K37" s="33" t="s">
        <v>43</v>
      </c>
      <c r="L37" s="37"/>
      <c r="M37" s="38"/>
      <c r="N37" s="38"/>
      <c r="O37" s="39"/>
    </row>
    <row r="38" spans="5:15" x14ac:dyDescent="0.25">
      <c r="E38" s="32" t="s">
        <v>38</v>
      </c>
      <c r="F38" s="40"/>
      <c r="G38" s="41"/>
      <c r="H38" s="41"/>
      <c r="I38" s="42"/>
      <c r="K38" s="32" t="s">
        <v>38</v>
      </c>
      <c r="L38" s="40"/>
      <c r="M38" s="41"/>
      <c r="N38" s="41"/>
      <c r="O38" s="42"/>
    </row>
    <row r="39" spans="5:15" x14ac:dyDescent="0.25">
      <c r="E39" s="34"/>
      <c r="F39" s="43"/>
      <c r="G39" s="44"/>
      <c r="H39" s="44"/>
      <c r="I39" s="45"/>
      <c r="K39" s="34"/>
      <c r="L39" s="43"/>
      <c r="M39" s="44"/>
      <c r="N39" s="44"/>
      <c r="O39" s="45"/>
    </row>
    <row r="40" spans="5:15" x14ac:dyDescent="0.25">
      <c r="E40" s="35"/>
      <c r="F40" s="46"/>
      <c r="G40" s="47"/>
      <c r="H40" s="47"/>
      <c r="I40" s="48"/>
      <c r="K40" s="35"/>
      <c r="L40" s="46"/>
      <c r="M40" s="47"/>
      <c r="N40" s="47"/>
      <c r="O40" s="48"/>
    </row>
  </sheetData>
  <mergeCells count="44">
    <mergeCell ref="L36:O36"/>
    <mergeCell ref="L37:O37"/>
    <mergeCell ref="L38:O40"/>
    <mergeCell ref="L26:O26"/>
    <mergeCell ref="L27:O32"/>
    <mergeCell ref="L33:O33"/>
    <mergeCell ref="L34:O34"/>
    <mergeCell ref="L35:O35"/>
    <mergeCell ref="E4:I4"/>
    <mergeCell ref="F5:I5"/>
    <mergeCell ref="F6:I6"/>
    <mergeCell ref="F7:I7"/>
    <mergeCell ref="F8:I13"/>
    <mergeCell ref="K4:O4"/>
    <mergeCell ref="L5:O5"/>
    <mergeCell ref="L6:O6"/>
    <mergeCell ref="L7:O7"/>
    <mergeCell ref="L8:O13"/>
    <mergeCell ref="F33:I33"/>
    <mergeCell ref="L14:O14"/>
    <mergeCell ref="L15:O15"/>
    <mergeCell ref="L16:O16"/>
    <mergeCell ref="L17:O17"/>
    <mergeCell ref="L18:O18"/>
    <mergeCell ref="L19:O21"/>
    <mergeCell ref="F15:I15"/>
    <mergeCell ref="F16:I16"/>
    <mergeCell ref="F17:I17"/>
    <mergeCell ref="F18:I18"/>
    <mergeCell ref="F19:I21"/>
    <mergeCell ref="F14:I14"/>
    <mergeCell ref="K23:O23"/>
    <mergeCell ref="L24:O24"/>
    <mergeCell ref="L25:O25"/>
    <mergeCell ref="E23:I23"/>
    <mergeCell ref="F24:I24"/>
    <mergeCell ref="F25:I25"/>
    <mergeCell ref="F26:I26"/>
    <mergeCell ref="F27:I32"/>
    <mergeCell ref="F34:I34"/>
    <mergeCell ref="F35:I35"/>
    <mergeCell ref="F36:I36"/>
    <mergeCell ref="F37:I37"/>
    <mergeCell ref="F38:I40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Analysis</vt:lpstr>
      <vt:lpstr>Constants</vt:lpstr>
      <vt:lpstr>Example_Map</vt:lpstr>
      <vt:lpstr>Average_Character_Template</vt:lpstr>
      <vt:lpstr>Tactician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Konstantin</dc:creator>
  <cp:lastModifiedBy>Konstantin</cp:lastModifiedBy>
  <dcterms:created xsi:type="dcterms:W3CDTF">2016-10-14T14:23:24Z</dcterms:created>
  <dcterms:modified xsi:type="dcterms:W3CDTF">2016-12-03T22:50:13Z</dcterms:modified>
</cp:coreProperties>
</file>