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ocuments\Senior Design\Input board schematic\"/>
    </mc:Choice>
  </mc:AlternateContent>
  <xr:revisionPtr revIDLastSave="0" documentId="13_ncr:1_{5606ACA0-DBC2-495A-9CE7-36B4B0ECFC82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7" i="1" l="1"/>
  <c r="E17" i="1"/>
  <c r="F21" i="1"/>
  <c r="E16" i="1"/>
  <c r="F16" i="1"/>
  <c r="F15" i="1" l="1"/>
  <c r="F14" i="1"/>
  <c r="F13" i="1"/>
  <c r="E15" i="1"/>
  <c r="E13" i="1"/>
  <c r="F12" i="1"/>
  <c r="F11" i="1"/>
  <c r="F10" i="1"/>
  <c r="F9" i="1"/>
  <c r="F8" i="1"/>
  <c r="E12" i="1"/>
  <c r="E11" i="1"/>
  <c r="E10" i="1"/>
  <c r="E9" i="1"/>
  <c r="E8" i="1"/>
  <c r="F7" i="1" l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<sst xmlns="http://schemas.openxmlformats.org/spreadsheetml/2006/main" count="73" uniqueCount="58">
  <si>
    <t>Name</t>
  </si>
  <si>
    <t>Description</t>
  </si>
  <si>
    <t>Unit Price</t>
  </si>
  <si>
    <t>Quantity</t>
  </si>
  <si>
    <t>3X Board Quantity</t>
  </si>
  <si>
    <t>Total Cost per Board</t>
  </si>
  <si>
    <t>Vendor</t>
  </si>
  <si>
    <t>Link</t>
  </si>
  <si>
    <t>Digi-key</t>
  </si>
  <si>
    <t>TI SN65HVD72DR</t>
  </si>
  <si>
    <t>TI Half-Duplex RS-485 Transceiver</t>
  </si>
  <si>
    <t>https://www.digikey.com/product-detail/en/texas-instruments/SN65HVD72DR/296-39179-1-ND/5143186</t>
  </si>
  <si>
    <t>Adafruit 2772</t>
  </si>
  <si>
    <t>Adafruit M0+ Basic Proto</t>
  </si>
  <si>
    <t>https://www.digikey.com/product-detail/en/adafruit-industries-llc/2772/1528-1531-ND/5775537</t>
  </si>
  <si>
    <t xml:space="preserve">Stackpole Electronics  CF12JT10R0 </t>
  </si>
  <si>
    <t>Through Hole 10 ohm ½ watt Resistor</t>
  </si>
  <si>
    <t>https://www.digikey.com/product-detail/en/stackpole-electronics-inc/CF12JT10R0/CF12JT10R0CT-ND/1830446</t>
  </si>
  <si>
    <t>KEMET C315C104M5U5TA7303</t>
  </si>
  <si>
    <t>Radial 0.1 uF Ceramic Cap</t>
  </si>
  <si>
    <t>https://www.digikey.com/product-detail/en/kemet/C315C104M5U5TA7303/399-9859-1-ND/3726100</t>
  </si>
  <si>
    <t xml:space="preserve">Nichicon UVK2GR47MED1TD </t>
  </si>
  <si>
    <t>Radial 0.1 uF Electrolytic Cap</t>
  </si>
  <si>
    <t>https://www.digikey.com/product-detail/en/nichicon/UVK2GR47MED1TD/493-12648-3-ND/4328849</t>
  </si>
  <si>
    <t xml:space="preserve">TE Connectivity 640454-6 </t>
  </si>
  <si>
    <t xml:space="preserve">CONN HEADER VERT 6POS 2.54MM </t>
  </si>
  <si>
    <t>Digi-Key</t>
  </si>
  <si>
    <t>https://www.digikey.com/product-detail/en/te-connectivity-amp-connectors/640454-6/A19433-ND/258988</t>
  </si>
  <si>
    <t xml:space="preserve">Sullin’s Connector Solutions SWH25X-NULC-S06-UU-BA </t>
  </si>
  <si>
    <t>CONN HOUSING 6POS .100 W/CRIMP</t>
  </si>
  <si>
    <t>https://www.digikey.com/product-detail/en/sullins-connector-solutions/SWH25X-NULC-S06-UU-BA/S9436-ND/2411481</t>
  </si>
  <si>
    <t xml:space="preserve">Adam Tech MTS-02 </t>
  </si>
  <si>
    <t>https://www.digikey.com/product-detail/en/adam-tech/MTS-02/2057-MTS-02-ND/9830694</t>
  </si>
  <si>
    <t xml:space="preserve">TE Connectivity 640456-2 </t>
  </si>
  <si>
    <t xml:space="preserve">CONN HEADER VERT 2POS 2.54MM </t>
  </si>
  <si>
    <t>https://www.digikey.com/product-detail/en/te-connectivity-amp-connectors/640456-2/A1921-ND/109003</t>
  </si>
  <si>
    <t xml:space="preserve">CONN HOUSING 2POS 2.54MM </t>
  </si>
  <si>
    <t xml:space="preserve">TE Connectivity 640456-5 </t>
  </si>
  <si>
    <t>CONN HEADER VERT 5POS 2.54MM</t>
  </si>
  <si>
    <t>https://www.digikey.com/product-detail/en/te-connectivity-amp-connectors/640456-5/A19471-ND/259011</t>
  </si>
  <si>
    <t xml:space="preserve">Pololu Corporation 1904 </t>
  </si>
  <si>
    <t>1X5POS 10PK 2.54MM CONN HOUSING</t>
  </si>
  <si>
    <t>https://www.digikey.com/products/en/connectors-interconnects/rectangular-connectors-housings/319?k=&amp;pkeyword=&amp;sv=0&amp;pv88=229001&amp;pv2172=i1&amp;pv563=9726&amp;sf=1&amp;FV=-8%7C319&amp;quantity=&amp;ColumnSort=0&amp;page=1&amp;pageSize=25</t>
  </si>
  <si>
    <t xml:space="preserve">Bournes CDSOT23-SM712 </t>
  </si>
  <si>
    <t>Bournes TVS-Diode</t>
  </si>
  <si>
    <t>https://www.digikey.com/product-detail/en/bourns-inc/CDSOT23-SM712/CDSOT23-SM712CT-ND/1630607</t>
  </si>
  <si>
    <t>DIODE GEN PURP 400V 1A T1</t>
  </si>
  <si>
    <t>Diodes Incorporated D4G-T</t>
  </si>
  <si>
    <t>https://www.digikey.com/product-detail/en/diodes-incorporated/D4G-T/D4G-TDICT-ND/8283848</t>
  </si>
  <si>
    <t xml:space="preserve">Stackpole Electronics RNF14FTD10K0 </t>
  </si>
  <si>
    <t>Through Hole 10k ohm 1/4 watt resistor</t>
  </si>
  <si>
    <t>https://www.digikey.com/product-detail/en/stackpole-electronics-inc/RNF14FTD10K0/RNF14FTD10K0CT-ND/1975090</t>
  </si>
  <si>
    <t>Cree Inc. C503B-ACN-CY0Z0252-030</t>
  </si>
  <si>
    <t>LED AMBER CLEAR 5MM ROUND T/H</t>
  </si>
  <si>
    <t>https://www.digikey.com/product-detail/en/cree-inc/C503B-ACN-CY0Z0252-030/C503B-ACN-CY0Z0252-030CT-ND/6138527</t>
  </si>
  <si>
    <t>Stackpole Electronics CF14JT470R</t>
  </si>
  <si>
    <t>Through Hole 470 ohm 1/4 watt resistor</t>
  </si>
  <si>
    <t>https://www.digikey.com/product-detail/en/stackpole-electronics-inc/CF14JT470R/CF14JT470RCT-ND/1830342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</si>
</sst>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\-[$$-409]#,##0.00"/>
  </numFmts>
  <fonts count="5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b/>
      <u/>
      <sz val="10"/>
      <name val="Arial"/>
      <family val="2"/>
      <charset val="1"/>
    </font>
    <font>
      <u/>
      <sz val="10"/>
      <color theme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1"/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te-connectivity-amp-connectors/640456-5/A19471-ND/259011" TargetMode="External"/><Relationship Id="rId3" Type="http://schemas.openxmlformats.org/officeDocument/2006/relationships/hyperlink" Target="https://www.digikey.com/product-detail/en/nichicon/UVK2GR47MED1TD/493-12648-3-ND/4328849" TargetMode="External"/><Relationship Id="rId7" Type="http://schemas.openxmlformats.org/officeDocument/2006/relationships/hyperlink" Target="https://www.digikey.com/product-detail/en/te-connectivity-amp-connectors/640454-6/A19433-ND/258988" TargetMode="External"/><Relationship Id="rId2" Type="http://schemas.openxmlformats.org/officeDocument/2006/relationships/hyperlink" Target="https://www.digikey.com/product-detail/en/adafruit-industries-llc/2772/1528-1531-ND/5775537" TargetMode="External"/><Relationship Id="rId1" Type="http://schemas.openxmlformats.org/officeDocument/2006/relationships/hyperlink" Target="https://www.digikey.com/product-detail/en/texas-instruments/SN65HVD72DR/296-39179-1-ND/5143186" TargetMode="External"/><Relationship Id="rId6" Type="http://schemas.openxmlformats.org/officeDocument/2006/relationships/hyperlink" Target="https://www.digikey.com/product-detail/en/adam-tech/MTS-02/2057-MTS-02-ND/9830694" TargetMode="External"/><Relationship Id="rId11" Type="http://schemas.openxmlformats.org/officeDocument/2006/relationships/hyperlink" Target="https://www.digikey.com/product-detail/en/diodes-incorporated/D4G-T/D4G-TDICT-ND/8283848" TargetMode="External"/><Relationship Id="rId5" Type="http://schemas.openxmlformats.org/officeDocument/2006/relationships/hyperlink" Target="https://www.digikey.com/product-detail/en/sullins-connector-solutions/SWH25X-NULC-S06-UU-BA/S9436-ND/2411481" TargetMode="External"/><Relationship Id="rId10" Type="http://schemas.openxmlformats.org/officeDocument/2006/relationships/hyperlink" Target="https://www.digikey.com/product-detail/en/bourns-inc/CDSOT23-SM712/CDSOT23-SM712CT-ND/1630607" TargetMode="External"/><Relationship Id="rId4" Type="http://schemas.openxmlformats.org/officeDocument/2006/relationships/hyperlink" Target="https://www.digikey.com/product-detail/en/te-connectivity-amp-connectors/640456-2/A1921-ND/109003" TargetMode="External"/><Relationship Id="rId9" Type="http://schemas.openxmlformats.org/officeDocument/2006/relationships/hyperlink" Target="https://www.digikey.com/products/en/connectors-interconnects/rectangular-connectors-housings/319?k=&amp;pkeyword=&amp;sv=0&amp;pv88=229001&amp;pv2172=i1&amp;pv563=9726&amp;sf=1&amp;FV=-8%7C319&amp;quantity=&amp;ColumnSort=0&amp;page=1&amp;pageSize=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selection activeCell="F26" sqref="F26"/>
    </sheetView>
  </sheetViews>
  <sheetFormatPr defaultRowHeight="13.2" x14ac:dyDescent="0.25"/>
  <cols>
    <col min="1" max="1" width="47.33203125" customWidth="1"/>
    <col min="2" max="2" width="40.88671875" customWidth="1"/>
    <col min="3" max="4" width="11.5546875"/>
    <col min="5" max="6" width="19.6640625" customWidth="1"/>
    <col min="7" max="1025" width="11.5546875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 t="s">
        <v>10</v>
      </c>
      <c r="C2" s="2">
        <v>2.65</v>
      </c>
      <c r="D2">
        <v>1</v>
      </c>
      <c r="E2">
        <f t="shared" ref="E2:E16" si="0">_xlfn.CEILING.MATH(3*D2)</f>
        <v>3</v>
      </c>
      <c r="F2" s="2">
        <f t="shared" ref="F2:F11" si="1">C2*D2</f>
        <v>2.65</v>
      </c>
      <c r="G2" t="s">
        <v>8</v>
      </c>
      <c r="H2" s="3" t="s">
        <v>11</v>
      </c>
    </row>
    <row r="3" spans="1:8" x14ac:dyDescent="0.25">
      <c r="A3" t="s">
        <v>12</v>
      </c>
      <c r="B3" t="s">
        <v>13</v>
      </c>
      <c r="C3" s="2">
        <v>19.95</v>
      </c>
      <c r="D3">
        <v>1</v>
      </c>
      <c r="E3">
        <f t="shared" si="0"/>
        <v>3</v>
      </c>
      <c r="F3" s="2">
        <f t="shared" si="1"/>
        <v>19.95</v>
      </c>
      <c r="G3" t="s">
        <v>8</v>
      </c>
      <c r="H3" s="3" t="s">
        <v>14</v>
      </c>
    </row>
    <row r="4" spans="1:8" x14ac:dyDescent="0.25">
      <c r="A4" t="s">
        <v>49</v>
      </c>
      <c r="B4" t="s">
        <v>50</v>
      </c>
      <c r="C4" s="2">
        <v>0.1</v>
      </c>
      <c r="D4">
        <v>5</v>
      </c>
      <c r="E4">
        <f t="shared" si="0"/>
        <v>15</v>
      </c>
      <c r="F4" s="2">
        <f t="shared" si="1"/>
        <v>0.5</v>
      </c>
      <c r="G4" t="s">
        <v>8</v>
      </c>
      <c r="H4" s="5" t="s">
        <v>51</v>
      </c>
    </row>
    <row r="5" spans="1:8" x14ac:dyDescent="0.25">
      <c r="A5" t="s">
        <v>15</v>
      </c>
      <c r="B5" t="s">
        <v>16</v>
      </c>
      <c r="C5" s="2">
        <v>0.1</v>
      </c>
      <c r="D5">
        <v>2</v>
      </c>
      <c r="E5">
        <f t="shared" si="0"/>
        <v>6</v>
      </c>
      <c r="F5" s="2">
        <f t="shared" si="1"/>
        <v>0.2</v>
      </c>
      <c r="G5" t="s">
        <v>8</v>
      </c>
      <c r="H5" s="3" t="s">
        <v>17</v>
      </c>
    </row>
    <row r="6" spans="1:8" x14ac:dyDescent="0.25">
      <c r="A6" t="s">
        <v>18</v>
      </c>
      <c r="B6" t="s">
        <v>19</v>
      </c>
      <c r="C6" s="2">
        <v>0.24</v>
      </c>
      <c r="D6">
        <v>3</v>
      </c>
      <c r="E6">
        <f t="shared" si="0"/>
        <v>9</v>
      </c>
      <c r="F6" s="2">
        <f t="shared" si="1"/>
        <v>0.72</v>
      </c>
      <c r="G6" t="s">
        <v>8</v>
      </c>
      <c r="H6" s="3" t="s">
        <v>20</v>
      </c>
    </row>
    <row r="7" spans="1:8" x14ac:dyDescent="0.25">
      <c r="A7" t="s">
        <v>21</v>
      </c>
      <c r="B7" t="s">
        <v>22</v>
      </c>
      <c r="C7" s="2">
        <v>0.06</v>
      </c>
      <c r="D7">
        <v>1</v>
      </c>
      <c r="E7">
        <f t="shared" si="0"/>
        <v>3</v>
      </c>
      <c r="F7" s="2">
        <f t="shared" si="1"/>
        <v>0.06</v>
      </c>
      <c r="G7" t="s">
        <v>8</v>
      </c>
      <c r="H7" s="5" t="s">
        <v>23</v>
      </c>
    </row>
    <row r="8" spans="1:8" x14ac:dyDescent="0.25">
      <c r="A8" t="s">
        <v>24</v>
      </c>
      <c r="B8" t="s">
        <v>25</v>
      </c>
      <c r="C8" s="2">
        <v>0.4</v>
      </c>
      <c r="D8">
        <v>1</v>
      </c>
      <c r="E8">
        <f t="shared" si="0"/>
        <v>3</v>
      </c>
      <c r="F8" s="2">
        <f t="shared" si="1"/>
        <v>0.4</v>
      </c>
      <c r="G8" t="s">
        <v>26</v>
      </c>
      <c r="H8" s="5" t="s">
        <v>27</v>
      </c>
    </row>
    <row r="9" spans="1:8" x14ac:dyDescent="0.25">
      <c r="A9" t="s">
        <v>28</v>
      </c>
      <c r="B9" t="s">
        <v>29</v>
      </c>
      <c r="C9" s="7">
        <v>0.11</v>
      </c>
      <c r="D9">
        <v>1</v>
      </c>
      <c r="E9">
        <f t="shared" si="0"/>
        <v>3</v>
      </c>
      <c r="F9" s="7">
        <f t="shared" si="1"/>
        <v>0.11</v>
      </c>
      <c r="G9" t="s">
        <v>26</v>
      </c>
      <c r="H9" s="5" t="s">
        <v>30</v>
      </c>
    </row>
    <row r="10" spans="1:8" x14ac:dyDescent="0.25">
      <c r="A10" t="s">
        <v>31</v>
      </c>
      <c r="B10" s="6" t="s">
        <v>36</v>
      </c>
      <c r="C10" s="7">
        <v>0.1</v>
      </c>
      <c r="D10">
        <v>1</v>
      </c>
      <c r="E10">
        <f t="shared" si="0"/>
        <v>3</v>
      </c>
      <c r="F10" s="7">
        <f t="shared" si="1"/>
        <v>0.1</v>
      </c>
      <c r="G10" t="s">
        <v>26</v>
      </c>
      <c r="H10" s="5" t="s">
        <v>32</v>
      </c>
    </row>
    <row r="11" spans="1:8" x14ac:dyDescent="0.25">
      <c r="A11" t="s">
        <v>33</v>
      </c>
      <c r="B11" t="s">
        <v>34</v>
      </c>
      <c r="C11" s="7">
        <v>0.11</v>
      </c>
      <c r="D11">
        <v>1</v>
      </c>
      <c r="E11">
        <f t="shared" si="0"/>
        <v>3</v>
      </c>
      <c r="F11" s="7">
        <f t="shared" si="1"/>
        <v>0.11</v>
      </c>
      <c r="G11" t="s">
        <v>26</v>
      </c>
      <c r="H11" s="5" t="s">
        <v>35</v>
      </c>
    </row>
    <row r="12" spans="1:8" x14ac:dyDescent="0.25">
      <c r="A12" t="s">
        <v>37</v>
      </c>
      <c r="B12" t="s">
        <v>38</v>
      </c>
      <c r="C12" s="7">
        <v>0.31</v>
      </c>
      <c r="D12">
        <v>10</v>
      </c>
      <c r="E12">
        <f t="shared" si="0"/>
        <v>30</v>
      </c>
      <c r="F12" s="7">
        <f>C12*D12</f>
        <v>3.1</v>
      </c>
      <c r="G12" s="6" t="s">
        <v>26</v>
      </c>
      <c r="H12" s="5" t="s">
        <v>39</v>
      </c>
    </row>
    <row r="13" spans="1:8" x14ac:dyDescent="0.25">
      <c r="A13" s="8" t="s">
        <v>40</v>
      </c>
      <c r="B13" t="s">
        <v>41</v>
      </c>
      <c r="C13" s="7">
        <v>6.9000000000000006E-2</v>
      </c>
      <c r="D13">
        <v>10</v>
      </c>
      <c r="E13">
        <f t="shared" si="0"/>
        <v>30</v>
      </c>
      <c r="F13" s="7">
        <f>C13*D13</f>
        <v>0.69000000000000006</v>
      </c>
      <c r="G13" s="6" t="s">
        <v>26</v>
      </c>
      <c r="H13" s="5" t="s">
        <v>42</v>
      </c>
    </row>
    <row r="14" spans="1:8" x14ac:dyDescent="0.25">
      <c r="A14" t="s">
        <v>43</v>
      </c>
      <c r="B14" t="s">
        <v>44</v>
      </c>
      <c r="C14" s="7">
        <v>1.53</v>
      </c>
      <c r="D14">
        <v>1</v>
      </c>
      <c r="E14">
        <v>3</v>
      </c>
      <c r="F14" s="7">
        <f t="shared" ref="F14:F17" si="2">C14*D14</f>
        <v>1.53</v>
      </c>
      <c r="G14" t="s">
        <v>8</v>
      </c>
      <c r="H14" s="5" t="s">
        <v>45</v>
      </c>
    </row>
    <row r="15" spans="1:8" x14ac:dyDescent="0.25">
      <c r="A15" t="s">
        <v>47</v>
      </c>
      <c r="B15" t="s">
        <v>46</v>
      </c>
      <c r="C15" s="7">
        <v>0.34</v>
      </c>
      <c r="D15">
        <v>25</v>
      </c>
      <c r="E15" s="6">
        <f t="shared" si="0"/>
        <v>75</v>
      </c>
      <c r="F15" s="7">
        <f t="shared" si="2"/>
        <v>8.5</v>
      </c>
      <c r="G15" s="6" t="s">
        <v>8</v>
      </c>
      <c r="H15" s="5" t="s">
        <v>48</v>
      </c>
    </row>
    <row r="16" spans="1:8" x14ac:dyDescent="0.25">
      <c r="A16" t="s">
        <v>52</v>
      </c>
      <c r="B16" t="s">
        <v>53</v>
      </c>
      <c r="C16" s="7">
        <v>0.15</v>
      </c>
      <c r="D16">
        <v>1</v>
      </c>
      <c r="E16">
        <f t="shared" si="0"/>
        <v>3</v>
      </c>
      <c r="F16" s="7">
        <f t="shared" si="2"/>
        <v>0.15</v>
      </c>
      <c r="G16" t="s">
        <v>8</v>
      </c>
      <c r="H16" t="s">
        <v>54</v>
      </c>
    </row>
    <row r="17" spans="1:8" s="6" customFormat="1" x14ac:dyDescent="0.25">
      <c r="A17" s="6" t="s">
        <v>55</v>
      </c>
      <c r="B17" s="6" t="s">
        <v>56</v>
      </c>
      <c r="C17" s="7">
        <v>0.1</v>
      </c>
      <c r="D17" s="6">
        <v>1</v>
      </c>
      <c r="E17" s="6">
        <f t="shared" ref="E17" si="3">_xlfn.CEILING.MATH(3*D17)</f>
        <v>3</v>
      </c>
      <c r="F17" s="7">
        <f t="shared" si="2"/>
        <v>0.1</v>
      </c>
      <c r="G17" s="6" t="s">
        <v>8</v>
      </c>
      <c r="H17" s="5" t="s">
        <v>57</v>
      </c>
    </row>
    <row r="20" spans="1:8" x14ac:dyDescent="0.25">
      <c r="F20" s="4" t="s">
        <v>5</v>
      </c>
    </row>
    <row r="21" spans="1:8" x14ac:dyDescent="0.25">
      <c r="F21" s="7">
        <f>SUM(F2:F17)</f>
        <v>38.869999999999997</v>
      </c>
    </row>
  </sheetData>
  <hyperlinks>
    <hyperlink ref="H2" r:id="rId1" xr:uid="{00000000-0004-0000-0000-000001000000}"/>
    <hyperlink ref="H3" r:id="rId2" xr:uid="{00000000-0004-0000-0000-000002000000}"/>
    <hyperlink ref="H7" r:id="rId3" xr:uid="{7D06814D-8DA6-411A-B94E-03E7D08AE8AB}"/>
    <hyperlink ref="H11" r:id="rId4" xr:uid="{1990B8ED-E572-41CB-A4A1-1363DBC0341D}"/>
    <hyperlink ref="H9" r:id="rId5" xr:uid="{FCE19420-72F5-4136-9279-DFEC2D2B6568}"/>
    <hyperlink ref="H10" r:id="rId6" xr:uid="{CC629338-645C-406D-BD7E-C4C9E4EF95C5}"/>
    <hyperlink ref="H8" r:id="rId7" xr:uid="{B24CC0DF-F335-4A4B-974B-9EA891558532}"/>
    <hyperlink ref="H12" r:id="rId8" xr:uid="{FFD98EFF-0715-44AA-9193-6E34BCA3EC93}"/>
    <hyperlink ref="H13" r:id="rId9" xr:uid="{C3F7F823-E167-44D3-869E-E88F2B5DC7C4}"/>
    <hyperlink ref="H14" r:id="rId10" xr:uid="{D5D585CF-FD65-4056-8C52-7969DAA3F20D}"/>
    <hyperlink ref="H15" r:id="rId11" xr:uid="{18B5C03A-9F6D-43F1-9BD4-0A4B7BF5971E}"/>
  </hyperlink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Jenny Brewer</cp:lastModifiedBy>
  <cp:revision>17</cp:revision>
  <dcterms:created xsi:type="dcterms:W3CDTF">2020-02-03T16:08:18Z</dcterms:created>
  <dcterms:modified xsi:type="dcterms:W3CDTF">2020-03-07T14:48:48Z</dcterms:modified>
  <dc:language>en-US</dc:language>
</cp:coreProperties>
</file>