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<sst xmlns="http://schemas.openxmlformats.org/spreadsheetml/2006/main" count="58" uniqueCount="47">
  <si>
    <t xml:space="preserve">Name</t>
  </si>
  <si>
    <t xml:space="preserve">Description</t>
  </si>
  <si>
    <t xml:space="preserve">Unit Price</t>
  </si>
  <si>
    <t xml:space="preserve">Quantity</t>
  </si>
  <si>
    <t xml:space="preserve">5X Board Quantity</t>
  </si>
  <si>
    <t xml:space="preserve">Total Cost per Board</t>
  </si>
  <si>
    <t xml:space="preserve">Total Cost 5X</t>
  </si>
  <si>
    <t xml:space="preserve">Vendor</t>
  </si>
  <si>
    <t xml:space="preserve">Link</t>
  </si>
  <si>
    <t xml:space="preserve">TI SN65HVD72DR</t>
  </si>
  <si>
    <t xml:space="preserve">TI Half-Duplex RS-485 Transceiver</t>
  </si>
  <si>
    <t xml:space="preserve">Digi-key</t>
  </si>
  <si>
    <t xml:space="preserve">https://www.digikey.com/product-detail/en/texas-instruments/SN65HVD72DR/296-39179-1-ND/5143186</t>
  </si>
  <si>
    <t xml:space="preserve">Bournes CDSOT23-SM712 </t>
  </si>
  <si>
    <t xml:space="preserve">Bournes TVS-Diode</t>
  </si>
  <si>
    <t xml:space="preserve">https://www.digikey.com/product-detail/en/bourns-inc/CDSOT23-SM712/CDSOT23-SM712CT-ND/1630607</t>
  </si>
  <si>
    <t xml:space="preserve">Adam Tech MTS-02 </t>
  </si>
  <si>
    <t xml:space="preserve"> CONN HOUSING 2POS 2.54MM </t>
  </si>
  <si>
    <t xml:space="preserve">Digi-Key</t>
  </si>
  <si>
    <t xml:space="preserve">https://www.digikey.com/product-detail/en/adam-tech/MTS-02/2057-MTS-02-ND/9830694</t>
  </si>
  <si>
    <t xml:space="preserve">TE Connectivity 640456-2 </t>
  </si>
  <si>
    <t xml:space="preserve">CONN HEADER VERT 2POS 2.54MM </t>
  </si>
  <si>
    <t xml:space="preserve">https://www.digikey.com/product-detail/en/te-connectivity-amp-connectors/640456-2/A1921-ND/109003</t>
  </si>
  <si>
    <t xml:space="preserve">On Semiconductor 2N7000</t>
  </si>
  <si>
    <t xml:space="preserve">200 mA 2Vgss Mosfet</t>
  </si>
  <si>
    <t xml:space="preserve">https://www.digikey.com/product-detail/en/on-semiconductor/2N7000/2N7000FS-ND/244278</t>
  </si>
  <si>
    <t xml:space="preserve">Kingbright SC10-21SRWA</t>
  </si>
  <si>
    <t xml:space="preserve">10-DIP 1” 7-Segment Display</t>
  </si>
  <si>
    <t xml:space="preserve">https://www.digikey.com/product-detail/en/kingbright/SC10-21SRWA/754-1700-5-ND/3084550</t>
  </si>
  <si>
    <t xml:space="preserve">Adafruit 2772</t>
  </si>
  <si>
    <t xml:space="preserve">Adafruit M0+ Basic Proto</t>
  </si>
  <si>
    <t xml:space="preserve">https://www.digikey.com/product-detail/en/adafruit-industries-llc/2772/1528-1531-ND/5775537</t>
  </si>
  <si>
    <t xml:space="preserve">Stackpole Electronics RSMF2JT300R </t>
  </si>
  <si>
    <t xml:space="preserve">Through Hole 300 ohm 2 watt resistor</t>
  </si>
  <si>
    <t xml:space="preserve">https://www.digikey.com/product-detail/en/stackpole-electronics-inc/RSMF2JT300R/RSMF2JT300RCT-ND/2021864</t>
  </si>
  <si>
    <t xml:space="preserve">Stackpole Electronics  CF14JT10K0 </t>
  </si>
  <si>
    <t xml:space="preserve">Through Hole 10k ohm ½ watt Resistor</t>
  </si>
  <si>
    <t xml:space="preserve">https://www.digikey.com/product-detail/en/stackpole-electronics-inc/CF14JT10K0/CF14JT10K0CT-ND/1830374</t>
  </si>
  <si>
    <t xml:space="preserve">KEMET C315C104M5U5TA7303</t>
  </si>
  <si>
    <t xml:space="preserve">Radial 0.1 uF Ceramic Cap</t>
  </si>
  <si>
    <t xml:space="preserve">https://www.digikey.com/product-detail/en/kemet/C315C104M5U5TA7303/399-9859-1-ND/3726100</t>
  </si>
  <si>
    <t xml:space="preserve">Nichicon UVK2GR47MED1TD </t>
  </si>
  <si>
    <t xml:space="preserve">Radial 0.1 uF Electrolytic Cap</t>
  </si>
  <si>
    <t xml:space="preserve">https://www.digikey.com/product-detail/en/nichicon/UVK2GR47MED1TD/493-12648-3-ND/4328849</t>
  </si>
  <si>
    <t xml:space="preserve">*Discount prices are available for the</t>
  </si>
  <si>
    <t xml:space="preserve">*Components at 10, 25, 50, 100, etc.</t>
  </si>
  <si>
    <t xml:space="preserve">*for everything but the Adafruit board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</si>
</sst>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u val="singl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digikey.com/product-detail/en/texas-instruments/SN65HVD72DR/296-39179-1-ND/5143186" TargetMode="External"/><Relationship Id="rId2" Type="http://schemas.openxmlformats.org/officeDocument/2006/relationships/hyperlink" Target="https://www.digikey.com/product-detail/en/adafruit-industries-llc/2772/1528-1531-ND/577553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RowHeight="12.8" zeroHeight="false" outlineLevelRow="0" outlineLevelCol="0"/>
  <cols>
    <col collapsed="false" customWidth="true" hidden="false" outlineLevel="0" max="1" min="1" style="0" width="47.37"/>
    <col collapsed="false" customWidth="true" hidden="false" outlineLevel="0" max="2" min="2" style="0" width="40.85"/>
    <col collapsed="false" customWidth="false" hidden="false" outlineLevel="0" max="4" min="3" style="0" width="11.52"/>
    <col collapsed="false" customWidth="true" hidden="false" outlineLevel="0" max="6" min="5" style="0" width="19.72"/>
    <col collapsed="false" customWidth="true" hidden="false" outlineLevel="0" max="7" min="7" style="0" width="13.35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s">
        <v>10</v>
      </c>
      <c r="C2" s="2" t="n">
        <v>2.65</v>
      </c>
      <c r="D2" s="0" t="n">
        <v>1</v>
      </c>
      <c r="E2" s="0" t="n">
        <f aca="false">_xlfn.CEILING.MATH(5*D2)</f>
        <v>5</v>
      </c>
      <c r="F2" s="2" t="n">
        <f aca="false">C2*D2</f>
        <v>2.65</v>
      </c>
      <c r="G2" s="2" t="n">
        <f aca="false">C2*E2</f>
        <v>13.25</v>
      </c>
      <c r="H2" s="0" t="s">
        <v>11</v>
      </c>
      <c r="I2" s="3" t="s">
        <v>12</v>
      </c>
    </row>
    <row r="3" customFormat="false" ht="12.8" hidden="false" customHeight="false" outlineLevel="0" collapsed="false">
      <c r="A3" s="0" t="s">
        <v>13</v>
      </c>
      <c r="B3" s="0" t="s">
        <v>14</v>
      </c>
      <c r="C3" s="2" t="n">
        <v>1.53</v>
      </c>
      <c r="D3" s="0" t="n">
        <v>1</v>
      </c>
      <c r="E3" s="0" t="n">
        <f aca="false">_xlfn.CEILING.MATH(5*D3)</f>
        <v>5</v>
      </c>
      <c r="F3" s="2" t="n">
        <f aca="false">C3*D3</f>
        <v>1.53</v>
      </c>
      <c r="G3" s="2" t="n">
        <f aca="false">C3*E3</f>
        <v>7.65</v>
      </c>
      <c r="H3" s="0" t="s">
        <v>11</v>
      </c>
      <c r="I3" s="0" t="s">
        <v>15</v>
      </c>
    </row>
    <row r="4" customFormat="false" ht="12.8" hidden="false" customHeight="false" outlineLevel="0" collapsed="false">
      <c r="A4" s="0" t="s">
        <v>16</v>
      </c>
      <c r="B4" s="0" t="s">
        <v>17</v>
      </c>
      <c r="C4" s="2" t="n">
        <v>0.1</v>
      </c>
      <c r="D4" s="0" t="n">
        <v>1</v>
      </c>
      <c r="E4" s="0" t="n">
        <f aca="false">_xlfn.CEILING.MATH(5*D4)</f>
        <v>5</v>
      </c>
      <c r="F4" s="2" t="n">
        <f aca="false">C4*D4</f>
        <v>0.1</v>
      </c>
      <c r="G4" s="2" t="n">
        <f aca="false">C4*E4</f>
        <v>0.5</v>
      </c>
      <c r="H4" s="0" t="s">
        <v>18</v>
      </c>
      <c r="I4" s="3" t="s">
        <v>19</v>
      </c>
    </row>
    <row r="5" customFormat="false" ht="12.8" hidden="false" customHeight="false" outlineLevel="0" collapsed="false">
      <c r="A5" s="0" t="s">
        <v>20</v>
      </c>
      <c r="B5" s="4" t="s">
        <v>21</v>
      </c>
      <c r="C5" s="2" t="n">
        <v>0.11</v>
      </c>
      <c r="D5" s="0" t="n">
        <v>1</v>
      </c>
      <c r="E5" s="0" t="n">
        <f aca="false">_xlfn.CEILING.MATH(5*D5)</f>
        <v>5</v>
      </c>
      <c r="F5" s="2" t="n">
        <f aca="false">C5*D5</f>
        <v>0.11</v>
      </c>
      <c r="G5" s="2" t="n">
        <f aca="false">C5*E5</f>
        <v>0.55</v>
      </c>
      <c r="H5" s="0" t="s">
        <v>18</v>
      </c>
      <c r="I5" s="3" t="s">
        <v>22</v>
      </c>
    </row>
    <row r="6" customFormat="false" ht="14.25" hidden="false" customHeight="true" outlineLevel="0" collapsed="false">
      <c r="A6" s="5" t="s">
        <v>23</v>
      </c>
      <c r="B6" s="0" t="s">
        <v>24</v>
      </c>
      <c r="C6" s="2" t="n">
        <v>0.32</v>
      </c>
      <c r="D6" s="0" t="n">
        <v>12</v>
      </c>
      <c r="E6" s="0" t="n">
        <f aca="false">8*_xlfn.CEILING.MATH(20/3)+4*5</f>
        <v>76</v>
      </c>
      <c r="F6" s="2" t="n">
        <f aca="false">C6*D6</f>
        <v>3.84</v>
      </c>
      <c r="G6" s="2" t="n">
        <f aca="false">C6*E6</f>
        <v>24.32</v>
      </c>
      <c r="H6" s="0" t="s">
        <v>11</v>
      </c>
      <c r="I6" s="0" t="s">
        <v>25</v>
      </c>
    </row>
    <row r="7" customFormat="false" ht="14.25" hidden="false" customHeight="true" outlineLevel="0" collapsed="false">
      <c r="A7" s="5" t="s">
        <v>26</v>
      </c>
      <c r="B7" s="0" t="s">
        <v>27</v>
      </c>
      <c r="C7" s="2" t="n">
        <v>3.04</v>
      </c>
      <c r="D7" s="0" t="n">
        <v>4</v>
      </c>
      <c r="E7" s="0" t="n">
        <f aca="false">_xlfn.CEILING.MATH(5*D7)</f>
        <v>20</v>
      </c>
      <c r="F7" s="2" t="n">
        <f aca="false">C7*D7</f>
        <v>12.16</v>
      </c>
      <c r="G7" s="2" t="n">
        <f aca="false">C7*E7</f>
        <v>60.8</v>
      </c>
      <c r="H7" s="0" t="s">
        <v>18</v>
      </c>
      <c r="I7" s="0" t="s">
        <v>28</v>
      </c>
    </row>
    <row r="8" customFormat="false" ht="14.25" hidden="false" customHeight="true" outlineLevel="0" collapsed="false">
      <c r="A8" s="5"/>
      <c r="C8" s="2"/>
      <c r="E8" s="0" t="n">
        <f aca="false">_xlfn.CEILING.MATH(5*D8)</f>
        <v>0</v>
      </c>
      <c r="F8" s="2"/>
      <c r="G8" s="2" t="n">
        <f aca="false">C8*E8</f>
        <v>0</v>
      </c>
    </row>
    <row r="9" customFormat="false" ht="14.25" hidden="false" customHeight="true" outlineLevel="0" collapsed="false">
      <c r="A9" s="5"/>
      <c r="C9" s="2"/>
      <c r="E9" s="0" t="n">
        <f aca="false">_xlfn.CEILING.MATH(5*D9)</f>
        <v>0</v>
      </c>
      <c r="F9" s="2"/>
      <c r="G9" s="2" t="n">
        <f aca="false">C9*E9</f>
        <v>0</v>
      </c>
    </row>
    <row r="10" customFormat="false" ht="12.8" hidden="false" customHeight="false" outlineLevel="0" collapsed="false">
      <c r="A10" s="0" t="s">
        <v>29</v>
      </c>
      <c r="B10" s="0" t="s">
        <v>30</v>
      </c>
      <c r="C10" s="2" t="n">
        <v>19.95</v>
      </c>
      <c r="D10" s="0" t="n">
        <v>1</v>
      </c>
      <c r="E10" s="0" t="n">
        <v>1</v>
      </c>
      <c r="F10" s="2" t="n">
        <f aca="false">C10*D10</f>
        <v>19.95</v>
      </c>
      <c r="G10" s="2" t="n">
        <f aca="false">C10*E10</f>
        <v>19.95</v>
      </c>
      <c r="H10" s="0" t="s">
        <v>11</v>
      </c>
      <c r="I10" s="3" t="s">
        <v>31</v>
      </c>
    </row>
    <row r="11" customFormat="false" ht="12.8" hidden="false" customHeight="false" outlineLevel="0" collapsed="false">
      <c r="A11" s="0" t="s">
        <v>32</v>
      </c>
      <c r="B11" s="0" t="s">
        <v>33</v>
      </c>
      <c r="C11" s="2" t="n">
        <v>0.28</v>
      </c>
      <c r="D11" s="0" t="n">
        <v>8</v>
      </c>
      <c r="E11" s="0" t="n">
        <f aca="false">_xlfn.CEILING.MATH(5*D11)</f>
        <v>40</v>
      </c>
      <c r="F11" s="2" t="n">
        <f aca="false">C11*D11</f>
        <v>2.24</v>
      </c>
      <c r="G11" s="2" t="n">
        <f aca="false">C11*E11</f>
        <v>11.2</v>
      </c>
      <c r="H11" s="0" t="s">
        <v>11</v>
      </c>
      <c r="I11" s="3" t="s">
        <v>34</v>
      </c>
    </row>
    <row r="12" customFormat="false" ht="12.8" hidden="false" customHeight="false" outlineLevel="0" collapsed="false">
      <c r="A12" s="0" t="s">
        <v>35</v>
      </c>
      <c r="B12" s="0" t="s">
        <v>36</v>
      </c>
      <c r="C12" s="2" t="n">
        <v>0.1</v>
      </c>
      <c r="D12" s="0" t="n">
        <v>4</v>
      </c>
      <c r="E12" s="0" t="n">
        <f aca="false">_xlfn.CEILING.MATH(5*D12)</f>
        <v>20</v>
      </c>
      <c r="F12" s="2" t="n">
        <f aca="false">C12*D12</f>
        <v>0.4</v>
      </c>
      <c r="G12" s="2" t="n">
        <f aca="false">C12*E12</f>
        <v>2</v>
      </c>
      <c r="H12" s="0" t="s">
        <v>11</v>
      </c>
      <c r="I12" s="3" t="s">
        <v>37</v>
      </c>
    </row>
    <row r="13" customFormat="false" ht="12.8" hidden="false" customHeight="false" outlineLevel="0" collapsed="false">
      <c r="A13" s="0" t="s">
        <v>38</v>
      </c>
      <c r="B13" s="0" t="s">
        <v>39</v>
      </c>
      <c r="C13" s="2" t="n">
        <v>0.24</v>
      </c>
      <c r="D13" s="0" t="n">
        <v>3</v>
      </c>
      <c r="E13" s="0" t="n">
        <f aca="false">_xlfn.CEILING.MATH(3*D13)</f>
        <v>9</v>
      </c>
      <c r="F13" s="2" t="n">
        <f aca="false">C13*D13</f>
        <v>0.72</v>
      </c>
      <c r="G13" s="2" t="n">
        <f aca="false">C13*E13</f>
        <v>2.16</v>
      </c>
      <c r="H13" s="0" t="s">
        <v>11</v>
      </c>
      <c r="I13" s="3" t="s">
        <v>40</v>
      </c>
    </row>
    <row r="14" customFormat="false" ht="12.8" hidden="false" customHeight="false" outlineLevel="0" collapsed="false">
      <c r="A14" s="0" t="s">
        <v>41</v>
      </c>
      <c r="B14" s="0" t="s">
        <v>42</v>
      </c>
      <c r="C14" s="2" t="n">
        <v>0.06</v>
      </c>
      <c r="D14" s="0" t="n">
        <v>1</v>
      </c>
      <c r="E14" s="0" t="n">
        <f aca="false">_xlfn.CEILING.MATH(5*D14)</f>
        <v>5</v>
      </c>
      <c r="F14" s="2" t="n">
        <f aca="false">C14*D14</f>
        <v>0.06</v>
      </c>
      <c r="G14" s="2" t="n">
        <f aca="false">C14*E14</f>
        <v>0.3</v>
      </c>
      <c r="H14" s="0" t="s">
        <v>11</v>
      </c>
      <c r="I14" s="3" t="s">
        <v>43</v>
      </c>
    </row>
    <row r="15" customFormat="false" ht="12.8" hidden="false" customHeight="false" outlineLevel="0" collapsed="false">
      <c r="C15" s="2"/>
      <c r="F15" s="2"/>
      <c r="G15" s="2"/>
      <c r="I15" s="3"/>
    </row>
    <row r="16" customFormat="false" ht="12.8" hidden="false" customHeight="false" outlineLevel="0" collapsed="false">
      <c r="C16" s="2"/>
      <c r="F16" s="2"/>
      <c r="G16" s="2"/>
      <c r="I16" s="3"/>
    </row>
    <row r="17" customFormat="false" ht="12.8" hidden="false" customHeight="false" outlineLevel="0" collapsed="false">
      <c r="F17" s="6" t="s">
        <v>5</v>
      </c>
      <c r="G17" s="6" t="s">
        <v>6</v>
      </c>
    </row>
    <row r="18" customFormat="false" ht="12.8" hidden="false" customHeight="false" outlineLevel="0" collapsed="false">
      <c r="F18" s="2" t="n">
        <f aca="false">F2+F3+F4+F5+F6+F7+F8+F9+F10+F11+F12+F13+F14</f>
        <v>43.76</v>
      </c>
      <c r="G18" s="2" t="n">
        <f aca="false">G2+G3+G4+G5+G6+G7+G8+G9+G10+G11+G12+G13+G14</f>
        <v>142.68</v>
      </c>
    </row>
    <row r="19" customFormat="false" ht="12.8" hidden="false" customHeight="false" outlineLevel="0" collapsed="false">
      <c r="F19" s="0" t="s">
        <v>44</v>
      </c>
    </row>
    <row r="20" customFormat="false" ht="12.8" hidden="false" customHeight="false" outlineLevel="0" collapsed="false">
      <c r="F20" s="0" t="s">
        <v>45</v>
      </c>
    </row>
    <row r="21" customFormat="false" ht="12.8" hidden="false" customHeight="false" outlineLevel="0" collapsed="false">
      <c r="F21" s="0" t="s">
        <v>46</v>
      </c>
    </row>
  </sheetData>
  <hyperlinks>
    <hyperlink ref="I2" r:id="rId1" display="https://www.digikey.com/product-detail/en/texas-instruments/SN65HVD72DR/296-39179-1-ND/5143186"/>
    <hyperlink ref="I10" r:id="rId2" display="https://www.digikey.com/product-detail/en/adafruit-industries-llc/2772/1528-1531-ND/5775537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2020-02-03T16:08:18Z</dcterms:created>
  <dc:creator/>
  <dc:description/>
  <dc:language>en-US</dc:language>
  <cp:lastModifiedBy/>
  <dcterms:modified xsi:type="dcterms:W3CDTF">2020-02-24T14:13:36Z</dcterms:modified>
  <cp:revision>23</cp:revision>
  <dc:subject/>
  <dc:title/>
</cp:coreProperties>
</file>