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<sst xmlns="http://schemas.openxmlformats.org/spreadsheetml/2006/main" count="76" uniqueCount="61">
  <si>
    <t xml:space="preserve">Name</t>
  </si>
  <si>
    <t xml:space="preserve">Description</t>
  </si>
  <si>
    <t xml:space="preserve">Unit Price</t>
  </si>
  <si>
    <t xml:space="preserve">Quantity</t>
  </si>
  <si>
    <t xml:space="preserve">3X Board Quantity</t>
  </si>
  <si>
    <t xml:space="preserve">Total Cost per Board</t>
  </si>
  <si>
    <t xml:space="preserve">Vendor</t>
  </si>
  <si>
    <t xml:space="preserve">Link</t>
  </si>
  <si>
    <t xml:space="preserve">Nexperia 74HC165</t>
  </si>
  <si>
    <t xml:space="preserve">8-bit Shift-Register</t>
  </si>
  <si>
    <t xml:space="preserve">Digi-key</t>
  </si>
  <si>
    <t xml:space="preserve">https://www.digikey.com/product-detail/en/74HC165D%2c653/1727-2788-1-ND/763378/?itemSeq=316548520</t>
  </si>
  <si>
    <t xml:space="preserve">TI SN65HVD72DR</t>
  </si>
  <si>
    <t xml:space="preserve">TI Half-Duplex RS-485 Transceiver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</si>
  <si>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</si>
  <si>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</si>
  <si>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</si>
  <si>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</si>
  <si>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Adam Tech MTS-02 </t>
  </si>
  <si>
    <t xml:space="preserve"> CONN HOUSING 2POS 2.54MM </t>
  </si>
  <si>
    <t xml:space="preserve">Digi-Key</t>
  </si>
  <si>
    <t xml:space="preserve">https://www.digikey.com/product-detail/en/adam-tech/MTS-02/2057-MTS-02-ND/9830694</t>
  </si>
  <si>
    <t xml:space="preserve">TE Connectivity 640456-2 </t>
  </si>
  <si>
    <t xml:space="preserve">CONN HEADER VERT 2POS 2.54MM </t>
  </si>
  <si>
    <t xml:space="preserve">https://www.digikey.com/product-detail/en/te-connectivity-amp-connectors/640456-2/A1921-ND/109003</t>
  </si>
  <si>
    <t xml:space="preserve">Sullin’s Connector Solutions SWH25X-NULC-S06-UU-BA </t>
  </si>
  <si>
    <t xml:space="preserve">CONN HOUSING 6POS .100 W/CRIMP</t>
  </si>
  <si>
    <t xml:space="preserve">https://www.digikey.com/product-detail/en/sullins-connector-solutions/SWH25X-NULC-S06-UU-BA/S9436-ND/2411481</t>
  </si>
  <si>
    <t xml:space="preserve">TE Connectivity 640454-6 </t>
  </si>
  <si>
    <t xml:space="preserve">CONN HEADER VERT 6POS 2.54MM </t>
  </si>
  <si>
    <t xml:space="preserve">https://www.digikey.com/product-detail/en/te-connectivity-amp-connectors/640454-6/A19433-ND/258988</t>
  </si>
  <si>
    <t xml:space="preserve">TE Connectivity 640454-8</t>
  </si>
  <si>
    <t xml:space="preserve">CONN HEADER VERT 8POS 2.54MM </t>
  </si>
  <si>
    <t xml:space="preserve">https://www.digikey.com/product-detail/en/te-connectivity-amp-connectors/640456-8/A1924-ND/109011</t>
  </si>
  <si>
    <t xml:space="preserve">Sullin’s Connector Solutions SWH25X-NULC-S08-UU-BA </t>
  </si>
  <si>
    <t xml:space="preserve">CONN RCPT .100" SNGL BEIGE 8POS </t>
  </si>
  <si>
    <t xml:space="preserve">https://www.digikey.com/product-detail/en/sullins-connector-solutions/SWH25X-NULC-S08-UU-BA/S9429-ND/2411483</t>
  </si>
  <si>
    <t xml:space="preserve">NXP PHP79NQ08LT,127</t>
  </si>
  <si>
    <t xml:space="preserve">Nexperia Mosfet</t>
  </si>
  <si>
    <t xml:space="preserve">https://www.digikey.com/products/en?keywords=PHP79NQ08LT</t>
  </si>
  <si>
    <t xml:space="preserve">Adafruit 2772</t>
  </si>
  <si>
    <t xml:space="preserve">Adafruit M0+ Basic Proto</t>
  </si>
  <si>
    <t xml:space="preserve">https://www.digikey.com/product-detail/en/adafruit-industries-llc/2772/1528-1531-ND/5775537</t>
  </si>
  <si>
    <t xml:space="preserve">Stackpole Electronics  CF12JT10R0 </t>
  </si>
  <si>
    <t xml:space="preserve">Through Hole 10 ohm ½ watt Resistor</t>
  </si>
  <si>
    <t xml:space="preserve">https://www.digikey.com/product-detail/en/stackpole-electronics-inc/CF12JT10R0/CF12JT10R0CT-ND/1830446</t>
  </si>
  <si>
    <t xml:space="preserve">Stackpole Electronics  CF14JT100R </t>
  </si>
  <si>
    <t xml:space="preserve">Through Hole 100 ohm ¼ watt Resistor</t>
  </si>
  <si>
    <t xml:space="preserve">https://www.digikey.com/product-detail/en/stackpole-electronics-inc/CF14JT100R/CF14JT100RCT-ND/1830327</t>
  </si>
  <si>
    <t xml:space="preserve">Stackpole Electronics  CF18JT3K00 </t>
  </si>
  <si>
    <t xml:space="preserve">Through Hole 3k ohm 1/4 watt Resistor</t>
  </si>
  <si>
    <t xml:space="preserve">https://www.digikey.com/product-detail/en/stackpole-electronics-inc/CF18JT3K00/CF18JT3K00CT-ND/2022753</t>
  </si>
  <si>
    <t xml:space="preserve">KEMET C315C104M5U5TA7303</t>
  </si>
  <si>
    <t xml:space="preserve">Radial 0.1 uF Ceramic Cap</t>
  </si>
  <si>
    <t xml:space="preserve">https://www.digikey.com/product-detail/en/kemet/C315C104M5U5TA7303/399-9859-1-ND/3726100</t>
  </si>
  <si>
    <t xml:space="preserve">Nichicon UVK2GR47MED1TD </t>
  </si>
  <si>
    <t xml:space="preserve">Radial 0.1 uF Electrolytic Cap</t>
  </si>
  <si>
    <t xml:space="preserve">https://www.digikey.com/product-detail/en/nichicon/UVK2GR47MED1TD/493-12648-3-ND/4328849</t>
  </si>
  <si>
    <t xml:space="preserve">*Discount prices are available for the</t>
  </si>
  <si>
    <t xml:space="preserve">*Components at 10, 25, 50, 100, etc.</t>
  </si>
  <si>
    <t xml:space="preserve">*for everything but the Adafruit 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</si>
</sst>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74HC165D%2C653/1727-2788-1-ND/763378/?itemSeq=316548520" TargetMode="External"/><Relationship Id="rId2" Type="http://schemas.openxmlformats.org/officeDocument/2006/relationships/hyperlink" Target="https://www.digikey.com/product-detail/en/texas-instruments/SN65HVD72DR/296-39179-1-ND/5143186" TargetMode="External"/><Relationship Id="rId3" Type="http://schemas.openxmlformats.org/officeDocument/2006/relationships/hyperlink" Target="https://www.digikey.com/product-detail/en/adafruit-industries-llc/2772/1528-1531-ND/57755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47.37"/>
    <col collapsed="false" customWidth="true" hidden="false" outlineLevel="0" max="2" min="2" style="0" width="40.85"/>
    <col collapsed="false" customWidth="false" hidden="false" outlineLevel="0" max="4" min="3" style="0" width="11.52"/>
    <col collapsed="false" customWidth="true" hidden="false" outlineLevel="0" max="6" min="5" style="0" width="19.7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2" t="s">
        <v>9</v>
      </c>
      <c r="C2" s="3" t="n">
        <v>0.37</v>
      </c>
      <c r="D2" s="0" t="n">
        <v>2</v>
      </c>
      <c r="E2" s="0" t="n">
        <f aca="false">_xlfn.CEILING.MATH(3*D2)</f>
        <v>6</v>
      </c>
      <c r="F2" s="3" t="n">
        <f aca="false">C2*D2</f>
        <v>0.74</v>
      </c>
      <c r="G2" s="0" t="s">
        <v>10</v>
      </c>
      <c r="H2" s="4" t="s">
        <v>11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3" t="n">
        <v>2.65</v>
      </c>
      <c r="D3" s="0" t="n">
        <v>1</v>
      </c>
      <c r="E3" s="0" t="n">
        <f aca="false">_xlfn.CEILING.MATH(3*D3)</f>
        <v>3</v>
      </c>
      <c r="F3" s="3" t="n">
        <f aca="false">C3*D3</f>
        <v>2.65</v>
      </c>
      <c r="G3" s="0" t="s">
        <v>10</v>
      </c>
      <c r="H3" s="4" t="s">
        <v>14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3" t="n">
        <v>1.53</v>
      </c>
      <c r="D4" s="0" t="n">
        <v>1</v>
      </c>
      <c r="E4" s="0" t="n">
        <f aca="false">_xlfn.CEILING.MATH(3*D4)</f>
        <v>3</v>
      </c>
      <c r="F4" s="3" t="n">
        <f aca="false">C4*D4</f>
        <v>1.53</v>
      </c>
      <c r="G4" s="0" t="s">
        <v>10</v>
      </c>
      <c r="H4" s="0" t="s">
        <v>17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3" t="n">
        <v>0.1</v>
      </c>
      <c r="D5" s="0" t="n">
        <v>5</v>
      </c>
      <c r="E5" s="0" t="n">
        <f aca="false">_xlfn.CEILING.MATH(3*D5)</f>
        <v>15</v>
      </c>
      <c r="F5" s="3" t="n">
        <f aca="false">C5*D5</f>
        <v>0.5</v>
      </c>
      <c r="G5" s="0" t="s">
        <v>20</v>
      </c>
      <c r="H5" s="4" t="s">
        <v>21</v>
      </c>
    </row>
    <row r="6" customFormat="false" ht="12.8" hidden="false" customHeight="false" outlineLevel="0" collapsed="false">
      <c r="A6" s="0" t="s">
        <v>22</v>
      </c>
      <c r="B6" s="5" t="s">
        <v>23</v>
      </c>
      <c r="C6" s="3" t="n">
        <v>0.11</v>
      </c>
      <c r="D6" s="0" t="n">
        <v>5</v>
      </c>
      <c r="E6" s="0" t="n">
        <f aca="false">_xlfn.CEILING.MATH(3*D6)</f>
        <v>15</v>
      </c>
      <c r="F6" s="3" t="n">
        <f aca="false">C6*D6</f>
        <v>0.55</v>
      </c>
      <c r="G6" s="0" t="s">
        <v>20</v>
      </c>
      <c r="H6" s="4" t="s">
        <v>24</v>
      </c>
    </row>
    <row r="7" customFormat="false" ht="12.8" hidden="false" customHeight="false" outlineLevel="0" collapsed="false">
      <c r="A7" s="0" t="s">
        <v>25</v>
      </c>
      <c r="B7" s="5" t="s">
        <v>26</v>
      </c>
      <c r="C7" s="3" t="n">
        <v>0.11</v>
      </c>
      <c r="D7" s="0" t="n">
        <v>4</v>
      </c>
      <c r="E7" s="0" t="n">
        <f aca="false">_xlfn.CEILING.MATH(3*D7)</f>
        <v>12</v>
      </c>
      <c r="F7" s="3" t="n">
        <f aca="false">C7*D7</f>
        <v>0.44</v>
      </c>
      <c r="G7" s="0" t="s">
        <v>20</v>
      </c>
      <c r="H7" s="4" t="s">
        <v>27</v>
      </c>
    </row>
    <row r="8" customFormat="false" ht="12.8" hidden="false" customHeight="false" outlineLevel="0" collapsed="false">
      <c r="A8" s="0" t="s">
        <v>28</v>
      </c>
      <c r="B8" s="0" t="s">
        <v>29</v>
      </c>
      <c r="C8" s="3" t="n">
        <v>0.4</v>
      </c>
      <c r="D8" s="0" t="n">
        <v>4</v>
      </c>
      <c r="E8" s="0" t="n">
        <f aca="false">_xlfn.CEILING.MATH(3*D8)</f>
        <v>12</v>
      </c>
      <c r="F8" s="3" t="n">
        <f aca="false">C8*D8</f>
        <v>1.6</v>
      </c>
      <c r="G8" s="0" t="s">
        <v>20</v>
      </c>
      <c r="H8" s="4" t="s">
        <v>30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3" t="n">
        <v>0.44</v>
      </c>
      <c r="D9" s="0" t="n">
        <v>1</v>
      </c>
      <c r="E9" s="0" t="n">
        <f aca="false">_xlfn.CEILING.MATH(3*D9)</f>
        <v>3</v>
      </c>
      <c r="F9" s="3" t="n">
        <f aca="false">C9*D9</f>
        <v>0.44</v>
      </c>
      <c r="G9" s="0" t="s">
        <v>20</v>
      </c>
      <c r="H9" s="4" t="s">
        <v>33</v>
      </c>
    </row>
    <row r="10" customFormat="false" ht="12.8" hidden="false" customHeight="false" outlineLevel="0" collapsed="false">
      <c r="A10" s="0" t="s">
        <v>34</v>
      </c>
      <c r="B10" s="5" t="s">
        <v>35</v>
      </c>
      <c r="C10" s="3" t="n">
        <v>0.15</v>
      </c>
      <c r="D10" s="0" t="n">
        <v>1</v>
      </c>
      <c r="E10" s="0" t="n">
        <f aca="false">_xlfn.CEILING.MATH(3*D10)</f>
        <v>3</v>
      </c>
      <c r="F10" s="3" t="n">
        <f aca="false">C10*D10</f>
        <v>0.15</v>
      </c>
      <c r="G10" s="0" t="s">
        <v>20</v>
      </c>
      <c r="H10" s="4" t="s">
        <v>36</v>
      </c>
    </row>
    <row r="11" customFormat="false" ht="14.25" hidden="false" customHeight="true" outlineLevel="0" collapsed="false">
      <c r="A11" s="0" t="s">
        <v>37</v>
      </c>
      <c r="B11" s="0" t="s">
        <v>38</v>
      </c>
      <c r="C11" s="3" t="n">
        <v>1.08</v>
      </c>
      <c r="D11" s="0" t="n">
        <v>6</v>
      </c>
      <c r="E11" s="0" t="n">
        <f aca="false">_xlfn.CEILING.MATH(3*D11)</f>
        <v>18</v>
      </c>
      <c r="F11" s="3" t="n">
        <f aca="false">C11*D11</f>
        <v>6.48</v>
      </c>
      <c r="G11" s="0" t="s">
        <v>10</v>
      </c>
      <c r="H11" s="0" t="s">
        <v>39</v>
      </c>
    </row>
    <row r="12" customFormat="false" ht="12.8" hidden="false" customHeight="false" outlineLevel="0" collapsed="false">
      <c r="A12" s="0" t="s">
        <v>40</v>
      </c>
      <c r="B12" s="0" t="s">
        <v>41</v>
      </c>
      <c r="C12" s="3" t="n">
        <v>19.95</v>
      </c>
      <c r="D12" s="0" t="n">
        <v>1</v>
      </c>
      <c r="E12" s="0" t="n">
        <f aca="false">_xlfn.CEILING.MATH(3*D12)</f>
        <v>3</v>
      </c>
      <c r="F12" s="3" t="n">
        <f aca="false">C12*D12</f>
        <v>19.95</v>
      </c>
      <c r="G12" s="0" t="s">
        <v>10</v>
      </c>
      <c r="H12" s="4" t="s">
        <v>42</v>
      </c>
    </row>
    <row r="13" customFormat="false" ht="12.8" hidden="false" customHeight="false" outlineLevel="0" collapsed="false">
      <c r="A13" s="0" t="s">
        <v>43</v>
      </c>
      <c r="B13" s="0" t="s">
        <v>44</v>
      </c>
      <c r="C13" s="3" t="n">
        <v>0.1</v>
      </c>
      <c r="D13" s="0" t="n">
        <v>2</v>
      </c>
      <c r="E13" s="0" t="n">
        <f aca="false">_xlfn.CEILING.MATH(3*D13)</f>
        <v>6</v>
      </c>
      <c r="F13" s="3" t="n">
        <f aca="false">C13*D13</f>
        <v>0.2</v>
      </c>
      <c r="G13" s="0" t="s">
        <v>10</v>
      </c>
      <c r="H13" s="4" t="s">
        <v>45</v>
      </c>
    </row>
    <row r="14" customFormat="false" ht="12.8" hidden="false" customHeight="false" outlineLevel="0" collapsed="false">
      <c r="A14" s="0" t="s">
        <v>46</v>
      </c>
      <c r="B14" s="0" t="s">
        <v>47</v>
      </c>
      <c r="C14" s="3" t="n">
        <v>0.1</v>
      </c>
      <c r="D14" s="0" t="n">
        <v>14</v>
      </c>
      <c r="E14" s="0" t="n">
        <f aca="false">_xlfn.CEILING.MATH(3*D14)</f>
        <v>42</v>
      </c>
      <c r="F14" s="3" t="n">
        <f aca="false">C14*D14</f>
        <v>1.4</v>
      </c>
      <c r="G14" s="0" t="s">
        <v>10</v>
      </c>
      <c r="H14" s="4" t="s">
        <v>48</v>
      </c>
    </row>
    <row r="15" customFormat="false" ht="12.8" hidden="false" customHeight="false" outlineLevel="0" collapsed="false">
      <c r="A15" s="0" t="s">
        <v>49</v>
      </c>
      <c r="B15" s="0" t="s">
        <v>50</v>
      </c>
      <c r="C15" s="3" t="n">
        <v>0.1</v>
      </c>
      <c r="D15" s="0" t="n">
        <v>14</v>
      </c>
      <c r="E15" s="0" t="n">
        <f aca="false">_xlfn.CEILING.MATH(3*D15)</f>
        <v>42</v>
      </c>
      <c r="F15" s="3" t="n">
        <f aca="false">C15*D15</f>
        <v>1.4</v>
      </c>
      <c r="G15" s="0" t="s">
        <v>10</v>
      </c>
      <c r="H15" s="4" t="s">
        <v>51</v>
      </c>
    </row>
    <row r="16" customFormat="false" ht="12.8" hidden="false" customHeight="false" outlineLevel="0" collapsed="false">
      <c r="A16" s="0" t="s">
        <v>52</v>
      </c>
      <c r="B16" s="0" t="s">
        <v>53</v>
      </c>
      <c r="C16" s="3" t="n">
        <v>0.24</v>
      </c>
      <c r="D16" s="0" t="n">
        <v>3</v>
      </c>
      <c r="E16" s="0" t="n">
        <f aca="false">_xlfn.CEILING.MATH(3*D16)</f>
        <v>9</v>
      </c>
      <c r="F16" s="3" t="n">
        <f aca="false">C16*D16</f>
        <v>0.72</v>
      </c>
      <c r="G16" s="0" t="s">
        <v>10</v>
      </c>
      <c r="H16" s="4" t="s">
        <v>54</v>
      </c>
    </row>
    <row r="17" customFormat="false" ht="12.8" hidden="false" customHeight="false" outlineLevel="0" collapsed="false">
      <c r="A17" s="0" t="s">
        <v>55</v>
      </c>
      <c r="B17" s="0" t="s">
        <v>56</v>
      </c>
      <c r="C17" s="3" t="n">
        <v>0.06</v>
      </c>
      <c r="D17" s="0" t="n">
        <v>1</v>
      </c>
      <c r="E17" s="0" t="n">
        <f aca="false">_xlfn.CEILING.MATH(3*D17)</f>
        <v>3</v>
      </c>
      <c r="F17" s="3" t="n">
        <f aca="false">C17*D17</f>
        <v>0.06</v>
      </c>
      <c r="G17" s="0" t="s">
        <v>10</v>
      </c>
      <c r="H17" s="4" t="s">
        <v>57</v>
      </c>
    </row>
    <row r="18" customFormat="false" ht="12.8" hidden="false" customHeight="false" outlineLevel="0" collapsed="false">
      <c r="C18" s="3"/>
      <c r="F18" s="3"/>
      <c r="H18" s="4"/>
    </row>
    <row r="19" customFormat="false" ht="12.8" hidden="false" customHeight="false" outlineLevel="0" collapsed="false">
      <c r="C19" s="3"/>
      <c r="F19" s="3"/>
      <c r="H19" s="4"/>
    </row>
    <row r="20" customFormat="false" ht="12.8" hidden="false" customHeight="false" outlineLevel="0" collapsed="false">
      <c r="F20" s="6" t="s">
        <v>5</v>
      </c>
    </row>
    <row r="21" customFormat="false" ht="12.8" hidden="false" customHeight="false" outlineLevel="0" collapsed="false">
      <c r="F21" s="3" t="n">
        <f aca="false">F2+F3+F4+F5+F6+F7+F8+F9+F10+F11+F12+F13+F14+F15+F16+F17</f>
        <v>38.81</v>
      </c>
    </row>
    <row r="22" customFormat="false" ht="12.8" hidden="false" customHeight="false" outlineLevel="0" collapsed="false">
      <c r="F22" s="0" t="s">
        <v>58</v>
      </c>
    </row>
    <row r="23" customFormat="false" ht="12.8" hidden="false" customHeight="false" outlineLevel="0" collapsed="false">
      <c r="F23" s="0" t="s">
        <v>59</v>
      </c>
    </row>
    <row r="24" customFormat="false" ht="12.8" hidden="false" customHeight="false" outlineLevel="0" collapsed="false">
      <c r="F24" s="0" t="s">
        <v>60</v>
      </c>
    </row>
  </sheetData>
  <hyperlinks>
    <hyperlink ref="H2" r:id="rId1" display="https://www.digikey.com/product-detail/en/74HC165D%2c653/1727-2788-1-ND/763378/?itemSeq=316548520"/>
    <hyperlink ref="H3" r:id="rId2" display="https://www.digikey.com/product-detail/en/texas-instruments/SN65HVD72DR/296-39179-1-ND/5143186"/>
    <hyperlink ref="H12" r:id="rId3" display="https://www.digikey.com/product-detail/en/adafruit-industries-llc/2772/1528-1531-ND/57755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2020-03-09T16:06:12Z</dcterms:modified>
  <cp:revision>18</cp:revision>
  <dc:subject/>
  <dc:title/>
</cp:coreProperties>
</file>