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<sst xmlns="http://schemas.openxmlformats.org/spreadsheetml/2006/main" count="60" uniqueCount="47">
  <si>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</si>
  <si>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</si>
  <si>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</si>
  <si>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</si>
  <si>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</si>
  <si>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</si>
  <si>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</si>
  <si>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</si>
  <si>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</si>
  <si>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</si>
  <si>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</si>
  <si>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</si>
  <si>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</si>
  <si>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</si>
  <si>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</si>
  <si>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</si>
  <si>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</si>
  <si>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</si>
  <si>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</si>
  <si>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</si>
  <si>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</si>
  <si>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DBParts 20 pc 2-pin 0.1” pitch Terminal Blocks</t>
  </si>
  <si>
    <t xml:space="preserve">Amazon</t>
  </si>
  <si>
    <t xml:space="preserve">https://www.amazon.com/DBParts-20pcs-Terminal-Connector-2-54mm/dp/B07NSJV6NW/ref=sxbs_sxwds-stvp?cv_ct_cx=terminal+block+assortment&amp;keywords=terminal+block+assortment&amp;pd_rd_i=B07NSJV6NW&amp;pd_rd_r=f9187fb7-4ab9-45b4-a445-3bf2b68a1d13&amp;pd_rd_w=WAjjn&amp;pd_rd_wg=olYB9&amp;pf_rd_p=a6d018ad-f20b-46c9-8920-433972c7d9b7&amp;pf_rd_r=PMA44C3EHR468DBRJFP7&amp;psc=1&amp;qid=1581446551&amp;sr=1-3-dd5817a1-1ba7-46c2-8996-f96e7b0f409c</t>
  </si>
  <si>
    <t xml:space="preserve">DBParts 10 pc 6-pin 0.1” pitch Terminal Blocks</t>
  </si>
  <si>
    <t xml:space="preserve">https://www.amazon.com/DBParts-10pcs-Terminal-Connector-2-54mm/dp/B07S212CF8/ref=sr_1_26?keywords=DBParts&amp;qid=1581447002&amp;sr=8-26</t>
  </si>
  <si>
    <t xml:space="preserve">NXP PHP79NQ08LT,127</t>
  </si>
  <si>
    <t xml:space="preserve">Nexperia Mosfet</t>
  </si>
  <si>
    <t xml:space="preserve">https://www.digikey.com/products/en?keywords=PHP79NQ08LT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</si>
  <si>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</si>
  <si>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</si>
  <si>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</si>
  <si>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Vishay Dale CRCW2010100RFKEFHP</t>
  </si>
  <si>
    <t xml:space="preserve">Solderable size 2010 100 ohm SMD</t>
  </si>
  <si>
    <t xml:space="preserve">https://www.digikey.com/product-detail/en/vishay-dale/CRCW2010100RFKEFHP/541-100PCT-ND/2222676</t>
  </si>
  <si>
    <t xml:space="preserve">Vishay Dale CRCW201010R0FKEF</t>
  </si>
  <si>
    <t xml:space="preserve">Solderable size 2010 10 ohm SMD</t>
  </si>
  <si>
    <t xml:space="preserve">https://www.digikey.com/product-detail/en/vishay-dale/CRCW201010R0FKEF/541-10.0ACCT-ND/1179050</t>
  </si>
  <si>
    <t xml:space="preserve">WIMA FKP0D001000B00JSSD</t>
  </si>
  <si>
    <t xml:space="preserve">Radial 100 pF Film Cap </t>
  </si>
  <si>
    <t xml:space="preserve">https://www.digikey.com/product-detail/en/wima/FKP0D001000B00JSSD/1928-1039-ND/9370034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</si>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</sst>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s/en?keywords=JK0654219NL" TargetMode="External"/><Relationship Id="rId4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2" min="1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3" t="n">
        <v>0.37</v>
      </c>
      <c r="D2" s="0" t="n">
        <v>2</v>
      </c>
      <c r="E2" s="0" t="n">
        <f aca="false">_xlfn.CEILING.MATH(3*D2)</f>
        <v>6</v>
      </c>
      <c r="F2" s="3" t="n">
        <f aca="false">C2*D2</f>
        <v>0.74</v>
      </c>
      <c r="G2" s="0" t="s">
        <v>10</v>
      </c>
      <c r="H2" s="4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3" t="n">
        <v>2.65</v>
      </c>
      <c r="D3" s="0" t="n">
        <v>1</v>
      </c>
      <c r="E3" s="0" t="n">
        <f aca="false">_xlfn.CEILING.MATH(3*D3)</f>
        <v>3</v>
      </c>
      <c r="F3" s="3" t="n">
        <f aca="false">C3*D3</f>
        <v>2.65</v>
      </c>
      <c r="G3" s="0" t="s">
        <v>10</v>
      </c>
      <c r="H3" s="4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3" t="n">
        <v>1.53</v>
      </c>
      <c r="D4" s="0" t="n">
        <v>1</v>
      </c>
      <c r="E4" s="0" t="n">
        <f aca="false">_xlfn.CEILING.MATH(3*D4)</f>
        <v>3</v>
      </c>
      <c r="F4" s="3" t="n">
        <f aca="false">C4*D4</f>
        <v>1.53</v>
      </c>
      <c r="G4" s="0" t="s">
        <v>10</v>
      </c>
      <c r="H4" s="0" t="s">
        <v>17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0.49</v>
      </c>
      <c r="D5" s="0" t="n">
        <v>2</v>
      </c>
      <c r="E5" s="0" t="n">
        <f aca="false">_xlfn.CEILING.MATH(3*D5)</f>
        <v>6</v>
      </c>
      <c r="F5" s="3" t="n">
        <f aca="false">C5*D5</f>
        <v>0.98</v>
      </c>
      <c r="G5" s="0" t="s">
        <v>10</v>
      </c>
      <c r="H5" s="4" t="s">
        <v>20</v>
      </c>
    </row>
    <row r="6" customFormat="false" ht="12.8" hidden="false" customHeight="false" outlineLevel="0" collapsed="false">
      <c r="A6" s="0" t="s">
        <v>21</v>
      </c>
      <c r="B6" s="0" t="s">
        <v>21</v>
      </c>
      <c r="C6" s="3" t="n">
        <v>6.99</v>
      </c>
      <c r="D6" s="0" t="n">
        <f aca="false">(8)/20</f>
        <v>0.4</v>
      </c>
      <c r="E6" s="0" t="n">
        <f aca="false">_xlfn.CEILING.MATH(3*D6)</f>
        <v>2</v>
      </c>
      <c r="F6" s="3" t="n">
        <f aca="false">C6*D6</f>
        <v>2.796</v>
      </c>
      <c r="G6" s="0" t="s">
        <v>22</v>
      </c>
      <c r="H6" s="4" t="s">
        <v>23</v>
      </c>
    </row>
    <row r="7" customFormat="false" ht="12.8" hidden="false" customHeight="false" outlineLevel="0" collapsed="false">
      <c r="A7" s="0" t="s">
        <v>24</v>
      </c>
      <c r="B7" s="0" t="s">
        <v>24</v>
      </c>
      <c r="C7" s="3" t="n">
        <v>8.99</v>
      </c>
      <c r="D7" s="5" t="n">
        <v>0.3</v>
      </c>
      <c r="E7" s="0" t="n">
        <f aca="false">_xlfn.CEILING.MATH(3*D7)</f>
        <v>1</v>
      </c>
      <c r="F7" s="3" t="n">
        <f aca="false">C7*D7</f>
        <v>2.697</v>
      </c>
      <c r="G7" s="0" t="s">
        <v>22</v>
      </c>
      <c r="H7" s="4" t="s">
        <v>25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3" t="n">
        <v>1.08</v>
      </c>
      <c r="D8" s="0" t="n">
        <v>6</v>
      </c>
      <c r="E8" s="0" t="n">
        <f aca="false">_xlfn.CEILING.MATH(3*D8)</f>
        <v>18</v>
      </c>
      <c r="F8" s="3" t="n">
        <f aca="false">C8*D8</f>
        <v>6.48</v>
      </c>
      <c r="G8" s="0" t="s">
        <v>10</v>
      </c>
      <c r="H8" s="0" t="s">
        <v>28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3" t="n">
        <v>19.95</v>
      </c>
      <c r="D9" s="0" t="n">
        <v>1</v>
      </c>
      <c r="E9" s="0" t="n">
        <f aca="false">_xlfn.CEILING.MATH(3*D9)</f>
        <v>3</v>
      </c>
      <c r="F9" s="3" t="n">
        <f aca="false">C9*D9</f>
        <v>19.95</v>
      </c>
      <c r="G9" s="0" t="s">
        <v>10</v>
      </c>
      <c r="H9" s="4" t="s">
        <v>31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3" t="n">
        <v>0.58</v>
      </c>
      <c r="D10" s="0" t="n">
        <v>6</v>
      </c>
      <c r="E10" s="0" t="n">
        <f aca="false">_xlfn.CEILING.MATH(3*D10)</f>
        <v>18</v>
      </c>
      <c r="F10" s="3" t="n">
        <f aca="false">C10*D10</f>
        <v>3.48</v>
      </c>
      <c r="G10" s="0" t="s">
        <v>10</v>
      </c>
      <c r="H10" s="4" t="s">
        <v>34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3" t="n">
        <v>0.29</v>
      </c>
      <c r="D11" s="0" t="n">
        <v>2</v>
      </c>
      <c r="E11" s="0" t="n">
        <f aca="false">_xlfn.CEILING.MATH(3*D11)</f>
        <v>6</v>
      </c>
      <c r="F11" s="3" t="n">
        <f aca="false">C11*D11</f>
        <v>0.58</v>
      </c>
      <c r="G11" s="0" t="s">
        <v>10</v>
      </c>
      <c r="H11" s="4" t="s">
        <v>37</v>
      </c>
    </row>
    <row r="12" customFormat="false" ht="12.8" hidden="false" customHeight="false" outlineLevel="0" collapsed="false">
      <c r="A12" s="0" t="s">
        <v>38</v>
      </c>
      <c r="B12" s="0" t="s">
        <v>39</v>
      </c>
      <c r="C12" s="3" t="n">
        <v>0.7</v>
      </c>
      <c r="D12" s="0" t="n">
        <v>3</v>
      </c>
      <c r="E12" s="0" t="n">
        <f aca="false">_xlfn.CEILING.MATH(3*D12)</f>
        <v>9</v>
      </c>
      <c r="F12" s="3" t="n">
        <f aca="false">C12*D12</f>
        <v>2.1</v>
      </c>
      <c r="G12" s="0" t="s">
        <v>10</v>
      </c>
      <c r="H12" s="4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  <c r="C13" s="3" t="n">
        <v>0.06</v>
      </c>
      <c r="D13" s="0" t="n">
        <v>1</v>
      </c>
      <c r="E13" s="0" t="n">
        <f aca="false">_xlfn.CEILING.MATH(3*D13)</f>
        <v>3</v>
      </c>
      <c r="F13" s="3" t="n">
        <f aca="false">C13*D13</f>
        <v>0.06</v>
      </c>
      <c r="G13" s="0" t="s">
        <v>10</v>
      </c>
      <c r="H13" s="4" t="s">
        <v>43</v>
      </c>
    </row>
    <row r="14" customFormat="false" ht="12.8" hidden="false" customHeight="false" outlineLevel="0" collapsed="false">
      <c r="C14" s="3"/>
      <c r="F14" s="3"/>
      <c r="H14" s="4"/>
    </row>
    <row r="15" customFormat="false" ht="12.8" hidden="false" customHeight="false" outlineLevel="0" collapsed="false">
      <c r="C15" s="3"/>
      <c r="F15" s="3"/>
      <c r="H15" s="4"/>
    </row>
    <row r="16" customFormat="false" ht="12.8" hidden="false" customHeight="false" outlineLevel="0" collapsed="false">
      <c r="F16" s="6" t="s">
        <v>5</v>
      </c>
    </row>
    <row r="17" customFormat="false" ht="12.8" hidden="false" customHeight="false" outlineLevel="0" collapsed="false">
      <c r="F17" s="3" t="n">
        <f aca="false">F2+F3+F4+F5+F6+F7+F8+F9+F10+F11+F12+F13</f>
        <v>44.043</v>
      </c>
    </row>
    <row r="18" customFormat="false" ht="12.8" hidden="false" customHeight="false" outlineLevel="0" collapsed="false">
      <c r="F18" s="0" t="s">
        <v>44</v>
      </c>
    </row>
    <row r="19" customFormat="false" ht="12.8" hidden="false" customHeight="false" outlineLevel="0" collapsed="false">
      <c r="F19" s="0" t="s">
        <v>45</v>
      </c>
    </row>
    <row r="20" customFormat="false" ht="12.8" hidden="false" customHeight="false" outlineLevel="0" collapsed="false">
      <c r="F20" s="0" t="s">
        <v>46</v>
      </c>
    </row>
  </sheetData>
  <hyperlinks>
    <hyperlink ref="H2" r:id="rId1" display="https://www.digikey.com/product-detail/en/74HC165D%2c653/1727-2788-1-ND/763378/?itemSeq=316548520"/>
    <hyperlink ref="H3" r:id="rId2" display="https://www.digikey.com/product-detail/en/texas-instruments/SN65HVD72DR/296-39179-1-ND/5143186"/>
    <hyperlink ref="H5" r:id="rId3" display="https://www.digikey.com/products/en?keywords=JK0654219NL"/>
    <hyperlink ref="H9" r:id="rId4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2020-02-11T13:53:42Z</dcterms:modified>
  <cp:revision>7</cp:revision>
  <dc:subject/>
  <dc:title/>
</cp:coreProperties>
</file>