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jsmart/Work/Diamond/NV/Cluster/orca/Cut_2.967/"/>
    </mc:Choice>
  </mc:AlternateContent>
  <xr:revisionPtr revIDLastSave="0" documentId="8_{A359CC52-097F-3E42-ADA6-FC0BBE185C08}" xr6:coauthVersionLast="45" xr6:coauthVersionMax="45" xr10:uidLastSave="{00000000-0000-0000-0000-000000000000}"/>
  <bookViews>
    <workbookView xWindow="380" yWindow="460" windowWidth="28040" windowHeight="17040" activeTab="1" xr2:uid="{E7A52347-3874-464A-ABBC-D53F99270793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2" i="2"/>
  <c r="D3" i="3"/>
  <c r="D4" i="3"/>
  <c r="D5" i="3"/>
  <c r="B4" i="3"/>
  <c r="B5" i="3"/>
  <c r="B6" i="3"/>
  <c r="B3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2" i="2"/>
  <c r="J2" i="2"/>
  <c r="E22" i="1"/>
  <c r="G22" i="1"/>
  <c r="F52" i="1"/>
  <c r="F53" i="1" s="1"/>
  <c r="A35" i="1"/>
  <c r="B35" i="1"/>
  <c r="C35" i="1"/>
  <c r="A36" i="1"/>
  <c r="B36" i="1"/>
  <c r="C36" i="1"/>
  <c r="B34" i="1"/>
  <c r="C34" i="1"/>
  <c r="A34" i="1"/>
  <c r="G42" i="1"/>
  <c r="H42" i="1"/>
  <c r="B40" i="1"/>
  <c r="C40" i="1"/>
  <c r="A40" i="1"/>
  <c r="A25" i="1"/>
</calcChain>
</file>

<file path=xl/sharedStrings.xml><?xml version="1.0" encoding="utf-8"?>
<sst xmlns="http://schemas.openxmlformats.org/spreadsheetml/2006/main" count="14" uniqueCount="14">
  <si>
    <t>g - tensor</t>
  </si>
  <si>
    <t>A-tensor</t>
  </si>
  <si>
    <t>D-tensor</t>
  </si>
  <si>
    <t>D-tensor QE</t>
  </si>
  <si>
    <t>T</t>
  </si>
  <si>
    <t>S</t>
  </si>
  <si>
    <t>Z</t>
  </si>
  <si>
    <t>X</t>
  </si>
  <si>
    <t>Y</t>
  </si>
  <si>
    <t>cm-1 -&gt; GHz</t>
  </si>
  <si>
    <t>perp (GHz)</t>
  </si>
  <si>
    <t>par (GHz)</t>
  </si>
  <si>
    <t>Tot (GHz)</t>
  </si>
  <si>
    <t>cm-1 -&gt; 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</si>
</sst>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0.0000000"/>
    <numFmt numFmtId="166" formatCode="0.00000"/>
    <numFmt numFmtId="167" formatCode="0.0000"/>
    <numFmt numFmtId="168" formatCode="0.000000"/>
  </numFmts>
  <fonts count="4" x14ac:knownFonts="1">
    <font>
      <sz val="12"/>
      <color theme="1"/>
      <name val="Calibri"/>
      <family val="2"/>
      <scheme val="minor"/>
    </font>
    <font>
      <sz val="16"/>
      <color theme="1"/>
      <name val="Cambria Math"/>
      <family val="1"/>
    </font>
    <font>
      <b/>
      <sz val="16"/>
      <color theme="1"/>
      <name val="Cambria Math"/>
      <family val="1"/>
    </font>
    <font>
      <sz val="16"/>
      <color rgb="FFFF0000"/>
      <name val="Cambria Math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5" fontId="1" fillId="0" borderId="0" xfId="0" applyNumberFormat="1" applyFont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0" fontId="1" fillId="0" borderId="0" xfId="0" applyFont="1"/>
    <xf numFmtId="166" fontId="1" fillId="0" borderId="0" xfId="0" applyNumberFormat="1" applyFont="1" applyAlignment="1">
      <alignment horizontal="center" vertical="center"/>
    </xf>
    <xf numFmtId="168" fontId="1" fillId="0" borderId="0" xfId="0" applyNumberFormat="1" applyFont="1" applyAlignment="1">
      <alignment horizontal="center" vertical="center"/>
    </xf>
    <xf numFmtId="168" fontId="0" fillId="0" borderId="0" xfId="0" applyNumberFormat="1"/>
    <xf numFmtId="0" fontId="0" fillId="0" borderId="0" xfId="0" applyAlignment="1">
      <alignment horizontal="left"/>
    </xf>
    <xf numFmtId="1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6" fontId="1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C2EE3-30E9-E84C-AD85-1C4E2D4EC37E}">
  <dimension ref="A1:K61"/>
  <sheetViews>
    <sheetView topLeftCell="A38" workbookViewId="0">
      <selection activeCell="F40" sqref="F40"/>
    </sheetView>
  </sheetViews>
  <sheetFormatPr baseColWidth="10" defaultRowHeight="16" x14ac:dyDescent="0.2"/>
  <cols>
    <col min="1" max="3" width="16.33203125" bestFit="1" customWidth="1"/>
    <col min="4" max="4" width="20.83203125" customWidth="1"/>
    <col min="6" max="6" width="14.6640625" customWidth="1"/>
    <col min="7" max="7" width="14.5" customWidth="1"/>
    <col min="8" max="8" width="14.1640625" customWidth="1"/>
  </cols>
  <sheetData>
    <row r="1" spans="1:3" x14ac:dyDescent="0.2">
      <c r="A1" t="s">
        <v>0</v>
      </c>
    </row>
    <row r="2" spans="1:3" ht="21" x14ac:dyDescent="0.2">
      <c r="A2" s="1">
        <v>2.0025298999999999</v>
      </c>
      <c r="B2" s="1">
        <v>-1.1E-5</v>
      </c>
      <c r="C2" s="1">
        <v>-1.1399999999999999E-5</v>
      </c>
    </row>
    <row r="3" spans="1:3" ht="21" x14ac:dyDescent="0.2">
      <c r="A3" s="1">
        <v>-1.1399999999999999E-5</v>
      </c>
      <c r="B3" s="1">
        <v>2.0025300000000001</v>
      </c>
      <c r="C3" s="1">
        <v>-1.1199999999999999E-5</v>
      </c>
    </row>
    <row r="4" spans="1:3" ht="21" x14ac:dyDescent="0.2">
      <c r="A4" s="1">
        <v>-1.1199999999999999E-5</v>
      </c>
      <c r="B4" s="1">
        <v>-1.13E-5</v>
      </c>
      <c r="C4" s="1">
        <v>2.0025298999999999</v>
      </c>
    </row>
    <row r="5" spans="1:3" ht="21" x14ac:dyDescent="0.2">
      <c r="A5" s="1"/>
      <c r="B5" s="1"/>
      <c r="C5" s="1"/>
    </row>
    <row r="6" spans="1:3" ht="21" x14ac:dyDescent="0.2">
      <c r="A6" s="1"/>
      <c r="B6" s="1"/>
      <c r="C6" s="1"/>
    </row>
    <row r="7" spans="1:3" ht="21" x14ac:dyDescent="0.2">
      <c r="A7" s="1">
        <v>2.0025073999999998</v>
      </c>
      <c r="B7" s="1">
        <v>2.0025412</v>
      </c>
      <c r="C7" s="1">
        <v>2.0025412</v>
      </c>
    </row>
    <row r="8" spans="1:3" ht="21" x14ac:dyDescent="0.2">
      <c r="A8" s="1">
        <v>1.8809999999999999E-4</v>
      </c>
      <c r="B8" s="1">
        <v>2.219E-4</v>
      </c>
      <c r="C8" s="1">
        <v>2.219E-4</v>
      </c>
    </row>
    <row r="9" spans="1:3" ht="21" x14ac:dyDescent="0.2">
      <c r="A9" s="1"/>
      <c r="B9" s="1"/>
      <c r="C9" s="1"/>
    </row>
    <row r="10" spans="1:3" ht="21" x14ac:dyDescent="0.2">
      <c r="A10" s="1">
        <v>0.57867539999999995</v>
      </c>
      <c r="B10" s="1">
        <v>0.7650325</v>
      </c>
      <c r="C10" s="1">
        <v>-0.2825954</v>
      </c>
    </row>
    <row r="11" spans="1:3" ht="21" x14ac:dyDescent="0.2">
      <c r="A11" s="1">
        <v>0.57470220000000005</v>
      </c>
      <c r="B11" s="1">
        <v>-0.136658</v>
      </c>
      <c r="C11" s="1">
        <v>0.80687169999999997</v>
      </c>
    </row>
    <row r="12" spans="1:3" ht="21" x14ac:dyDescent="0.2">
      <c r="A12" s="1">
        <v>0.57866410000000001</v>
      </c>
      <c r="B12" s="1">
        <v>-0.62932500000000002</v>
      </c>
      <c r="C12" s="1">
        <v>-0.5187465</v>
      </c>
    </row>
    <row r="15" spans="1:3" x14ac:dyDescent="0.2">
      <c r="A15" t="s">
        <v>1</v>
      </c>
    </row>
    <row r="16" spans="1:3" ht="21" x14ac:dyDescent="0.2">
      <c r="A16" s="2">
        <v>-1.2041999999999999</v>
      </c>
      <c r="B16" s="2">
        <v>0.20580000000000001</v>
      </c>
      <c r="C16" s="2">
        <v>0.20580000000000001</v>
      </c>
    </row>
    <row r="17" spans="1:8" ht="21" x14ac:dyDescent="0.2">
      <c r="A17" s="2">
        <v>0.20580000000000001</v>
      </c>
      <c r="B17" s="2">
        <v>-1.2041999999999999</v>
      </c>
      <c r="C17" s="2">
        <v>0.20580000000000001</v>
      </c>
    </row>
    <row r="18" spans="1:8" ht="21" x14ac:dyDescent="0.2">
      <c r="A18" s="2">
        <v>0.20580000000000001</v>
      </c>
      <c r="B18" s="2">
        <v>0.20580000000000001</v>
      </c>
      <c r="C18" s="2">
        <v>-1.2041999999999999</v>
      </c>
    </row>
    <row r="19" spans="1:8" ht="21" x14ac:dyDescent="0.2">
      <c r="A19" s="2"/>
      <c r="B19" s="2"/>
      <c r="C19" s="2"/>
    </row>
    <row r="20" spans="1:8" ht="21" x14ac:dyDescent="0.2">
      <c r="A20" s="2">
        <v>-1.2041999999999999</v>
      </c>
      <c r="B20" s="2">
        <v>-1.2041999999999999</v>
      </c>
      <c r="C20" s="2">
        <v>-1.2041999999999999</v>
      </c>
    </row>
    <row r="21" spans="1:8" ht="21" x14ac:dyDescent="0.2">
      <c r="A21" s="2">
        <v>0.41160000000000002</v>
      </c>
      <c r="B21" s="2">
        <v>-0.20580000000000001</v>
      </c>
      <c r="C21" s="2">
        <v>-0.20580000000000001</v>
      </c>
      <c r="D21" s="2"/>
      <c r="G21">
        <v>2.7</v>
      </c>
      <c r="H21">
        <v>2.14</v>
      </c>
    </row>
    <row r="22" spans="1:8" ht="21" x14ac:dyDescent="0.2">
      <c r="A22" s="2">
        <v>-0.79259999999999997</v>
      </c>
      <c r="B22" s="2">
        <v>-1.41</v>
      </c>
      <c r="C22" s="2">
        <v>-1.41</v>
      </c>
      <c r="D22" s="2"/>
      <c r="E22">
        <f>B22/A22</f>
        <v>1.7789553368660105</v>
      </c>
      <c r="G22">
        <f>G21/H21</f>
        <v>1.2616822429906542</v>
      </c>
    </row>
    <row r="23" spans="1:8" ht="21" x14ac:dyDescent="0.25">
      <c r="A23" s="3"/>
      <c r="B23" s="3"/>
      <c r="C23" s="3"/>
      <c r="D23" s="3"/>
    </row>
    <row r="24" spans="1:8" ht="21" x14ac:dyDescent="0.2">
      <c r="A24" s="1">
        <v>-0.57731659999999996</v>
      </c>
      <c r="B24" s="1">
        <v>0.71263489999999996</v>
      </c>
      <c r="C24" s="1">
        <v>0.3985687</v>
      </c>
      <c r="D24" s="1"/>
    </row>
    <row r="25" spans="1:8" ht="21" x14ac:dyDescent="0.2">
      <c r="A25" s="1">
        <f>-0.5774013</f>
        <v>-0.57740130000000001</v>
      </c>
      <c r="B25" s="1">
        <v>-1.11673E-2</v>
      </c>
      <c r="C25" s="1">
        <v>-0.81638409999999995</v>
      </c>
      <c r="D25" s="1"/>
    </row>
    <row r="26" spans="1:8" ht="21" x14ac:dyDescent="0.2">
      <c r="A26" s="1">
        <v>-0.57733290000000004</v>
      </c>
      <c r="B26" s="1">
        <v>-0.70144620000000002</v>
      </c>
      <c r="C26" s="1">
        <v>0.4179234</v>
      </c>
      <c r="D26" s="1"/>
    </row>
    <row r="33" spans="1:11" x14ac:dyDescent="0.2">
      <c r="A33" t="s">
        <v>2</v>
      </c>
    </row>
    <row r="34" spans="1:11" ht="21" x14ac:dyDescent="0.2">
      <c r="A34" s="4">
        <f>F34*$F$40</f>
        <v>-5.9957999999999998E-5</v>
      </c>
      <c r="B34" s="4">
        <f t="shared" ref="B34:C34" si="0">G34*$F$40</f>
        <v>0.63834284699999999</v>
      </c>
      <c r="C34" s="4">
        <f t="shared" si="0"/>
        <v>0.638372826</v>
      </c>
      <c r="F34" s="5">
        <v>-1.9999999999999999E-6</v>
      </c>
      <c r="G34" s="5">
        <v>2.1292999999999999E-2</v>
      </c>
      <c r="H34" s="5">
        <v>2.1294E-2</v>
      </c>
    </row>
    <row r="35" spans="1:11" ht="21" x14ac:dyDescent="0.2">
      <c r="A35" s="4">
        <f t="shared" ref="A35:A36" si="1">F35*$F$40</f>
        <v>0.63834284699999999</v>
      </c>
      <c r="B35" s="4">
        <f t="shared" ref="B35:B36" si="2">G35*$F$40</f>
        <v>8.9937000000000003E-5</v>
      </c>
      <c r="C35" s="4">
        <f t="shared" ref="C35:C36" si="3">H35*$F$40</f>
        <v>0.63834284699999999</v>
      </c>
      <c r="F35" s="5">
        <v>2.1292999999999999E-2</v>
      </c>
      <c r="G35" s="5">
        <v>3.0000000000000001E-6</v>
      </c>
      <c r="H35" s="5">
        <v>2.1292999999999999E-2</v>
      </c>
    </row>
    <row r="36" spans="1:11" ht="21" x14ac:dyDescent="0.2">
      <c r="A36" s="4">
        <f t="shared" si="1"/>
        <v>0.638372826</v>
      </c>
      <c r="B36" s="4">
        <f t="shared" si="2"/>
        <v>0.63834284699999999</v>
      </c>
      <c r="C36" s="4">
        <f t="shared" si="3"/>
        <v>-2.9978999999999999E-5</v>
      </c>
      <c r="F36" s="5">
        <v>2.1294E-2</v>
      </c>
      <c r="G36" s="5">
        <v>2.1292999999999999E-2</v>
      </c>
      <c r="H36" s="5">
        <v>-9.9999999999999995E-7</v>
      </c>
    </row>
    <row r="37" spans="1:11" ht="21" x14ac:dyDescent="0.2">
      <c r="A37" s="2"/>
      <c r="B37" s="2"/>
      <c r="C37" s="2"/>
    </row>
    <row r="38" spans="1:11" ht="21" x14ac:dyDescent="0.2">
      <c r="A38" s="2"/>
      <c r="B38" s="2"/>
      <c r="C38" s="2"/>
    </row>
    <row r="39" spans="1:11" ht="21" x14ac:dyDescent="0.2">
      <c r="A39" s="2"/>
      <c r="B39" s="2"/>
      <c r="C39" s="2"/>
      <c r="F39" s="5">
        <v>2.0483000000000001E-2</v>
      </c>
      <c r="G39" s="5">
        <v>2.0486999999999998E-2</v>
      </c>
      <c r="H39" s="5">
        <v>8.5838999999999999E-2</v>
      </c>
    </row>
    <row r="40" spans="1:11" ht="21" x14ac:dyDescent="0.2">
      <c r="A40" s="4">
        <f>F39*$F$40</f>
        <v>0.61405985699999999</v>
      </c>
      <c r="B40" s="4">
        <f t="shared" ref="B40:C40" si="4">G39*$F$40</f>
        <v>0.61417977299999993</v>
      </c>
      <c r="C40" s="4">
        <f t="shared" si="4"/>
        <v>2.5733673809999997</v>
      </c>
      <c r="F40" s="7">
        <v>29.978999999999999</v>
      </c>
    </row>
    <row r="41" spans="1:11" ht="21" x14ac:dyDescent="0.25">
      <c r="A41" s="3"/>
      <c r="B41" s="3"/>
      <c r="C41" s="3"/>
    </row>
    <row r="42" spans="1:11" ht="21" x14ac:dyDescent="0.2">
      <c r="A42" s="5">
        <v>0.74519000000000002</v>
      </c>
      <c r="B42" s="5">
        <v>0.33372299999999999</v>
      </c>
      <c r="C42" s="5">
        <v>-0.57733999999999996</v>
      </c>
      <c r="G42" s="6">
        <f>G39-F39</f>
        <v>3.9999999999970615E-6</v>
      </c>
      <c r="H42" s="6">
        <f>H39-0.5*(G39+F39)</f>
        <v>6.5353999999999995E-2</v>
      </c>
      <c r="J42">
        <v>6.5353999999999995E-2</v>
      </c>
      <c r="K42">
        <v>3.1999999999999999E-5</v>
      </c>
    </row>
    <row r="43" spans="1:11" ht="21" x14ac:dyDescent="0.2">
      <c r="A43" s="5">
        <v>-8.3592E-2</v>
      </c>
      <c r="B43" s="5">
        <v>-0.81219200000000003</v>
      </c>
      <c r="C43" s="5">
        <v>-0.57737000000000005</v>
      </c>
    </row>
    <row r="44" spans="1:11" ht="21" x14ac:dyDescent="0.2">
      <c r="A44" s="5">
        <v>-0.66159199999999996</v>
      </c>
      <c r="B44" s="5">
        <v>0.47851100000000002</v>
      </c>
      <c r="C44" s="5">
        <v>-0.57734099999999999</v>
      </c>
    </row>
    <row r="50" spans="1:6" x14ac:dyDescent="0.2">
      <c r="A50" t="s">
        <v>3</v>
      </c>
    </row>
    <row r="51" spans="1:6" ht="21" x14ac:dyDescent="0.2">
      <c r="A51" s="4">
        <v>-1.1720000000000001E-3</v>
      </c>
      <c r="B51" s="4">
        <v>-1.011649</v>
      </c>
      <c r="C51" s="4">
        <v>-1.0116609999999999</v>
      </c>
      <c r="F51" s="4">
        <v>2.87</v>
      </c>
    </row>
    <row r="52" spans="1:6" ht="21" x14ac:dyDescent="0.2">
      <c r="A52" s="4">
        <v>-1.011649</v>
      </c>
      <c r="B52" s="4">
        <v>5.8900000000000001E-4</v>
      </c>
      <c r="C52" s="4">
        <v>1.0111380000000001</v>
      </c>
      <c r="F52">
        <f>F51/1.5</f>
        <v>1.9133333333333333</v>
      </c>
    </row>
    <row r="53" spans="1:6" ht="21" x14ac:dyDescent="0.2">
      <c r="A53" s="4">
        <v>-1.0116609999999999</v>
      </c>
      <c r="B53" s="4">
        <v>1.0111380000000001</v>
      </c>
      <c r="C53" s="4">
        <v>5.8200000000000005E-4</v>
      </c>
      <c r="F53">
        <f>F52/2</f>
        <v>0.95666666666666667</v>
      </c>
    </row>
    <row r="54" spans="1:6" ht="21" x14ac:dyDescent="0.2">
      <c r="A54" s="2"/>
      <c r="B54" s="2"/>
      <c r="C54" s="2"/>
    </row>
    <row r="55" spans="1:6" ht="21" x14ac:dyDescent="0.2">
      <c r="A55" s="2"/>
      <c r="B55" s="2"/>
      <c r="C55" s="2"/>
    </row>
    <row r="56" spans="1:6" ht="21" x14ac:dyDescent="0.2">
      <c r="A56" s="2"/>
      <c r="B56" s="2"/>
      <c r="C56" s="2"/>
    </row>
    <row r="57" spans="1:6" ht="21" x14ac:dyDescent="0.2">
      <c r="A57" s="4">
        <v>-1.0124139999999999</v>
      </c>
      <c r="B57" s="4">
        <v>-1.0105519999999999</v>
      </c>
      <c r="C57" s="4">
        <v>2.0229650000000001</v>
      </c>
    </row>
    <row r="58" spans="1:6" ht="21" x14ac:dyDescent="0.25">
      <c r="A58" s="3"/>
      <c r="B58" s="3"/>
      <c r="C58" s="3"/>
    </row>
    <row r="59" spans="1:6" ht="21" x14ac:dyDescent="0.2">
      <c r="A59" s="5">
        <v>-0.81659899999999996</v>
      </c>
      <c r="B59" s="5">
        <v>-3.8419999999999999E-3</v>
      </c>
      <c r="C59" s="5">
        <v>0.57719299999999996</v>
      </c>
    </row>
    <row r="60" spans="1:6" ht="21" x14ac:dyDescent="0.2">
      <c r="A60" s="5">
        <v>-0.404806</v>
      </c>
      <c r="B60" s="5">
        <v>-0.70901999999999998</v>
      </c>
      <c r="C60" s="5">
        <v>-0.57742800000000005</v>
      </c>
    </row>
    <row r="61" spans="1:6" ht="21" x14ac:dyDescent="0.2">
      <c r="A61" s="5">
        <v>-0.41145900000000002</v>
      </c>
      <c r="B61" s="5">
        <v>0.70517799999999997</v>
      </c>
      <c r="C61" s="5">
        <v>-0.57742899999999997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E96E-B848-6F4F-9565-22B2186FBE60}">
  <dimension ref="A1:K31"/>
  <sheetViews>
    <sheetView tabSelected="1" workbookViewId="0">
      <selection activeCell="J15" sqref="J15"/>
    </sheetView>
  </sheetViews>
  <sheetFormatPr baseColWidth="10" defaultRowHeight="16" x14ac:dyDescent="0.2"/>
  <cols>
    <col min="1" max="11" width="20.83203125" customWidth="1"/>
  </cols>
  <sheetData>
    <row r="1" spans="1:11" ht="21" x14ac:dyDescent="0.2">
      <c r="A1" s="10" t="s">
        <v>4</v>
      </c>
      <c r="B1" s="10" t="s">
        <v>5</v>
      </c>
      <c r="C1" s="10" t="s">
        <v>7</v>
      </c>
      <c r="D1" s="10" t="s">
        <v>8</v>
      </c>
      <c r="E1" s="10" t="s">
        <v>6</v>
      </c>
      <c r="F1" s="10" t="s">
        <v>10</v>
      </c>
      <c r="G1" s="10" t="s">
        <v>11</v>
      </c>
      <c r="H1" s="10" t="s">
        <v>12</v>
      </c>
      <c r="I1" s="10"/>
      <c r="J1" s="9" t="s">
        <v>9</v>
      </c>
      <c r="K1" s="10"/>
    </row>
    <row r="2" spans="1:11" ht="21" x14ac:dyDescent="0.2">
      <c r="A2" s="11">
        <v>1</v>
      </c>
      <c r="B2" s="11">
        <v>0</v>
      </c>
      <c r="C2" s="12">
        <v>-1.5</v>
      </c>
      <c r="D2" s="12">
        <v>-1.5</v>
      </c>
      <c r="E2" s="12">
        <v>0.92</v>
      </c>
      <c r="F2" s="12">
        <f>AVERAGE(ABS(C2),ABS(D2))*$J$2</f>
        <v>44.968499999999999</v>
      </c>
      <c r="G2" s="12">
        <f>ABS(E2)*$J$2</f>
        <v>27.580680000000001</v>
      </c>
      <c r="H2" s="12">
        <f>(C2^2+D2^2+E2^2)*0.5*$J$2</f>
        <v>80.139862800000003</v>
      </c>
      <c r="I2" s="9"/>
      <c r="J2" s="9">
        <f>29.979</f>
        <v>29.978999999999999</v>
      </c>
      <c r="K2" s="9"/>
    </row>
    <row r="3" spans="1:11" ht="21" x14ac:dyDescent="0.2">
      <c r="A3" s="8">
        <v>1</v>
      </c>
      <c r="B3" s="8">
        <v>1</v>
      </c>
      <c r="C3" s="9">
        <v>-0.11</v>
      </c>
      <c r="D3" s="9">
        <v>0.12</v>
      </c>
      <c r="E3" s="9">
        <v>0</v>
      </c>
      <c r="F3" s="12">
        <f t="shared" ref="F3:F31" si="0">AVERAGE(ABS(C3),ABS(D3))*$J$2</f>
        <v>3.4475849999999997</v>
      </c>
      <c r="G3" s="9">
        <f t="shared" ref="G3:G31" si="1">ABS(E3)*$J$2</f>
        <v>0</v>
      </c>
      <c r="H3" s="12">
        <f t="shared" ref="H3:H31" si="2">(C3^2+D3^2+E3^2)*0.5*$J$2</f>
        <v>0.39722174999999998</v>
      </c>
      <c r="I3" s="9"/>
      <c r="J3" s="9"/>
      <c r="K3" s="9"/>
    </row>
    <row r="4" spans="1:11" ht="21" x14ac:dyDescent="0.2">
      <c r="A4" s="8">
        <v>1</v>
      </c>
      <c r="B4" s="8">
        <v>2</v>
      </c>
      <c r="C4" s="9">
        <v>0.27</v>
      </c>
      <c r="D4" s="9">
        <v>-0.27</v>
      </c>
      <c r="E4" s="9">
        <v>0</v>
      </c>
      <c r="F4" s="12">
        <f t="shared" si="0"/>
        <v>8.0943300000000011</v>
      </c>
      <c r="G4" s="9">
        <f t="shared" si="1"/>
        <v>0</v>
      </c>
      <c r="H4" s="12">
        <f t="shared" si="2"/>
        <v>2.1854691000000002</v>
      </c>
      <c r="I4" s="9"/>
      <c r="J4" s="9"/>
      <c r="K4" s="9"/>
    </row>
    <row r="5" spans="1:11" ht="21" x14ac:dyDescent="0.2">
      <c r="A5" s="8">
        <v>1</v>
      </c>
      <c r="B5" s="8">
        <v>3</v>
      </c>
      <c r="C5" s="9">
        <v>-0.74</v>
      </c>
      <c r="D5" s="9">
        <v>0.74</v>
      </c>
      <c r="E5" s="9">
        <v>0</v>
      </c>
      <c r="F5" s="12">
        <f t="shared" si="0"/>
        <v>22.184459999999998</v>
      </c>
      <c r="G5" s="9">
        <f t="shared" si="1"/>
        <v>0</v>
      </c>
      <c r="H5" s="12">
        <f t="shared" si="2"/>
        <v>16.4165004</v>
      </c>
      <c r="I5" s="9"/>
      <c r="J5" s="9"/>
      <c r="K5" s="9"/>
    </row>
    <row r="6" spans="1:11" ht="21" x14ac:dyDescent="0.2">
      <c r="A6" s="8">
        <v>1</v>
      </c>
      <c r="B6" s="8">
        <v>4</v>
      </c>
      <c r="C6" s="9">
        <v>1.88</v>
      </c>
      <c r="D6" s="9">
        <v>1.88</v>
      </c>
      <c r="E6" s="9">
        <v>-1.75</v>
      </c>
      <c r="F6" s="12">
        <f t="shared" si="0"/>
        <v>56.360519999999994</v>
      </c>
      <c r="G6" s="9">
        <f t="shared" si="1"/>
        <v>52.463250000000002</v>
      </c>
      <c r="H6" s="12">
        <f t="shared" si="2"/>
        <v>151.86312135</v>
      </c>
      <c r="I6" s="9"/>
      <c r="J6" s="9"/>
      <c r="K6" s="9"/>
    </row>
    <row r="7" spans="1:11" ht="21" x14ac:dyDescent="0.2">
      <c r="A7" s="8">
        <v>1</v>
      </c>
      <c r="B7" s="8">
        <v>5</v>
      </c>
      <c r="C7" s="9">
        <v>0.39</v>
      </c>
      <c r="D7" s="9">
        <v>-0.39</v>
      </c>
      <c r="E7" s="9">
        <v>0</v>
      </c>
      <c r="F7" s="12">
        <f t="shared" si="0"/>
        <v>11.69181</v>
      </c>
      <c r="G7" s="9">
        <f t="shared" si="1"/>
        <v>0</v>
      </c>
      <c r="H7" s="12">
        <f t="shared" si="2"/>
        <v>4.5598059000000006</v>
      </c>
      <c r="I7" s="9"/>
      <c r="J7" s="9"/>
      <c r="K7" s="9"/>
    </row>
    <row r="8" spans="1:11" ht="21" x14ac:dyDescent="0.2">
      <c r="A8" s="8">
        <v>2</v>
      </c>
      <c r="B8" s="8">
        <v>0</v>
      </c>
      <c r="C8" s="9">
        <v>-1.92</v>
      </c>
      <c r="D8" s="9">
        <v>1.92</v>
      </c>
      <c r="E8" s="9">
        <v>0</v>
      </c>
      <c r="F8" s="12">
        <f t="shared" si="0"/>
        <v>57.559679999999993</v>
      </c>
      <c r="G8" s="9">
        <f t="shared" si="1"/>
        <v>0</v>
      </c>
      <c r="H8" s="12">
        <f t="shared" si="2"/>
        <v>110.51458559999999</v>
      </c>
      <c r="I8" s="9"/>
      <c r="J8" s="9"/>
      <c r="K8" s="9"/>
    </row>
    <row r="9" spans="1:11" ht="21" x14ac:dyDescent="0.2">
      <c r="A9" s="11">
        <v>2</v>
      </c>
      <c r="B9" s="11">
        <v>1</v>
      </c>
      <c r="C9" s="12">
        <v>-0.98</v>
      </c>
      <c r="D9" s="12">
        <v>-0.99</v>
      </c>
      <c r="E9" s="12">
        <v>-1.62</v>
      </c>
      <c r="F9" s="12">
        <f t="shared" si="0"/>
        <v>29.529315</v>
      </c>
      <c r="G9" s="12">
        <f t="shared" si="1"/>
        <v>48.565980000000003</v>
      </c>
      <c r="H9" s="12">
        <f t="shared" si="2"/>
        <v>68.425568550000008</v>
      </c>
      <c r="I9" s="9"/>
      <c r="J9" s="9"/>
      <c r="K9" s="9"/>
    </row>
    <row r="10" spans="1:11" ht="21" x14ac:dyDescent="0.2">
      <c r="A10" s="8">
        <v>2</v>
      </c>
      <c r="B10" s="8">
        <v>2</v>
      </c>
      <c r="C10" s="9">
        <v>-0.11</v>
      </c>
      <c r="D10" s="9">
        <v>-0.11</v>
      </c>
      <c r="E10" s="9">
        <v>-0.22</v>
      </c>
      <c r="F10" s="12">
        <f t="shared" si="0"/>
        <v>3.2976899999999998</v>
      </c>
      <c r="G10" s="9">
        <f t="shared" si="1"/>
        <v>6.5953799999999996</v>
      </c>
      <c r="H10" s="12">
        <f t="shared" si="2"/>
        <v>1.0882376999999999</v>
      </c>
      <c r="I10" s="9"/>
      <c r="J10" s="9"/>
      <c r="K10" s="9"/>
    </row>
    <row r="11" spans="1:11" ht="21" x14ac:dyDescent="0.2">
      <c r="A11" s="8">
        <v>2</v>
      </c>
      <c r="B11" s="8">
        <v>3</v>
      </c>
      <c r="C11" s="9">
        <v>-0.12</v>
      </c>
      <c r="D11" s="9">
        <v>-0.12</v>
      </c>
      <c r="E11" s="9">
        <v>-0.54</v>
      </c>
      <c r="F11" s="12">
        <f t="shared" si="0"/>
        <v>3.5974799999999996</v>
      </c>
      <c r="G11" s="9">
        <f t="shared" si="1"/>
        <v>16.188660000000002</v>
      </c>
      <c r="H11" s="12">
        <f t="shared" si="2"/>
        <v>4.8026358</v>
      </c>
      <c r="I11" s="9"/>
      <c r="J11" s="9"/>
      <c r="K11" s="9"/>
    </row>
    <row r="12" spans="1:11" ht="21" x14ac:dyDescent="0.2">
      <c r="A12" s="8">
        <v>2</v>
      </c>
      <c r="B12" s="8">
        <v>4</v>
      </c>
      <c r="C12" s="9">
        <v>7.0000000000000007E-2</v>
      </c>
      <c r="D12" s="9">
        <v>-7.0000000000000007E-2</v>
      </c>
      <c r="E12" s="9">
        <v>0</v>
      </c>
      <c r="F12" s="12">
        <f t="shared" si="0"/>
        <v>2.0985300000000002</v>
      </c>
      <c r="G12" s="9">
        <f t="shared" si="1"/>
        <v>0</v>
      </c>
      <c r="H12" s="12">
        <f t="shared" si="2"/>
        <v>0.14689710000000003</v>
      </c>
      <c r="I12" s="9"/>
      <c r="J12" s="9"/>
      <c r="K12" s="9"/>
    </row>
    <row r="13" spans="1:11" ht="21" x14ac:dyDescent="0.2">
      <c r="A13" s="8">
        <v>2</v>
      </c>
      <c r="B13" s="8">
        <v>5</v>
      </c>
      <c r="C13" s="9">
        <v>-0.05</v>
      </c>
      <c r="D13" s="9">
        <v>-0.05</v>
      </c>
      <c r="E13" s="9">
        <v>-0.37</v>
      </c>
      <c r="F13" s="12">
        <f t="shared" si="0"/>
        <v>1.49895</v>
      </c>
      <c r="G13" s="9">
        <f t="shared" si="1"/>
        <v>11.092229999999999</v>
      </c>
      <c r="H13" s="12">
        <f t="shared" si="2"/>
        <v>2.12701005</v>
      </c>
      <c r="I13" s="9"/>
      <c r="J13" s="9"/>
      <c r="K13" s="9"/>
    </row>
    <row r="14" spans="1:11" ht="21" x14ac:dyDescent="0.2">
      <c r="A14" s="8">
        <v>3</v>
      </c>
      <c r="B14" s="8">
        <v>0</v>
      </c>
      <c r="C14" s="9">
        <v>-0.36</v>
      </c>
      <c r="D14" s="9">
        <v>-0.36</v>
      </c>
      <c r="E14" s="9">
        <v>-0.33</v>
      </c>
      <c r="F14" s="12">
        <f t="shared" si="0"/>
        <v>10.792439999999999</v>
      </c>
      <c r="G14" s="9">
        <f t="shared" si="1"/>
        <v>9.8930699999999998</v>
      </c>
      <c r="H14" s="12">
        <f t="shared" si="2"/>
        <v>5.5176349499999997</v>
      </c>
      <c r="I14" s="9"/>
      <c r="J14" s="9"/>
      <c r="K14" s="9"/>
    </row>
    <row r="15" spans="1:11" ht="21" x14ac:dyDescent="0.2">
      <c r="A15" s="8">
        <v>3</v>
      </c>
      <c r="B15" s="8">
        <v>1</v>
      </c>
      <c r="C15" s="9">
        <v>0.38</v>
      </c>
      <c r="D15" s="9">
        <v>-0.38</v>
      </c>
      <c r="E15" s="9">
        <v>0</v>
      </c>
      <c r="F15" s="12">
        <f t="shared" si="0"/>
        <v>11.39202</v>
      </c>
      <c r="G15" s="9">
        <f t="shared" si="1"/>
        <v>0</v>
      </c>
      <c r="H15" s="12">
        <f t="shared" si="2"/>
        <v>4.3289675999999995</v>
      </c>
      <c r="I15" s="9"/>
      <c r="J15" s="9"/>
      <c r="K15" s="9"/>
    </row>
    <row r="16" spans="1:11" ht="21" x14ac:dyDescent="0.2">
      <c r="A16" s="8">
        <v>3</v>
      </c>
      <c r="B16" s="8">
        <v>2</v>
      </c>
      <c r="C16" s="9">
        <v>0.08</v>
      </c>
      <c r="D16" s="9">
        <v>-0.08</v>
      </c>
      <c r="E16" s="9">
        <v>0</v>
      </c>
      <c r="F16" s="12">
        <f t="shared" si="0"/>
        <v>2.39832</v>
      </c>
      <c r="G16" s="9">
        <f t="shared" si="1"/>
        <v>0</v>
      </c>
      <c r="H16" s="12">
        <f t="shared" si="2"/>
        <v>0.1918656</v>
      </c>
      <c r="I16" s="9"/>
      <c r="J16" s="9"/>
      <c r="K16" s="9"/>
    </row>
    <row r="17" spans="1:11" ht="21" x14ac:dyDescent="0.2">
      <c r="A17" s="8">
        <v>3</v>
      </c>
      <c r="B17" s="8">
        <v>3</v>
      </c>
      <c r="C17" s="9">
        <v>-0.49</v>
      </c>
      <c r="D17" s="9">
        <v>0.5</v>
      </c>
      <c r="E17" s="9">
        <v>-0.01</v>
      </c>
      <c r="F17" s="12">
        <f t="shared" si="0"/>
        <v>14.839604999999999</v>
      </c>
      <c r="G17" s="9">
        <f t="shared" si="1"/>
        <v>0.29979</v>
      </c>
      <c r="H17" s="12">
        <f t="shared" si="2"/>
        <v>7.3478528999999995</v>
      </c>
      <c r="I17" s="9"/>
      <c r="J17" s="9"/>
      <c r="K17" s="9"/>
    </row>
    <row r="18" spans="1:11" ht="21" x14ac:dyDescent="0.2">
      <c r="A18" s="8">
        <v>3</v>
      </c>
      <c r="B18" s="8">
        <v>4</v>
      </c>
      <c r="C18" s="9">
        <v>0.32</v>
      </c>
      <c r="D18" s="9">
        <v>0.32</v>
      </c>
      <c r="E18" s="9">
        <v>0.34</v>
      </c>
      <c r="F18" s="12">
        <f t="shared" si="0"/>
        <v>9.59328</v>
      </c>
      <c r="G18" s="9">
        <f t="shared" si="1"/>
        <v>10.19286</v>
      </c>
      <c r="H18" s="12">
        <f t="shared" si="2"/>
        <v>4.8026358</v>
      </c>
      <c r="I18" s="9"/>
      <c r="J18" s="9"/>
      <c r="K18" s="9"/>
    </row>
    <row r="19" spans="1:11" ht="21" x14ac:dyDescent="0.2">
      <c r="A19" s="8">
        <v>3</v>
      </c>
      <c r="B19" s="8">
        <v>5</v>
      </c>
      <c r="C19" s="9">
        <v>-0.31</v>
      </c>
      <c r="D19" s="9">
        <v>0.32</v>
      </c>
      <c r="E19" s="9">
        <v>-0.01</v>
      </c>
      <c r="F19" s="12">
        <f t="shared" si="0"/>
        <v>9.4433849999999993</v>
      </c>
      <c r="G19" s="9">
        <f t="shared" si="1"/>
        <v>0.29979</v>
      </c>
      <c r="H19" s="12">
        <f t="shared" si="2"/>
        <v>2.9769147</v>
      </c>
      <c r="I19" s="9"/>
      <c r="J19" s="9"/>
      <c r="K19" s="9"/>
    </row>
    <row r="20" spans="1:11" ht="21" x14ac:dyDescent="0.2">
      <c r="A20" s="8">
        <v>4</v>
      </c>
      <c r="B20" s="8">
        <v>0</v>
      </c>
      <c r="C20" s="9">
        <v>0.57999999999999996</v>
      </c>
      <c r="D20" s="9">
        <v>0.57999999999999996</v>
      </c>
      <c r="E20" s="9">
        <v>1.84</v>
      </c>
      <c r="F20" s="12">
        <f t="shared" si="0"/>
        <v>17.387819999999998</v>
      </c>
      <c r="G20" s="9">
        <f t="shared" si="1"/>
        <v>55.161360000000002</v>
      </c>
      <c r="H20" s="12">
        <f t="shared" si="2"/>
        <v>60.833386799999992</v>
      </c>
      <c r="I20" s="9"/>
      <c r="J20" s="9"/>
      <c r="K20" s="9"/>
    </row>
    <row r="21" spans="1:11" ht="21" x14ac:dyDescent="0.2">
      <c r="A21" s="8">
        <v>4</v>
      </c>
      <c r="B21" s="8">
        <v>1</v>
      </c>
      <c r="C21" s="9">
        <v>-1.66</v>
      </c>
      <c r="D21" s="9">
        <v>1.67</v>
      </c>
      <c r="E21" s="9">
        <v>0</v>
      </c>
      <c r="F21" s="12">
        <f t="shared" si="0"/>
        <v>49.915035000000003</v>
      </c>
      <c r="G21" s="9">
        <f t="shared" si="1"/>
        <v>0</v>
      </c>
      <c r="H21" s="12">
        <f t="shared" si="2"/>
        <v>83.109282749999991</v>
      </c>
      <c r="I21" s="9"/>
      <c r="J21" s="9"/>
      <c r="K21" s="9"/>
    </row>
    <row r="22" spans="1:11" ht="21" x14ac:dyDescent="0.2">
      <c r="A22" s="8">
        <v>4</v>
      </c>
      <c r="B22" s="8">
        <v>2</v>
      </c>
      <c r="C22" s="9">
        <v>0.36</v>
      </c>
      <c r="D22" s="9">
        <v>-0.37</v>
      </c>
      <c r="E22" s="9">
        <v>0.01</v>
      </c>
      <c r="F22" s="12">
        <f t="shared" si="0"/>
        <v>10.942335</v>
      </c>
      <c r="G22" s="9">
        <f t="shared" si="1"/>
        <v>0.29979</v>
      </c>
      <c r="H22" s="12">
        <f t="shared" si="2"/>
        <v>3.9962006999999993</v>
      </c>
      <c r="I22" s="9"/>
      <c r="J22" s="9"/>
      <c r="K22" s="9"/>
    </row>
    <row r="23" spans="1:11" ht="21" x14ac:dyDescent="0.2">
      <c r="A23" s="8">
        <v>4</v>
      </c>
      <c r="B23" s="8">
        <v>3</v>
      </c>
      <c r="C23" s="9">
        <v>0.7</v>
      </c>
      <c r="D23" s="9">
        <v>-0.7</v>
      </c>
      <c r="E23" s="9">
        <v>0</v>
      </c>
      <c r="F23" s="12">
        <f t="shared" si="0"/>
        <v>20.985299999999999</v>
      </c>
      <c r="G23" s="9">
        <f t="shared" si="1"/>
        <v>0</v>
      </c>
      <c r="H23" s="12">
        <f t="shared" si="2"/>
        <v>14.689709999999998</v>
      </c>
      <c r="I23" s="9"/>
      <c r="J23" s="9"/>
      <c r="K23" s="9"/>
    </row>
    <row r="24" spans="1:11" ht="21" x14ac:dyDescent="0.2">
      <c r="A24" s="8">
        <v>4</v>
      </c>
      <c r="B24" s="8">
        <v>4</v>
      </c>
      <c r="C24" s="9">
        <v>-0.64</v>
      </c>
      <c r="D24" s="9">
        <v>-0.63</v>
      </c>
      <c r="E24" s="9">
        <v>-1.84</v>
      </c>
      <c r="F24" s="12">
        <f t="shared" si="0"/>
        <v>19.036664999999999</v>
      </c>
      <c r="G24" s="9">
        <f t="shared" si="1"/>
        <v>55.161360000000002</v>
      </c>
      <c r="H24" s="12">
        <f t="shared" si="2"/>
        <v>62.837482949999995</v>
      </c>
      <c r="I24" s="9"/>
      <c r="J24" s="9"/>
      <c r="K24" s="9"/>
    </row>
    <row r="25" spans="1:11" ht="21" x14ac:dyDescent="0.2">
      <c r="A25" s="8">
        <v>4</v>
      </c>
      <c r="B25" s="8">
        <v>5</v>
      </c>
      <c r="C25" s="9">
        <v>1.82</v>
      </c>
      <c r="D25" s="9">
        <v>-1.81</v>
      </c>
      <c r="E25" s="9">
        <v>0</v>
      </c>
      <c r="F25" s="12">
        <f t="shared" si="0"/>
        <v>54.411884999999998</v>
      </c>
      <c r="G25" s="9">
        <f t="shared" si="1"/>
        <v>0</v>
      </c>
      <c r="H25" s="12">
        <f t="shared" si="2"/>
        <v>98.758320749999996</v>
      </c>
      <c r="I25" s="9"/>
      <c r="J25" s="9"/>
      <c r="K25" s="9"/>
    </row>
    <row r="26" spans="1:11" ht="21" x14ac:dyDescent="0.2">
      <c r="A26" s="8">
        <v>5</v>
      </c>
      <c r="B26" s="8">
        <v>0</v>
      </c>
      <c r="C26" s="9">
        <v>-0.32</v>
      </c>
      <c r="D26" s="9">
        <v>0.3</v>
      </c>
      <c r="E26" s="9">
        <v>0</v>
      </c>
      <c r="F26" s="12">
        <f t="shared" si="0"/>
        <v>9.2934900000000003</v>
      </c>
      <c r="G26" s="9">
        <f t="shared" si="1"/>
        <v>0</v>
      </c>
      <c r="H26" s="12">
        <f t="shared" si="2"/>
        <v>2.8839798000000001</v>
      </c>
      <c r="I26" s="9"/>
      <c r="J26" s="9"/>
      <c r="K26" s="9"/>
    </row>
    <row r="27" spans="1:11" ht="21" x14ac:dyDescent="0.2">
      <c r="A27" s="8">
        <v>5</v>
      </c>
      <c r="B27" s="8">
        <v>1</v>
      </c>
      <c r="C27" s="9">
        <v>2.1800000000000002</v>
      </c>
      <c r="D27" s="9">
        <v>2.19</v>
      </c>
      <c r="E27" s="9">
        <v>-1.5</v>
      </c>
      <c r="F27" s="12">
        <f t="shared" si="0"/>
        <v>65.504114999999999</v>
      </c>
      <c r="G27" s="9">
        <f t="shared" si="1"/>
        <v>44.968499999999999</v>
      </c>
      <c r="H27" s="12">
        <f t="shared" si="2"/>
        <v>176.85361575000002</v>
      </c>
      <c r="I27" s="9"/>
      <c r="J27" s="9"/>
      <c r="K27" s="9"/>
    </row>
    <row r="28" spans="1:11" ht="21" x14ac:dyDescent="0.2">
      <c r="A28" s="8">
        <v>5</v>
      </c>
      <c r="B28" s="8">
        <v>2</v>
      </c>
      <c r="C28" s="9">
        <v>-0.49</v>
      </c>
      <c r="D28" s="9">
        <v>-0.49</v>
      </c>
      <c r="E28" s="9">
        <v>-0.88</v>
      </c>
      <c r="F28" s="12">
        <f t="shared" si="0"/>
        <v>14.68971</v>
      </c>
      <c r="G28" s="9">
        <f t="shared" si="1"/>
        <v>26.381519999999998</v>
      </c>
      <c r="H28" s="12">
        <f t="shared" si="2"/>
        <v>18.805826699999997</v>
      </c>
      <c r="I28" s="9"/>
      <c r="J28" s="9"/>
      <c r="K28" s="9"/>
    </row>
    <row r="29" spans="1:11" ht="21" x14ac:dyDescent="0.2">
      <c r="A29" s="8">
        <v>5</v>
      </c>
      <c r="B29" s="8">
        <v>3</v>
      </c>
      <c r="C29" s="9">
        <v>0.34</v>
      </c>
      <c r="D29" s="9">
        <v>0.33</v>
      </c>
      <c r="E29" s="9">
        <v>2.67</v>
      </c>
      <c r="F29" s="12">
        <f t="shared" si="0"/>
        <v>10.042965000000001</v>
      </c>
      <c r="G29" s="9">
        <f t="shared" si="1"/>
        <v>80.043929999999989</v>
      </c>
      <c r="H29" s="12">
        <f t="shared" si="2"/>
        <v>110.22378929999999</v>
      </c>
      <c r="I29" s="9"/>
      <c r="J29" s="9"/>
      <c r="K29" s="9"/>
    </row>
    <row r="30" spans="1:11" ht="21" x14ac:dyDescent="0.2">
      <c r="A30" s="8">
        <v>5</v>
      </c>
      <c r="B30" s="8">
        <v>4</v>
      </c>
      <c r="C30" s="9">
        <v>0.03</v>
      </c>
      <c r="D30" s="9">
        <v>-0.03</v>
      </c>
      <c r="E30" s="9">
        <v>0</v>
      </c>
      <c r="F30" s="12">
        <f t="shared" si="0"/>
        <v>0.89936999999999989</v>
      </c>
      <c r="G30" s="9">
        <f t="shared" si="1"/>
        <v>0</v>
      </c>
      <c r="H30" s="12">
        <f t="shared" si="2"/>
        <v>2.6981099999999997E-2</v>
      </c>
      <c r="I30" s="9"/>
      <c r="J30" s="9"/>
      <c r="K30" s="9"/>
    </row>
    <row r="31" spans="1:11" ht="21" x14ac:dyDescent="0.2">
      <c r="A31" s="8">
        <v>5</v>
      </c>
      <c r="B31" s="8">
        <v>5</v>
      </c>
      <c r="C31" s="9">
        <v>-0.68</v>
      </c>
      <c r="D31" s="9">
        <v>-0.67</v>
      </c>
      <c r="E31" s="9">
        <v>0.16</v>
      </c>
      <c r="F31" s="12">
        <f t="shared" si="0"/>
        <v>20.235825000000002</v>
      </c>
      <c r="G31" s="9">
        <f t="shared" si="1"/>
        <v>4.79664</v>
      </c>
      <c r="H31" s="12">
        <f t="shared" si="2"/>
        <v>14.043662550000002</v>
      </c>
      <c r="I31" s="9"/>
      <c r="J31" s="9"/>
      <c r="K31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E700D-A4BF-684B-99F7-ABAB6A9BB49E}">
  <dimension ref="A1:D7"/>
  <sheetViews>
    <sheetView workbookViewId="0">
      <selection activeCell="D3" sqref="D3:D6"/>
    </sheetView>
  </sheetViews>
  <sheetFormatPr baseColWidth="10" defaultRowHeight="16" x14ac:dyDescent="0.2"/>
  <cols>
    <col min="2" max="2" width="15.5" bestFit="1" customWidth="1"/>
  </cols>
  <sheetData>
    <row r="1" spans="1:4" ht="21" x14ac:dyDescent="0.25">
      <c r="A1" s="3" t="s">
        <v>13</v>
      </c>
      <c r="B1" s="3">
        <v>1.2400000000000001E-4</v>
      </c>
      <c r="C1" s="3"/>
      <c r="D1" s="3"/>
    </row>
    <row r="2" spans="1:4" ht="21" x14ac:dyDescent="0.25">
      <c r="A2" s="3"/>
      <c r="B2" s="3"/>
      <c r="C2" s="3"/>
      <c r="D2" s="3"/>
    </row>
    <row r="3" spans="1:4" ht="21" x14ac:dyDescent="0.25">
      <c r="A3" s="3">
        <v>14435.24</v>
      </c>
      <c r="B3" s="14">
        <f>A3*$B$1</f>
        <v>1.78996976</v>
      </c>
      <c r="C3" s="3"/>
      <c r="D3" s="14">
        <f>B3</f>
        <v>1.78996976</v>
      </c>
    </row>
    <row r="4" spans="1:4" ht="21" x14ac:dyDescent="0.25">
      <c r="A4" s="3">
        <v>12711.18</v>
      </c>
      <c r="B4" s="14">
        <f t="shared" ref="B4:B7" si="0">A4*$B$1</f>
        <v>1.5761863200000001</v>
      </c>
      <c r="C4" s="3"/>
      <c r="D4" s="14">
        <f>B3-B4</f>
        <v>0.21378343999999982</v>
      </c>
    </row>
    <row r="5" spans="1:4" ht="21" x14ac:dyDescent="0.25">
      <c r="A5" s="3">
        <v>6639.93</v>
      </c>
      <c r="B5" s="14">
        <f t="shared" si="0"/>
        <v>0.82335132000000011</v>
      </c>
      <c r="C5" s="3"/>
      <c r="D5" s="14">
        <f>B4-B5</f>
        <v>0.75283500000000003</v>
      </c>
    </row>
    <row r="6" spans="1:4" ht="21" x14ac:dyDescent="0.25">
      <c r="A6" s="3">
        <v>0</v>
      </c>
      <c r="B6" s="14">
        <f t="shared" si="0"/>
        <v>0</v>
      </c>
      <c r="C6" s="3"/>
      <c r="D6" s="3"/>
    </row>
    <row r="7" spans="1:4" ht="21" x14ac:dyDescent="0.25">
      <c r="A7" s="3"/>
      <c r="B7" s="13"/>
      <c r="C7" s="3"/>
      <c r="D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Smart</dc:creator>
  <cp:lastModifiedBy>Tyler Smart</cp:lastModifiedBy>
  <dcterms:created xsi:type="dcterms:W3CDTF">2020-04-28T17:26:05Z</dcterms:created>
  <dcterms:modified xsi:type="dcterms:W3CDTF">2020-04-28T21:00:16Z</dcterms:modified>
</cp:coreProperties>
</file>