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17" i="1" l="1"/>
  <c r="F17" i="1"/>
  <c r="E17" i="1"/>
  <c r="D17" i="1"/>
  <c r="C17" i="1"/>
  <c r="B17" i="1"/>
  <c r="D10" i="1"/>
  <c r="D8" i="1"/>
  <c r="D7" i="1"/>
  <c r="D6" i="1" l="1"/>
  <c r="D5" i="1"/>
  <c r="D4" i="1"/>
  <c r="D3" i="1"/>
  <c r="D12" i="1" l="1"/>
  <c r="D19" i="1" s="1"/>
  <c r="D11" i="1"/>
  <c r="D18" i="1" l="1"/>
  <c r="B19" i="1"/>
  <c r="B18" i="1" s="1"/>
  <c r="G19" i="1"/>
  <c r="G18" i="1"/>
  <c r="F19" i="1"/>
  <c r="F18" i="1" s="1"/>
  <c r="C19" i="1"/>
  <c r="C18" i="1" s="1"/>
  <c r="E19" i="1"/>
  <c r="E18" i="1" s="1"/>
</calcChain>
</file>

<file path=xl/sharedStrings.xml><?xml version="1.0" encoding="utf-8"?>
<sst xmlns="http://schemas.openxmlformats.org/spreadsheetml/2006/main" count="27" uniqueCount="26">
  <si>
    <t>Part</t>
  </si>
  <si>
    <t>Commercial H2S Sensor</t>
  </si>
  <si>
    <t>Power (mW)</t>
  </si>
  <si>
    <t>Amps (mA)</t>
  </si>
  <si>
    <t>Volts (V)</t>
  </si>
  <si>
    <t>Bluetooth</t>
  </si>
  <si>
    <t>Humidity Sensor</t>
  </si>
  <si>
    <t>Temperature Sensor</t>
  </si>
  <si>
    <t>Total</t>
  </si>
  <si>
    <t>Battery mAH</t>
  </si>
  <si>
    <t>Microcontroller</t>
  </si>
  <si>
    <t>Nano Sensor</t>
  </si>
  <si>
    <t>4 X AA</t>
  </si>
  <si>
    <t>9V</t>
  </si>
  <si>
    <t>Voltage</t>
  </si>
  <si>
    <t>Lithium Ion Battery</t>
  </si>
  <si>
    <t>USB Battery</t>
  </si>
  <si>
    <t>Digital Potentiometer</t>
  </si>
  <si>
    <t>5 X Rechargable AA</t>
  </si>
  <si>
    <t>Estimated Time (With Commercial Sensor)</t>
  </si>
  <si>
    <t>Total (Without Commercial Sensor)</t>
  </si>
  <si>
    <t>Estimated Time (Without Commercial Sensor)</t>
  </si>
  <si>
    <t>Total (Without Commercial Sensor and Bluetooth)</t>
  </si>
  <si>
    <t>Estimated Time(Without Commercial Sensor and Bluetooth)</t>
  </si>
  <si>
    <t>Battery Weight (g)</t>
  </si>
  <si>
    <t>Time-Weight Ratio (hr/g)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</si>
</sst>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9" sqref="A19"/>
    </sheetView>
  </sheetViews>
  <sheetFormatPr defaultRowHeight="15" x14ac:dyDescent="0.25"/>
  <cols>
    <col min="1" max="1" width="46.28515625" customWidth="1"/>
    <col min="2" max="2" width="19.7109375" customWidth="1"/>
    <col min="3" max="3" width="23" customWidth="1"/>
    <col min="4" max="4" width="24.7109375" customWidth="1"/>
    <col min="5" max="5" width="25.5703125" customWidth="1"/>
    <col min="6" max="6" width="26.5703125" customWidth="1"/>
    <col min="7" max="7" width="21.28515625" customWidth="1"/>
  </cols>
  <sheetData>
    <row r="1" spans="1:7" x14ac:dyDescent="0.25">
      <c r="A1" t="s">
        <v>0</v>
      </c>
      <c r="B1" s="1" t="s">
        <v>4</v>
      </c>
      <c r="C1" s="1" t="s">
        <v>3</v>
      </c>
      <c r="D1" s="1" t="s">
        <v>2</v>
      </c>
    </row>
    <row r="2" spans="1:7" x14ac:dyDescent="0.25">
      <c r="A2" t="s">
        <v>1</v>
      </c>
      <c r="B2">
        <v>5</v>
      </c>
      <c r="C2">
        <v>132</v>
      </c>
      <c r="D2">
        <v>660</v>
      </c>
    </row>
    <row r="3" spans="1:7" x14ac:dyDescent="0.25">
      <c r="A3" t="s">
        <v>5</v>
      </c>
      <c r="B3">
        <v>3.3</v>
      </c>
      <c r="C3">
        <v>30</v>
      </c>
      <c r="D3">
        <f t="shared" ref="D3:D8" si="0">B3 * C3</f>
        <v>99</v>
      </c>
    </row>
    <row r="4" spans="1:7" x14ac:dyDescent="0.25">
      <c r="A4" t="s">
        <v>6</v>
      </c>
      <c r="B4">
        <v>5</v>
      </c>
      <c r="C4">
        <v>0.2</v>
      </c>
      <c r="D4">
        <f t="shared" si="0"/>
        <v>1</v>
      </c>
    </row>
    <row r="5" spans="1:7" x14ac:dyDescent="0.25">
      <c r="A5" t="s">
        <v>7</v>
      </c>
      <c r="B5">
        <v>5</v>
      </c>
      <c r="C5">
        <v>0.05</v>
      </c>
      <c r="D5">
        <f t="shared" si="0"/>
        <v>0.25</v>
      </c>
    </row>
    <row r="6" spans="1:7" x14ac:dyDescent="0.25">
      <c r="A6" t="s">
        <v>10</v>
      </c>
      <c r="B6">
        <v>5</v>
      </c>
      <c r="C6">
        <v>0.2</v>
      </c>
      <c r="D6">
        <f t="shared" si="0"/>
        <v>1</v>
      </c>
    </row>
    <row r="7" spans="1:7" x14ac:dyDescent="0.25">
      <c r="A7" t="s">
        <v>11</v>
      </c>
      <c r="B7">
        <v>5</v>
      </c>
      <c r="C7">
        <v>2.5000000000000001E-2</v>
      </c>
      <c r="D7">
        <f t="shared" si="0"/>
        <v>0.125</v>
      </c>
    </row>
    <row r="8" spans="1:7" x14ac:dyDescent="0.25">
      <c r="A8" t="s">
        <v>17</v>
      </c>
      <c r="B8">
        <v>5</v>
      </c>
      <c r="C8">
        <v>0.5</v>
      </c>
      <c r="D8">
        <f t="shared" si="0"/>
        <v>2.5</v>
      </c>
    </row>
    <row r="10" spans="1:7" x14ac:dyDescent="0.25">
      <c r="A10" t="s">
        <v>22</v>
      </c>
      <c r="D10">
        <f>SUM(D4:D8)</f>
        <v>4.875</v>
      </c>
    </row>
    <row r="11" spans="1:7" x14ac:dyDescent="0.25">
      <c r="A11" t="s">
        <v>20</v>
      </c>
      <c r="D11">
        <f>SUM(D3:D8)</f>
        <v>103.875</v>
      </c>
    </row>
    <row r="12" spans="1:7" x14ac:dyDescent="0.25">
      <c r="A12" t="s">
        <v>8</v>
      </c>
      <c r="D12">
        <f>SUM(D2:D8)</f>
        <v>763.875</v>
      </c>
    </row>
    <row r="14" spans="1:7" x14ac:dyDescent="0.25">
      <c r="A14" s="1"/>
      <c r="B14" s="1" t="s">
        <v>12</v>
      </c>
      <c r="C14" s="1" t="s">
        <v>18</v>
      </c>
      <c r="D14" s="1" t="s">
        <v>13</v>
      </c>
      <c r="E14" s="1" t="s">
        <v>15</v>
      </c>
      <c r="F14" s="1" t="s">
        <v>15</v>
      </c>
      <c r="G14" s="1" t="s">
        <v>16</v>
      </c>
    </row>
    <row r="15" spans="1:7" x14ac:dyDescent="0.25">
      <c r="A15" t="s">
        <v>14</v>
      </c>
      <c r="B15" s="2">
        <v>6</v>
      </c>
      <c r="C15" s="2">
        <v>6</v>
      </c>
      <c r="D15" s="2">
        <v>9</v>
      </c>
      <c r="E15" s="2">
        <v>7.4</v>
      </c>
      <c r="F15" s="2">
        <v>7.4</v>
      </c>
      <c r="G15" s="2">
        <v>5</v>
      </c>
    </row>
    <row r="16" spans="1:7" x14ac:dyDescent="0.25">
      <c r="A16" t="s">
        <v>9</v>
      </c>
      <c r="B16" s="2">
        <v>2000</v>
      </c>
      <c r="C16" s="2">
        <v>2700</v>
      </c>
      <c r="D16" s="2">
        <v>400</v>
      </c>
      <c r="E16" s="2">
        <v>2200</v>
      </c>
      <c r="F16" s="2">
        <v>1000</v>
      </c>
      <c r="G16" s="2">
        <v>1760</v>
      </c>
    </row>
    <row r="17" spans="1:7" x14ac:dyDescent="0.25">
      <c r="A17" t="s">
        <v>23</v>
      </c>
      <c r="B17" s="2">
        <f>B18/(D10/B15)</f>
        <v>372.26699923488042</v>
      </c>
      <c r="C17" s="2">
        <f>C18/(D10/C15)</f>
        <v>678.45660610556956</v>
      </c>
      <c r="D17" s="2">
        <f>D18/(D10/D15)</f>
        <v>33.504029931139236</v>
      </c>
      <c r="E17" s="2">
        <f>E18/(D10/E15)</f>
        <v>685.17395729176349</v>
      </c>
      <c r="F17" s="2">
        <f>F18/(D10/F15)</f>
        <v>141.56486720904206</v>
      </c>
      <c r="G17" s="2">
        <f>G18/(D10/G15)</f>
        <v>200.19691958853571</v>
      </c>
    </row>
    <row r="18" spans="1:7" x14ac:dyDescent="0.25">
      <c r="A18" t="s">
        <v>21</v>
      </c>
      <c r="B18" s="2">
        <f>B19/(D11/B16)</f>
        <v>302.46693687834033</v>
      </c>
      <c r="C18" s="2">
        <f>C19/(D11/C16)</f>
        <v>551.24599246077526</v>
      </c>
      <c r="D18" s="2">
        <f>D19/(D11/D16)</f>
        <v>18.148016212700419</v>
      </c>
      <c r="E18" s="2">
        <f>E19/(D11/E16)</f>
        <v>451.38149213477664</v>
      </c>
      <c r="F18" s="2">
        <f>F19/(D11/F16)</f>
        <v>93.260638870821623</v>
      </c>
      <c r="G18" s="2">
        <f>G19/(D11/G16)</f>
        <v>195.1919965988223</v>
      </c>
    </row>
    <row r="19" spans="1:7" x14ac:dyDescent="0.25">
      <c r="A19" t="s">
        <v>19</v>
      </c>
      <c r="B19" s="2">
        <f>B16/(D12/B15)</f>
        <v>15.709376534118801</v>
      </c>
      <c r="C19" s="2">
        <f>C16/(D12/C15)</f>
        <v>21.207658321060382</v>
      </c>
      <c r="D19" s="2">
        <f>D16/(D12/D15)</f>
        <v>4.7128129602356408</v>
      </c>
      <c r="E19" s="2">
        <f>E16/(D12/E15)</f>
        <v>21.312387497954511</v>
      </c>
      <c r="F19" s="2">
        <f>F16/(D12/F15)</f>
        <v>9.6874488627065958</v>
      </c>
      <c r="G19" s="2">
        <f>G16/(D12/G15)</f>
        <v>11.520209458353788</v>
      </c>
    </row>
    <row r="20" spans="1:7" x14ac:dyDescent="0.25">
      <c r="A20" t="s">
        <v>24</v>
      </c>
      <c r="B20" s="2">
        <v>100</v>
      </c>
      <c r="C20" s="2">
        <v>125</v>
      </c>
      <c r="D20" s="2">
        <v>37</v>
      </c>
      <c r="E20" s="2">
        <v>206</v>
      </c>
      <c r="F20" s="2">
        <v>85</v>
      </c>
      <c r="G20" s="2">
        <v>82</v>
      </c>
    </row>
    <row r="21" spans="1:7" x14ac:dyDescent="0.25">
      <c r="A21" t="s">
        <v>25</v>
      </c>
      <c r="B21">
        <f>B18/B20</f>
        <v>3.0246693687834032</v>
      </c>
      <c r="C21">
        <f>C18/C20</f>
        <v>4.4099679396862017</v>
      </c>
      <c r="D21">
        <f>D18/D20</f>
        <v>0.49048692466757887</v>
      </c>
      <c r="E21">
        <f>E18/E20</f>
        <v>2.1911722919163914</v>
      </c>
      <c r="F21">
        <f>F18/F20</f>
        <v>1.0971839867155484</v>
      </c>
      <c r="G21">
        <f>G18/G20</f>
        <v>2.3803902024246621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2012-06-21T22:41:31Z</dcterms:modified>
</cp:coreProperties>
</file>