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2_Phi_HNA/Github/Phi29_DEdriven_biology/03_Supplementary_information/SI_Figure2_InDel_analysis/"/>
    </mc:Choice>
  </mc:AlternateContent>
  <xr:revisionPtr revIDLastSave="643" documentId="8_{AAEE5165-5E8E-4B84-A12D-8B32B48785A7}" xr6:coauthVersionLast="47" xr6:coauthVersionMax="47" xr10:uidLastSave="{35E64CC1-DA88-48C9-A4C0-CF6888EE07D8}"/>
  <bookViews>
    <workbookView xWindow="12510" yWindow="-18210" windowWidth="28980" windowHeight="14475" tabRatio="860" activeTab="3" xr2:uid="{6EFF5EC0-7837-474A-8D1E-8F5A754F6008}"/>
  </bookViews>
  <sheets>
    <sheet name="Matching_stats" sheetId="11" r:id="rId1"/>
    <sheet name="Overall_InDel_counts" sheetId="19" r:id="rId2"/>
    <sheet name="Amino acid distribution" sheetId="20" r:id="rId3"/>
    <sheet name="P562del_depth_analysis_N1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9" l="1"/>
  <c r="E58" i="19"/>
  <c r="F58" i="19"/>
  <c r="H58" i="19"/>
  <c r="I58" i="19"/>
  <c r="B58" i="19"/>
  <c r="K44" i="19"/>
  <c r="K45" i="19"/>
  <c r="J45" i="19"/>
  <c r="J44" i="19"/>
  <c r="G45" i="19"/>
  <c r="F45" i="19"/>
  <c r="G44" i="19"/>
  <c r="F44" i="19"/>
  <c r="C45" i="19"/>
  <c r="C44" i="19"/>
  <c r="B45" i="19"/>
  <c r="B44" i="19"/>
  <c r="G16" i="19"/>
  <c r="G17" i="19"/>
  <c r="G18" i="19"/>
  <c r="G19" i="19"/>
  <c r="G20" i="19"/>
  <c r="G21" i="19"/>
  <c r="G22" i="19"/>
  <c r="G23" i="19"/>
  <c r="F24" i="19"/>
  <c r="F25" i="19"/>
  <c r="F26" i="19"/>
  <c r="F27" i="19"/>
  <c r="K26" i="19"/>
  <c r="K27" i="19"/>
  <c r="J28" i="19"/>
  <c r="J29" i="19"/>
  <c r="C24" i="19"/>
  <c r="C25" i="19"/>
  <c r="C26" i="19"/>
  <c r="C27" i="19"/>
  <c r="C28" i="19"/>
  <c r="C29" i="19"/>
  <c r="C30" i="19"/>
  <c r="C31" i="19"/>
  <c r="C32" i="19"/>
  <c r="F33" i="19"/>
  <c r="F34" i="19"/>
  <c r="G36" i="19"/>
  <c r="K37" i="19"/>
  <c r="E38" i="19"/>
  <c r="F38" i="19"/>
  <c r="G38" i="19"/>
  <c r="E39" i="19"/>
  <c r="F39" i="19"/>
  <c r="G39" i="19"/>
  <c r="I39" i="19"/>
  <c r="J39" i="19"/>
  <c r="K39" i="19"/>
  <c r="E40" i="19"/>
  <c r="F40" i="19"/>
  <c r="G40" i="19"/>
  <c r="I40" i="19"/>
  <c r="J40" i="19"/>
  <c r="K40" i="19"/>
  <c r="E41" i="19"/>
  <c r="F41" i="19"/>
  <c r="G41" i="19"/>
  <c r="I41" i="19"/>
  <c r="J41" i="19"/>
  <c r="K41" i="19"/>
  <c r="E42" i="19"/>
  <c r="F42" i="19"/>
  <c r="G42" i="19"/>
  <c r="I42" i="19"/>
  <c r="J42" i="19"/>
  <c r="K42" i="19"/>
  <c r="C38" i="19"/>
  <c r="C39" i="19"/>
  <c r="C40" i="19"/>
  <c r="C41" i="19"/>
</calcChain>
</file>

<file path=xl/sharedStrings.xml><?xml version="1.0" encoding="utf-8"?>
<sst xmlns="http://schemas.openxmlformats.org/spreadsheetml/2006/main" count="103" uniqueCount="66">
  <si>
    <t>Sequencing_Depth</t>
  </si>
  <si>
    <t>Enrichment_SD</t>
  </si>
  <si>
    <t>Enrichemnt_SE</t>
  </si>
  <si>
    <t>Rank</t>
  </si>
  <si>
    <t>Rank_SD</t>
  </si>
  <si>
    <t>Rank_SE</t>
  </si>
  <si>
    <t>20/20</t>
  </si>
  <si>
    <t>Average_Enrichment_N10</t>
  </si>
  <si>
    <t>R0</t>
  </si>
  <si>
    <t>R1</t>
  </si>
  <si>
    <t>Matching*</t>
  </si>
  <si>
    <t>Matching</t>
  </si>
  <si>
    <t>Unique*</t>
  </si>
  <si>
    <t>Unique</t>
  </si>
  <si>
    <t>Total</t>
  </si>
  <si>
    <t>Thumb R0</t>
  </si>
  <si>
    <t>Thumb R1</t>
  </si>
  <si>
    <t>Exo R0</t>
  </si>
  <si>
    <t>Exo R1</t>
  </si>
  <si>
    <t>TPR2 R0</t>
  </si>
  <si>
    <t>TPR2 R1</t>
  </si>
  <si>
    <t>% Match</t>
  </si>
  <si>
    <t>Column1</t>
  </si>
  <si>
    <t>Exo</t>
  </si>
  <si>
    <t>TPR2</t>
  </si>
  <si>
    <t>Thumb</t>
  </si>
  <si>
    <t>Count_sum</t>
  </si>
  <si>
    <t>Count_sum_1</t>
  </si>
  <si>
    <t>Exo InDel</t>
  </si>
  <si>
    <t>TPR2 InDel</t>
  </si>
  <si>
    <t>Thumb InDel</t>
  </si>
  <si>
    <t>Target mutations</t>
  </si>
  <si>
    <t>Errors</t>
  </si>
  <si>
    <t>Sum targeted</t>
  </si>
  <si>
    <t>Others</t>
  </si>
  <si>
    <t>1 Ins</t>
  </si>
  <si>
    <t>2 Ins</t>
  </si>
  <si>
    <t>3 ins</t>
  </si>
  <si>
    <t>Both</t>
  </si>
  <si>
    <t>16/20</t>
  </si>
  <si>
    <t>393/400</t>
  </si>
  <si>
    <t>321/400</t>
  </si>
  <si>
    <t>318/400</t>
  </si>
  <si>
    <t>4153/8000</t>
  </si>
  <si>
    <t>1061/8000</t>
  </si>
  <si>
    <t>849/8000</t>
  </si>
  <si>
    <t>54/400</t>
  </si>
  <si>
    <t>40/400</t>
  </si>
  <si>
    <t>11/400</t>
  </si>
  <si>
    <t>1885/8000</t>
  </si>
  <si>
    <t>1733/8000</t>
  </si>
  <si>
    <t>1035/8000</t>
  </si>
  <si>
    <t>13/20</t>
  </si>
  <si>
    <t>14/20</t>
  </si>
  <si>
    <t>116/400</t>
  </si>
  <si>
    <t>114/400</t>
  </si>
  <si>
    <t>68/400</t>
  </si>
  <si>
    <t>3148/8000</t>
  </si>
  <si>
    <t>3250/8000</t>
  </si>
  <si>
    <t>2014/8000</t>
  </si>
  <si>
    <t xml:space="preserve">1 Insertion </t>
  </si>
  <si>
    <t>(Max 20)</t>
  </si>
  <si>
    <t xml:space="preserve">2 Insertions </t>
  </si>
  <si>
    <t>(Max 400)</t>
  </si>
  <si>
    <t>3 Insertions</t>
  </si>
  <si>
    <t>(Max 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</si>
</sst>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17" fontId="0" fillId="0" borderId="0" xfId="0" applyNumberForma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</dxfs>
  <tableStyles count="2" defaultTableStyle="TableStyleMedium2" defaultPivotStyle="PivotStyleLight16">
    <tableStyle name="Table Style 1" pivot="0" count="0" xr9:uid="{F4BD48B8-3119-4EAD-9A05-7330C4151D30}"/>
    <tableStyle name="Table Style 2" pivot="0" count="0" xr9:uid="{9039C93B-18CE-43BB-93B2-A3C419698F15}"/>
  </tableStyles>
  <colors>
    <mruColors>
      <color rgb="FFF7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292D0-2B9A-422D-A82F-75AB9B7A3088}" name="Table3" displayName="Table3" ref="A1:G7" totalsRowShown="0" headerRowDxfId="10" dataDxfId="8" headerRowBorderDxfId="9" tableBorderDxfId="7">
  <autoFilter ref="A1:G7" xr:uid="{BED292D0-2B9A-422D-A82F-75AB9B7A3088}"/>
  <tableColumns count="7">
    <tableColumn id="1" xr3:uid="{2FC85B7C-AAE6-49DA-A12A-07B890F9B747}" name="Column1" dataDxfId="6"/>
    <tableColumn id="2" xr3:uid="{B413B4C9-88F9-42CC-BE80-EDEA78D32EEB}" name="Exo R0" dataDxfId="5"/>
    <tableColumn id="3" xr3:uid="{EF5952EE-85F9-444B-B89D-A695EAE40557}" name="Exo R1" dataDxfId="4"/>
    <tableColumn id="4" xr3:uid="{E6DD8B3C-3F03-40C4-9FAC-5C6725F2B2E8}" name="TPR2 R0" dataDxfId="3"/>
    <tableColumn id="5" xr3:uid="{75DE4984-F3DC-4734-9A89-DE85EB777441}" name="TPR2 R1" dataDxfId="2"/>
    <tableColumn id="6" xr3:uid="{CD503F5D-53DF-464C-A79A-F3B68C74A037}" name="Thumb R0" dataDxfId="1"/>
    <tableColumn id="7" xr3:uid="{C2E663CE-4156-40FF-AB8B-3239D1FB8F7B}" name="Thumb R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9D64-D9F7-408A-AA84-D087CAAAEE5A}">
  <dimension ref="A1:G7"/>
  <sheetViews>
    <sheetView workbookViewId="0">
      <selection activeCell="D45" sqref="D45"/>
    </sheetView>
  </sheetViews>
  <sheetFormatPr defaultRowHeight="14.25" x14ac:dyDescent="0.45"/>
  <cols>
    <col min="1" max="1" width="10.46484375" customWidth="1"/>
    <col min="2" max="3" width="9.59765625" customWidth="1"/>
    <col min="4" max="5" width="11.33203125" customWidth="1"/>
    <col min="6" max="7" width="12.59765625" bestFit="1" customWidth="1"/>
  </cols>
  <sheetData>
    <row r="1" spans="1:7" ht="15.4" thickBot="1" x14ac:dyDescent="0.5">
      <c r="A1" s="6" t="s">
        <v>22</v>
      </c>
      <c r="B1" s="2" t="s">
        <v>17</v>
      </c>
      <c r="C1" s="2" t="s">
        <v>18</v>
      </c>
      <c r="D1" s="2" t="s">
        <v>19</v>
      </c>
      <c r="E1" s="2" t="s">
        <v>20</v>
      </c>
      <c r="F1" s="7" t="s">
        <v>15</v>
      </c>
      <c r="G1" s="8" t="s">
        <v>16</v>
      </c>
    </row>
    <row r="2" spans="1:7" ht="15.4" thickBot="1" x14ac:dyDescent="0.5">
      <c r="A2" s="3" t="s">
        <v>10</v>
      </c>
      <c r="B2" s="2">
        <v>1414</v>
      </c>
      <c r="C2" s="2">
        <v>1414</v>
      </c>
      <c r="D2" s="2">
        <v>1353</v>
      </c>
      <c r="E2" s="2">
        <v>1353</v>
      </c>
      <c r="F2" s="3">
        <v>2452</v>
      </c>
      <c r="G2" s="4">
        <v>2452</v>
      </c>
    </row>
    <row r="3" spans="1:7" ht="15.4" thickBot="1" x14ac:dyDescent="0.5">
      <c r="A3" s="3" t="s">
        <v>11</v>
      </c>
      <c r="B3" s="2">
        <v>22299</v>
      </c>
      <c r="C3" s="2">
        <v>4150</v>
      </c>
      <c r="D3" s="2">
        <v>74144</v>
      </c>
      <c r="E3" s="2">
        <v>71630</v>
      </c>
      <c r="F3" s="3">
        <v>33424</v>
      </c>
      <c r="G3" s="4">
        <v>43767</v>
      </c>
    </row>
    <row r="4" spans="1:7" ht="15.4" thickBot="1" x14ac:dyDescent="0.5">
      <c r="A4" s="3" t="s">
        <v>12</v>
      </c>
      <c r="B4" s="2">
        <v>4903</v>
      </c>
      <c r="C4" s="2">
        <v>364</v>
      </c>
      <c r="D4" s="2">
        <v>1246</v>
      </c>
      <c r="E4" s="2">
        <v>1138</v>
      </c>
      <c r="F4" s="3">
        <v>1909</v>
      </c>
      <c r="G4" s="4">
        <v>1931</v>
      </c>
    </row>
    <row r="5" spans="1:7" ht="15.4" thickBot="1" x14ac:dyDescent="0.5">
      <c r="A5" s="3" t="s">
        <v>13</v>
      </c>
      <c r="B5" s="2">
        <v>10103</v>
      </c>
      <c r="C5" s="2">
        <v>394</v>
      </c>
      <c r="D5" s="2">
        <v>1551</v>
      </c>
      <c r="E5" s="2">
        <v>1889</v>
      </c>
      <c r="F5" s="3">
        <v>2425</v>
      </c>
      <c r="G5" s="4">
        <v>3140</v>
      </c>
    </row>
    <row r="6" spans="1:7" ht="15.4" thickBot="1" x14ac:dyDescent="0.5">
      <c r="A6" s="3" t="s">
        <v>14</v>
      </c>
      <c r="B6" s="2">
        <v>32402</v>
      </c>
      <c r="C6" s="2">
        <v>4544</v>
      </c>
      <c r="D6" s="2">
        <v>75695</v>
      </c>
      <c r="E6" s="2">
        <v>73519</v>
      </c>
      <c r="F6" s="2">
        <v>35849</v>
      </c>
      <c r="G6" s="5">
        <v>46907</v>
      </c>
    </row>
    <row r="7" spans="1:7" ht="15" x14ac:dyDescent="0.45">
      <c r="A7" s="9" t="s">
        <v>21</v>
      </c>
      <c r="B7" s="10">
        <v>68.8</v>
      </c>
      <c r="C7" s="10">
        <v>91.3</v>
      </c>
      <c r="D7" s="10">
        <v>98</v>
      </c>
      <c r="E7" s="10">
        <v>97.4</v>
      </c>
      <c r="F7" s="10">
        <v>93.2</v>
      </c>
      <c r="G7" s="11">
        <v>93.3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B04-00F2-45CE-AF0D-F712C54054CA}">
  <dimension ref="A1:M58"/>
  <sheetViews>
    <sheetView topLeftCell="A18" workbookViewId="0">
      <selection activeCell="B57" sqref="B57:I58"/>
    </sheetView>
  </sheetViews>
  <sheetFormatPr defaultRowHeight="14.25" x14ac:dyDescent="0.45"/>
  <cols>
    <col min="1" max="1" width="11.9296875" bestFit="1" customWidth="1"/>
    <col min="2" max="2" width="10.19921875" bestFit="1" customWidth="1"/>
    <col min="3" max="3" width="12.19921875" bestFit="1" customWidth="1"/>
    <col min="5" max="5" width="9.6640625" bestFit="1" customWidth="1"/>
    <col min="6" max="6" width="10.19921875" bestFit="1" customWidth="1"/>
    <col min="7" max="7" width="12.19921875" bestFit="1" customWidth="1"/>
    <col min="9" max="9" width="11.3984375" bestFit="1" customWidth="1"/>
    <col min="10" max="10" width="10.19921875" bestFit="1" customWidth="1"/>
    <col min="11" max="11" width="12.19921875" bestFit="1" customWidth="1"/>
    <col min="13" max="13" width="15" bestFit="1" customWidth="1"/>
  </cols>
  <sheetData>
    <row r="1" spans="1:13" s="13" customFormat="1" x14ac:dyDescent="0.45">
      <c r="A1" s="13" t="s">
        <v>28</v>
      </c>
      <c r="B1" s="13" t="s">
        <v>26</v>
      </c>
      <c r="C1" s="13" t="s">
        <v>27</v>
      </c>
      <c r="D1" s="14"/>
      <c r="E1" s="13" t="s">
        <v>29</v>
      </c>
      <c r="F1" s="13" t="s">
        <v>26</v>
      </c>
      <c r="G1" s="13" t="s">
        <v>27</v>
      </c>
      <c r="H1" s="14"/>
      <c r="I1" s="13" t="s">
        <v>30</v>
      </c>
      <c r="J1" s="13" t="s">
        <v>26</v>
      </c>
      <c r="K1" s="13" t="s">
        <v>27</v>
      </c>
    </row>
    <row r="2" spans="1:13" x14ac:dyDescent="0.45">
      <c r="A2" s="17">
        <v>0</v>
      </c>
      <c r="B2" s="17">
        <v>543</v>
      </c>
      <c r="C2" s="17">
        <v>155</v>
      </c>
      <c r="D2" s="14"/>
      <c r="E2" s="17">
        <v>0</v>
      </c>
      <c r="F2" s="17">
        <v>366</v>
      </c>
      <c r="G2" s="17">
        <v>954</v>
      </c>
      <c r="H2" s="14"/>
      <c r="I2" s="17">
        <v>0</v>
      </c>
      <c r="J2" s="17">
        <v>195</v>
      </c>
      <c r="K2" s="17">
        <v>531</v>
      </c>
      <c r="M2" s="17" t="s">
        <v>31</v>
      </c>
    </row>
    <row r="3" spans="1:13" x14ac:dyDescent="0.45">
      <c r="A3" s="17">
        <v>1</v>
      </c>
      <c r="B3" s="17">
        <v>472</v>
      </c>
      <c r="C3" s="17">
        <v>62</v>
      </c>
      <c r="D3" s="14"/>
      <c r="E3" s="17">
        <v>1</v>
      </c>
      <c r="F3" s="17">
        <v>11520</v>
      </c>
      <c r="G3" s="17">
        <v>10330</v>
      </c>
      <c r="H3" s="14"/>
      <c r="I3" s="17">
        <v>1</v>
      </c>
      <c r="J3" s="17">
        <v>107</v>
      </c>
      <c r="K3" s="17">
        <v>124</v>
      </c>
      <c r="M3" s="15" t="s">
        <v>32</v>
      </c>
    </row>
    <row r="4" spans="1:13" x14ac:dyDescent="0.45">
      <c r="A4" s="17">
        <v>2</v>
      </c>
      <c r="B4" s="17">
        <v>14927</v>
      </c>
      <c r="C4" s="17">
        <v>2081</v>
      </c>
      <c r="D4" s="14"/>
      <c r="E4" s="17">
        <v>2</v>
      </c>
      <c r="F4" s="17">
        <v>83</v>
      </c>
      <c r="G4" s="17">
        <v>78</v>
      </c>
      <c r="H4" s="14"/>
      <c r="I4" s="17">
        <v>2</v>
      </c>
      <c r="J4" s="17">
        <v>473</v>
      </c>
      <c r="K4" s="17">
        <v>615</v>
      </c>
    </row>
    <row r="5" spans="1:13" x14ac:dyDescent="0.45">
      <c r="A5" s="17">
        <v>3</v>
      </c>
      <c r="B5" s="17">
        <v>13238</v>
      </c>
      <c r="C5" s="17">
        <v>1716</v>
      </c>
      <c r="D5" s="14"/>
      <c r="E5" s="17">
        <v>3</v>
      </c>
      <c r="F5" s="17">
        <v>5405</v>
      </c>
      <c r="G5" s="17">
        <v>6867</v>
      </c>
      <c r="H5" s="14"/>
      <c r="I5" s="17">
        <v>3</v>
      </c>
      <c r="J5" s="17">
        <v>8104</v>
      </c>
      <c r="K5" s="17">
        <v>10630</v>
      </c>
    </row>
    <row r="6" spans="1:13" x14ac:dyDescent="0.45">
      <c r="A6" s="15">
        <v>9</v>
      </c>
      <c r="B6" s="15">
        <v>5</v>
      </c>
      <c r="C6" s="15">
        <v>1</v>
      </c>
      <c r="D6" s="14"/>
      <c r="E6" s="15">
        <v>7</v>
      </c>
      <c r="F6" s="15">
        <v>19</v>
      </c>
      <c r="G6" s="15">
        <v>19</v>
      </c>
      <c r="H6" s="14"/>
      <c r="I6" s="15">
        <v>4</v>
      </c>
      <c r="J6" s="15">
        <v>1</v>
      </c>
      <c r="K6" s="15">
        <v>1</v>
      </c>
    </row>
    <row r="7" spans="1:13" x14ac:dyDescent="0.45">
      <c r="A7" s="15">
        <v>10</v>
      </c>
      <c r="B7" s="15">
        <v>10</v>
      </c>
      <c r="C7" s="15">
        <v>1</v>
      </c>
      <c r="D7" s="14"/>
      <c r="E7" s="15">
        <v>9</v>
      </c>
      <c r="F7" s="15">
        <v>6</v>
      </c>
      <c r="G7" s="15">
        <v>3</v>
      </c>
      <c r="H7" s="14"/>
      <c r="I7" s="15">
        <v>7</v>
      </c>
      <c r="J7" s="15">
        <v>1</v>
      </c>
      <c r="K7" s="15">
        <v>1</v>
      </c>
    </row>
    <row r="8" spans="1:13" x14ac:dyDescent="0.45">
      <c r="A8" s="15">
        <v>11</v>
      </c>
      <c r="B8" s="15">
        <v>4</v>
      </c>
      <c r="C8" s="15">
        <v>1</v>
      </c>
      <c r="D8" s="14"/>
      <c r="E8" s="15">
        <v>11</v>
      </c>
      <c r="F8" s="15">
        <v>21</v>
      </c>
      <c r="G8" s="15">
        <v>14</v>
      </c>
      <c r="H8" s="14"/>
      <c r="I8" s="15">
        <v>8</v>
      </c>
      <c r="J8" s="15">
        <v>6</v>
      </c>
      <c r="K8" s="15">
        <v>1</v>
      </c>
    </row>
    <row r="9" spans="1:13" x14ac:dyDescent="0.45">
      <c r="A9" s="15">
        <v>12</v>
      </c>
      <c r="B9" s="15">
        <v>38</v>
      </c>
      <c r="C9" s="15">
        <v>11</v>
      </c>
      <c r="D9" s="14"/>
      <c r="E9" s="15">
        <v>12</v>
      </c>
      <c r="F9" s="15">
        <v>183</v>
      </c>
      <c r="G9" s="15">
        <v>151</v>
      </c>
      <c r="H9" s="14"/>
      <c r="I9" s="15">
        <v>9</v>
      </c>
      <c r="J9" s="15">
        <v>4</v>
      </c>
      <c r="K9" s="15">
        <v>6</v>
      </c>
    </row>
    <row r="10" spans="1:13" x14ac:dyDescent="0.45">
      <c r="A10" s="15">
        <v>13</v>
      </c>
      <c r="B10" s="15">
        <v>13</v>
      </c>
      <c r="C10" s="15">
        <v>3</v>
      </c>
      <c r="D10" s="14"/>
      <c r="E10" s="15">
        <v>13</v>
      </c>
      <c r="F10" s="15">
        <v>15</v>
      </c>
      <c r="G10" s="15">
        <v>10</v>
      </c>
      <c r="H10" s="14"/>
      <c r="I10" s="15">
        <v>10</v>
      </c>
      <c r="J10" s="15">
        <v>12</v>
      </c>
      <c r="K10" s="15">
        <v>11</v>
      </c>
    </row>
    <row r="11" spans="1:13" x14ac:dyDescent="0.45">
      <c r="A11" s="15">
        <v>14</v>
      </c>
      <c r="B11" s="15">
        <v>15</v>
      </c>
      <c r="C11" s="15">
        <v>1</v>
      </c>
      <c r="D11" s="14"/>
      <c r="E11" s="15">
        <v>14</v>
      </c>
      <c r="F11" s="15">
        <v>131</v>
      </c>
      <c r="G11" s="15">
        <v>111</v>
      </c>
      <c r="H11" s="14"/>
      <c r="I11" s="15">
        <v>11</v>
      </c>
      <c r="J11" s="15">
        <v>25</v>
      </c>
      <c r="K11" s="15">
        <v>24</v>
      </c>
    </row>
    <row r="12" spans="1:13" x14ac:dyDescent="0.45">
      <c r="A12" s="15">
        <v>15</v>
      </c>
      <c r="B12" s="15">
        <v>29</v>
      </c>
      <c r="C12" s="15">
        <v>4</v>
      </c>
      <c r="D12" s="14"/>
      <c r="E12" s="15">
        <v>15</v>
      </c>
      <c r="F12" s="15">
        <v>7</v>
      </c>
      <c r="G12" s="15">
        <v>7</v>
      </c>
      <c r="H12" s="14"/>
      <c r="I12" s="15">
        <v>12</v>
      </c>
      <c r="J12" s="15">
        <v>64</v>
      </c>
      <c r="K12" s="15">
        <v>40</v>
      </c>
    </row>
    <row r="13" spans="1:13" x14ac:dyDescent="0.45">
      <c r="A13" s="15">
        <v>16</v>
      </c>
      <c r="B13" s="15">
        <v>38</v>
      </c>
      <c r="C13" s="15">
        <v>5</v>
      </c>
      <c r="D13" s="14"/>
      <c r="E13" s="15">
        <v>16</v>
      </c>
      <c r="F13" s="15">
        <v>30</v>
      </c>
      <c r="G13" s="15">
        <v>41</v>
      </c>
      <c r="H13" s="14"/>
      <c r="I13" s="15">
        <v>13</v>
      </c>
      <c r="J13" s="15">
        <v>78</v>
      </c>
      <c r="K13" s="15">
        <v>37</v>
      </c>
    </row>
    <row r="14" spans="1:13" x14ac:dyDescent="0.45">
      <c r="A14" s="15">
        <v>17</v>
      </c>
      <c r="B14" s="15">
        <v>49</v>
      </c>
      <c r="C14" s="15">
        <v>6</v>
      </c>
      <c r="D14" s="14"/>
      <c r="E14" s="15">
        <v>18</v>
      </c>
      <c r="F14" s="15">
        <v>8</v>
      </c>
      <c r="G14" s="15">
        <v>3</v>
      </c>
      <c r="H14" s="14"/>
      <c r="I14" s="15">
        <v>14</v>
      </c>
      <c r="J14" s="15">
        <v>37</v>
      </c>
      <c r="K14" s="15">
        <v>28</v>
      </c>
    </row>
    <row r="15" spans="1:13" x14ac:dyDescent="0.45">
      <c r="A15" s="15">
        <v>18</v>
      </c>
      <c r="B15" s="15">
        <v>21</v>
      </c>
      <c r="C15" s="15">
        <v>4</v>
      </c>
      <c r="D15" s="14"/>
      <c r="E15" s="15">
        <v>22</v>
      </c>
      <c r="F15" s="15">
        <v>2</v>
      </c>
      <c r="G15" s="15">
        <v>1</v>
      </c>
      <c r="H15" s="14"/>
      <c r="I15" s="15">
        <v>15</v>
      </c>
      <c r="J15" s="15">
        <v>22</v>
      </c>
      <c r="K15" s="15">
        <v>11</v>
      </c>
    </row>
    <row r="16" spans="1:13" x14ac:dyDescent="0.45">
      <c r="A16" s="15">
        <v>19</v>
      </c>
      <c r="B16" s="15">
        <v>17</v>
      </c>
      <c r="C16" s="15">
        <v>1</v>
      </c>
      <c r="D16" s="14"/>
      <c r="E16" s="15">
        <v>4</v>
      </c>
      <c r="F16" s="15">
        <v>2</v>
      </c>
      <c r="G16" s="15">
        <f>0</f>
        <v>0</v>
      </c>
      <c r="H16" s="14"/>
      <c r="I16" s="15">
        <v>16</v>
      </c>
      <c r="J16" s="15">
        <v>23</v>
      </c>
      <c r="K16" s="15">
        <v>16</v>
      </c>
    </row>
    <row r="17" spans="1:11" x14ac:dyDescent="0.45">
      <c r="A17" s="15">
        <v>20</v>
      </c>
      <c r="B17" s="15">
        <v>12</v>
      </c>
      <c r="C17" s="15">
        <v>6</v>
      </c>
      <c r="D17" s="14"/>
      <c r="E17" s="15">
        <v>6</v>
      </c>
      <c r="F17" s="15">
        <v>1</v>
      </c>
      <c r="G17" s="15">
        <f>0</f>
        <v>0</v>
      </c>
      <c r="H17" s="14"/>
      <c r="I17" s="15">
        <v>17</v>
      </c>
      <c r="J17" s="15">
        <v>17</v>
      </c>
      <c r="K17" s="15">
        <v>6</v>
      </c>
    </row>
    <row r="18" spans="1:11" x14ac:dyDescent="0.45">
      <c r="A18" s="15">
        <v>21</v>
      </c>
      <c r="B18" s="15">
        <v>27</v>
      </c>
      <c r="C18" s="15">
        <v>2</v>
      </c>
      <c r="D18" s="14"/>
      <c r="E18" s="15">
        <v>8</v>
      </c>
      <c r="F18" s="15">
        <v>1</v>
      </c>
      <c r="G18" s="15">
        <f>0</f>
        <v>0</v>
      </c>
      <c r="H18" s="14"/>
      <c r="I18" s="15">
        <v>18</v>
      </c>
      <c r="J18" s="15">
        <v>21</v>
      </c>
      <c r="K18" s="15">
        <v>22</v>
      </c>
    </row>
    <row r="19" spans="1:11" x14ac:dyDescent="0.45">
      <c r="A19" s="15">
        <v>22</v>
      </c>
      <c r="B19" s="15">
        <v>8</v>
      </c>
      <c r="C19" s="15">
        <v>2</v>
      </c>
      <c r="D19" s="14"/>
      <c r="E19" s="15">
        <v>19</v>
      </c>
      <c r="F19" s="15">
        <v>2</v>
      </c>
      <c r="G19" s="15">
        <f>0</f>
        <v>0</v>
      </c>
      <c r="H19" s="14"/>
      <c r="I19" s="15">
        <v>19</v>
      </c>
      <c r="J19" s="15">
        <v>33</v>
      </c>
      <c r="K19" s="15">
        <v>14</v>
      </c>
    </row>
    <row r="20" spans="1:11" x14ac:dyDescent="0.45">
      <c r="A20" s="15">
        <v>23</v>
      </c>
      <c r="B20" s="15">
        <v>68</v>
      </c>
      <c r="C20" s="15">
        <v>7</v>
      </c>
      <c r="D20" s="14"/>
      <c r="E20" s="15">
        <v>27</v>
      </c>
      <c r="F20" s="15">
        <v>1</v>
      </c>
      <c r="G20" s="15">
        <f>0</f>
        <v>0</v>
      </c>
      <c r="H20" s="14"/>
      <c r="I20" s="15">
        <v>20</v>
      </c>
      <c r="J20" s="15">
        <v>31</v>
      </c>
      <c r="K20" s="15">
        <v>8</v>
      </c>
    </row>
    <row r="21" spans="1:11" x14ac:dyDescent="0.45">
      <c r="A21" s="15">
        <v>24</v>
      </c>
      <c r="B21" s="15">
        <v>25</v>
      </c>
      <c r="C21" s="15">
        <v>9</v>
      </c>
      <c r="D21" s="14"/>
      <c r="E21" s="15">
        <v>28</v>
      </c>
      <c r="F21" s="15">
        <v>1</v>
      </c>
      <c r="G21" s="15">
        <f>0</f>
        <v>0</v>
      </c>
      <c r="H21" s="14"/>
      <c r="I21" s="15">
        <v>21</v>
      </c>
      <c r="J21" s="15">
        <v>9</v>
      </c>
      <c r="K21" s="15">
        <v>3</v>
      </c>
    </row>
    <row r="22" spans="1:11" x14ac:dyDescent="0.45">
      <c r="A22" s="15">
        <v>25</v>
      </c>
      <c r="B22" s="15">
        <v>14</v>
      </c>
      <c r="C22" s="15">
        <v>1</v>
      </c>
      <c r="D22" s="14"/>
      <c r="E22" s="15">
        <v>31</v>
      </c>
      <c r="F22" s="15">
        <v>1</v>
      </c>
      <c r="G22" s="15">
        <f>0</f>
        <v>0</v>
      </c>
      <c r="H22" s="14"/>
      <c r="I22" s="15">
        <v>22</v>
      </c>
      <c r="J22" s="15">
        <v>7</v>
      </c>
      <c r="K22" s="15">
        <v>2</v>
      </c>
    </row>
    <row r="23" spans="1:11" x14ac:dyDescent="0.45">
      <c r="A23" s="15">
        <v>26</v>
      </c>
      <c r="B23" s="15">
        <v>21</v>
      </c>
      <c r="C23" s="15">
        <v>3</v>
      </c>
      <c r="D23" s="14"/>
      <c r="E23" s="15">
        <v>39</v>
      </c>
      <c r="F23" s="15">
        <v>1</v>
      </c>
      <c r="G23" s="15">
        <f>0</f>
        <v>0</v>
      </c>
      <c r="H23" s="14"/>
      <c r="I23" s="15">
        <v>23</v>
      </c>
      <c r="J23" s="15">
        <v>3</v>
      </c>
      <c r="K23" s="15">
        <v>2</v>
      </c>
    </row>
    <row r="24" spans="1:11" x14ac:dyDescent="0.45">
      <c r="A24" s="15">
        <v>4</v>
      </c>
      <c r="B24" s="15">
        <v>4</v>
      </c>
      <c r="C24" s="15">
        <f>0</f>
        <v>0</v>
      </c>
      <c r="D24" s="14"/>
      <c r="E24" s="15">
        <v>5</v>
      </c>
      <c r="F24" s="15">
        <f>0</f>
        <v>0</v>
      </c>
      <c r="G24" s="15">
        <v>1</v>
      </c>
      <c r="H24" s="14"/>
      <c r="I24" s="15">
        <v>24</v>
      </c>
      <c r="J24" s="15">
        <v>2</v>
      </c>
      <c r="K24" s="15">
        <v>1</v>
      </c>
    </row>
    <row r="25" spans="1:11" x14ac:dyDescent="0.45">
      <c r="A25" s="15">
        <v>7</v>
      </c>
      <c r="B25" s="15">
        <v>1</v>
      </c>
      <c r="C25" s="15">
        <f>0</f>
        <v>0</v>
      </c>
      <c r="D25" s="14"/>
      <c r="E25" s="15">
        <v>10</v>
      </c>
      <c r="F25" s="15">
        <f>0</f>
        <v>0</v>
      </c>
      <c r="G25" s="15">
        <v>8</v>
      </c>
      <c r="H25" s="14"/>
      <c r="I25" s="15">
        <v>25</v>
      </c>
      <c r="J25" s="15">
        <v>4</v>
      </c>
      <c r="K25" s="15">
        <v>2</v>
      </c>
    </row>
    <row r="26" spans="1:11" x14ac:dyDescent="0.45">
      <c r="A26" s="15">
        <v>8</v>
      </c>
      <c r="B26" s="15">
        <v>1</v>
      </c>
      <c r="C26" s="15">
        <f>0</f>
        <v>0</v>
      </c>
      <c r="D26" s="14"/>
      <c r="E26" s="15">
        <v>17</v>
      </c>
      <c r="F26" s="15">
        <f>0</f>
        <v>0</v>
      </c>
      <c r="G26" s="15">
        <v>1</v>
      </c>
      <c r="H26" s="14"/>
      <c r="I26" s="15">
        <v>6</v>
      </c>
      <c r="J26" s="15">
        <v>1</v>
      </c>
      <c r="K26" s="15">
        <f>0</f>
        <v>0</v>
      </c>
    </row>
    <row r="27" spans="1:11" x14ac:dyDescent="0.45">
      <c r="A27" s="15">
        <v>27</v>
      </c>
      <c r="B27" s="15">
        <v>38</v>
      </c>
      <c r="C27" s="15">
        <f>0</f>
        <v>0</v>
      </c>
      <c r="D27" s="14"/>
      <c r="E27" s="15">
        <v>26</v>
      </c>
      <c r="F27" s="15">
        <f>0</f>
        <v>0</v>
      </c>
      <c r="G27" s="15">
        <v>1</v>
      </c>
      <c r="H27" s="14"/>
      <c r="I27" s="15">
        <v>26</v>
      </c>
      <c r="J27" s="15">
        <v>3</v>
      </c>
      <c r="K27" s="15">
        <f>0</f>
        <v>0</v>
      </c>
    </row>
    <row r="28" spans="1:11" x14ac:dyDescent="0.45">
      <c r="A28" s="15">
        <v>28</v>
      </c>
      <c r="B28" s="15">
        <v>20</v>
      </c>
      <c r="C28" s="15">
        <f>0</f>
        <v>0</v>
      </c>
      <c r="D28" s="14"/>
      <c r="E28" s="17">
        <v>-1</v>
      </c>
      <c r="F28" s="17">
        <v>57750</v>
      </c>
      <c r="G28" s="17">
        <v>54713</v>
      </c>
      <c r="H28" s="14"/>
      <c r="I28" s="15">
        <v>5</v>
      </c>
      <c r="J28" s="15">
        <f>0</f>
        <v>0</v>
      </c>
      <c r="K28" s="15">
        <v>1</v>
      </c>
    </row>
    <row r="29" spans="1:11" x14ac:dyDescent="0.45">
      <c r="A29" s="15">
        <v>29</v>
      </c>
      <c r="B29" s="15">
        <v>9</v>
      </c>
      <c r="C29" s="15">
        <f>0</f>
        <v>0</v>
      </c>
      <c r="D29" s="14"/>
      <c r="E29" s="17">
        <v>-2</v>
      </c>
      <c r="F29" s="17">
        <v>75</v>
      </c>
      <c r="G29" s="17">
        <v>117</v>
      </c>
      <c r="H29" s="14"/>
      <c r="I29" s="15">
        <v>27</v>
      </c>
      <c r="J29" s="15">
        <f>0</f>
        <v>0</v>
      </c>
      <c r="K29" s="15">
        <v>1</v>
      </c>
    </row>
    <row r="30" spans="1:11" x14ac:dyDescent="0.45">
      <c r="A30" s="15">
        <v>30</v>
      </c>
      <c r="B30" s="15">
        <v>15</v>
      </c>
      <c r="C30" s="15">
        <f>0</f>
        <v>0</v>
      </c>
      <c r="D30" s="14"/>
      <c r="E30" s="17">
        <v>-3</v>
      </c>
      <c r="F30" s="17">
        <v>46</v>
      </c>
      <c r="G30" s="17">
        <v>68</v>
      </c>
      <c r="H30" s="14"/>
      <c r="I30" s="17">
        <v>-1</v>
      </c>
      <c r="J30" s="17">
        <v>143</v>
      </c>
      <c r="K30" s="17">
        <v>453</v>
      </c>
    </row>
    <row r="31" spans="1:11" x14ac:dyDescent="0.45">
      <c r="A31" s="15">
        <v>31</v>
      </c>
      <c r="B31" s="15">
        <v>5</v>
      </c>
      <c r="C31" s="15">
        <f>0</f>
        <v>0</v>
      </c>
      <c r="D31" s="14"/>
      <c r="E31" s="15">
        <v>-4</v>
      </c>
      <c r="F31" s="15">
        <v>9</v>
      </c>
      <c r="G31" s="15">
        <v>12</v>
      </c>
      <c r="H31" s="14"/>
      <c r="I31" s="17">
        <v>-2</v>
      </c>
      <c r="J31" s="17">
        <v>2048</v>
      </c>
      <c r="K31" s="17">
        <v>3001</v>
      </c>
    </row>
    <row r="32" spans="1:11" x14ac:dyDescent="0.45">
      <c r="A32" s="15">
        <v>43</v>
      </c>
      <c r="B32" s="15">
        <v>1</v>
      </c>
      <c r="C32" s="15">
        <f>0</f>
        <v>0</v>
      </c>
      <c r="D32" s="14"/>
      <c r="E32" s="15">
        <v>-5</v>
      </c>
      <c r="F32" s="15">
        <v>5</v>
      </c>
      <c r="G32" s="15">
        <v>2</v>
      </c>
      <c r="H32" s="14"/>
      <c r="I32" s="17">
        <v>-3</v>
      </c>
      <c r="J32" s="17">
        <v>11328</v>
      </c>
      <c r="K32" s="17">
        <v>14260</v>
      </c>
    </row>
    <row r="33" spans="1:11" x14ac:dyDescent="0.45">
      <c r="A33" s="17">
        <v>-1</v>
      </c>
      <c r="B33" s="17">
        <v>26</v>
      </c>
      <c r="C33" s="17">
        <v>8</v>
      </c>
      <c r="D33" s="14"/>
      <c r="E33" s="15">
        <v>-7</v>
      </c>
      <c r="F33" s="15">
        <f>0</f>
        <v>0</v>
      </c>
      <c r="G33" s="15">
        <v>2</v>
      </c>
      <c r="H33" s="14"/>
      <c r="I33" s="17">
        <v>-4</v>
      </c>
      <c r="J33" s="17">
        <v>12944</v>
      </c>
      <c r="K33" s="17">
        <v>16918</v>
      </c>
    </row>
    <row r="34" spans="1:11" x14ac:dyDescent="0.45">
      <c r="A34" s="17">
        <v>-2</v>
      </c>
      <c r="B34" s="17">
        <v>2421</v>
      </c>
      <c r="C34" s="17">
        <v>416</v>
      </c>
      <c r="D34" s="14"/>
      <c r="E34" s="15">
        <v>-8</v>
      </c>
      <c r="F34" s="15">
        <f>0</f>
        <v>0</v>
      </c>
      <c r="G34" s="15">
        <v>1</v>
      </c>
      <c r="H34" s="14"/>
      <c r="I34" s="15">
        <v>-5</v>
      </c>
      <c r="J34" s="15">
        <v>74</v>
      </c>
      <c r="K34" s="15">
        <v>119</v>
      </c>
    </row>
    <row r="35" spans="1:11" x14ac:dyDescent="0.45">
      <c r="A35" s="17">
        <v>-3</v>
      </c>
      <c r="B35" s="17">
        <v>195</v>
      </c>
      <c r="C35" s="17">
        <v>31</v>
      </c>
      <c r="D35" s="14"/>
      <c r="E35" s="15">
        <v>-9</v>
      </c>
      <c r="F35" s="15">
        <v>2</v>
      </c>
      <c r="G35" s="15">
        <v>2</v>
      </c>
      <c r="H35" s="14"/>
      <c r="I35" s="15">
        <v>-6</v>
      </c>
      <c r="J35" s="15">
        <v>10</v>
      </c>
      <c r="K35" s="15">
        <v>13</v>
      </c>
    </row>
    <row r="36" spans="1:11" x14ac:dyDescent="0.45">
      <c r="A36" s="15">
        <v>-4</v>
      </c>
      <c r="B36" s="15">
        <v>8</v>
      </c>
      <c r="C36" s="15">
        <v>1</v>
      </c>
      <c r="D36" s="16"/>
      <c r="E36" s="15">
        <v>-11</v>
      </c>
      <c r="F36" s="15">
        <v>1</v>
      </c>
      <c r="G36" s="15">
        <f>0</f>
        <v>0</v>
      </c>
      <c r="H36" s="16"/>
      <c r="I36" s="15">
        <v>-7</v>
      </c>
      <c r="J36" s="15">
        <v>2</v>
      </c>
      <c r="K36" s="15">
        <v>2</v>
      </c>
    </row>
    <row r="37" spans="1:11" x14ac:dyDescent="0.45">
      <c r="A37" s="15">
        <v>-5</v>
      </c>
      <c r="B37" s="15">
        <v>11</v>
      </c>
      <c r="C37" s="15">
        <v>1</v>
      </c>
      <c r="D37" s="16"/>
      <c r="E37" s="15">
        <v>-12</v>
      </c>
      <c r="F37" s="15">
        <v>1</v>
      </c>
      <c r="G37" s="15">
        <v>2</v>
      </c>
      <c r="H37" s="16"/>
      <c r="I37" s="15">
        <v>-8</v>
      </c>
      <c r="J37" s="15">
        <v>2</v>
      </c>
      <c r="K37" s="15">
        <f>0</f>
        <v>0</v>
      </c>
    </row>
    <row r="38" spans="1:11" x14ac:dyDescent="0.45">
      <c r="A38" s="15">
        <v>-6</v>
      </c>
      <c r="B38" s="15">
        <v>1</v>
      </c>
      <c r="C38" s="15">
        <f>0</f>
        <v>0</v>
      </c>
      <c r="D38" s="16"/>
      <c r="E38" s="15">
        <f>0</f>
        <v>0</v>
      </c>
      <c r="F38" s="15">
        <f>0</f>
        <v>0</v>
      </c>
      <c r="G38" s="15">
        <f>0</f>
        <v>0</v>
      </c>
      <c r="H38" s="16"/>
      <c r="I38" s="15">
        <v>-15</v>
      </c>
      <c r="J38" s="15">
        <v>15</v>
      </c>
      <c r="K38" s="15">
        <v>3</v>
      </c>
    </row>
    <row r="39" spans="1:11" x14ac:dyDescent="0.45">
      <c r="A39" s="15">
        <v>-7</v>
      </c>
      <c r="B39" s="15">
        <v>1</v>
      </c>
      <c r="C39" s="15">
        <f>0</f>
        <v>0</v>
      </c>
      <c r="D39" s="16"/>
      <c r="E39" s="15">
        <f>0</f>
        <v>0</v>
      </c>
      <c r="F39" s="15">
        <f>0</f>
        <v>0</v>
      </c>
      <c r="G39" s="15">
        <f>0</f>
        <v>0</v>
      </c>
      <c r="H39" s="16"/>
      <c r="I39" s="15">
        <f>0</f>
        <v>0</v>
      </c>
      <c r="J39" s="15">
        <f>0</f>
        <v>0</v>
      </c>
      <c r="K39" s="15">
        <f>0</f>
        <v>0</v>
      </c>
    </row>
    <row r="40" spans="1:11" x14ac:dyDescent="0.45">
      <c r="A40" s="15">
        <v>-8</v>
      </c>
      <c r="B40" s="15">
        <v>1</v>
      </c>
      <c r="C40" s="15">
        <f>0</f>
        <v>0</v>
      </c>
      <c r="D40" s="16"/>
      <c r="E40" s="15">
        <f>0</f>
        <v>0</v>
      </c>
      <c r="F40" s="15">
        <f>0</f>
        <v>0</v>
      </c>
      <c r="G40" s="15">
        <f>0</f>
        <v>0</v>
      </c>
      <c r="H40" s="16"/>
      <c r="I40" s="15">
        <f>0</f>
        <v>0</v>
      </c>
      <c r="J40" s="15">
        <f>0</f>
        <v>0</v>
      </c>
      <c r="K40" s="15">
        <f>0</f>
        <v>0</v>
      </c>
    </row>
    <row r="41" spans="1:11" x14ac:dyDescent="0.45">
      <c r="A41" s="15">
        <v>-10</v>
      </c>
      <c r="B41" s="15">
        <v>1</v>
      </c>
      <c r="C41" s="15">
        <f>0</f>
        <v>0</v>
      </c>
      <c r="D41" s="16"/>
      <c r="E41" s="15">
        <f>0</f>
        <v>0</v>
      </c>
      <c r="F41" s="15">
        <f>0</f>
        <v>0</v>
      </c>
      <c r="G41" s="15">
        <f>0</f>
        <v>0</v>
      </c>
      <c r="H41" s="16"/>
      <c r="I41" s="15">
        <f>0</f>
        <v>0</v>
      </c>
      <c r="J41" s="15">
        <f>0</f>
        <v>0</v>
      </c>
      <c r="K41" s="15">
        <f>0</f>
        <v>0</v>
      </c>
    </row>
    <row r="42" spans="1:11" x14ac:dyDescent="0.45">
      <c r="A42" s="15">
        <v>-15</v>
      </c>
      <c r="B42" s="15">
        <v>49</v>
      </c>
      <c r="C42" s="15">
        <v>5</v>
      </c>
      <c r="D42" s="16"/>
      <c r="E42" s="15">
        <f>0</f>
        <v>0</v>
      </c>
      <c r="F42" s="15">
        <f>0</f>
        <v>0</v>
      </c>
      <c r="G42" s="15">
        <f>0</f>
        <v>0</v>
      </c>
      <c r="H42" s="16"/>
      <c r="I42" s="15">
        <f>0</f>
        <v>0</v>
      </c>
      <c r="J42" s="15">
        <f>0</f>
        <v>0</v>
      </c>
      <c r="K42" s="15">
        <f>0</f>
        <v>0</v>
      </c>
    </row>
    <row r="44" spans="1:11" x14ac:dyDescent="0.45">
      <c r="A44" s="17" t="s">
        <v>33</v>
      </c>
      <c r="B44" s="17">
        <f>SUM(B2:B5,B33:B35)</f>
        <v>31822</v>
      </c>
      <c r="C44" s="17">
        <f>SUM(C2:C5,C33:C35)</f>
        <v>4469</v>
      </c>
      <c r="D44" s="17"/>
      <c r="E44" s="17"/>
      <c r="F44" s="17">
        <f>SUM(F2:F5,F28:F30)</f>
        <v>75245</v>
      </c>
      <c r="G44" s="17">
        <f>SUM(G2:G5,G28:G30)</f>
        <v>73127</v>
      </c>
      <c r="H44" s="17"/>
      <c r="I44" s="17"/>
      <c r="J44" s="17">
        <f>SUM(J2:J5,J30:J33)</f>
        <v>35342</v>
      </c>
      <c r="K44" s="17">
        <f>SUM(K2:K5,K30:K33)</f>
        <v>46532</v>
      </c>
    </row>
    <row r="45" spans="1:11" x14ac:dyDescent="0.45">
      <c r="A45" s="12" t="s">
        <v>34</v>
      </c>
      <c r="B45" s="12">
        <f>SUM(B36:B42,B6:B32)</f>
        <v>580</v>
      </c>
      <c r="C45" s="12">
        <f>SUM(C36:C42,C6:C32)</f>
        <v>75</v>
      </c>
      <c r="D45" s="12"/>
      <c r="E45" s="12"/>
      <c r="F45" s="12">
        <f>SUM(F6:F27,F31:F42)</f>
        <v>450</v>
      </c>
      <c r="G45" s="12">
        <f>SUM(G6:G27,G31:G42)</f>
        <v>392</v>
      </c>
      <c r="H45" s="12"/>
      <c r="I45" s="12"/>
      <c r="J45" s="12">
        <f>SUM(J6:J29,J34:J42)</f>
        <v>507</v>
      </c>
      <c r="K45" s="12">
        <f>SUM(K6:K29,K34:K42)</f>
        <v>375</v>
      </c>
    </row>
    <row r="48" spans="1:11" x14ac:dyDescent="0.45">
      <c r="A48" s="13" t="s">
        <v>28</v>
      </c>
      <c r="B48" s="13" t="s">
        <v>26</v>
      </c>
      <c r="C48" s="13" t="s">
        <v>27</v>
      </c>
      <c r="D48" s="13" t="s">
        <v>29</v>
      </c>
      <c r="E48" s="13" t="s">
        <v>26</v>
      </c>
      <c r="F48" s="13" t="s">
        <v>27</v>
      </c>
      <c r="G48" s="13" t="s">
        <v>30</v>
      </c>
      <c r="H48" s="13" t="s">
        <v>26</v>
      </c>
      <c r="I48" s="13" t="s">
        <v>27</v>
      </c>
    </row>
    <row r="49" spans="1:9" x14ac:dyDescent="0.45">
      <c r="A49" s="17">
        <v>0</v>
      </c>
      <c r="B49" s="17">
        <v>543</v>
      </c>
      <c r="C49" s="17">
        <v>155</v>
      </c>
      <c r="D49" s="17">
        <v>0</v>
      </c>
      <c r="E49" s="17">
        <v>366</v>
      </c>
      <c r="F49" s="17">
        <v>954</v>
      </c>
      <c r="G49" s="17">
        <v>0</v>
      </c>
      <c r="H49" s="17">
        <v>195</v>
      </c>
      <c r="I49" s="17">
        <v>531</v>
      </c>
    </row>
    <row r="50" spans="1:9" x14ac:dyDescent="0.45">
      <c r="A50" s="17">
        <v>1</v>
      </c>
      <c r="B50" s="17">
        <v>472</v>
      </c>
      <c r="C50" s="17">
        <v>62</v>
      </c>
      <c r="D50" s="17">
        <v>1</v>
      </c>
      <c r="E50" s="17">
        <v>11520</v>
      </c>
      <c r="F50" s="17">
        <v>10330</v>
      </c>
      <c r="G50" s="17">
        <v>1</v>
      </c>
      <c r="H50" s="17">
        <v>107</v>
      </c>
      <c r="I50" s="17">
        <v>124</v>
      </c>
    </row>
    <row r="51" spans="1:9" x14ac:dyDescent="0.45">
      <c r="A51" s="17">
        <v>2</v>
      </c>
      <c r="B51" s="17">
        <v>14927</v>
      </c>
      <c r="C51" s="17">
        <v>2081</v>
      </c>
      <c r="D51" s="17">
        <v>2</v>
      </c>
      <c r="E51" s="17">
        <v>83</v>
      </c>
      <c r="F51" s="17">
        <v>78</v>
      </c>
      <c r="G51" s="17">
        <v>2</v>
      </c>
      <c r="H51" s="17">
        <v>473</v>
      </c>
      <c r="I51" s="17">
        <v>615</v>
      </c>
    </row>
    <row r="52" spans="1:9" x14ac:dyDescent="0.45">
      <c r="A52" s="17">
        <v>3</v>
      </c>
      <c r="B52" s="17">
        <v>13238</v>
      </c>
      <c r="C52" s="17">
        <v>1716</v>
      </c>
      <c r="D52" s="17">
        <v>3</v>
      </c>
      <c r="E52" s="17">
        <v>5405</v>
      </c>
      <c r="F52" s="17">
        <v>6867</v>
      </c>
      <c r="G52" s="17">
        <v>3</v>
      </c>
      <c r="H52" s="17">
        <v>8104</v>
      </c>
      <c r="I52" s="17">
        <v>10630</v>
      </c>
    </row>
    <row r="53" spans="1:9" x14ac:dyDescent="0.45">
      <c r="A53" s="17">
        <v>-1</v>
      </c>
      <c r="B53" s="17">
        <v>26</v>
      </c>
      <c r="C53" s="17">
        <v>8</v>
      </c>
      <c r="D53" s="17">
        <v>-1</v>
      </c>
      <c r="E53" s="17">
        <v>57750</v>
      </c>
      <c r="F53" s="17">
        <v>54713</v>
      </c>
      <c r="G53" s="17">
        <v>-1</v>
      </c>
      <c r="H53" s="17">
        <v>143</v>
      </c>
      <c r="I53" s="17">
        <v>453</v>
      </c>
    </row>
    <row r="54" spans="1:9" x14ac:dyDescent="0.45">
      <c r="A54" s="17">
        <v>-2</v>
      </c>
      <c r="B54" s="17">
        <v>2421</v>
      </c>
      <c r="C54" s="17">
        <v>416</v>
      </c>
      <c r="D54" s="17">
        <v>-2</v>
      </c>
      <c r="E54" s="17">
        <v>75</v>
      </c>
      <c r="F54" s="17">
        <v>117</v>
      </c>
      <c r="G54" s="17">
        <v>-2</v>
      </c>
      <c r="H54" s="17">
        <v>2048</v>
      </c>
      <c r="I54" s="17">
        <v>3001</v>
      </c>
    </row>
    <row r="55" spans="1:9" x14ac:dyDescent="0.45">
      <c r="A55" s="17">
        <v>-3</v>
      </c>
      <c r="B55" s="17">
        <v>195</v>
      </c>
      <c r="C55" s="17">
        <v>31</v>
      </c>
      <c r="D55" s="17">
        <v>-3</v>
      </c>
      <c r="E55" s="17">
        <v>46</v>
      </c>
      <c r="F55" s="17">
        <v>68</v>
      </c>
      <c r="G55" s="17">
        <v>-3</v>
      </c>
      <c r="H55" s="17">
        <v>11328</v>
      </c>
      <c r="I55" s="17">
        <v>14260</v>
      </c>
    </row>
    <row r="56" spans="1:9" x14ac:dyDescent="0.45">
      <c r="G56" s="17">
        <v>-4</v>
      </c>
      <c r="H56" s="17">
        <v>12944</v>
      </c>
      <c r="I56" s="17">
        <v>16918</v>
      </c>
    </row>
    <row r="57" spans="1:9" x14ac:dyDescent="0.45">
      <c r="A57" t="s">
        <v>34</v>
      </c>
      <c r="B57">
        <v>580</v>
      </c>
      <c r="C57">
        <v>75</v>
      </c>
      <c r="E57">
        <v>450</v>
      </c>
      <c r="F57">
        <v>392</v>
      </c>
      <c r="H57">
        <v>507</v>
      </c>
      <c r="I57">
        <v>375</v>
      </c>
    </row>
    <row r="58" spans="1:9" x14ac:dyDescent="0.45">
      <c r="A58" t="s">
        <v>14</v>
      </c>
      <c r="B58">
        <f>SUM(B49:B57)</f>
        <v>32402</v>
      </c>
      <c r="C58">
        <f t="shared" ref="C58:I58" si="0">SUM(C49:C57)</f>
        <v>4544</v>
      </c>
      <c r="E58">
        <f t="shared" si="0"/>
        <v>75695</v>
      </c>
      <c r="F58">
        <f t="shared" si="0"/>
        <v>73519</v>
      </c>
      <c r="H58">
        <f t="shared" si="0"/>
        <v>35849</v>
      </c>
      <c r="I58">
        <f t="shared" si="0"/>
        <v>46907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1522-75EA-4415-860E-7041E17476CA}">
  <dimension ref="A1:L12"/>
  <sheetViews>
    <sheetView workbookViewId="0">
      <selection activeCell="G25" sqref="G25"/>
    </sheetView>
  </sheetViews>
  <sheetFormatPr defaultRowHeight="14.25" x14ac:dyDescent="0.45"/>
  <sheetData>
    <row r="1" spans="1:12" x14ac:dyDescent="0.45">
      <c r="B1" t="s">
        <v>35</v>
      </c>
      <c r="F1" t="s">
        <v>36</v>
      </c>
      <c r="J1" t="s">
        <v>37</v>
      </c>
    </row>
    <row r="2" spans="1:12" x14ac:dyDescent="0.45">
      <c r="B2" t="s">
        <v>8</v>
      </c>
      <c r="C2" t="s">
        <v>9</v>
      </c>
      <c r="D2" t="s">
        <v>38</v>
      </c>
      <c r="F2" t="s">
        <v>8</v>
      </c>
      <c r="G2" t="s">
        <v>9</v>
      </c>
      <c r="H2" t="s">
        <v>38</v>
      </c>
      <c r="J2" t="s">
        <v>8</v>
      </c>
      <c r="K2" t="s">
        <v>9</v>
      </c>
      <c r="L2" t="s">
        <v>38</v>
      </c>
    </row>
    <row r="3" spans="1:12" x14ac:dyDescent="0.45">
      <c r="A3" t="s">
        <v>23</v>
      </c>
      <c r="B3" t="s">
        <v>6</v>
      </c>
      <c r="C3" t="s">
        <v>39</v>
      </c>
      <c r="D3" t="s">
        <v>39</v>
      </c>
      <c r="F3" t="s">
        <v>40</v>
      </c>
      <c r="G3" t="s">
        <v>41</v>
      </c>
      <c r="H3" t="s">
        <v>42</v>
      </c>
      <c r="J3" t="s">
        <v>43</v>
      </c>
      <c r="K3" t="s">
        <v>44</v>
      </c>
      <c r="L3" t="s">
        <v>45</v>
      </c>
    </row>
    <row r="4" spans="1:12" x14ac:dyDescent="0.45">
      <c r="A4" t="s">
        <v>24</v>
      </c>
      <c r="B4" t="s">
        <v>6</v>
      </c>
      <c r="C4" t="s">
        <v>6</v>
      </c>
      <c r="D4" t="s">
        <v>6</v>
      </c>
      <c r="F4" t="s">
        <v>46</v>
      </c>
      <c r="G4" t="s">
        <v>47</v>
      </c>
      <c r="H4" t="s">
        <v>48</v>
      </c>
      <c r="J4" t="s">
        <v>49</v>
      </c>
      <c r="K4" t="s">
        <v>50</v>
      </c>
      <c r="L4" t="s">
        <v>51</v>
      </c>
    </row>
    <row r="5" spans="1:12" x14ac:dyDescent="0.45">
      <c r="A5" t="s">
        <v>25</v>
      </c>
      <c r="B5" t="s">
        <v>52</v>
      </c>
      <c r="C5" t="s">
        <v>53</v>
      </c>
      <c r="D5" s="18">
        <v>44105</v>
      </c>
      <c r="F5" t="s">
        <v>54</v>
      </c>
      <c r="G5" t="s">
        <v>55</v>
      </c>
      <c r="H5" t="s">
        <v>56</v>
      </c>
      <c r="J5" t="s">
        <v>57</v>
      </c>
      <c r="K5" t="s">
        <v>58</v>
      </c>
      <c r="L5" t="s">
        <v>59</v>
      </c>
    </row>
    <row r="6" spans="1:12" ht="14.65" thickBot="1" x14ac:dyDescent="0.5"/>
    <row r="7" spans="1:12" x14ac:dyDescent="0.45">
      <c r="A7" s="30"/>
      <c r="B7" s="32" t="s">
        <v>60</v>
      </c>
      <c r="C7" s="32"/>
      <c r="D7" s="32"/>
      <c r="E7" s="34"/>
      <c r="F7" s="32" t="s">
        <v>62</v>
      </c>
      <c r="G7" s="32"/>
      <c r="H7" s="32"/>
      <c r="I7" s="34"/>
      <c r="J7" s="34" t="s">
        <v>64</v>
      </c>
      <c r="K7" s="34"/>
      <c r="L7" s="34"/>
    </row>
    <row r="8" spans="1:12" ht="14.65" thickBot="1" x14ac:dyDescent="0.5">
      <c r="A8" s="31"/>
      <c r="B8" s="33" t="s">
        <v>61</v>
      </c>
      <c r="C8" s="33"/>
      <c r="D8" s="33"/>
      <c r="E8" s="35"/>
      <c r="F8" s="33" t="s">
        <v>63</v>
      </c>
      <c r="G8" s="33"/>
      <c r="H8" s="33"/>
      <c r="I8" s="35"/>
      <c r="J8" s="36" t="s">
        <v>65</v>
      </c>
      <c r="K8" s="36"/>
      <c r="L8" s="36"/>
    </row>
    <row r="9" spans="1:12" x14ac:dyDescent="0.45">
      <c r="A9" s="19"/>
      <c r="B9" s="20" t="s">
        <v>8</v>
      </c>
      <c r="C9" s="23" t="s">
        <v>9</v>
      </c>
      <c r="D9" s="23" t="s">
        <v>38</v>
      </c>
      <c r="E9" s="22"/>
      <c r="F9" s="20" t="s">
        <v>8</v>
      </c>
      <c r="G9" s="21" t="s">
        <v>9</v>
      </c>
      <c r="H9" s="23" t="s">
        <v>38</v>
      </c>
      <c r="I9" s="22"/>
      <c r="J9" s="22" t="s">
        <v>8</v>
      </c>
      <c r="K9" s="23" t="s">
        <v>9</v>
      </c>
      <c r="L9" s="23" t="s">
        <v>38</v>
      </c>
    </row>
    <row r="10" spans="1:12" x14ac:dyDescent="0.45">
      <c r="A10" s="24" t="s">
        <v>23</v>
      </c>
      <c r="B10" s="25">
        <v>20</v>
      </c>
      <c r="C10" s="26">
        <v>16</v>
      </c>
      <c r="D10" s="26">
        <v>16</v>
      </c>
      <c r="E10" s="26"/>
      <c r="F10" s="25">
        <v>393</v>
      </c>
      <c r="G10" s="25">
        <v>321</v>
      </c>
      <c r="H10" s="26">
        <v>318</v>
      </c>
      <c r="I10" s="26"/>
      <c r="J10" s="26">
        <v>4153</v>
      </c>
      <c r="K10" s="26">
        <v>1061</v>
      </c>
      <c r="L10" s="26">
        <v>849</v>
      </c>
    </row>
    <row r="11" spans="1:12" x14ac:dyDescent="0.45">
      <c r="A11" s="24" t="s">
        <v>24</v>
      </c>
      <c r="B11" s="25">
        <v>20</v>
      </c>
      <c r="C11" s="26">
        <v>20</v>
      </c>
      <c r="D11" s="26">
        <v>20</v>
      </c>
      <c r="E11" s="26"/>
      <c r="F11" s="25">
        <v>54</v>
      </c>
      <c r="G11" s="25">
        <v>40</v>
      </c>
      <c r="H11" s="26">
        <v>11</v>
      </c>
      <c r="I11" s="26"/>
      <c r="J11" s="26">
        <v>1885</v>
      </c>
      <c r="K11" s="26">
        <v>1733</v>
      </c>
      <c r="L11" s="26">
        <v>1035</v>
      </c>
    </row>
    <row r="12" spans="1:12" ht="14.65" thickBot="1" x14ac:dyDescent="0.5">
      <c r="A12" s="27" t="s">
        <v>25</v>
      </c>
      <c r="B12" s="28">
        <v>13</v>
      </c>
      <c r="C12" s="29">
        <v>14</v>
      </c>
      <c r="D12" s="29">
        <v>10</v>
      </c>
      <c r="E12" s="29"/>
      <c r="F12" s="28">
        <v>116</v>
      </c>
      <c r="G12" s="28">
        <v>114</v>
      </c>
      <c r="H12" s="29">
        <v>68</v>
      </c>
      <c r="I12" s="29"/>
      <c r="J12" s="29">
        <v>3148</v>
      </c>
      <c r="K12" s="29">
        <v>3250</v>
      </c>
      <c r="L12" s="29">
        <v>2014</v>
      </c>
    </row>
  </sheetData>
  <mergeCells count="9">
    <mergeCell ref="A7:A8"/>
    <mergeCell ref="B7:D7"/>
    <mergeCell ref="E7:E8"/>
    <mergeCell ref="F7:H7"/>
    <mergeCell ref="I7:I8"/>
    <mergeCell ref="J7:L7"/>
    <mergeCell ref="B8:D8"/>
    <mergeCell ref="F8:H8"/>
    <mergeCell ref="J8:L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779E-545B-47B2-B22B-488C4FB95C1B}">
  <dimension ref="A1:G12"/>
  <sheetViews>
    <sheetView tabSelected="1" workbookViewId="0">
      <selection activeCell="H16" sqref="H16"/>
    </sheetView>
  </sheetViews>
  <sheetFormatPr defaultRowHeight="14.25" x14ac:dyDescent="0.45"/>
  <cols>
    <col min="2" max="2" width="22.59765625" bestFit="1" customWidth="1"/>
    <col min="3" max="3" width="13.53125" bestFit="1" customWidth="1"/>
    <col min="4" max="4" width="13.265625" bestFit="1" customWidth="1"/>
  </cols>
  <sheetData>
    <row r="1" spans="1:7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0.01</v>
      </c>
      <c r="B2">
        <v>0.77330628437152804</v>
      </c>
      <c r="C2">
        <v>0.59344417561151597</v>
      </c>
      <c r="D2">
        <v>0.242272570179137</v>
      </c>
      <c r="E2">
        <v>3</v>
      </c>
      <c r="F2">
        <v>0.63245553203367499</v>
      </c>
      <c r="G2">
        <v>0.25819888974716099</v>
      </c>
    </row>
    <row r="3" spans="1:7" x14ac:dyDescent="0.45">
      <c r="A3">
        <v>0.1</v>
      </c>
      <c r="B3">
        <v>1.1095691583885501</v>
      </c>
      <c r="C3">
        <v>0.371055010266649</v>
      </c>
      <c r="D3">
        <v>0.117337896965977</v>
      </c>
      <c r="E3">
        <v>2.8</v>
      </c>
      <c r="F3">
        <v>0.63245553203367499</v>
      </c>
      <c r="G3">
        <v>0.19999999999999901</v>
      </c>
    </row>
    <row r="4" spans="1:7" x14ac:dyDescent="0.45">
      <c r="A4">
        <v>0.2</v>
      </c>
      <c r="B4">
        <v>0.97125519384263703</v>
      </c>
      <c r="C4">
        <v>0.160281205495513</v>
      </c>
      <c r="D4">
        <v>5.0685367548331799E-2</v>
      </c>
      <c r="E4">
        <v>2.5</v>
      </c>
      <c r="F4">
        <v>0.70710678118654702</v>
      </c>
      <c r="G4">
        <v>0.22360679774997799</v>
      </c>
    </row>
    <row r="5" spans="1:7" x14ac:dyDescent="0.45">
      <c r="A5">
        <v>0.3</v>
      </c>
      <c r="B5">
        <v>0.88721836358821005</v>
      </c>
      <c r="C5">
        <v>0.119286911975786</v>
      </c>
      <c r="D5">
        <v>3.7721833689150198E-2</v>
      </c>
      <c r="E5">
        <v>2.7</v>
      </c>
      <c r="F5">
        <v>0.67494855771055196</v>
      </c>
      <c r="G5">
        <v>0.21343747458109399</v>
      </c>
    </row>
    <row r="6" spans="1:7" x14ac:dyDescent="0.45">
      <c r="A6">
        <v>0.4</v>
      </c>
      <c r="B6">
        <v>0.88137986051516204</v>
      </c>
      <c r="C6">
        <v>0.12470488227017</v>
      </c>
      <c r="D6">
        <v>3.9435146331688903E-2</v>
      </c>
      <c r="E6">
        <v>2.9</v>
      </c>
      <c r="F6">
        <v>0.73786478737262096</v>
      </c>
      <c r="G6">
        <v>0.233333333333333</v>
      </c>
    </row>
    <row r="7" spans="1:7" x14ac:dyDescent="0.45">
      <c r="A7">
        <v>0.5</v>
      </c>
      <c r="B7">
        <v>0.90787403942419498</v>
      </c>
      <c r="C7">
        <v>5.6895563434668298E-2</v>
      </c>
      <c r="D7">
        <v>1.79919569212144E-2</v>
      </c>
      <c r="E7">
        <v>3</v>
      </c>
      <c r="F7">
        <v>0.66666666666666596</v>
      </c>
      <c r="G7">
        <v>0.21081851067789101</v>
      </c>
    </row>
    <row r="8" spans="1:7" x14ac:dyDescent="0.45">
      <c r="A8">
        <v>0.6</v>
      </c>
      <c r="B8">
        <v>0.87916792861207804</v>
      </c>
      <c r="C8">
        <v>6.5099140933024602E-2</v>
      </c>
      <c r="D8">
        <v>2.0586155906865598E-2</v>
      </c>
      <c r="E8">
        <v>2.7</v>
      </c>
      <c r="F8">
        <v>0.483045891539647</v>
      </c>
      <c r="G8">
        <v>0.152752523165194</v>
      </c>
    </row>
    <row r="9" spans="1:7" x14ac:dyDescent="0.45">
      <c r="A9">
        <v>0.7</v>
      </c>
      <c r="B9">
        <v>0.89903624528924198</v>
      </c>
      <c r="C9">
        <v>0.10263035398579499</v>
      </c>
      <c r="D9">
        <v>3.24545675664452E-2</v>
      </c>
      <c r="E9">
        <v>2.9</v>
      </c>
      <c r="F9">
        <v>0.56764621219754596</v>
      </c>
      <c r="G9">
        <v>0.17950549357115</v>
      </c>
    </row>
    <row r="10" spans="1:7" x14ac:dyDescent="0.45">
      <c r="A10">
        <v>0.8</v>
      </c>
      <c r="B10">
        <v>0.91280004809330795</v>
      </c>
      <c r="C10">
        <v>5.3251287460726202E-2</v>
      </c>
      <c r="D10">
        <v>1.68395356712259E-2</v>
      </c>
      <c r="E10">
        <v>2.8</v>
      </c>
      <c r="F10">
        <v>0.42163702135578301</v>
      </c>
      <c r="G10">
        <v>0.133333333333333</v>
      </c>
    </row>
    <row r="11" spans="1:7" x14ac:dyDescent="0.45">
      <c r="A11">
        <v>0.9</v>
      </c>
      <c r="B11">
        <v>0.89824313868844496</v>
      </c>
      <c r="C11">
        <v>3.3413321401498601E-2</v>
      </c>
      <c r="D11">
        <v>1.05662199819985E-2</v>
      </c>
      <c r="E11">
        <v>2.6</v>
      </c>
      <c r="F11">
        <v>0.69920589878010098</v>
      </c>
      <c r="G11">
        <v>0.22110831935702599</v>
      </c>
    </row>
    <row r="12" spans="1:7" x14ac:dyDescent="0.45">
      <c r="A12">
        <v>1</v>
      </c>
      <c r="B12">
        <v>0.89746483949537903</v>
      </c>
      <c r="C12" s="1">
        <v>1.1702778228588999E-16</v>
      </c>
      <c r="D12" s="1">
        <v>3.7007434154171803E-17</v>
      </c>
      <c r="E12">
        <v>2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Matching_stats</vt:lpstr>
      <vt:lpstr>Overall_InDel_counts</vt:lpstr>
      <vt:lpstr>Amino acid distribution</vt:lpstr>
      <vt:lpstr>P562del_depth_analysis_N10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Paola Handal</cp:lastModifiedBy>
  <dcterms:created xsi:type="dcterms:W3CDTF">2023-03-31T09:12:11Z</dcterms:created>
  <dcterms:modified xsi:type="dcterms:W3CDTF">2023-04-07T15:06:34Z</dcterms:modified>
</cp:coreProperties>
</file>