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ongn\Google Drive\FPT\Vault\Simulation\"/>
    </mc:Choice>
  </mc:AlternateContent>
  <xr:revisionPtr revIDLastSave="0" documentId="13_ncr:1_{4AAC94B6-2523-429C-9730-8FE3FCB6754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Mint Token" sheetId="1" r:id="rId1"/>
    <sheet name="BlockRewardByScenari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B7" i="4"/>
  <c r="B6" i="4"/>
  <c r="BI15" i="1"/>
  <c r="B15" i="1"/>
  <c r="CT35" i="4" l="1"/>
  <c r="DW27" i="4"/>
  <c r="AY14" i="1" l="1"/>
  <c r="AZ14" i="1"/>
  <c r="BA14" i="1"/>
  <c r="BB14" i="1"/>
  <c r="BC14" i="1"/>
  <c r="BD14" i="1"/>
  <c r="BE14" i="1"/>
  <c r="BF14" i="1"/>
  <c r="BG14" i="1"/>
  <c r="BH14" i="1"/>
  <c r="BI14" i="1"/>
  <c r="BJ14" i="1"/>
  <c r="T13" i="1" l="1"/>
  <c r="AG13" i="1" s="1"/>
  <c r="U13" i="1"/>
  <c r="AH13" i="1" s="1"/>
  <c r="V13" i="1"/>
  <c r="AI13" i="1" s="1"/>
  <c r="W13" i="1"/>
  <c r="X13" i="1"/>
  <c r="AK13" i="1" s="1"/>
  <c r="AK14" i="1" s="1"/>
  <c r="Y13" i="1"/>
  <c r="AL13" i="1" s="1"/>
  <c r="AL14" i="1" s="1"/>
  <c r="Z13" i="1"/>
  <c r="AM13" i="1" s="1"/>
  <c r="AM14" i="1" s="1"/>
  <c r="AD13" i="1"/>
  <c r="AD14" i="1" s="1"/>
  <c r="AJ13" i="1"/>
  <c r="R13" i="1"/>
  <c r="AE13" i="1" s="1"/>
  <c r="S13" i="1"/>
  <c r="AF13" i="1" s="1"/>
  <c r="Q13" i="1"/>
  <c r="P13" i="1"/>
  <c r="AC13" i="1" s="1"/>
  <c r="O13" i="1"/>
  <c r="AB13" i="1" s="1"/>
  <c r="AI14" i="1" l="1"/>
  <c r="AV13" i="1"/>
  <c r="AV14" i="1" s="1"/>
  <c r="AO13" i="1"/>
  <c r="AO14" i="1" s="1"/>
  <c r="AB14" i="1"/>
  <c r="AP13" i="1"/>
  <c r="AP14" i="1" s="1"/>
  <c r="AC14" i="1"/>
  <c r="AS13" i="1"/>
  <c r="AS14" i="1" s="1"/>
  <c r="AF14" i="1"/>
  <c r="AE14" i="1"/>
  <c r="AR13" i="1"/>
  <c r="AR14" i="1" s="1"/>
  <c r="AU13" i="1"/>
  <c r="AU14" i="1" s="1"/>
  <c r="AH14" i="1"/>
  <c r="AT13" i="1"/>
  <c r="AT14" i="1" s="1"/>
  <c r="AG14" i="1"/>
  <c r="AW13" i="1"/>
  <c r="AW14" i="1" s="1"/>
  <c r="AJ14" i="1"/>
  <c r="AQ13" i="1"/>
  <c r="AQ14" i="1" s="1"/>
  <c r="AX13" i="1"/>
  <c r="AX14" i="1" s="1"/>
  <c r="N13" i="1"/>
  <c r="AA13" i="1" s="1"/>
  <c r="AA14" i="1" l="1"/>
  <c r="AN13" i="1"/>
  <c r="AN14" i="1" s="1"/>
  <c r="B12" i="1" l="1"/>
  <c r="B10" i="1"/>
  <c r="B9" i="1"/>
  <c r="H10" i="1" l="1"/>
  <c r="P10" i="1"/>
  <c r="X10" i="1"/>
  <c r="J10" i="1"/>
  <c r="Z10" i="1"/>
  <c r="K10" i="1"/>
  <c r="E10" i="1"/>
  <c r="G10" i="1"/>
  <c r="W10" i="1"/>
  <c r="I10" i="1"/>
  <c r="Q10" i="1"/>
  <c r="Y10" i="1"/>
  <c r="R10" i="1"/>
  <c r="S10" i="1"/>
  <c r="O10" i="1"/>
  <c r="L10" i="1"/>
  <c r="T10" i="1"/>
  <c r="F10" i="1"/>
  <c r="D10" i="1"/>
  <c r="N10" i="1"/>
  <c r="V10" i="1"/>
  <c r="M10" i="1"/>
  <c r="U10" i="1"/>
  <c r="C10" i="1"/>
  <c r="D12" i="1"/>
  <c r="L12" i="1"/>
  <c r="T12" i="1"/>
  <c r="F12" i="1"/>
  <c r="N12" i="1"/>
  <c r="G12" i="1"/>
  <c r="O12" i="1"/>
  <c r="K12" i="1"/>
  <c r="E12" i="1"/>
  <c r="M12" i="1"/>
  <c r="U12" i="1"/>
  <c r="V12" i="1"/>
  <c r="W12" i="1"/>
  <c r="S12" i="1"/>
  <c r="H12" i="1"/>
  <c r="P12" i="1"/>
  <c r="X12" i="1"/>
  <c r="J12" i="1"/>
  <c r="R12" i="1"/>
  <c r="I12" i="1"/>
  <c r="Q12" i="1"/>
  <c r="Y12" i="1"/>
  <c r="C12" i="1"/>
  <c r="B14" i="1"/>
  <c r="H9" i="1"/>
  <c r="P9" i="1"/>
  <c r="X9" i="1"/>
  <c r="X14" i="1" s="1"/>
  <c r="R9" i="1"/>
  <c r="S9" i="1"/>
  <c r="W9" i="1"/>
  <c r="W14" i="1" s="1"/>
  <c r="I9" i="1"/>
  <c r="I14" i="1" s="1"/>
  <c r="Q9" i="1"/>
  <c r="Q14" i="1" s="1"/>
  <c r="Y9" i="1"/>
  <c r="J9" i="1"/>
  <c r="Z9" i="1"/>
  <c r="K9" i="1"/>
  <c r="E9" i="1"/>
  <c r="G9" i="1"/>
  <c r="L9" i="1"/>
  <c r="T9" i="1"/>
  <c r="T14" i="1" s="1"/>
  <c r="F9" i="1"/>
  <c r="U9" i="1"/>
  <c r="D9" i="1"/>
  <c r="D14" i="1" s="1"/>
  <c r="N9" i="1"/>
  <c r="C9" i="1"/>
  <c r="O9" i="1"/>
  <c r="M9" i="1"/>
  <c r="M14" i="1" s="1"/>
  <c r="V9" i="1"/>
  <c r="V14" i="1" s="1"/>
  <c r="Z12" i="1"/>
  <c r="R14" i="1" l="1"/>
  <c r="N14" i="1"/>
  <c r="B11" i="4"/>
  <c r="B14" i="4" s="1"/>
  <c r="B15" i="4" s="1"/>
  <c r="B19" i="4"/>
  <c r="B22" i="4" s="1"/>
  <c r="B23" i="4" s="1"/>
  <c r="B35" i="4"/>
  <c r="B38" i="4" s="1"/>
  <c r="B39" i="4" s="1"/>
  <c r="B27" i="4"/>
  <c r="B30" i="4" s="1"/>
  <c r="B31" i="4" s="1"/>
  <c r="B3" i="4"/>
  <c r="O14" i="1"/>
  <c r="G14" i="1"/>
  <c r="C14" i="1"/>
  <c r="E14" i="1"/>
  <c r="S14" i="1"/>
  <c r="L14" i="1"/>
  <c r="K14" i="1"/>
  <c r="Z14" i="1"/>
  <c r="U14" i="1"/>
  <c r="J14" i="1"/>
  <c r="P14" i="1"/>
  <c r="F14" i="1"/>
  <c r="Y14" i="1"/>
  <c r="H14" i="1"/>
  <c r="C3" i="4" l="1"/>
  <c r="C6" i="4" s="1"/>
  <c r="C7" i="4" s="1"/>
  <c r="D6" i="4" s="1"/>
  <c r="D7" i="4" s="1"/>
  <c r="E3" i="4" s="1"/>
  <c r="E6" i="4" s="1"/>
  <c r="E7" i="4" s="1"/>
  <c r="F3" i="4" s="1"/>
  <c r="F6" i="4" s="1"/>
  <c r="F7" i="4" s="1"/>
  <c r="G3" i="4" s="1"/>
  <c r="G6" i="4" s="1"/>
  <c r="G7" i="4" s="1"/>
  <c r="H3" i="4" s="1"/>
  <c r="H6" i="4" s="1"/>
  <c r="H7" i="4" s="1"/>
  <c r="I3" i="4" s="1"/>
  <c r="I6" i="4" s="1"/>
  <c r="I7" i="4" s="1"/>
  <c r="J3" i="4" s="1"/>
  <c r="J6" i="4" s="1"/>
  <c r="J7" i="4" s="1"/>
  <c r="C27" i="4"/>
  <c r="C30" i="4" s="1"/>
  <c r="C31" i="4" s="1"/>
  <c r="D27" i="4" s="1"/>
  <c r="D30" i="4" s="1"/>
  <c r="D31" i="4" s="1"/>
  <c r="E27" i="4" s="1"/>
  <c r="E30" i="4" s="1"/>
  <c r="E31" i="4" s="1"/>
  <c r="F27" i="4" s="1"/>
  <c r="F30" i="4" s="1"/>
  <c r="F31" i="4" s="1"/>
  <c r="G27" i="4" s="1"/>
  <c r="G30" i="4" s="1"/>
  <c r="G31" i="4" s="1"/>
  <c r="H27" i="4" s="1"/>
  <c r="H30" i="4" s="1"/>
  <c r="H31" i="4" s="1"/>
  <c r="I27" i="4" s="1"/>
  <c r="I30" i="4" s="1"/>
  <c r="I31" i="4" s="1"/>
  <c r="J27" i="4" s="1"/>
  <c r="J30" i="4" s="1"/>
  <c r="J31" i="4" s="1"/>
  <c r="C35" i="4"/>
  <c r="C38" i="4" s="1"/>
  <c r="C39" i="4" s="1"/>
  <c r="D35" i="4" s="1"/>
  <c r="D38" i="4" s="1"/>
  <c r="D39" i="4" s="1"/>
  <c r="E35" i="4" s="1"/>
  <c r="E38" i="4" s="1"/>
  <c r="E39" i="4" s="1"/>
  <c r="F35" i="4" s="1"/>
  <c r="F38" i="4" s="1"/>
  <c r="F39" i="4" s="1"/>
  <c r="G35" i="4" s="1"/>
  <c r="G38" i="4" s="1"/>
  <c r="G39" i="4" s="1"/>
  <c r="H35" i="4" s="1"/>
  <c r="H38" i="4" s="1"/>
  <c r="H39" i="4" s="1"/>
  <c r="I35" i="4" s="1"/>
  <c r="I38" i="4" s="1"/>
  <c r="I39" i="4" s="1"/>
  <c r="J35" i="4" s="1"/>
  <c r="J38" i="4" s="1"/>
  <c r="J39" i="4" s="1"/>
  <c r="C19" i="4"/>
  <c r="C22" i="4" s="1"/>
  <c r="I15" i="1"/>
  <c r="C11" i="4"/>
  <c r="C14" i="4" s="1"/>
  <c r="C15" i="4" s="1"/>
  <c r="J15" i="1" l="1"/>
  <c r="D11" i="4"/>
  <c r="D14" i="4" s="1"/>
  <c r="D15" i="4" s="1"/>
  <c r="K35" i="4"/>
  <c r="K27" i="4"/>
  <c r="K38" i="4"/>
  <c r="K39" i="4" s="1"/>
  <c r="K30" i="4"/>
  <c r="K31" i="4" s="1"/>
  <c r="K3" i="4"/>
  <c r="K6" i="4" s="1"/>
  <c r="K7" i="4" s="1"/>
  <c r="E11" i="4" l="1"/>
  <c r="E14" i="4" s="1"/>
  <c r="E15" i="4" s="1"/>
  <c r="K15" i="1"/>
  <c r="L27" i="4"/>
  <c r="L35" i="4"/>
  <c r="L38" i="4" s="1"/>
  <c r="L39" i="4" s="1"/>
  <c r="L30" i="4"/>
  <c r="L31" i="4" s="1"/>
  <c r="L3" i="4"/>
  <c r="L6" i="4" s="1"/>
  <c r="L7" i="4" s="1"/>
  <c r="L15" i="1" l="1"/>
  <c r="F11" i="4"/>
  <c r="F14" i="4" s="1"/>
  <c r="F15" i="4" s="1"/>
  <c r="M27" i="4"/>
  <c r="M35" i="4"/>
  <c r="M38" i="4" s="1"/>
  <c r="M39" i="4" s="1"/>
  <c r="M30" i="4"/>
  <c r="M31" i="4" s="1"/>
  <c r="M3" i="4"/>
  <c r="M6" i="4" s="1"/>
  <c r="M7" i="4" s="1"/>
  <c r="M15" i="1" l="1"/>
  <c r="G11" i="4"/>
  <c r="G14" i="4" s="1"/>
  <c r="G15" i="4" s="1"/>
  <c r="N27" i="4"/>
  <c r="N35" i="4"/>
  <c r="N38" i="4"/>
  <c r="N39" i="4" s="1"/>
  <c r="N30" i="4"/>
  <c r="N31" i="4" s="1"/>
  <c r="N3" i="4"/>
  <c r="N6" i="4" s="1"/>
  <c r="N7" i="4" s="1"/>
  <c r="N15" i="1" l="1"/>
  <c r="H11" i="4"/>
  <c r="H14" i="4" s="1"/>
  <c r="H15" i="4" s="1"/>
  <c r="O27" i="4"/>
  <c r="O35" i="4"/>
  <c r="O38" i="4"/>
  <c r="O39" i="4" s="1"/>
  <c r="O30" i="4"/>
  <c r="O31" i="4" s="1"/>
  <c r="O3" i="4"/>
  <c r="O6" i="4" s="1"/>
  <c r="O7" i="4" s="1"/>
  <c r="O15" i="1" l="1"/>
  <c r="I11" i="4"/>
  <c r="I14" i="4" s="1"/>
  <c r="I15" i="4" s="1"/>
  <c r="P27" i="4"/>
  <c r="P35" i="4"/>
  <c r="P38" i="4"/>
  <c r="P39" i="4" s="1"/>
  <c r="P30" i="4"/>
  <c r="P31" i="4" s="1"/>
  <c r="P3" i="4"/>
  <c r="P6" i="4" s="1"/>
  <c r="P7" i="4" s="1"/>
  <c r="P15" i="1" l="1"/>
  <c r="J11" i="4"/>
  <c r="J14" i="4" s="1"/>
  <c r="J15" i="4" s="1"/>
  <c r="Q35" i="4"/>
  <c r="Q27" i="4"/>
  <c r="Q38" i="4"/>
  <c r="Q39" i="4" s="1"/>
  <c r="Q30" i="4"/>
  <c r="Q31" i="4" s="1"/>
  <c r="Q3" i="4"/>
  <c r="Q6" i="4" s="1"/>
  <c r="Q7" i="4" s="1"/>
  <c r="Q15" i="1" l="1"/>
  <c r="K11" i="4"/>
  <c r="K14" i="4" s="1"/>
  <c r="K15" i="4" s="1"/>
  <c r="R35" i="4"/>
  <c r="R38" i="4" s="1"/>
  <c r="R39" i="4" s="1"/>
  <c r="R27" i="4"/>
  <c r="R30" i="4"/>
  <c r="R31" i="4" s="1"/>
  <c r="R3" i="4"/>
  <c r="R6" i="4" s="1"/>
  <c r="R7" i="4" s="1"/>
  <c r="R15" i="1" l="1"/>
  <c r="L11" i="4"/>
  <c r="L14" i="4" s="1"/>
  <c r="L15" i="4" s="1"/>
  <c r="S35" i="4"/>
  <c r="S38" i="4" s="1"/>
  <c r="S39" i="4" s="1"/>
  <c r="S27" i="4"/>
  <c r="S30" i="4"/>
  <c r="S31" i="4" s="1"/>
  <c r="S3" i="4"/>
  <c r="S6" i="4" s="1"/>
  <c r="S7" i="4" s="1"/>
  <c r="S15" i="1" l="1"/>
  <c r="M11" i="4"/>
  <c r="M14" i="4" s="1"/>
  <c r="M15" i="4" s="1"/>
  <c r="T35" i="4"/>
  <c r="T27" i="4"/>
  <c r="T38" i="4"/>
  <c r="T39" i="4" s="1"/>
  <c r="T30" i="4"/>
  <c r="T31" i="4" s="1"/>
  <c r="T3" i="4"/>
  <c r="T6" i="4" s="1"/>
  <c r="T7" i="4" s="1"/>
  <c r="T15" i="1" l="1"/>
  <c r="N11" i="4"/>
  <c r="N14" i="4" s="1"/>
  <c r="N15" i="4" s="1"/>
  <c r="U27" i="4"/>
  <c r="U35" i="4"/>
  <c r="U38" i="4" s="1"/>
  <c r="U39" i="4" s="1"/>
  <c r="U30" i="4"/>
  <c r="U31" i="4" s="1"/>
  <c r="U3" i="4"/>
  <c r="U6" i="4" s="1"/>
  <c r="U7" i="4" s="1"/>
  <c r="U15" i="1" l="1"/>
  <c r="O11" i="4"/>
  <c r="O14" i="4" s="1"/>
  <c r="O15" i="4" s="1"/>
  <c r="V27" i="4"/>
  <c r="V35" i="4"/>
  <c r="V38" i="4"/>
  <c r="V39" i="4" s="1"/>
  <c r="V30" i="4"/>
  <c r="V31" i="4" s="1"/>
  <c r="V3" i="4"/>
  <c r="V6" i="4" s="1"/>
  <c r="V7" i="4" s="1"/>
  <c r="V15" i="1" l="1"/>
  <c r="P11" i="4"/>
  <c r="P14" i="4" s="1"/>
  <c r="P15" i="4" s="1"/>
  <c r="W35" i="4"/>
  <c r="W27" i="4"/>
  <c r="W38" i="4"/>
  <c r="W39" i="4" s="1"/>
  <c r="W30" i="4"/>
  <c r="W31" i="4" s="1"/>
  <c r="W3" i="4"/>
  <c r="W6" i="4" s="1"/>
  <c r="W7" i="4" s="1"/>
  <c r="W15" i="1" l="1"/>
  <c r="Q11" i="4"/>
  <c r="Q14" i="4" s="1"/>
  <c r="Q15" i="4" s="1"/>
  <c r="X27" i="4"/>
  <c r="X35" i="4"/>
  <c r="X38" i="4"/>
  <c r="X39" i="4" s="1"/>
  <c r="X30" i="4"/>
  <c r="X31" i="4" s="1"/>
  <c r="X3" i="4"/>
  <c r="X6" i="4" s="1"/>
  <c r="X7" i="4" s="1"/>
  <c r="X15" i="1" l="1"/>
  <c r="R11" i="4"/>
  <c r="R14" i="4" s="1"/>
  <c r="R15" i="4" s="1"/>
  <c r="Y35" i="4"/>
  <c r="Y27" i="4"/>
  <c r="Y38" i="4"/>
  <c r="Y39" i="4" s="1"/>
  <c r="Y30" i="4"/>
  <c r="Y31" i="4" s="1"/>
  <c r="Y3" i="4"/>
  <c r="Y6" i="4" s="1"/>
  <c r="Y7" i="4" s="1"/>
  <c r="Y15" i="1" l="1"/>
  <c r="S11" i="4"/>
  <c r="S14" i="4" s="1"/>
  <c r="S15" i="4" s="1"/>
  <c r="Z35" i="4"/>
  <c r="Z27" i="4"/>
  <c r="Z38" i="4"/>
  <c r="Z39" i="4" s="1"/>
  <c r="Z30" i="4"/>
  <c r="Z31" i="4" s="1"/>
  <c r="Z3" i="4"/>
  <c r="Z6" i="4" s="1"/>
  <c r="Z7" i="4" s="1"/>
  <c r="Z15" i="1" l="1"/>
  <c r="T11" i="4"/>
  <c r="T14" i="4" s="1"/>
  <c r="T15" i="4" s="1"/>
  <c r="AA35" i="4"/>
  <c r="AA38" i="4" s="1"/>
  <c r="AA39" i="4" s="1"/>
  <c r="AA27" i="4"/>
  <c r="AA30" i="4"/>
  <c r="AA31" i="4" s="1"/>
  <c r="AA3" i="4"/>
  <c r="AA6" i="4" s="1"/>
  <c r="AA7" i="4" s="1"/>
  <c r="AA15" i="1" l="1"/>
  <c r="U11" i="4"/>
  <c r="U14" i="4" s="1"/>
  <c r="U15" i="4" s="1"/>
  <c r="AB27" i="4"/>
  <c r="AB35" i="4"/>
  <c r="AB38" i="4"/>
  <c r="AB39" i="4" s="1"/>
  <c r="AB30" i="4"/>
  <c r="AB31" i="4" s="1"/>
  <c r="AB3" i="4"/>
  <c r="AB6" i="4" s="1"/>
  <c r="AB7" i="4" s="1"/>
  <c r="AB15" i="1" l="1"/>
  <c r="V11" i="4"/>
  <c r="V14" i="4" s="1"/>
  <c r="V15" i="4" s="1"/>
  <c r="AC27" i="4"/>
  <c r="AC35" i="4"/>
  <c r="AC38" i="4"/>
  <c r="AC39" i="4" s="1"/>
  <c r="AC30" i="4"/>
  <c r="AC31" i="4" s="1"/>
  <c r="AC3" i="4"/>
  <c r="AC6" i="4" s="1"/>
  <c r="AC7" i="4" s="1"/>
  <c r="AC15" i="1" l="1"/>
  <c r="W11" i="4"/>
  <c r="W14" i="4" s="1"/>
  <c r="W15" i="4" s="1"/>
  <c r="AD35" i="4"/>
  <c r="AD27" i="4"/>
  <c r="AD38" i="4"/>
  <c r="AD39" i="4" s="1"/>
  <c r="AD30" i="4"/>
  <c r="AD31" i="4" s="1"/>
  <c r="AD3" i="4"/>
  <c r="AD6" i="4" s="1"/>
  <c r="AD7" i="4" s="1"/>
  <c r="AD15" i="1" l="1"/>
  <c r="X11" i="4"/>
  <c r="X14" i="4" s="1"/>
  <c r="X15" i="4" s="1"/>
  <c r="AE35" i="4"/>
  <c r="AE27" i="4"/>
  <c r="AE38" i="4"/>
  <c r="AE39" i="4" s="1"/>
  <c r="AE30" i="4"/>
  <c r="AE31" i="4" s="1"/>
  <c r="AE3" i="4"/>
  <c r="AE6" i="4" s="1"/>
  <c r="AE7" i="4" s="1"/>
  <c r="AE15" i="1" l="1"/>
  <c r="Y11" i="4"/>
  <c r="Y14" i="4" s="1"/>
  <c r="Y15" i="4" s="1"/>
  <c r="AF35" i="4"/>
  <c r="AF38" i="4" s="1"/>
  <c r="AF39" i="4" s="1"/>
  <c r="AF27" i="4"/>
  <c r="AF30" i="4"/>
  <c r="AF31" i="4" s="1"/>
  <c r="AF3" i="4"/>
  <c r="AF6" i="4" s="1"/>
  <c r="AF7" i="4" s="1"/>
  <c r="AF15" i="1" l="1"/>
  <c r="Z11" i="4"/>
  <c r="Z14" i="4" s="1"/>
  <c r="Z15" i="4" s="1"/>
  <c r="AG35" i="4"/>
  <c r="AG27" i="4"/>
  <c r="AG30" i="4" s="1"/>
  <c r="AG31" i="4" s="1"/>
  <c r="AG38" i="4"/>
  <c r="AG39" i="4" s="1"/>
  <c r="AG3" i="4"/>
  <c r="AG6" i="4" s="1"/>
  <c r="AG7" i="4" s="1"/>
  <c r="AG15" i="1" l="1"/>
  <c r="AA11" i="4"/>
  <c r="AA14" i="4" s="1"/>
  <c r="AA15" i="4" s="1"/>
  <c r="AH35" i="4"/>
  <c r="AH27" i="4"/>
  <c r="AH38" i="4"/>
  <c r="AH39" i="4" s="1"/>
  <c r="AH30" i="4"/>
  <c r="AH31" i="4" s="1"/>
  <c r="AH3" i="4"/>
  <c r="AH6" i="4" s="1"/>
  <c r="AH7" i="4" s="1"/>
  <c r="AH15" i="1" l="1"/>
  <c r="AB11" i="4"/>
  <c r="AB14" i="4" s="1"/>
  <c r="AB15" i="4" s="1"/>
  <c r="AI27" i="4"/>
  <c r="AI35" i="4"/>
  <c r="AI38" i="4"/>
  <c r="AI39" i="4" s="1"/>
  <c r="AI30" i="4"/>
  <c r="AI31" i="4" s="1"/>
  <c r="AI3" i="4"/>
  <c r="AI6" i="4" s="1"/>
  <c r="AI7" i="4" s="1"/>
  <c r="AI15" i="1" l="1"/>
  <c r="AC11" i="4"/>
  <c r="AC14" i="4" s="1"/>
  <c r="AC15" i="4" s="1"/>
  <c r="AJ35" i="4"/>
  <c r="AJ27" i="4"/>
  <c r="AJ38" i="4"/>
  <c r="AJ39" i="4" s="1"/>
  <c r="AJ30" i="4"/>
  <c r="AJ31" i="4" s="1"/>
  <c r="AJ3" i="4"/>
  <c r="AJ6" i="4" s="1"/>
  <c r="AJ7" i="4" s="1"/>
  <c r="AJ15" i="1" l="1"/>
  <c r="AD11" i="4"/>
  <c r="AD14" i="4" s="1"/>
  <c r="AD15" i="4" s="1"/>
  <c r="AK27" i="4"/>
  <c r="AK35" i="4"/>
  <c r="AK38" i="4"/>
  <c r="AK39" i="4" s="1"/>
  <c r="AK30" i="4"/>
  <c r="AK31" i="4" s="1"/>
  <c r="AK3" i="4"/>
  <c r="AK6" i="4" s="1"/>
  <c r="AK7" i="4" s="1"/>
  <c r="AK15" i="1" l="1"/>
  <c r="AE11" i="4"/>
  <c r="AE14" i="4" s="1"/>
  <c r="AE15" i="4" s="1"/>
  <c r="AL35" i="4"/>
  <c r="AL27" i="4"/>
  <c r="AL38" i="4"/>
  <c r="AL39" i="4" s="1"/>
  <c r="AL30" i="4"/>
  <c r="AL31" i="4" s="1"/>
  <c r="AL3" i="4"/>
  <c r="AL6" i="4" s="1"/>
  <c r="AL7" i="4" s="1"/>
  <c r="AL15" i="1" l="1"/>
  <c r="AF11" i="4"/>
  <c r="AF14" i="4" s="1"/>
  <c r="AF15" i="4" s="1"/>
  <c r="AM27" i="4"/>
  <c r="AM35" i="4"/>
  <c r="AM38" i="4"/>
  <c r="AM39" i="4" s="1"/>
  <c r="AM30" i="4"/>
  <c r="AM31" i="4" s="1"/>
  <c r="AM3" i="4"/>
  <c r="AM15" i="1" l="1"/>
  <c r="AG11" i="4"/>
  <c r="AG14" i="4" s="1"/>
  <c r="AG15" i="4" s="1"/>
  <c r="AN27" i="4"/>
  <c r="AN35" i="4"/>
  <c r="AN38" i="4"/>
  <c r="AN39" i="4" s="1"/>
  <c r="AN30" i="4"/>
  <c r="AN31" i="4" s="1"/>
  <c r="AN15" i="1" l="1"/>
  <c r="AH11" i="4"/>
  <c r="AH14" i="4" s="1"/>
  <c r="AH15" i="4" s="1"/>
  <c r="AO35" i="4"/>
  <c r="AO27" i="4"/>
  <c r="AO30" i="4" s="1"/>
  <c r="AO31" i="4" s="1"/>
  <c r="AO38" i="4"/>
  <c r="AO39" i="4" s="1"/>
  <c r="AO15" i="1" l="1"/>
  <c r="AI11" i="4"/>
  <c r="AI14" i="4" s="1"/>
  <c r="AI15" i="4" s="1"/>
  <c r="AP27" i="4"/>
  <c r="AP35" i="4"/>
  <c r="AP38" i="4"/>
  <c r="AP39" i="4" s="1"/>
  <c r="AP30" i="4"/>
  <c r="AP31" i="4" s="1"/>
  <c r="AP15" i="1" l="1"/>
  <c r="AJ11" i="4"/>
  <c r="AJ14" i="4" s="1"/>
  <c r="AJ15" i="4" s="1"/>
  <c r="AQ35" i="4"/>
  <c r="AQ27" i="4"/>
  <c r="AQ30" i="4" s="1"/>
  <c r="AQ31" i="4" s="1"/>
  <c r="AQ38" i="4"/>
  <c r="AQ39" i="4" s="1"/>
  <c r="AQ15" i="1" l="1"/>
  <c r="AK11" i="4"/>
  <c r="AK14" i="4" s="1"/>
  <c r="AK15" i="4" s="1"/>
  <c r="AR27" i="4"/>
  <c r="AR35" i="4"/>
  <c r="AR38" i="4" s="1"/>
  <c r="AR39" i="4" s="1"/>
  <c r="AR30" i="4"/>
  <c r="AR31" i="4" s="1"/>
  <c r="AR15" i="1" l="1"/>
  <c r="AL11" i="4"/>
  <c r="AL14" i="4" s="1"/>
  <c r="AL15" i="4" s="1"/>
  <c r="AS27" i="4"/>
  <c r="AS35" i="4"/>
  <c r="AS38" i="4"/>
  <c r="AS39" i="4" s="1"/>
  <c r="AS30" i="4"/>
  <c r="AS31" i="4" s="1"/>
  <c r="AS15" i="1" l="1"/>
  <c r="AM11" i="4"/>
  <c r="AM14" i="4" s="1"/>
  <c r="AM15" i="4" s="1"/>
  <c r="AT35" i="4"/>
  <c r="AT27" i="4"/>
  <c r="AT38" i="4"/>
  <c r="AT39" i="4" s="1"/>
  <c r="AT30" i="4"/>
  <c r="AT31" i="4" s="1"/>
  <c r="AT15" i="1" l="1"/>
  <c r="AN11" i="4"/>
  <c r="AN14" i="4" s="1"/>
  <c r="AN15" i="4" s="1"/>
  <c r="AU35" i="4"/>
  <c r="AU27" i="4"/>
  <c r="AU38" i="4"/>
  <c r="AU39" i="4" s="1"/>
  <c r="AU30" i="4"/>
  <c r="AU31" i="4" s="1"/>
  <c r="AU15" i="1" l="1"/>
  <c r="AO11" i="4"/>
  <c r="AO14" i="4" s="1"/>
  <c r="AO15" i="4" s="1"/>
  <c r="AV27" i="4"/>
  <c r="AV35" i="4"/>
  <c r="AV38" i="4"/>
  <c r="AV39" i="4" s="1"/>
  <c r="AV30" i="4"/>
  <c r="AV31" i="4" s="1"/>
  <c r="AV15" i="1" l="1"/>
  <c r="AP11" i="4"/>
  <c r="AP14" i="4" s="1"/>
  <c r="AP15" i="4" s="1"/>
  <c r="AW27" i="4"/>
  <c r="AW35" i="4"/>
  <c r="AW38" i="4"/>
  <c r="AW39" i="4" s="1"/>
  <c r="AW30" i="4"/>
  <c r="AW31" i="4" s="1"/>
  <c r="AW15" i="1" l="1"/>
  <c r="AQ11" i="4"/>
  <c r="AQ14" i="4" s="1"/>
  <c r="AQ15" i="4" s="1"/>
  <c r="AX27" i="4"/>
  <c r="AX35" i="4"/>
  <c r="AX38" i="4" s="1"/>
  <c r="AX39" i="4" s="1"/>
  <c r="AX30" i="4"/>
  <c r="AX31" i="4" s="1"/>
  <c r="AX15" i="1" l="1"/>
  <c r="AR11" i="4"/>
  <c r="AR14" i="4" s="1"/>
  <c r="AR15" i="4" s="1"/>
  <c r="AY27" i="4"/>
  <c r="AY35" i="4"/>
  <c r="AY38" i="4"/>
  <c r="AY39" i="4" s="1"/>
  <c r="AY30" i="4"/>
  <c r="AY31" i="4" s="1"/>
  <c r="AY15" i="1" l="1"/>
  <c r="AS11" i="4"/>
  <c r="AS14" i="4" s="1"/>
  <c r="AS15" i="4" s="1"/>
  <c r="AZ35" i="4"/>
  <c r="AZ27" i="4"/>
  <c r="AZ38" i="4"/>
  <c r="AZ39" i="4" s="1"/>
  <c r="AZ30" i="4"/>
  <c r="AZ31" i="4" s="1"/>
  <c r="AZ15" i="1" l="1"/>
  <c r="AT11" i="4"/>
  <c r="AT14" i="4" s="1"/>
  <c r="AT15" i="4" s="1"/>
  <c r="BA27" i="4"/>
  <c r="BA35" i="4"/>
  <c r="BA38" i="4" s="1"/>
  <c r="BA39" i="4" s="1"/>
  <c r="BA30" i="4"/>
  <c r="BA31" i="4" s="1"/>
  <c r="BA15" i="1" l="1"/>
  <c r="AU11" i="4"/>
  <c r="AU14" i="4" s="1"/>
  <c r="AU15" i="4" s="1"/>
  <c r="BB27" i="4"/>
  <c r="BB35" i="4"/>
  <c r="BB38" i="4" s="1"/>
  <c r="BB39" i="4" s="1"/>
  <c r="BB30" i="4"/>
  <c r="BB31" i="4" s="1"/>
  <c r="BB15" i="1" l="1"/>
  <c r="AV11" i="4"/>
  <c r="AV14" i="4" s="1"/>
  <c r="AV15" i="4" s="1"/>
  <c r="BC35" i="4"/>
  <c r="BC27" i="4"/>
  <c r="BC38" i="4"/>
  <c r="BC39" i="4" s="1"/>
  <c r="BC30" i="4"/>
  <c r="BC31" i="4" s="1"/>
  <c r="BC11" i="4"/>
  <c r="C23" i="4"/>
  <c r="BC15" i="1" l="1"/>
  <c r="AW11" i="4"/>
  <c r="AW14" i="4" s="1"/>
  <c r="AW15" i="4" s="1"/>
  <c r="D19" i="4"/>
  <c r="D22" i="4" s="1"/>
  <c r="D23" i="4" s="1"/>
  <c r="BD35" i="4"/>
  <c r="BD38" i="4" s="1"/>
  <c r="BD39" i="4" s="1"/>
  <c r="BD27" i="4"/>
  <c r="BD30" i="4" s="1"/>
  <c r="BD31" i="4" s="1"/>
  <c r="BD15" i="1" l="1"/>
  <c r="AX11" i="4"/>
  <c r="AX14" i="4" s="1"/>
  <c r="AX15" i="4" s="1"/>
  <c r="BE27" i="4"/>
  <c r="E19" i="4"/>
  <c r="E22" i="4" s="1"/>
  <c r="E23" i="4" s="1"/>
  <c r="BE35" i="4"/>
  <c r="BE38" i="4" s="1"/>
  <c r="BE39" i="4" s="1"/>
  <c r="BE30" i="4"/>
  <c r="BE31" i="4" s="1"/>
  <c r="BE15" i="1" l="1"/>
  <c r="AY11" i="4"/>
  <c r="AY14" i="4" s="1"/>
  <c r="AY15" i="4" s="1"/>
  <c r="BF35" i="4"/>
  <c r="BF27" i="4"/>
  <c r="F19" i="4"/>
  <c r="F22" i="4" s="1"/>
  <c r="F23" i="4" s="1"/>
  <c r="BF38" i="4"/>
  <c r="BF39" i="4" s="1"/>
  <c r="BF30" i="4"/>
  <c r="BF31" i="4" s="1"/>
  <c r="BF15" i="1" l="1"/>
  <c r="AZ11" i="4"/>
  <c r="AZ14" i="4" s="1"/>
  <c r="AZ15" i="4" s="1"/>
  <c r="G19" i="4"/>
  <c r="G22" i="4" s="1"/>
  <c r="G23" i="4" s="1"/>
  <c r="H19" i="4" s="1"/>
  <c r="H22" i="4" s="1"/>
  <c r="H23" i="4" s="1"/>
  <c r="BG35" i="4"/>
  <c r="BG27" i="4"/>
  <c r="BG30" i="4" s="1"/>
  <c r="BG31" i="4" s="1"/>
  <c r="BG38" i="4"/>
  <c r="BG39" i="4" s="1"/>
  <c r="BG15" i="1" l="1"/>
  <c r="BA11" i="4"/>
  <c r="BA14" i="4" s="1"/>
  <c r="BA15" i="4" s="1"/>
  <c r="BH27" i="4"/>
  <c r="BH35" i="4"/>
  <c r="BH38" i="4" s="1"/>
  <c r="BH39" i="4" s="1"/>
  <c r="BH30" i="4"/>
  <c r="BH31" i="4" s="1"/>
  <c r="I19" i="4"/>
  <c r="I22" i="4" s="1"/>
  <c r="I23" i="4" s="1"/>
  <c r="BB14" i="4" l="1"/>
  <c r="BH15" i="1"/>
  <c r="BB11" i="4"/>
  <c r="BI27" i="4"/>
  <c r="BI30" i="4" s="1"/>
  <c r="BI31" i="4" s="1"/>
  <c r="BI35" i="4"/>
  <c r="BI38" i="4" s="1"/>
  <c r="BI39" i="4" s="1"/>
  <c r="J19" i="4"/>
  <c r="J22" i="4" s="1"/>
  <c r="J23" i="4" s="1"/>
  <c r="BJ27" i="4" l="1"/>
  <c r="BJ35" i="4"/>
  <c r="BJ38" i="4" s="1"/>
  <c r="BJ39" i="4" s="1"/>
  <c r="BJ30" i="4"/>
  <c r="BJ31" i="4" s="1"/>
  <c r="K19" i="4"/>
  <c r="K22" i="4" s="1"/>
  <c r="K23" i="4" s="1"/>
  <c r="BK27" i="4" l="1"/>
  <c r="BK35" i="4"/>
  <c r="BK38" i="4" s="1"/>
  <c r="BK39" i="4" s="1"/>
  <c r="BK30" i="4"/>
  <c r="BK31" i="4" s="1"/>
  <c r="L19" i="4"/>
  <c r="L22" i="4" s="1"/>
  <c r="L23" i="4" s="1"/>
  <c r="BL27" i="4" l="1"/>
  <c r="BL35" i="4"/>
  <c r="BL38" i="4" s="1"/>
  <c r="BL39" i="4" s="1"/>
  <c r="BL30" i="4"/>
  <c r="BL31" i="4" s="1"/>
  <c r="M19" i="4"/>
  <c r="M22" i="4" s="1"/>
  <c r="M23" i="4" s="1"/>
  <c r="BM35" i="4" l="1"/>
  <c r="BM27" i="4"/>
  <c r="BM30" i="4" s="1"/>
  <c r="BM31" i="4" s="1"/>
  <c r="BM38" i="4"/>
  <c r="BM39" i="4" s="1"/>
  <c r="N19" i="4"/>
  <c r="N22" i="4" s="1"/>
  <c r="N23" i="4" s="1"/>
  <c r="BN27" i="4" l="1"/>
  <c r="BN35" i="4"/>
  <c r="BN38" i="4"/>
  <c r="BN39" i="4" s="1"/>
  <c r="BN30" i="4"/>
  <c r="BN31" i="4" s="1"/>
  <c r="O19" i="4"/>
  <c r="O22" i="4" s="1"/>
  <c r="O23" i="4" s="1"/>
  <c r="BO27" i="4" l="1"/>
  <c r="BO35" i="4"/>
  <c r="BO38" i="4" s="1"/>
  <c r="BO39" i="4" s="1"/>
  <c r="BO30" i="4"/>
  <c r="BO31" i="4" s="1"/>
  <c r="P19" i="4"/>
  <c r="P22" i="4" s="1"/>
  <c r="P23" i="4" s="1"/>
  <c r="BP27" i="4" l="1"/>
  <c r="BP35" i="4"/>
  <c r="BP38" i="4"/>
  <c r="BP39" i="4" s="1"/>
  <c r="BP30" i="4"/>
  <c r="BP31" i="4" s="1"/>
  <c r="Q19" i="4"/>
  <c r="Q22" i="4" s="1"/>
  <c r="Q23" i="4" s="1"/>
  <c r="BQ27" i="4" l="1"/>
  <c r="BQ35" i="4"/>
  <c r="BQ38" i="4" s="1"/>
  <c r="BQ39" i="4" s="1"/>
  <c r="BQ30" i="4"/>
  <c r="BQ31" i="4"/>
  <c r="R19" i="4"/>
  <c r="R22" i="4" s="1"/>
  <c r="R23" i="4" s="1"/>
  <c r="BR27" i="4" l="1"/>
  <c r="BR30" i="4" s="1"/>
  <c r="BR31" i="4" s="1"/>
  <c r="BR35" i="4"/>
  <c r="BR38" i="4" s="1"/>
  <c r="BR39" i="4" s="1"/>
  <c r="S19" i="4"/>
  <c r="S22" i="4" s="1"/>
  <c r="S23" i="4" s="1"/>
  <c r="BS27" i="4" l="1"/>
  <c r="BS35" i="4"/>
  <c r="BS38" i="4"/>
  <c r="BS39" i="4" s="1"/>
  <c r="BS30" i="4"/>
  <c r="BS31" i="4" s="1"/>
  <c r="T19" i="4"/>
  <c r="T22" i="4" s="1"/>
  <c r="T23" i="4" s="1"/>
  <c r="BT35" i="4" l="1"/>
  <c r="BT27" i="4"/>
  <c r="BT38" i="4"/>
  <c r="BT39" i="4" s="1"/>
  <c r="BT30" i="4"/>
  <c r="BT31" i="4" s="1"/>
  <c r="U19" i="4"/>
  <c r="U22" i="4" s="1"/>
  <c r="U23" i="4" s="1"/>
  <c r="BU35" i="4" l="1"/>
  <c r="BU38" i="4" s="1"/>
  <c r="BU39" i="4" s="1"/>
  <c r="BU27" i="4"/>
  <c r="BU30" i="4"/>
  <c r="BU31" i="4" s="1"/>
  <c r="V19" i="4"/>
  <c r="V22" i="4" s="1"/>
  <c r="V23" i="4" s="1"/>
  <c r="BV27" i="4" l="1"/>
  <c r="BV35" i="4"/>
  <c r="BV38" i="4" s="1"/>
  <c r="BV39" i="4" s="1"/>
  <c r="BV30" i="4"/>
  <c r="BV31" i="4" s="1"/>
  <c r="W19" i="4"/>
  <c r="W22" i="4" s="1"/>
  <c r="W23" i="4" s="1"/>
  <c r="BW27" i="4" l="1"/>
  <c r="BW30" i="4" s="1"/>
  <c r="BW31" i="4" s="1"/>
  <c r="BW35" i="4"/>
  <c r="BW38" i="4" s="1"/>
  <c r="BW39" i="4" s="1"/>
  <c r="X19" i="4"/>
  <c r="X22" i="4" s="1"/>
  <c r="X23" i="4" s="1"/>
  <c r="BX27" i="4" l="1"/>
  <c r="BX35" i="4"/>
  <c r="BX38" i="4" s="1"/>
  <c r="BX39" i="4" s="1"/>
  <c r="BX30" i="4"/>
  <c r="BX31" i="4"/>
  <c r="Y19" i="4"/>
  <c r="Y22" i="4" s="1"/>
  <c r="Y23" i="4" s="1"/>
  <c r="BY27" i="4" l="1"/>
  <c r="BY30" i="4" s="1"/>
  <c r="BY31" i="4" s="1"/>
  <c r="BY35" i="4"/>
  <c r="BY38" i="4" s="1"/>
  <c r="BY39" i="4" s="1"/>
  <c r="Z19" i="4"/>
  <c r="Z22" i="4" s="1"/>
  <c r="Z23" i="4" s="1"/>
  <c r="BZ27" i="4" l="1"/>
  <c r="BZ35" i="4"/>
  <c r="BZ38" i="4"/>
  <c r="BZ39" i="4" s="1"/>
  <c r="BZ30" i="4"/>
  <c r="BZ31" i="4" s="1"/>
  <c r="AA19" i="4"/>
  <c r="AA22" i="4" s="1"/>
  <c r="AA23" i="4" s="1"/>
  <c r="CA27" i="4" l="1"/>
  <c r="CA35" i="4"/>
  <c r="CA38" i="4"/>
  <c r="CA39" i="4" s="1"/>
  <c r="CA30" i="4"/>
  <c r="CA31" i="4" s="1"/>
  <c r="AB19" i="4"/>
  <c r="AB22" i="4" s="1"/>
  <c r="AB23" i="4" s="1"/>
  <c r="CB35" i="4" l="1"/>
  <c r="CB27" i="4"/>
  <c r="CB38" i="4"/>
  <c r="CB39" i="4" s="1"/>
  <c r="CB30" i="4"/>
  <c r="CB31" i="4" s="1"/>
  <c r="AC19" i="4"/>
  <c r="AC22" i="4" s="1"/>
  <c r="AC23" i="4" s="1"/>
  <c r="CC35" i="4" l="1"/>
  <c r="CC27" i="4"/>
  <c r="CC30" i="4" s="1"/>
  <c r="CC31" i="4" s="1"/>
  <c r="CC38" i="4"/>
  <c r="CC39" i="4" s="1"/>
  <c r="AD19" i="4"/>
  <c r="AD22" i="4" s="1"/>
  <c r="AD23" i="4" s="1"/>
  <c r="CD35" i="4" l="1"/>
  <c r="CD27" i="4"/>
  <c r="CD38" i="4"/>
  <c r="CD39" i="4" s="1"/>
  <c r="CD30" i="4"/>
  <c r="CD31" i="4" s="1"/>
  <c r="AE19" i="4"/>
  <c r="AE22" i="4" s="1"/>
  <c r="AE23" i="4" s="1"/>
  <c r="CE35" i="4" l="1"/>
  <c r="CE27" i="4"/>
  <c r="CE38" i="4"/>
  <c r="CE39" i="4" s="1"/>
  <c r="CE30" i="4"/>
  <c r="CE31" i="4" s="1"/>
  <c r="AF19" i="4"/>
  <c r="AF22" i="4" s="1"/>
  <c r="AF23" i="4" s="1"/>
  <c r="CF27" i="4" l="1"/>
  <c r="CF35" i="4"/>
  <c r="CF38" i="4"/>
  <c r="CF39" i="4" s="1"/>
  <c r="CF30" i="4"/>
  <c r="CF31" i="4" s="1"/>
  <c r="AG19" i="4"/>
  <c r="AG22" i="4" s="1"/>
  <c r="AG23" i="4" s="1"/>
  <c r="CG27" i="4" l="1"/>
  <c r="CG35" i="4"/>
  <c r="CG38" i="4"/>
  <c r="CG39" i="4" s="1"/>
  <c r="CG30" i="4"/>
  <c r="CG31" i="4" s="1"/>
  <c r="AH19" i="4"/>
  <c r="AH22" i="4" s="1"/>
  <c r="AH23" i="4" s="1"/>
  <c r="CH35" i="4" l="1"/>
  <c r="CH27" i="4"/>
  <c r="CH30" i="4" s="1"/>
  <c r="CH31" i="4" s="1"/>
  <c r="CH38" i="4"/>
  <c r="CH39" i="4" s="1"/>
  <c r="AI19" i="4"/>
  <c r="AI22" i="4" s="1"/>
  <c r="AI23" i="4" s="1"/>
  <c r="CI27" i="4" l="1"/>
  <c r="CI30" i="4" s="1"/>
  <c r="CI31" i="4" s="1"/>
  <c r="CI35" i="4"/>
  <c r="CI38" i="4"/>
  <c r="CI39" i="4" s="1"/>
  <c r="AJ19" i="4"/>
  <c r="AJ22" i="4" s="1"/>
  <c r="AJ23" i="4" s="1"/>
  <c r="CJ35" i="4" l="1"/>
  <c r="CJ27" i="4"/>
  <c r="CJ38" i="4"/>
  <c r="CJ39" i="4" s="1"/>
  <c r="CJ30" i="4"/>
  <c r="CJ31" i="4" s="1"/>
  <c r="AK19" i="4"/>
  <c r="AK22" i="4" s="1"/>
  <c r="AK23" i="4" s="1"/>
  <c r="CK35" i="4" l="1"/>
  <c r="CK38" i="4" s="1"/>
  <c r="CK39" i="4" s="1"/>
  <c r="CK27" i="4"/>
  <c r="CK30" i="4" s="1"/>
  <c r="CK31" i="4" s="1"/>
  <c r="AL19" i="4"/>
  <c r="AL22" i="4" s="1"/>
  <c r="AL23" i="4" s="1"/>
  <c r="CL27" i="4" l="1"/>
  <c r="CL35" i="4"/>
  <c r="CL38" i="4" s="1"/>
  <c r="CL39" i="4" s="1"/>
  <c r="CL30" i="4"/>
  <c r="CL31" i="4" s="1"/>
  <c r="AM19" i="4"/>
  <c r="AM22" i="4" s="1"/>
  <c r="AM23" i="4" s="1"/>
  <c r="CM35" i="4" l="1"/>
  <c r="CM38" i="4" s="1"/>
  <c r="CM39" i="4" s="1"/>
  <c r="CM27" i="4"/>
  <c r="CM30" i="4"/>
  <c r="CM31" i="4" s="1"/>
  <c r="AN19" i="4"/>
  <c r="AN22" i="4" s="1"/>
  <c r="AN23" i="4" s="1"/>
  <c r="CN27" i="4" l="1"/>
  <c r="CN35" i="4"/>
  <c r="CN38" i="4"/>
  <c r="CN39" i="4" s="1"/>
  <c r="CN30" i="4"/>
  <c r="CN31" i="4" s="1"/>
  <c r="AO19" i="4"/>
  <c r="AO22" i="4" s="1"/>
  <c r="AO23" i="4" s="1"/>
  <c r="CO27" i="4" l="1"/>
  <c r="CO35" i="4"/>
  <c r="CO38" i="4"/>
  <c r="CO39" i="4" s="1"/>
  <c r="CO30" i="4"/>
  <c r="CO31" i="4" s="1"/>
  <c r="AP19" i="4"/>
  <c r="AP22" i="4" s="1"/>
  <c r="AP23" i="4" s="1"/>
  <c r="CP27" i="4" l="1"/>
  <c r="CP30" i="4" s="1"/>
  <c r="CP31" i="4" s="1"/>
  <c r="CP35" i="4"/>
  <c r="CP38" i="4" s="1"/>
  <c r="CP39" i="4" s="1"/>
  <c r="AQ19" i="4"/>
  <c r="AQ22" i="4" s="1"/>
  <c r="AQ23" i="4" s="1"/>
  <c r="CQ27" i="4" l="1"/>
  <c r="CQ30" i="4" s="1"/>
  <c r="CQ31" i="4" s="1"/>
  <c r="CQ35" i="4"/>
  <c r="CQ38" i="4"/>
  <c r="CQ39" i="4" s="1"/>
  <c r="AR19" i="4"/>
  <c r="AR22" i="4" s="1"/>
  <c r="AR23" i="4" s="1"/>
  <c r="CR27" i="4" l="1"/>
  <c r="CR35" i="4"/>
  <c r="CR38" i="4"/>
  <c r="CR39" i="4" s="1"/>
  <c r="CR30" i="4"/>
  <c r="CR31" i="4" s="1"/>
  <c r="AS19" i="4"/>
  <c r="AS22" i="4" s="1"/>
  <c r="AS23" i="4" s="1"/>
  <c r="CS35" i="4" l="1"/>
  <c r="CS38" i="4"/>
  <c r="CS27" i="4"/>
  <c r="CS30" i="4"/>
  <c r="CS31" i="4" s="1"/>
  <c r="AT19" i="4"/>
  <c r="AT22" i="4" s="1"/>
  <c r="AT23" i="4" s="1"/>
  <c r="CT27" i="4" l="1"/>
  <c r="CT30" i="4"/>
  <c r="CT31" i="4" s="1"/>
  <c r="AU19" i="4"/>
  <c r="AU22" i="4" s="1"/>
  <c r="AU23" i="4" s="1"/>
  <c r="CU27" i="4" l="1"/>
  <c r="CU30" i="4"/>
  <c r="CU31" i="4" s="1"/>
  <c r="AV19" i="4"/>
  <c r="AV22" i="4" s="1"/>
  <c r="AV23" i="4" s="1"/>
  <c r="CV27" i="4" l="1"/>
  <c r="CV30" i="4" s="1"/>
  <c r="CV31" i="4" s="1"/>
  <c r="AW19" i="4"/>
  <c r="AW22" i="4" s="1"/>
  <c r="AW23" i="4" s="1"/>
  <c r="CW27" i="4" l="1"/>
  <c r="CW30" i="4"/>
  <c r="CW31" i="4" s="1"/>
  <c r="AX19" i="4"/>
  <c r="AX22" i="4" s="1"/>
  <c r="AX23" i="4" s="1"/>
  <c r="CX27" i="4" l="1"/>
  <c r="CX30" i="4" s="1"/>
  <c r="CX31" i="4" s="1"/>
  <c r="AY19" i="4"/>
  <c r="AY22" i="4" s="1"/>
  <c r="AY23" i="4" s="1"/>
  <c r="CY27" i="4" l="1"/>
  <c r="CY30" i="4" s="1"/>
  <c r="CY31" i="4" s="1"/>
  <c r="AZ19" i="4"/>
  <c r="AZ22" i="4" s="1"/>
  <c r="AZ23" i="4" s="1"/>
  <c r="CZ27" i="4" l="1"/>
  <c r="CZ30" i="4" s="1"/>
  <c r="CZ31" i="4" s="1"/>
  <c r="BA19" i="4"/>
  <c r="BA22" i="4" s="1"/>
  <c r="BA23" i="4" s="1"/>
  <c r="DA27" i="4" l="1"/>
  <c r="DA30" i="4"/>
  <c r="DA31" i="4" s="1"/>
  <c r="BB19" i="4"/>
  <c r="BB22" i="4" s="1"/>
  <c r="BB23" i="4" s="1"/>
  <c r="DB27" i="4" l="1"/>
  <c r="DB30" i="4"/>
  <c r="DB31" i="4" s="1"/>
  <c r="BC19" i="4"/>
  <c r="BC22" i="4" s="1"/>
  <c r="BC23" i="4" s="1"/>
  <c r="DC27" i="4" l="1"/>
  <c r="DC30" i="4"/>
  <c r="DC31" i="4" s="1"/>
  <c r="BD19" i="4"/>
  <c r="BD22" i="4" s="1"/>
  <c r="BD23" i="4" s="1"/>
  <c r="DD27" i="4" l="1"/>
  <c r="DD30" i="4" s="1"/>
  <c r="DD31" i="4" s="1"/>
  <c r="BE19" i="4"/>
  <c r="BE22" i="4" s="1"/>
  <c r="BE23" i="4" s="1"/>
  <c r="DE27" i="4" l="1"/>
  <c r="DE30" i="4" s="1"/>
  <c r="DE31" i="4" s="1"/>
  <c r="BF19" i="4"/>
  <c r="BF22" i="4" s="1"/>
  <c r="BF23" i="4" s="1"/>
  <c r="DF27" i="4" l="1"/>
  <c r="DF30" i="4"/>
  <c r="DF31" i="4" s="1"/>
  <c r="BG19" i="4"/>
  <c r="BG22" i="4" s="1"/>
  <c r="BG23" i="4" s="1"/>
  <c r="DG27" i="4" l="1"/>
  <c r="DG30" i="4"/>
  <c r="DG31" i="4" s="1"/>
  <c r="BH19" i="4"/>
  <c r="BH22" i="4" s="1"/>
  <c r="BH23" i="4" s="1"/>
  <c r="DH27" i="4" l="1"/>
  <c r="DH30" i="4" s="1"/>
  <c r="DH31" i="4" s="1"/>
  <c r="BI19" i="4"/>
  <c r="BI22" i="4" s="1"/>
  <c r="BI23" i="4" s="1"/>
  <c r="DI27" i="4" l="1"/>
  <c r="DI30" i="4"/>
  <c r="DI31" i="4" s="1"/>
  <c r="BJ19" i="4"/>
  <c r="BJ22" i="4" s="1"/>
  <c r="BJ23" i="4" s="1"/>
  <c r="DJ27" i="4" l="1"/>
  <c r="DJ30" i="4"/>
  <c r="DJ31" i="4" s="1"/>
  <c r="BK19" i="4"/>
  <c r="BK22" i="4" s="1"/>
  <c r="BK23" i="4" s="1"/>
  <c r="DK27" i="4" l="1"/>
  <c r="DK30" i="4" s="1"/>
  <c r="DK31" i="4" s="1"/>
  <c r="BL19" i="4"/>
  <c r="BL22" i="4" s="1"/>
  <c r="BL23" i="4" s="1"/>
  <c r="DL27" i="4" l="1"/>
  <c r="DL30" i="4" s="1"/>
  <c r="DL31" i="4" s="1"/>
  <c r="BM19" i="4"/>
  <c r="BM22" i="4" s="1"/>
  <c r="BM23" i="4" s="1"/>
  <c r="DM27" i="4" l="1"/>
  <c r="DM30" i="4" s="1"/>
  <c r="DM31" i="4" s="1"/>
  <c r="BN19" i="4"/>
  <c r="BN22" i="4" s="1"/>
  <c r="BN23" i="4" s="1"/>
  <c r="DN27" i="4" l="1"/>
  <c r="DN30" i="4" s="1"/>
  <c r="DN31" i="4" s="1"/>
  <c r="BO19" i="4"/>
  <c r="BO22" i="4" s="1"/>
  <c r="BO23" i="4" s="1"/>
  <c r="DO27" i="4" l="1"/>
  <c r="DO30" i="4" s="1"/>
  <c r="DO31" i="4" s="1"/>
  <c r="BP19" i="4"/>
  <c r="BP22" i="4" s="1"/>
  <c r="BP23" i="4" s="1"/>
  <c r="DP27" i="4" l="1"/>
  <c r="DP30" i="4" s="1"/>
  <c r="DP31" i="4" s="1"/>
  <c r="BQ19" i="4"/>
  <c r="BQ22" i="4" s="1"/>
  <c r="BQ23" i="4" s="1"/>
  <c r="DQ27" i="4" l="1"/>
  <c r="DQ30" i="4" s="1"/>
  <c r="DQ31" i="4" s="1"/>
  <c r="BR19" i="4"/>
  <c r="BR22" i="4" s="1"/>
  <c r="BR23" i="4" s="1"/>
  <c r="DR27" i="4" l="1"/>
  <c r="DR30" i="4" s="1"/>
  <c r="DR31" i="4" s="1"/>
  <c r="BS19" i="4"/>
  <c r="BS22" i="4" s="1"/>
  <c r="BS23" i="4" s="1"/>
  <c r="DS27" i="4" l="1"/>
  <c r="DS30" i="4" s="1"/>
  <c r="DS31" i="4" s="1"/>
  <c r="BT19" i="4"/>
  <c r="BT22" i="4" s="1"/>
  <c r="BT23" i="4" s="1"/>
  <c r="DT27" i="4" l="1"/>
  <c r="DT30" i="4" s="1"/>
  <c r="DT31" i="4" s="1"/>
  <c r="BU19" i="4"/>
  <c r="BU22" i="4" s="1"/>
  <c r="BU23" i="4" s="1"/>
  <c r="DU27" i="4" l="1"/>
  <c r="DU30" i="4" s="1"/>
  <c r="DU31" i="4"/>
  <c r="BV19" i="4"/>
  <c r="BV22" i="4" s="1"/>
  <c r="BV23" i="4" s="1"/>
  <c r="DV27" i="4" l="1"/>
  <c r="DV30" i="4"/>
  <c r="BW19" i="4"/>
  <c r="BW22" i="4" s="1"/>
  <c r="BW23" i="4" s="1"/>
  <c r="BX19" i="4" l="1"/>
  <c r="BX22" i="4" s="1"/>
  <c r="BX23" i="4" s="1"/>
  <c r="BY19" i="4" l="1"/>
  <c r="BY22" i="4" s="1"/>
  <c r="BY23" i="4" s="1"/>
  <c r="BZ19" i="4" l="1"/>
  <c r="BZ22" i="4" s="1"/>
  <c r="BZ23" i="4" s="1"/>
  <c r="CA19" i="4" l="1"/>
  <c r="CA22" i="4" s="1"/>
  <c r="CA23" i="4" s="1"/>
  <c r="CB22" i="4" l="1"/>
  <c r="CB19" i="4"/>
  <c r="CC19" i="4" l="1"/>
</calcChain>
</file>

<file path=xl/sharedStrings.xml><?xml version="1.0" encoding="utf-8"?>
<sst xmlns="http://schemas.openxmlformats.org/spreadsheetml/2006/main" count="55" uniqueCount="29">
  <si>
    <t>Ecosystem Growth</t>
  </si>
  <si>
    <t>Month</t>
  </si>
  <si>
    <t>AURA</t>
  </si>
  <si>
    <t>0 (IEO)</t>
  </si>
  <si>
    <t>Time vesting (month)</t>
  </si>
  <si>
    <t>TGE (%)</t>
  </si>
  <si>
    <t>Strategic</t>
  </si>
  <si>
    <t>Public Distribution</t>
  </si>
  <si>
    <t>Foundation Reserves</t>
  </si>
  <si>
    <t>Team</t>
  </si>
  <si>
    <t>Token Allocation</t>
  </si>
  <si>
    <t>1 year cliff then vesting 36</t>
  </si>
  <si>
    <t>Block rewards</t>
  </si>
  <si>
    <t>Total supply w/o block rewards</t>
  </si>
  <si>
    <t>Month (Main net)</t>
  </si>
  <si>
    <t>bounderRatio_scenario1</t>
  </si>
  <si>
    <t>NextMonthProvision</t>
  </si>
  <si>
    <t>Total Block Reward</t>
  </si>
  <si>
    <t>inflation_1</t>
  </si>
  <si>
    <t>inflation_2</t>
  </si>
  <si>
    <t>Scenario 1: Giả sử boundedRatio là 67% và inflation rate hàng năm là 13%</t>
  </si>
  <si>
    <t>Scenario 2: Giả sử boundedRatio là 67% và inflation rate hàng năm là 8%</t>
  </si>
  <si>
    <t>Scenario 3: Giả sử boundedRatio là 67% và inflation rate ban đầu là 5%</t>
  </si>
  <si>
    <t>Scenario 4: Giả sử boundedRatio là 67% và inflation rate ban đầu là 3%</t>
  </si>
  <si>
    <t>Scenario 5: Giả sử boundedRatio là 67% và inflation rate ban đầu là 4%</t>
  </si>
  <si>
    <t>Ecosystem</t>
  </si>
  <si>
    <t>Public</t>
  </si>
  <si>
    <t>Reserves</t>
  </si>
  <si>
    <t>Block reward (8% inflation)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</si>
</sst>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9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AURA release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6"/>
          <c:order val="0"/>
          <c:tx>
            <c:strRef>
              <c:f>'Mint Token'!$A$15</c:f>
              <c:strCache>
                <c:ptCount val="1"/>
                <c:pt idx="0">
                  <c:v>Block reward (8% inflation)</c:v>
                </c:pt>
              </c:strCache>
            </c:strRef>
          </c:tx>
          <c:spPr>
            <a:solidFill>
              <a:schemeClr val="accent1">
                <a:lumMod val="60000"/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60000"/>
                  <a:lumMod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'Mint Token'!$B$8:$BJ$8</c15:sqref>
                  </c15:fullRef>
                </c:ext>
              </c:extLst>
              <c:f>('Mint Token'!$B$8,'Mint Token'!$L$8,'Mint Token'!$V$8,'Mint Token'!$AF$8,'Mint Token'!$AP$8,'Mint Token'!$AZ$8,'Mint Token'!$BJ$8)</c:f>
              <c:strCache>
                <c:ptCount val="7"/>
                <c:pt idx="0">
                  <c:v>0 (IEO)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'Mint Token'!$B$15:$BJ$15</c15:sqref>
                  </c15:fullRef>
                </c:ext>
              </c:extLst>
              <c:f>('Mint Token'!$B$15,'Mint Token'!$L$15,'Mint Token'!$V$15,'Mint Token'!$AF$15,'Mint Token'!$AP$15,'Mint Token'!$AZ$15,'Mint Token'!$BJ$15)</c:f>
              <c:numCache>
                <c:formatCode>General</c:formatCode>
                <c:ptCount val="7"/>
                <c:pt idx="0">
                  <c:v>0</c:v>
                </c:pt>
                <c:pt idx="1" formatCode="#,##0.00">
                  <c:v>7852171</c:v>
                </c:pt>
                <c:pt idx="2" formatCode="#,##0.00">
                  <c:v>38088259</c:v>
                </c:pt>
                <c:pt idx="3" formatCode="#,##0.00">
                  <c:v>83439954</c:v>
                </c:pt>
                <c:pt idx="4" formatCode="#,##0.00">
                  <c:v>137285686</c:v>
                </c:pt>
                <c:pt idx="5" formatCode="#,##0.00">
                  <c:v>197773445</c:v>
                </c:pt>
                <c:pt idx="6" formatCode="#,##0.00">
                  <c:v>250000000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0A-4BAA-A95F-BF1D7A2ACB50}"/>
            </c:ext>
          </c:extLst>
        </c:ser>
        <c:ser>
          <c:idx val="4"/>
          <c:order val="1"/>
          <c:tx>
            <c:strRef>
              <c:f>'Mint Token'!$A$13</c:f>
              <c:strCache>
                <c:ptCount val="1"/>
                <c:pt idx="0">
                  <c:v>Team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'Mint Token'!$B$8:$BJ$8</c15:sqref>
                  </c15:fullRef>
                </c:ext>
              </c:extLst>
              <c:f>('Mint Token'!$B$8,'Mint Token'!$L$8,'Mint Token'!$V$8,'Mint Token'!$AF$8,'Mint Token'!$AP$8,'Mint Token'!$AZ$8,'Mint Token'!$BJ$8)</c:f>
              <c:strCache>
                <c:ptCount val="7"/>
                <c:pt idx="0">
                  <c:v>0 (IEO)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'Mint Token'!$B$13:$BJ$13</c15:sqref>
                  </c15:fullRef>
                </c:ext>
              </c:extLst>
              <c:f>('Mint Token'!$B$13,'Mint Token'!$L$13,'Mint Token'!$V$13,'Mint Token'!$AF$13,'Mint Token'!$AP$13,'Mint Token'!$AZ$13,'Mint Token'!$BJ$13)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44444444</c:v>
                </c:pt>
                <c:pt idx="3">
                  <c:v>113888888</c:v>
                </c:pt>
                <c:pt idx="4">
                  <c:v>175514403</c:v>
                </c:pt>
                <c:pt idx="5">
                  <c:v>200000000</c:v>
                </c:pt>
                <c:pt idx="6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0A-4BAA-A95F-BF1D7A2ACB50}"/>
            </c:ext>
          </c:extLst>
        </c:ser>
        <c:ser>
          <c:idx val="0"/>
          <c:order val="2"/>
          <c:tx>
            <c:strRef>
              <c:f>'Mint Token'!$A$9</c:f>
              <c:strCache>
                <c:ptCount val="1"/>
                <c:pt idx="0">
                  <c:v>Ecosystem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'Mint Token'!$B$8:$BJ$8</c15:sqref>
                  </c15:fullRef>
                </c:ext>
              </c:extLst>
              <c:f>('Mint Token'!$B$8,'Mint Token'!$L$8,'Mint Token'!$V$8,'Mint Token'!$AF$8,'Mint Token'!$AP$8,'Mint Token'!$AZ$8,'Mint Token'!$BJ$8)</c:f>
              <c:strCache>
                <c:ptCount val="7"/>
                <c:pt idx="0">
                  <c:v>0 (IEO)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'Mint Token'!$B$9:$BJ$9</c15:sqref>
                  </c15:fullRef>
                </c:ext>
              </c:extLst>
              <c:f>('Mint Token'!$B$9,'Mint Token'!$L$9,'Mint Token'!$V$9,'Mint Token'!$AF$9,'Mint Token'!$AP$9,'Mint Token'!$AZ$9,'Mint Token'!$BJ$9)</c:f>
              <c:numCache>
                <c:formatCode>General</c:formatCode>
                <c:ptCount val="7"/>
                <c:pt idx="0" formatCode="#,##0.00">
                  <c:v>100000000</c:v>
                </c:pt>
                <c:pt idx="1">
                  <c:v>141666666</c:v>
                </c:pt>
                <c:pt idx="2">
                  <c:v>183333333</c:v>
                </c:pt>
                <c:pt idx="3">
                  <c:v>200000000</c:v>
                </c:pt>
                <c:pt idx="4">
                  <c:v>200000000</c:v>
                </c:pt>
                <c:pt idx="5">
                  <c:v>200000000</c:v>
                </c:pt>
                <c:pt idx="6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A-4BAA-A95F-BF1D7A2ACB50}"/>
            </c:ext>
          </c:extLst>
        </c:ser>
        <c:ser>
          <c:idx val="1"/>
          <c:order val="3"/>
          <c:tx>
            <c:strRef>
              <c:f>'Mint Token'!$A$10</c:f>
              <c:strCache>
                <c:ptCount val="1"/>
                <c:pt idx="0">
                  <c:v>Strategic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'Mint Token'!$B$8:$BJ$8</c15:sqref>
                  </c15:fullRef>
                </c:ext>
              </c:extLst>
              <c:f>('Mint Token'!$B$8,'Mint Token'!$L$8,'Mint Token'!$V$8,'Mint Token'!$AF$8,'Mint Token'!$AP$8,'Mint Token'!$AZ$8,'Mint Token'!$BJ$8)</c:f>
              <c:strCache>
                <c:ptCount val="7"/>
                <c:pt idx="0">
                  <c:v>0 (IEO)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'Mint Token'!$B$10:$BJ$10</c15:sqref>
                  </c15:fullRef>
                </c:ext>
              </c:extLst>
              <c:f>('Mint Token'!$B$10,'Mint Token'!$L$10,'Mint Token'!$V$10,'Mint Token'!$AF$10,'Mint Token'!$AP$10,'Mint Token'!$AZ$10,'Mint Token'!$BJ$10)</c:f>
              <c:numCache>
                <c:formatCode>General</c:formatCode>
                <c:ptCount val="7"/>
                <c:pt idx="0" formatCode="#,##0.00">
                  <c:v>0</c:v>
                </c:pt>
                <c:pt idx="1">
                  <c:v>83333333</c:v>
                </c:pt>
                <c:pt idx="2">
                  <c:v>166666666</c:v>
                </c:pt>
                <c:pt idx="3">
                  <c:v>200000000</c:v>
                </c:pt>
                <c:pt idx="4">
                  <c:v>200000000</c:v>
                </c:pt>
                <c:pt idx="5">
                  <c:v>200000000</c:v>
                </c:pt>
                <c:pt idx="6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A-4BAA-A95F-BF1D7A2ACB50}"/>
            </c:ext>
          </c:extLst>
        </c:ser>
        <c:ser>
          <c:idx val="2"/>
          <c:order val="4"/>
          <c:tx>
            <c:strRef>
              <c:f>'Mint Token'!$A$11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'Mint Token'!$B$8:$BJ$8</c15:sqref>
                  </c15:fullRef>
                </c:ext>
              </c:extLst>
              <c:f>('Mint Token'!$B$8,'Mint Token'!$L$8,'Mint Token'!$V$8,'Mint Token'!$AF$8,'Mint Token'!$AP$8,'Mint Token'!$AZ$8,'Mint Token'!$BJ$8)</c:f>
              <c:strCache>
                <c:ptCount val="7"/>
                <c:pt idx="0">
                  <c:v>0 (IEO)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'Mint Token'!$B$11:$BJ$11</c15:sqref>
                  </c15:fullRef>
                </c:ext>
              </c:extLst>
              <c:f>('Mint Token'!$B$11,'Mint Token'!$L$11,'Mint Token'!$V$11,'Mint Token'!$AF$11,'Mint Token'!$AP$11,'Mint Token'!$AZ$11,'Mint Token'!$BJ$11)</c:f>
              <c:numCache>
                <c:formatCode>General</c:formatCode>
                <c:ptCount val="7"/>
                <c:pt idx="0">
                  <c:v>50000000</c:v>
                </c:pt>
                <c:pt idx="1">
                  <c:v>50000000</c:v>
                </c:pt>
                <c:pt idx="2">
                  <c:v>50000000</c:v>
                </c:pt>
                <c:pt idx="3">
                  <c:v>50000000</c:v>
                </c:pt>
                <c:pt idx="4">
                  <c:v>50000000</c:v>
                </c:pt>
                <c:pt idx="5">
                  <c:v>50000000</c:v>
                </c:pt>
                <c:pt idx="6">
                  <c:v>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A-4BAA-A95F-BF1D7A2ACB50}"/>
            </c:ext>
          </c:extLst>
        </c:ser>
        <c:ser>
          <c:idx val="3"/>
          <c:order val="5"/>
          <c:tx>
            <c:strRef>
              <c:f>'Mint Token'!$A$12</c:f>
              <c:strCache>
                <c:ptCount val="1"/>
                <c:pt idx="0">
                  <c:v>Reserves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'Mint Token'!$B$8:$BJ$8</c15:sqref>
                  </c15:fullRef>
                </c:ext>
              </c:extLst>
              <c:f>('Mint Token'!$B$8,'Mint Token'!$L$8,'Mint Token'!$V$8,'Mint Token'!$AF$8,'Mint Token'!$AP$8,'Mint Token'!$AZ$8,'Mint Token'!$BJ$8)</c:f>
              <c:strCache>
                <c:ptCount val="7"/>
                <c:pt idx="0">
                  <c:v>0 (IEO)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'Mint Token'!$B$12:$BJ$12</c15:sqref>
                  </c15:fullRef>
                </c:ext>
              </c:extLst>
              <c:f>('Mint Token'!$B$12,'Mint Token'!$L$12,'Mint Token'!$V$12,'Mint Token'!$AF$12,'Mint Token'!$AP$12,'Mint Token'!$AZ$12,'Mint Token'!$BJ$12)</c:f>
              <c:numCache>
                <c:formatCode>General</c:formatCode>
                <c:ptCount val="7"/>
                <c:pt idx="0">
                  <c:v>0</c:v>
                </c:pt>
                <c:pt idx="1">
                  <c:v>41666666</c:v>
                </c:pt>
                <c:pt idx="2">
                  <c:v>83333333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A-4BAA-A95F-BF1D7A2A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31679"/>
        <c:axId val="724926271"/>
      </c:areaChart>
      <c:catAx>
        <c:axId val="72493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26271"/>
        <c:crosses val="autoZero"/>
        <c:auto val="0"/>
        <c:lblAlgn val="ctr"/>
        <c:lblOffset val="100"/>
        <c:tickLblSkip val="1"/>
        <c:noMultiLvlLbl val="0"/>
      </c:catAx>
      <c:valAx>
        <c:axId val="724926271"/>
        <c:scaling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31679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Millions</a:t>
                  </a:r>
                  <a:r>
                    <a:rPr lang="en-US" baseline="0"/>
                    <a:t> COINS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29525</xdr:colOff>
      <xdr:row>21</xdr:row>
      <xdr:rowOff>167641</xdr:rowOff>
    </xdr:from>
    <xdr:to>
      <xdr:col>10</xdr:col>
      <xdr:colOff>28574</xdr:colOff>
      <xdr:row>40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5"/>
  <sheetViews>
    <sheetView tabSelected="1" zoomScaleNormal="100" workbookViewId="0">
      <pane xSplit="4" topLeftCell="E1" activePane="topRight" state="frozen"/>
      <selection pane="topRight" activeCell="L20" sqref="L20"/>
    </sheetView>
  </sheetViews>
  <sheetFormatPr defaultRowHeight="14.4" x14ac:dyDescent="0.3"/>
  <cols>
    <col min="1" max="1" width="29" bestFit="1" customWidth="1"/>
    <col min="2" max="2" width="13.88671875" customWidth="1"/>
    <col min="3" max="122" width="13.88671875" bestFit="1" customWidth="1"/>
    <col min="123" max="123" width="15" customWidth="1"/>
    <col min="124" max="125" width="14.6640625" customWidth="1"/>
    <col min="126" max="126" width="14.44140625" customWidth="1"/>
    <col min="127" max="127" width="14.109375" customWidth="1"/>
    <col min="128" max="128" width="15.33203125" customWidth="1"/>
    <col min="129" max="129" width="14.88671875" customWidth="1"/>
    <col min="130" max="130" width="13.44140625" customWidth="1"/>
    <col min="131" max="131" width="13.88671875" customWidth="1"/>
    <col min="132" max="132" width="14" customWidth="1"/>
    <col min="133" max="133" width="14.33203125" customWidth="1"/>
    <col min="134" max="134" width="13.6640625" customWidth="1"/>
  </cols>
  <sheetData>
    <row r="1" spans="1:134" ht="28.8" x14ac:dyDescent="0.3">
      <c r="A1" s="2" t="s">
        <v>10</v>
      </c>
      <c r="B1" s="2" t="s">
        <v>2</v>
      </c>
      <c r="C1" s="2" t="s">
        <v>5</v>
      </c>
      <c r="D1" s="5" t="s">
        <v>4</v>
      </c>
    </row>
    <row r="2" spans="1:134" x14ac:dyDescent="0.3">
      <c r="A2" s="2" t="s">
        <v>0</v>
      </c>
      <c r="B2" s="3">
        <v>200000000</v>
      </c>
      <c r="C2" s="4">
        <v>0.5</v>
      </c>
      <c r="D2" s="2">
        <v>24</v>
      </c>
    </row>
    <row r="3" spans="1:134" x14ac:dyDescent="0.3">
      <c r="A3" s="2" t="s">
        <v>6</v>
      </c>
      <c r="B3" s="3">
        <v>200000000</v>
      </c>
      <c r="C3" s="4">
        <v>0</v>
      </c>
      <c r="D3" s="2">
        <v>24</v>
      </c>
    </row>
    <row r="4" spans="1:134" x14ac:dyDescent="0.3">
      <c r="A4" s="2" t="s">
        <v>7</v>
      </c>
      <c r="B4" s="3">
        <v>50000000</v>
      </c>
      <c r="C4" s="4">
        <v>1</v>
      </c>
      <c r="D4" s="2">
        <v>0</v>
      </c>
    </row>
    <row r="5" spans="1:134" x14ac:dyDescent="0.3">
      <c r="A5" s="2" t="s">
        <v>8</v>
      </c>
      <c r="B5" s="3">
        <v>100000000</v>
      </c>
      <c r="C5" s="4">
        <v>0</v>
      </c>
      <c r="D5" s="2">
        <v>24</v>
      </c>
    </row>
    <row r="6" spans="1:134" ht="28.8" x14ac:dyDescent="0.3">
      <c r="A6" s="2" t="s">
        <v>9</v>
      </c>
      <c r="B6" s="3">
        <v>200000000</v>
      </c>
      <c r="C6" s="4">
        <v>0</v>
      </c>
      <c r="D6" s="5" t="s">
        <v>11</v>
      </c>
    </row>
    <row r="7" spans="1:134" x14ac:dyDescent="0.3">
      <c r="A7" s="6" t="s">
        <v>12</v>
      </c>
      <c r="B7" s="3">
        <v>250000000</v>
      </c>
      <c r="C7" s="4">
        <v>0</v>
      </c>
      <c r="D7" s="5">
        <v>60</v>
      </c>
    </row>
    <row r="8" spans="1:134" x14ac:dyDescent="0.3">
      <c r="A8" t="s">
        <v>1</v>
      </c>
      <c r="B8" t="s">
        <v>3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32</v>
      </c>
      <c r="AI8">
        <v>33</v>
      </c>
      <c r="AJ8">
        <v>34</v>
      </c>
      <c r="AK8">
        <v>35</v>
      </c>
      <c r="AL8">
        <v>36</v>
      </c>
      <c r="AM8">
        <v>37</v>
      </c>
      <c r="AN8">
        <v>38</v>
      </c>
      <c r="AO8">
        <v>39</v>
      </c>
      <c r="AP8">
        <v>40</v>
      </c>
      <c r="AQ8">
        <v>41</v>
      </c>
      <c r="AR8">
        <v>42</v>
      </c>
      <c r="AS8">
        <v>43</v>
      </c>
      <c r="AT8">
        <v>44</v>
      </c>
      <c r="AU8">
        <v>45</v>
      </c>
      <c r="AV8">
        <v>46</v>
      </c>
      <c r="AW8">
        <v>47</v>
      </c>
      <c r="AX8">
        <v>48</v>
      </c>
      <c r="AY8">
        <v>49</v>
      </c>
      <c r="AZ8">
        <v>50</v>
      </c>
      <c r="BA8">
        <v>51</v>
      </c>
      <c r="BB8">
        <v>52</v>
      </c>
      <c r="BC8">
        <v>53</v>
      </c>
      <c r="BD8">
        <v>54</v>
      </c>
      <c r="BE8">
        <v>55</v>
      </c>
      <c r="BF8">
        <v>56</v>
      </c>
      <c r="BG8">
        <v>57</v>
      </c>
      <c r="BH8">
        <v>58</v>
      </c>
      <c r="BI8">
        <v>59</v>
      </c>
      <c r="BJ8">
        <v>60</v>
      </c>
    </row>
    <row r="9" spans="1:134" x14ac:dyDescent="0.3">
      <c r="A9" t="s">
        <v>25</v>
      </c>
      <c r="B9" s="1">
        <f>B2*C2</f>
        <v>100000000</v>
      </c>
      <c r="C9">
        <f>INT($B9+($B2-$B9)*C8/$D2)</f>
        <v>104166666</v>
      </c>
      <c r="D9">
        <f>INT($B9+($B2-$B9)*D8/$D2)</f>
        <v>108333333</v>
      </c>
      <c r="E9">
        <f t="shared" ref="E9:F9" si="0">INT($B9+($B2-$B9)*E8/$D2)</f>
        <v>112500000</v>
      </c>
      <c r="F9">
        <f t="shared" si="0"/>
        <v>116666666</v>
      </c>
      <c r="G9">
        <f t="shared" ref="G9" si="1">INT($B9+($B2-$B9)*G8/$D2)</f>
        <v>120833333</v>
      </c>
      <c r="H9">
        <f t="shared" ref="H9" si="2">INT($B9+($B2-$B9)*H8/$D2)</f>
        <v>125000000</v>
      </c>
      <c r="I9">
        <f t="shared" ref="I9" si="3">INT($B9+($B2-$B9)*I8/$D2)</f>
        <v>129166666</v>
      </c>
      <c r="J9">
        <f t="shared" ref="J9" si="4">INT($B9+($B2-$B9)*J8/$D2)</f>
        <v>133333333</v>
      </c>
      <c r="K9">
        <f t="shared" ref="K9" si="5">INT($B9+($B2-$B9)*K8/$D2)</f>
        <v>137500000</v>
      </c>
      <c r="L9">
        <f t="shared" ref="L9" si="6">INT($B9+($B2-$B9)*L8/$D2)</f>
        <v>141666666</v>
      </c>
      <c r="M9">
        <f t="shared" ref="M9" si="7">INT($B9+($B2-$B9)*M8/$D2)</f>
        <v>145833333</v>
      </c>
      <c r="N9">
        <f t="shared" ref="N9" si="8">INT($B9+($B2-$B9)*N8/$D2)</f>
        <v>150000000</v>
      </c>
      <c r="O9">
        <f t="shared" ref="O9" si="9">INT($B9+($B2-$B9)*O8/$D2)</f>
        <v>154166666</v>
      </c>
      <c r="P9">
        <f t="shared" ref="P9" si="10">INT($B9+($B2-$B9)*P8/$D2)</f>
        <v>158333333</v>
      </c>
      <c r="Q9">
        <f t="shared" ref="Q9" si="11">INT($B9+($B2-$B9)*Q8/$D2)</f>
        <v>162500000</v>
      </c>
      <c r="R9">
        <f t="shared" ref="R9" si="12">INT($B9+($B2-$B9)*R8/$D2)</f>
        <v>166666666</v>
      </c>
      <c r="S9">
        <f t="shared" ref="S9" si="13">INT($B9+($B2-$B9)*S8/$D2)</f>
        <v>170833333</v>
      </c>
      <c r="T9">
        <f t="shared" ref="T9" si="14">INT($B9+($B2-$B9)*T8/$D2)</f>
        <v>175000000</v>
      </c>
      <c r="U9">
        <f t="shared" ref="U9" si="15">INT($B9+($B2-$B9)*U8/$D2)</f>
        <v>179166666</v>
      </c>
      <c r="V9">
        <f t="shared" ref="V9" si="16">INT($B9+($B2-$B9)*V8/$D2)</f>
        <v>183333333</v>
      </c>
      <c r="W9">
        <f t="shared" ref="W9" si="17">INT($B9+($B2-$B9)*W8/$D2)</f>
        <v>187500000</v>
      </c>
      <c r="X9">
        <f t="shared" ref="X9" si="18">INT($B9+($B2-$B9)*X8/$D2)</f>
        <v>191666666</v>
      </c>
      <c r="Y9">
        <f t="shared" ref="Y9" si="19">INT($B9+($B2-$B9)*Y8/$D2)</f>
        <v>195833333</v>
      </c>
      <c r="Z9">
        <f t="shared" ref="Z9" si="20">INT($B9+($B2-$B9)*Z8/$D2)</f>
        <v>200000000</v>
      </c>
      <c r="AA9">
        <v>200000000</v>
      </c>
      <c r="AB9">
        <v>200000000</v>
      </c>
      <c r="AC9">
        <v>200000000</v>
      </c>
      <c r="AD9">
        <v>200000000</v>
      </c>
      <c r="AE9">
        <v>200000000</v>
      </c>
      <c r="AF9">
        <v>200000000</v>
      </c>
      <c r="AG9">
        <v>200000000</v>
      </c>
      <c r="AH9">
        <v>200000000</v>
      </c>
      <c r="AI9">
        <v>200000000</v>
      </c>
      <c r="AJ9">
        <v>200000000</v>
      </c>
      <c r="AK9">
        <v>200000000</v>
      </c>
      <c r="AL9">
        <v>200000000</v>
      </c>
      <c r="AM9">
        <v>200000000</v>
      </c>
      <c r="AN9">
        <v>200000000</v>
      </c>
      <c r="AO9">
        <v>200000000</v>
      </c>
      <c r="AP9">
        <v>200000000</v>
      </c>
      <c r="AQ9">
        <v>200000000</v>
      </c>
      <c r="AR9">
        <v>200000000</v>
      </c>
      <c r="AS9">
        <v>200000000</v>
      </c>
      <c r="AT9">
        <v>200000000</v>
      </c>
      <c r="AU9">
        <v>200000000</v>
      </c>
      <c r="AV9">
        <v>200000000</v>
      </c>
      <c r="AW9">
        <v>200000000</v>
      </c>
      <c r="AX9">
        <v>200000000</v>
      </c>
      <c r="AY9">
        <v>200000000</v>
      </c>
      <c r="AZ9">
        <v>200000000</v>
      </c>
      <c r="BA9">
        <v>200000000</v>
      </c>
      <c r="BB9">
        <v>200000000</v>
      </c>
      <c r="BC9">
        <v>200000000</v>
      </c>
      <c r="BD9">
        <v>200000000</v>
      </c>
      <c r="BE9">
        <v>200000000</v>
      </c>
      <c r="BF9">
        <v>200000000</v>
      </c>
      <c r="BG9">
        <v>200000000</v>
      </c>
      <c r="BH9">
        <v>200000000</v>
      </c>
      <c r="BI9">
        <v>200000000</v>
      </c>
      <c r="BJ9">
        <v>200000000</v>
      </c>
    </row>
    <row r="10" spans="1:134" x14ac:dyDescent="0.3">
      <c r="A10" t="s">
        <v>6</v>
      </c>
      <c r="B10" s="1">
        <f>B3*C3</f>
        <v>0</v>
      </c>
      <c r="C10">
        <f>INT($B10+($B3-$B10)*C8/$D3)</f>
        <v>8333333</v>
      </c>
      <c r="D10">
        <f>INT($B10+($B3-$B10)*D8/$D3)</f>
        <v>16666666</v>
      </c>
      <c r="E10">
        <f t="shared" ref="E10:Z10" si="21">INT($B10+($B3-$B10)*E8/$D3)</f>
        <v>25000000</v>
      </c>
      <c r="F10">
        <f t="shared" si="21"/>
        <v>33333333</v>
      </c>
      <c r="G10">
        <f t="shared" si="21"/>
        <v>41666666</v>
      </c>
      <c r="H10">
        <f t="shared" si="21"/>
        <v>50000000</v>
      </c>
      <c r="I10">
        <f t="shared" si="21"/>
        <v>58333333</v>
      </c>
      <c r="J10">
        <f t="shared" si="21"/>
        <v>66666666</v>
      </c>
      <c r="K10">
        <f t="shared" si="21"/>
        <v>75000000</v>
      </c>
      <c r="L10">
        <f t="shared" si="21"/>
        <v>83333333</v>
      </c>
      <c r="M10">
        <f t="shared" si="21"/>
        <v>91666666</v>
      </c>
      <c r="N10">
        <f t="shared" si="21"/>
        <v>100000000</v>
      </c>
      <c r="O10">
        <f t="shared" si="21"/>
        <v>108333333</v>
      </c>
      <c r="P10">
        <f t="shared" si="21"/>
        <v>116666666</v>
      </c>
      <c r="Q10">
        <f t="shared" si="21"/>
        <v>125000000</v>
      </c>
      <c r="R10">
        <f t="shared" si="21"/>
        <v>133333333</v>
      </c>
      <c r="S10">
        <f t="shared" si="21"/>
        <v>141666666</v>
      </c>
      <c r="T10">
        <f t="shared" si="21"/>
        <v>150000000</v>
      </c>
      <c r="U10">
        <f t="shared" si="21"/>
        <v>158333333</v>
      </c>
      <c r="V10">
        <f t="shared" si="21"/>
        <v>166666666</v>
      </c>
      <c r="W10">
        <f t="shared" si="21"/>
        <v>175000000</v>
      </c>
      <c r="X10">
        <f t="shared" si="21"/>
        <v>183333333</v>
      </c>
      <c r="Y10">
        <f t="shared" si="21"/>
        <v>191666666</v>
      </c>
      <c r="Z10">
        <f t="shared" si="21"/>
        <v>200000000</v>
      </c>
      <c r="AA10">
        <v>200000000</v>
      </c>
      <c r="AB10">
        <v>200000000</v>
      </c>
      <c r="AC10">
        <v>200000000</v>
      </c>
      <c r="AD10">
        <v>200000000</v>
      </c>
      <c r="AE10">
        <v>200000000</v>
      </c>
      <c r="AF10">
        <v>200000000</v>
      </c>
      <c r="AG10">
        <v>200000000</v>
      </c>
      <c r="AH10">
        <v>200000000</v>
      </c>
      <c r="AI10">
        <v>200000000</v>
      </c>
      <c r="AJ10">
        <v>200000000</v>
      </c>
      <c r="AK10">
        <v>200000000</v>
      </c>
      <c r="AL10">
        <v>200000000</v>
      </c>
      <c r="AM10">
        <v>200000000</v>
      </c>
      <c r="AN10">
        <v>200000000</v>
      </c>
      <c r="AO10">
        <v>200000000</v>
      </c>
      <c r="AP10">
        <v>200000000</v>
      </c>
      <c r="AQ10">
        <v>200000000</v>
      </c>
      <c r="AR10">
        <v>200000000</v>
      </c>
      <c r="AS10">
        <v>200000000</v>
      </c>
      <c r="AT10">
        <v>200000000</v>
      </c>
      <c r="AU10">
        <v>200000000</v>
      </c>
      <c r="AV10">
        <v>200000000</v>
      </c>
      <c r="AW10">
        <v>200000000</v>
      </c>
      <c r="AX10">
        <v>200000000</v>
      </c>
      <c r="AY10">
        <v>200000000</v>
      </c>
      <c r="AZ10">
        <v>200000000</v>
      </c>
      <c r="BA10">
        <v>200000000</v>
      </c>
      <c r="BB10">
        <v>200000000</v>
      </c>
      <c r="BC10">
        <v>200000000</v>
      </c>
      <c r="BD10">
        <v>200000000</v>
      </c>
      <c r="BE10">
        <v>200000000</v>
      </c>
      <c r="BF10">
        <v>200000000</v>
      </c>
      <c r="BG10">
        <v>200000000</v>
      </c>
      <c r="BH10">
        <v>200000000</v>
      </c>
      <c r="BI10">
        <v>200000000</v>
      </c>
      <c r="BJ10">
        <v>200000000</v>
      </c>
    </row>
    <row r="11" spans="1:134" x14ac:dyDescent="0.3">
      <c r="A11" t="s">
        <v>26</v>
      </c>
      <c r="B11">
        <v>50000000</v>
      </c>
      <c r="C11">
        <v>50000000</v>
      </c>
      <c r="D11">
        <v>50000000</v>
      </c>
      <c r="E11">
        <v>50000000</v>
      </c>
      <c r="F11">
        <v>50000000</v>
      </c>
      <c r="G11">
        <v>50000000</v>
      </c>
      <c r="H11">
        <v>50000000</v>
      </c>
      <c r="I11">
        <v>50000000</v>
      </c>
      <c r="J11">
        <v>50000000</v>
      </c>
      <c r="K11">
        <v>50000000</v>
      </c>
      <c r="L11">
        <v>50000000</v>
      </c>
      <c r="M11">
        <v>50000000</v>
      </c>
      <c r="N11">
        <v>50000000</v>
      </c>
      <c r="O11">
        <v>50000000</v>
      </c>
      <c r="P11">
        <v>50000000</v>
      </c>
      <c r="Q11">
        <v>50000000</v>
      </c>
      <c r="R11">
        <v>50000000</v>
      </c>
      <c r="S11">
        <v>50000000</v>
      </c>
      <c r="T11">
        <v>50000000</v>
      </c>
      <c r="U11">
        <v>50000000</v>
      </c>
      <c r="V11">
        <v>50000000</v>
      </c>
      <c r="W11">
        <v>50000000</v>
      </c>
      <c r="X11">
        <v>50000000</v>
      </c>
      <c r="Y11">
        <v>50000000</v>
      </c>
      <c r="Z11">
        <v>50000000</v>
      </c>
      <c r="AA11">
        <v>50000000</v>
      </c>
      <c r="AB11">
        <v>50000000</v>
      </c>
      <c r="AC11">
        <v>50000000</v>
      </c>
      <c r="AD11">
        <v>50000000</v>
      </c>
      <c r="AE11">
        <v>50000000</v>
      </c>
      <c r="AF11">
        <v>50000000</v>
      </c>
      <c r="AG11">
        <v>50000000</v>
      </c>
      <c r="AH11">
        <v>50000000</v>
      </c>
      <c r="AI11">
        <v>50000000</v>
      </c>
      <c r="AJ11">
        <v>50000000</v>
      </c>
      <c r="AK11">
        <v>50000000</v>
      </c>
      <c r="AL11">
        <v>50000000</v>
      </c>
      <c r="AM11">
        <v>50000000</v>
      </c>
      <c r="AN11">
        <v>50000000</v>
      </c>
      <c r="AO11">
        <v>50000000</v>
      </c>
      <c r="AP11">
        <v>50000000</v>
      </c>
      <c r="AQ11">
        <v>50000000</v>
      </c>
      <c r="AR11">
        <v>50000000</v>
      </c>
      <c r="AS11">
        <v>50000000</v>
      </c>
      <c r="AT11">
        <v>50000000</v>
      </c>
      <c r="AU11">
        <v>50000000</v>
      </c>
      <c r="AV11">
        <v>50000000</v>
      </c>
      <c r="AW11">
        <v>50000000</v>
      </c>
      <c r="AX11">
        <v>50000000</v>
      </c>
      <c r="AY11">
        <v>50000000</v>
      </c>
      <c r="AZ11">
        <v>50000000</v>
      </c>
      <c r="BA11">
        <v>50000000</v>
      </c>
      <c r="BB11">
        <v>50000000</v>
      </c>
      <c r="BC11">
        <v>50000000</v>
      </c>
      <c r="BD11">
        <v>50000000</v>
      </c>
      <c r="BE11">
        <v>50000000</v>
      </c>
      <c r="BF11">
        <v>50000000</v>
      </c>
      <c r="BG11">
        <v>50000000</v>
      </c>
      <c r="BH11">
        <v>50000000</v>
      </c>
      <c r="BI11">
        <v>50000000</v>
      </c>
      <c r="BJ11">
        <v>50000000</v>
      </c>
    </row>
    <row r="12" spans="1:134" x14ac:dyDescent="0.3">
      <c r="A12" t="s">
        <v>27</v>
      </c>
      <c r="B12">
        <f>B5*C5</f>
        <v>0</v>
      </c>
      <c r="C12">
        <f>INT($B12+($B5-$B12)*C8/$D5)</f>
        <v>4166666</v>
      </c>
      <c r="D12">
        <f t="shared" ref="D12:Y12" si="22">INT($B12+($B5-$B12)*D8/$D5)</f>
        <v>8333333</v>
      </c>
      <c r="E12">
        <f t="shared" si="22"/>
        <v>12500000</v>
      </c>
      <c r="F12">
        <f t="shared" si="22"/>
        <v>16666666</v>
      </c>
      <c r="G12">
        <f t="shared" si="22"/>
        <v>20833333</v>
      </c>
      <c r="H12">
        <f t="shared" si="22"/>
        <v>25000000</v>
      </c>
      <c r="I12">
        <f t="shared" si="22"/>
        <v>29166666</v>
      </c>
      <c r="J12">
        <f t="shared" si="22"/>
        <v>33333333</v>
      </c>
      <c r="K12">
        <f t="shared" si="22"/>
        <v>37500000</v>
      </c>
      <c r="L12">
        <f t="shared" si="22"/>
        <v>41666666</v>
      </c>
      <c r="M12">
        <f t="shared" si="22"/>
        <v>45833333</v>
      </c>
      <c r="N12">
        <f t="shared" si="22"/>
        <v>50000000</v>
      </c>
      <c r="O12">
        <f t="shared" si="22"/>
        <v>54166666</v>
      </c>
      <c r="P12">
        <f t="shared" si="22"/>
        <v>58333333</v>
      </c>
      <c r="Q12">
        <f t="shared" si="22"/>
        <v>62500000</v>
      </c>
      <c r="R12">
        <f t="shared" si="22"/>
        <v>66666666</v>
      </c>
      <c r="S12">
        <f t="shared" si="22"/>
        <v>70833333</v>
      </c>
      <c r="T12">
        <f t="shared" si="22"/>
        <v>75000000</v>
      </c>
      <c r="U12">
        <f t="shared" si="22"/>
        <v>79166666</v>
      </c>
      <c r="V12">
        <f t="shared" si="22"/>
        <v>83333333</v>
      </c>
      <c r="W12">
        <f t="shared" si="22"/>
        <v>87500000</v>
      </c>
      <c r="X12">
        <f t="shared" si="22"/>
        <v>91666666</v>
      </c>
      <c r="Y12">
        <f t="shared" si="22"/>
        <v>95833333</v>
      </c>
      <c r="Z12">
        <f t="shared" ref="Z12" si="23">$B12+($B5-$B12)*Z8/$D5</f>
        <v>100000000</v>
      </c>
      <c r="AA12">
        <v>100000000</v>
      </c>
      <c r="AB12">
        <v>100000000</v>
      </c>
      <c r="AC12">
        <v>100000000</v>
      </c>
      <c r="AD12">
        <v>100000000</v>
      </c>
      <c r="AE12">
        <v>100000000</v>
      </c>
      <c r="AF12">
        <v>100000000</v>
      </c>
      <c r="AG12">
        <v>100000000</v>
      </c>
      <c r="AH12">
        <v>100000000</v>
      </c>
      <c r="AI12">
        <v>100000000</v>
      </c>
      <c r="AJ12">
        <v>100000000</v>
      </c>
      <c r="AK12">
        <v>100000000</v>
      </c>
      <c r="AL12">
        <v>100000000</v>
      </c>
      <c r="AM12">
        <v>100000000</v>
      </c>
      <c r="AN12">
        <v>100000000</v>
      </c>
      <c r="AO12">
        <v>100000000</v>
      </c>
      <c r="AP12">
        <v>100000000</v>
      </c>
      <c r="AQ12">
        <v>100000000</v>
      </c>
      <c r="AR12">
        <v>100000000</v>
      </c>
      <c r="AS12">
        <v>100000000</v>
      </c>
      <c r="AT12">
        <v>100000000</v>
      </c>
      <c r="AU12">
        <v>100000000</v>
      </c>
      <c r="AV12">
        <v>100000000</v>
      </c>
      <c r="AW12">
        <v>100000000</v>
      </c>
      <c r="AX12">
        <v>100000000</v>
      </c>
      <c r="AY12">
        <v>100000000</v>
      </c>
      <c r="AZ12">
        <v>100000000</v>
      </c>
      <c r="BA12">
        <v>100000000</v>
      </c>
      <c r="BB12">
        <v>100000000</v>
      </c>
      <c r="BC12">
        <v>100000000</v>
      </c>
      <c r="BD12">
        <v>100000000</v>
      </c>
      <c r="BE12">
        <v>100000000</v>
      </c>
      <c r="BF12">
        <v>100000000</v>
      </c>
      <c r="BG12">
        <v>100000000</v>
      </c>
      <c r="BH12">
        <v>100000000</v>
      </c>
      <c r="BI12">
        <v>100000000</v>
      </c>
      <c r="BJ12">
        <v>100000000</v>
      </c>
    </row>
    <row r="13" spans="1:134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B6*0.25</f>
        <v>50000000</v>
      </c>
      <c r="O13">
        <f>INT(B13+($B6-B13)*(O8-12)/36)</f>
        <v>5555555</v>
      </c>
      <c r="P13">
        <f>INT(C13+($B6-C13)*(P8-12)/36)</f>
        <v>11111111</v>
      </c>
      <c r="Q13">
        <f>INT(D13+($B6-D13)*(Q8-12)/36)</f>
        <v>16666666</v>
      </c>
      <c r="R13">
        <f>INT(E13+($B6-E13)*(R8-12)/36)</f>
        <v>22222222</v>
      </c>
      <c r="S13">
        <f>INT(F13+($B6-F13)*(S8-12)/36)</f>
        <v>27777777</v>
      </c>
      <c r="T13">
        <f t="shared" ref="T13:AW13" si="24">INT(G13+($B6-G13)*(T8-12)/36)</f>
        <v>33333333</v>
      </c>
      <c r="U13">
        <f t="shared" si="24"/>
        <v>38888888</v>
      </c>
      <c r="V13">
        <f t="shared" si="24"/>
        <v>44444444</v>
      </c>
      <c r="W13">
        <f t="shared" si="24"/>
        <v>50000000</v>
      </c>
      <c r="X13">
        <f t="shared" si="24"/>
        <v>55555555</v>
      </c>
      <c r="Y13">
        <f t="shared" si="24"/>
        <v>61111111</v>
      </c>
      <c r="Z13">
        <f t="shared" si="24"/>
        <v>66666666</v>
      </c>
      <c r="AA13">
        <f t="shared" si="24"/>
        <v>104166666</v>
      </c>
      <c r="AB13">
        <f t="shared" si="24"/>
        <v>81172839</v>
      </c>
      <c r="AC13">
        <f t="shared" si="24"/>
        <v>89814814</v>
      </c>
      <c r="AD13">
        <f t="shared" si="24"/>
        <v>98148147</v>
      </c>
      <c r="AE13">
        <f t="shared" si="24"/>
        <v>106172839</v>
      </c>
      <c r="AF13">
        <f t="shared" si="24"/>
        <v>113888888</v>
      </c>
      <c r="AG13">
        <f t="shared" si="24"/>
        <v>121296296</v>
      </c>
      <c r="AH13">
        <f t="shared" si="24"/>
        <v>128395061</v>
      </c>
      <c r="AI13">
        <f t="shared" si="24"/>
        <v>135185185</v>
      </c>
      <c r="AJ13">
        <f t="shared" si="24"/>
        <v>141666666</v>
      </c>
      <c r="AK13">
        <f t="shared" si="24"/>
        <v>147839505</v>
      </c>
      <c r="AL13">
        <f t="shared" si="24"/>
        <v>153703703</v>
      </c>
      <c r="AM13">
        <f t="shared" si="24"/>
        <v>159259259</v>
      </c>
      <c r="AN13">
        <f t="shared" si="24"/>
        <v>173379629</v>
      </c>
      <c r="AO13">
        <f t="shared" si="24"/>
        <v>170293209</v>
      </c>
      <c r="AP13">
        <f t="shared" si="24"/>
        <v>175514403</v>
      </c>
      <c r="AQ13">
        <f t="shared" si="24"/>
        <v>180195473</v>
      </c>
      <c r="AR13">
        <f t="shared" si="24"/>
        <v>184362139</v>
      </c>
      <c r="AS13">
        <f t="shared" si="24"/>
        <v>188040123</v>
      </c>
      <c r="AT13">
        <f t="shared" si="24"/>
        <v>191255144</v>
      </c>
      <c r="AU13">
        <f t="shared" si="24"/>
        <v>194032921</v>
      </c>
      <c r="AV13">
        <f t="shared" si="24"/>
        <v>196399176</v>
      </c>
      <c r="AW13">
        <f t="shared" si="24"/>
        <v>198379629</v>
      </c>
      <c r="AX13">
        <f t="shared" ref="AX13" si="25">AK13+($B6-AK13)*(AX8-12)/36</f>
        <v>200000000</v>
      </c>
      <c r="AY13">
        <v>200000000</v>
      </c>
      <c r="AZ13">
        <v>200000000</v>
      </c>
      <c r="BA13">
        <v>200000000</v>
      </c>
      <c r="BB13">
        <v>200000000</v>
      </c>
      <c r="BC13">
        <v>200000000</v>
      </c>
      <c r="BD13">
        <v>200000000</v>
      </c>
      <c r="BE13">
        <v>200000000</v>
      </c>
      <c r="BF13">
        <v>200000000</v>
      </c>
      <c r="BG13">
        <v>200000000</v>
      </c>
      <c r="BH13">
        <v>200000000</v>
      </c>
      <c r="BI13">
        <v>200000000</v>
      </c>
      <c r="BJ13">
        <v>200000000</v>
      </c>
    </row>
    <row r="14" spans="1:134" x14ac:dyDescent="0.3">
      <c r="A14" t="s">
        <v>13</v>
      </c>
      <c r="B14" s="1">
        <f>SUM(B9:B13)</f>
        <v>150000000</v>
      </c>
      <c r="C14" s="1">
        <f t="shared" ref="C14:BJ14" si="26">SUM(C9:C13)</f>
        <v>166666665</v>
      </c>
      <c r="D14" s="1">
        <f t="shared" si="26"/>
        <v>183333332</v>
      </c>
      <c r="E14" s="1">
        <f t="shared" si="26"/>
        <v>200000000</v>
      </c>
      <c r="F14" s="1">
        <f t="shared" si="26"/>
        <v>216666665</v>
      </c>
      <c r="G14" s="1">
        <f t="shared" si="26"/>
        <v>233333332</v>
      </c>
      <c r="H14" s="1">
        <f t="shared" si="26"/>
        <v>250000000</v>
      </c>
      <c r="I14" s="1">
        <f t="shared" si="26"/>
        <v>266666665</v>
      </c>
      <c r="J14" s="1">
        <f t="shared" si="26"/>
        <v>283333332</v>
      </c>
      <c r="K14" s="1">
        <f t="shared" si="26"/>
        <v>300000000</v>
      </c>
      <c r="L14" s="1">
        <f t="shared" si="26"/>
        <v>316666665</v>
      </c>
      <c r="M14" s="1">
        <f t="shared" si="26"/>
        <v>333333332</v>
      </c>
      <c r="N14" s="1">
        <f t="shared" si="26"/>
        <v>400000000</v>
      </c>
      <c r="O14" s="1">
        <f t="shared" si="26"/>
        <v>372222220</v>
      </c>
      <c r="P14" s="1">
        <f t="shared" si="26"/>
        <v>394444443</v>
      </c>
      <c r="Q14" s="1">
        <f t="shared" si="26"/>
        <v>416666666</v>
      </c>
      <c r="R14" s="1">
        <f t="shared" si="26"/>
        <v>438888887</v>
      </c>
      <c r="S14" s="1">
        <f t="shared" si="26"/>
        <v>461111109</v>
      </c>
      <c r="T14" s="1">
        <f t="shared" si="26"/>
        <v>483333333</v>
      </c>
      <c r="U14" s="1">
        <f t="shared" si="26"/>
        <v>505555553</v>
      </c>
      <c r="V14" s="1">
        <f t="shared" si="26"/>
        <v>527777776</v>
      </c>
      <c r="W14" s="1">
        <f t="shared" si="26"/>
        <v>550000000</v>
      </c>
      <c r="X14" s="1">
        <f t="shared" si="26"/>
        <v>572222220</v>
      </c>
      <c r="Y14" s="1">
        <f t="shared" si="26"/>
        <v>594444443</v>
      </c>
      <c r="Z14" s="1">
        <f t="shared" si="26"/>
        <v>616666666</v>
      </c>
      <c r="AA14" s="1">
        <f t="shared" si="26"/>
        <v>654166666</v>
      </c>
      <c r="AB14" s="1">
        <f t="shared" si="26"/>
        <v>631172839</v>
      </c>
      <c r="AC14" s="1">
        <f t="shared" si="26"/>
        <v>639814814</v>
      </c>
      <c r="AD14" s="1">
        <f t="shared" si="26"/>
        <v>648148147</v>
      </c>
      <c r="AE14" s="1">
        <f t="shared" si="26"/>
        <v>656172839</v>
      </c>
      <c r="AF14" s="1">
        <f t="shared" si="26"/>
        <v>663888888</v>
      </c>
      <c r="AG14" s="1">
        <f t="shared" si="26"/>
        <v>671296296</v>
      </c>
      <c r="AH14" s="1">
        <f t="shared" si="26"/>
        <v>678395061</v>
      </c>
      <c r="AI14" s="1">
        <f t="shared" si="26"/>
        <v>685185185</v>
      </c>
      <c r="AJ14" s="1">
        <f t="shared" si="26"/>
        <v>691666666</v>
      </c>
      <c r="AK14" s="1">
        <f t="shared" si="26"/>
        <v>697839505</v>
      </c>
      <c r="AL14" s="1">
        <f t="shared" si="26"/>
        <v>703703703</v>
      </c>
      <c r="AM14" s="1">
        <f t="shared" si="26"/>
        <v>709259259</v>
      </c>
      <c r="AN14" s="1">
        <f t="shared" si="26"/>
        <v>723379629</v>
      </c>
      <c r="AO14" s="1">
        <f t="shared" si="26"/>
        <v>720293209</v>
      </c>
      <c r="AP14" s="1">
        <f t="shared" si="26"/>
        <v>725514403</v>
      </c>
      <c r="AQ14" s="1">
        <f t="shared" si="26"/>
        <v>730195473</v>
      </c>
      <c r="AR14" s="1">
        <f t="shared" si="26"/>
        <v>734362139</v>
      </c>
      <c r="AS14" s="1">
        <f t="shared" si="26"/>
        <v>738040123</v>
      </c>
      <c r="AT14" s="1">
        <f t="shared" si="26"/>
        <v>741255144</v>
      </c>
      <c r="AU14" s="1">
        <f t="shared" si="26"/>
        <v>744032921</v>
      </c>
      <c r="AV14" s="1">
        <f t="shared" si="26"/>
        <v>746399176</v>
      </c>
      <c r="AW14" s="1">
        <f t="shared" si="26"/>
        <v>748379629</v>
      </c>
      <c r="AX14" s="1">
        <f t="shared" si="26"/>
        <v>750000000</v>
      </c>
      <c r="AY14" s="1">
        <f t="shared" si="26"/>
        <v>750000000</v>
      </c>
      <c r="AZ14" s="1">
        <f t="shared" si="26"/>
        <v>750000000</v>
      </c>
      <c r="BA14" s="1">
        <f t="shared" si="26"/>
        <v>750000000</v>
      </c>
      <c r="BB14" s="1">
        <f t="shared" si="26"/>
        <v>750000000</v>
      </c>
      <c r="BC14" s="1">
        <f t="shared" si="26"/>
        <v>750000000</v>
      </c>
      <c r="BD14" s="1">
        <f t="shared" si="26"/>
        <v>750000000</v>
      </c>
      <c r="BE14" s="1">
        <f t="shared" si="26"/>
        <v>750000000</v>
      </c>
      <c r="BF14" s="1">
        <f t="shared" si="26"/>
        <v>750000000</v>
      </c>
      <c r="BG14" s="1">
        <f t="shared" si="26"/>
        <v>750000000</v>
      </c>
      <c r="BH14" s="1">
        <f t="shared" si="26"/>
        <v>750000000</v>
      </c>
      <c r="BI14" s="1">
        <f t="shared" si="26"/>
        <v>750000000</v>
      </c>
      <c r="BJ14" s="1">
        <f t="shared" si="26"/>
        <v>750000000</v>
      </c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</row>
    <row r="15" spans="1:134" x14ac:dyDescent="0.3">
      <c r="A15" t="s">
        <v>28</v>
      </c>
      <c r="B15">
        <f>B6*C6</f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f xml:space="preserve"> BlockRewardByScenarios!B15</f>
        <v>1777777</v>
      </c>
      <c r="J15" s="1">
        <f xml:space="preserve"> BlockRewardByScenarios!C15</f>
        <v>3678517</v>
      </c>
      <c r="K15" s="1">
        <f xml:space="preserve"> BlockRewardByScenarios!D15</f>
        <v>5703040</v>
      </c>
      <c r="L15" s="1">
        <f xml:space="preserve"> BlockRewardByScenarios!E15</f>
        <v>7852171</v>
      </c>
      <c r="M15" s="1">
        <f xml:space="preserve"> BlockRewardByScenarios!F15</f>
        <v>10126741</v>
      </c>
      <c r="N15" s="1">
        <f xml:space="preserve"> BlockRewardByScenarios!G15</f>
        <v>12860919</v>
      </c>
      <c r="O15" s="1">
        <f xml:space="preserve"> BlockRewardByScenarios!H15</f>
        <v>15428139</v>
      </c>
      <c r="P15" s="1">
        <f xml:space="preserve"> BlockRewardByScenarios!I15</f>
        <v>18160622</v>
      </c>
      <c r="Q15" s="1">
        <f xml:space="preserve"> BlockRewardByScenarios!J15</f>
        <v>21059470</v>
      </c>
      <c r="R15" s="1">
        <f xml:space="preserve"> BlockRewardByScenarios!K15</f>
        <v>24125792</v>
      </c>
      <c r="S15" s="1">
        <f xml:space="preserve"> BlockRewardByScenarios!L15</f>
        <v>27360704</v>
      </c>
      <c r="T15" s="1">
        <f xml:space="preserve"> BlockRewardByScenarios!M15</f>
        <v>30765330</v>
      </c>
      <c r="U15" s="1">
        <f xml:space="preserve"> BlockRewardByScenarios!N15</f>
        <v>34340802</v>
      </c>
      <c r="V15" s="1">
        <f xml:space="preserve"> BlockRewardByScenarios!O15</f>
        <v>38088259</v>
      </c>
      <c r="W15" s="1">
        <f xml:space="preserve"> BlockRewardByScenarios!P15</f>
        <v>42008847</v>
      </c>
      <c r="X15" s="1">
        <f xml:space="preserve"> BlockRewardByScenarios!Q15</f>
        <v>46103720</v>
      </c>
      <c r="Y15" s="1">
        <f xml:space="preserve"> BlockRewardByScenarios!R15</f>
        <v>50374041</v>
      </c>
      <c r="Z15" s="1">
        <f xml:space="preserve"> BlockRewardByScenarios!S15</f>
        <v>54820979</v>
      </c>
      <c r="AA15" s="1">
        <f xml:space="preserve"> BlockRewardByScenarios!T15</f>
        <v>59547563</v>
      </c>
      <c r="AB15" s="1">
        <f xml:space="preserve"> BlockRewardByScenarios!U15</f>
        <v>64152365</v>
      </c>
      <c r="AC15" s="1">
        <f xml:space="preserve"> BlockRewardByScenarios!V15</f>
        <v>68845479</v>
      </c>
      <c r="AD15" s="1">
        <f xml:space="preserve"> BlockRewardByScenarios!W15</f>
        <v>73625436</v>
      </c>
      <c r="AE15" s="1">
        <f xml:space="preserve"> BlockRewardByScenarios!X15</f>
        <v>78490757</v>
      </c>
      <c r="AF15" s="1">
        <f xml:space="preserve"> BlockRewardByScenarios!Y15</f>
        <v>83439954</v>
      </c>
      <c r="AG15" s="1">
        <f xml:space="preserve"> BlockRewardByScenarios!Z15</f>
        <v>88471529</v>
      </c>
      <c r="AH15" s="1">
        <f xml:space="preserve"> BlockRewardByScenarios!AA15</f>
        <v>93583972</v>
      </c>
      <c r="AI15" s="1">
        <f xml:space="preserve"> BlockRewardByScenarios!AB15</f>
        <v>98775766</v>
      </c>
      <c r="AJ15" s="1">
        <f xml:space="preserve"> BlockRewardByScenarios!AC15</f>
        <v>104045382</v>
      </c>
      <c r="AK15" s="1">
        <f xml:space="preserve"> BlockRewardByScenarios!AD15</f>
        <v>109391281</v>
      </c>
      <c r="AL15" s="1">
        <f xml:space="preserve"> BlockRewardByScenarios!AE15</f>
        <v>114811914</v>
      </c>
      <c r="AM15" s="1">
        <f xml:space="preserve"> BlockRewardByScenarios!AF15</f>
        <v>120305721</v>
      </c>
      <c r="AN15" s="1">
        <f xml:space="preserve"> BlockRewardByScenarios!AG15</f>
        <v>125930290</v>
      </c>
      <c r="AO15" s="1">
        <f xml:space="preserve"> BlockRewardByScenarios!AH15</f>
        <v>131571779</v>
      </c>
      <c r="AP15" s="1">
        <f xml:space="preserve"> BlockRewardByScenarios!AI15</f>
        <v>137285686</v>
      </c>
      <c r="AQ15" s="1">
        <f xml:space="preserve"> BlockRewardByScenarios!AJ15</f>
        <v>143068893</v>
      </c>
      <c r="AR15" s="1">
        <f xml:space="preserve"> BlockRewardByScenarios!AK15</f>
        <v>148918433</v>
      </c>
      <c r="AS15" s="1">
        <f xml:space="preserve"> BlockRewardByScenarios!AL15</f>
        <v>154831490</v>
      </c>
      <c r="AT15" s="1">
        <f xml:space="preserve"> BlockRewardByScenarios!AM15</f>
        <v>160805400</v>
      </c>
      <c r="AU15" s="1">
        <f xml:space="preserve"> BlockRewardByScenarios!AN15</f>
        <v>166837655</v>
      </c>
      <c r="AV15" s="1">
        <f xml:space="preserve"> BlockRewardByScenarios!AO15</f>
        <v>172925900</v>
      </c>
      <c r="AW15" s="1">
        <f xml:space="preserve"> BlockRewardByScenarios!AP15</f>
        <v>179067936</v>
      </c>
      <c r="AX15" s="1">
        <f xml:space="preserve"> BlockRewardByScenarios!AQ15</f>
        <v>185261722</v>
      </c>
      <c r="AY15" s="1">
        <f xml:space="preserve"> BlockRewardByScenarios!AR15</f>
        <v>191496800</v>
      </c>
      <c r="AZ15" s="1">
        <f xml:space="preserve"> BlockRewardByScenarios!AS15</f>
        <v>197773445</v>
      </c>
      <c r="BA15" s="1">
        <f xml:space="preserve"> BlockRewardByScenarios!AT15</f>
        <v>204091934</v>
      </c>
      <c r="BB15" s="1">
        <f xml:space="preserve"> BlockRewardByScenarios!AU15</f>
        <v>210452546</v>
      </c>
      <c r="BC15" s="1">
        <f xml:space="preserve"> BlockRewardByScenarios!AV15</f>
        <v>216855562</v>
      </c>
      <c r="BD15" s="1">
        <f xml:space="preserve"> BlockRewardByScenarios!AW15</f>
        <v>223301265</v>
      </c>
      <c r="BE15" s="1">
        <f xml:space="preserve"> BlockRewardByScenarios!AX15</f>
        <v>229789940</v>
      </c>
      <c r="BF15" s="1">
        <f xml:space="preserve"> BlockRewardByScenarios!AY15</f>
        <v>236321872</v>
      </c>
      <c r="BG15" s="1">
        <f xml:space="preserve"> BlockRewardByScenarios!AZ15</f>
        <v>242897351</v>
      </c>
      <c r="BH15" s="1">
        <f xml:space="preserve"> BlockRewardByScenarios!BA15</f>
        <v>249516666</v>
      </c>
      <c r="BI15" s="1">
        <f xml:space="preserve"> BlockRewardByScenarios!BB15</f>
        <v>250000000</v>
      </c>
      <c r="BJ15" s="1">
        <v>250000000</v>
      </c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W39"/>
  <sheetViews>
    <sheetView workbookViewId="0">
      <selection activeCell="E9" sqref="E9"/>
    </sheetView>
  </sheetViews>
  <sheetFormatPr defaultColWidth="16.5546875" defaultRowHeight="14.4" x14ac:dyDescent="0.3"/>
  <cols>
    <col min="1" max="1" width="29.6640625" customWidth="1"/>
  </cols>
  <sheetData>
    <row r="1" spans="1:116" x14ac:dyDescent="0.3">
      <c r="A1" t="s">
        <v>20</v>
      </c>
    </row>
    <row r="2" spans="1:116" x14ac:dyDescent="0.3">
      <c r="A2" t="s">
        <v>14</v>
      </c>
      <c r="B2">
        <v>7</v>
      </c>
      <c r="C2">
        <v>8</v>
      </c>
      <c r="D2">
        <v>9</v>
      </c>
      <c r="E2">
        <v>10</v>
      </c>
      <c r="F2">
        <v>11</v>
      </c>
      <c r="G2">
        <v>12</v>
      </c>
      <c r="H2">
        <v>13</v>
      </c>
      <c r="I2">
        <v>14</v>
      </c>
      <c r="J2">
        <v>15</v>
      </c>
      <c r="K2">
        <v>16</v>
      </c>
      <c r="L2">
        <v>17</v>
      </c>
      <c r="M2">
        <v>18</v>
      </c>
      <c r="N2">
        <v>19</v>
      </c>
      <c r="O2">
        <v>20</v>
      </c>
      <c r="P2">
        <v>21</v>
      </c>
      <c r="Q2">
        <v>22</v>
      </c>
      <c r="R2">
        <v>23</v>
      </c>
      <c r="S2">
        <v>24</v>
      </c>
      <c r="T2">
        <v>25</v>
      </c>
      <c r="U2">
        <v>26</v>
      </c>
      <c r="V2">
        <v>27</v>
      </c>
      <c r="W2">
        <v>28</v>
      </c>
      <c r="X2">
        <v>29</v>
      </c>
      <c r="Y2">
        <v>30</v>
      </c>
      <c r="Z2">
        <v>31</v>
      </c>
      <c r="AA2">
        <v>32</v>
      </c>
      <c r="AB2">
        <v>33</v>
      </c>
      <c r="AC2">
        <v>34</v>
      </c>
      <c r="AD2">
        <v>35</v>
      </c>
      <c r="AE2">
        <v>36</v>
      </c>
      <c r="AF2">
        <v>37</v>
      </c>
      <c r="AG2">
        <v>38</v>
      </c>
      <c r="AH2">
        <v>39</v>
      </c>
      <c r="AI2">
        <v>40</v>
      </c>
      <c r="AJ2">
        <v>41</v>
      </c>
      <c r="AK2">
        <v>42</v>
      </c>
      <c r="AL2">
        <v>43</v>
      </c>
      <c r="AM2">
        <v>44</v>
      </c>
      <c r="AN2">
        <v>45</v>
      </c>
      <c r="AO2">
        <v>46</v>
      </c>
      <c r="AP2">
        <v>47</v>
      </c>
      <c r="AQ2">
        <v>48</v>
      </c>
      <c r="AR2">
        <v>49</v>
      </c>
      <c r="AS2">
        <v>50</v>
      </c>
      <c r="AT2">
        <v>51</v>
      </c>
      <c r="AU2">
        <v>52</v>
      </c>
      <c r="AV2">
        <v>53</v>
      </c>
      <c r="AW2">
        <v>54</v>
      </c>
      <c r="AX2">
        <v>55</v>
      </c>
      <c r="AY2">
        <v>56</v>
      </c>
      <c r="AZ2">
        <v>57</v>
      </c>
      <c r="BA2">
        <v>58</v>
      </c>
      <c r="BB2">
        <v>59</v>
      </c>
      <c r="BC2">
        <v>60</v>
      </c>
      <c r="BD2">
        <v>61</v>
      </c>
      <c r="BE2">
        <v>62</v>
      </c>
      <c r="BF2">
        <v>63</v>
      </c>
      <c r="BG2">
        <v>64</v>
      </c>
      <c r="BH2">
        <v>65</v>
      </c>
      <c r="BI2">
        <v>66</v>
      </c>
      <c r="BJ2">
        <v>67</v>
      </c>
      <c r="BK2">
        <v>68</v>
      </c>
      <c r="BL2">
        <v>69</v>
      </c>
      <c r="BM2">
        <v>70</v>
      </c>
      <c r="BN2">
        <v>71</v>
      </c>
      <c r="BO2">
        <v>72</v>
      </c>
      <c r="BP2">
        <v>73</v>
      </c>
      <c r="BQ2">
        <v>74</v>
      </c>
      <c r="BR2">
        <v>75</v>
      </c>
      <c r="BS2">
        <v>76</v>
      </c>
      <c r="BT2">
        <v>77</v>
      </c>
      <c r="BU2">
        <v>78</v>
      </c>
      <c r="BV2">
        <v>79</v>
      </c>
      <c r="BW2">
        <v>80</v>
      </c>
      <c r="BX2">
        <v>81</v>
      </c>
      <c r="BY2">
        <v>82</v>
      </c>
      <c r="BZ2">
        <v>83</v>
      </c>
      <c r="CA2">
        <v>84</v>
      </c>
      <c r="CB2">
        <v>85</v>
      </c>
      <c r="CC2">
        <v>86</v>
      </c>
      <c r="CD2">
        <v>87</v>
      </c>
      <c r="CE2">
        <v>88</v>
      </c>
      <c r="CF2">
        <v>89</v>
      </c>
      <c r="CG2">
        <v>90</v>
      </c>
      <c r="CH2">
        <v>91</v>
      </c>
      <c r="CI2">
        <v>92</v>
      </c>
      <c r="CJ2">
        <v>93</v>
      </c>
      <c r="CK2">
        <v>94</v>
      </c>
      <c r="CL2">
        <v>95</v>
      </c>
      <c r="CM2">
        <v>96</v>
      </c>
      <c r="CN2">
        <v>97</v>
      </c>
      <c r="CO2">
        <v>98</v>
      </c>
      <c r="CP2">
        <v>99</v>
      </c>
      <c r="CQ2">
        <v>100</v>
      </c>
      <c r="CR2">
        <v>101</v>
      </c>
    </row>
    <row r="3" spans="1:116" x14ac:dyDescent="0.3">
      <c r="A3" t="s">
        <v>13</v>
      </c>
      <c r="B3" s="1">
        <f>'Mint Token'!I14</f>
        <v>266666665</v>
      </c>
      <c r="C3" s="1">
        <f>B7+'Mint Token'!J14</f>
        <v>286222220</v>
      </c>
      <c r="D3" s="1">
        <f>C7+'Mint Token'!K14</f>
        <v>305989628</v>
      </c>
      <c r="E3" s="1">
        <f>D7+'Mint Token'!L14</f>
        <v>325971180</v>
      </c>
      <c r="F3" s="1">
        <f>E7+'Mint Token'!M14</f>
        <v>346169201</v>
      </c>
      <c r="G3" s="1">
        <f>F7+'Mint Token'!N14</f>
        <v>416586035</v>
      </c>
      <c r="H3" s="1">
        <f>G7+'Mint Token'!O14</f>
        <v>393321270</v>
      </c>
      <c r="I3" s="1">
        <f>H7+'Mint Token'!P14</f>
        <v>419804473</v>
      </c>
      <c r="J3" s="1">
        <f>I7+'Mint Token'!Q14</f>
        <v>446574577</v>
      </c>
      <c r="K3" s="1">
        <f>J7+'Mint Token'!R14</f>
        <v>473634689</v>
      </c>
      <c r="L3" s="1">
        <f>K7+'Mint Token'!S14</f>
        <v>500987953</v>
      </c>
      <c r="M3" s="1">
        <f>L7+'Mint Token'!T14</f>
        <v>528637546</v>
      </c>
      <c r="N3" s="1">
        <f>M7+'Mint Token'!U14</f>
        <v>556586672</v>
      </c>
      <c r="O3" s="1">
        <f>N7+'Mint Token'!V14</f>
        <v>584838583</v>
      </c>
      <c r="P3" s="1">
        <f>O7+'Mint Token'!W14</f>
        <v>613396558</v>
      </c>
      <c r="Q3" s="1">
        <f>P7+'Mint Token'!X14</f>
        <v>642263907</v>
      </c>
      <c r="R3" s="1">
        <f>Q7+'Mint Token'!Y14</f>
        <v>671443988</v>
      </c>
      <c r="S3" s="1">
        <f>R7+'Mint Token'!Z14</f>
        <v>700940187</v>
      </c>
      <c r="T3" s="1">
        <f>S7+'Mint Token'!AA14</f>
        <v>746033705</v>
      </c>
      <c r="U3" s="1">
        <f>T7+'Mint Token'!AB14</f>
        <v>731121909</v>
      </c>
      <c r="V3" s="1">
        <f>U7+'Mint Token'!AC14</f>
        <v>747684371</v>
      </c>
      <c r="W3" s="1">
        <f>V7+'Mint Token'!AD14</f>
        <v>764117618</v>
      </c>
      <c r="X3" s="1">
        <f>W7+'Mint Token'!AE14</f>
        <v>780420250</v>
      </c>
      <c r="Y3" s="1">
        <f>X7+'Mint Token'!AF14</f>
        <v>796590851</v>
      </c>
      <c r="Z3" s="1">
        <f>Y7+'Mint Token'!AG14</f>
        <v>812627993</v>
      </c>
      <c r="AA3" s="1">
        <f>Z7+'Mint Token'!AH14</f>
        <v>828530227</v>
      </c>
      <c r="AB3" s="1">
        <f>AA7+'Mint Token'!AI14</f>
        <v>844296095</v>
      </c>
      <c r="AC3" s="1">
        <f>AB7+'Mint Token'!AJ14</f>
        <v>859924117</v>
      </c>
      <c r="AD3" s="1">
        <f>AC7+'Mint Token'!AK14</f>
        <v>875412800</v>
      </c>
      <c r="AE3" s="1">
        <f>AD7+'Mint Token'!AL14</f>
        <v>890760636</v>
      </c>
      <c r="AF3" s="1">
        <f>AE7+'Mint Token'!AM14</f>
        <v>905966098</v>
      </c>
      <c r="AG3" s="1">
        <f>AF7+'Mint Token'!AN14</f>
        <v>929901100</v>
      </c>
      <c r="AH3" s="1">
        <f>AG7+'Mint Token'!AO14</f>
        <v>936888608</v>
      </c>
      <c r="AI3" s="1">
        <f>AH7+'Mint Token'!AP14</f>
        <v>952259428</v>
      </c>
      <c r="AJ3" s="1">
        <f>AI7+'Mint Token'!AQ14</f>
        <v>967256641</v>
      </c>
      <c r="AK3" s="1">
        <f>AJ7+'Mint Token'!AR14</f>
        <v>981901920</v>
      </c>
      <c r="AL3" s="1">
        <f>AK7+'Mint Token'!AS14</f>
        <v>996217174</v>
      </c>
      <c r="AM3" s="1">
        <f>AL7+'Mint Token'!AT14</f>
        <v>1010224547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x14ac:dyDescent="0.3">
      <c r="A4" t="s">
        <v>15</v>
      </c>
      <c r="B4" s="7">
        <v>0.67</v>
      </c>
      <c r="C4" s="7">
        <v>0.67</v>
      </c>
      <c r="D4" s="7">
        <v>0.67</v>
      </c>
      <c r="E4" s="7">
        <v>0.67</v>
      </c>
      <c r="F4" s="7">
        <v>0.67</v>
      </c>
      <c r="G4" s="7">
        <v>0.67</v>
      </c>
      <c r="H4" s="7">
        <v>0.67</v>
      </c>
      <c r="I4" s="7">
        <v>0.67</v>
      </c>
      <c r="J4" s="7">
        <v>0.67</v>
      </c>
      <c r="K4" s="7">
        <v>0.67</v>
      </c>
      <c r="L4" s="7">
        <v>0.67</v>
      </c>
      <c r="M4" s="7">
        <v>0.67</v>
      </c>
      <c r="N4" s="7">
        <v>0.67</v>
      </c>
      <c r="O4" s="7">
        <v>0.67</v>
      </c>
      <c r="P4" s="7">
        <v>0.67</v>
      </c>
      <c r="Q4" s="7">
        <v>0.67</v>
      </c>
      <c r="R4" s="7">
        <v>0.67</v>
      </c>
      <c r="S4" s="7">
        <v>0.67</v>
      </c>
      <c r="T4" s="7">
        <v>0.67</v>
      </c>
      <c r="U4" s="7">
        <v>0.67</v>
      </c>
      <c r="V4" s="7">
        <v>0.67</v>
      </c>
      <c r="W4" s="7">
        <v>0.67</v>
      </c>
      <c r="X4" s="7">
        <v>0.67</v>
      </c>
      <c r="Y4" s="7">
        <v>0.67</v>
      </c>
      <c r="Z4" s="7">
        <v>0.67</v>
      </c>
      <c r="AA4" s="7">
        <v>0.67</v>
      </c>
      <c r="AB4" s="7">
        <v>0.67</v>
      </c>
      <c r="AC4" s="7">
        <v>0.67</v>
      </c>
      <c r="AD4" s="7">
        <v>0.67</v>
      </c>
      <c r="AE4" s="7">
        <v>0.67</v>
      </c>
      <c r="AF4" s="7">
        <v>0.67</v>
      </c>
      <c r="AG4" s="7">
        <v>0.67</v>
      </c>
      <c r="AH4" s="7">
        <v>0.67</v>
      </c>
      <c r="AI4" s="7">
        <v>0.67</v>
      </c>
      <c r="AJ4" s="7">
        <v>0.67</v>
      </c>
      <c r="AK4" s="7">
        <v>0.67</v>
      </c>
      <c r="AL4" s="7">
        <v>0.67</v>
      </c>
      <c r="AM4" s="7">
        <v>0.67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</row>
    <row r="5" spans="1:116" x14ac:dyDescent="0.3">
      <c r="A5" t="s">
        <v>18</v>
      </c>
      <c r="B5" s="7">
        <v>0.13</v>
      </c>
      <c r="C5" s="7">
        <v>0.13</v>
      </c>
      <c r="D5" s="7">
        <v>0.13</v>
      </c>
      <c r="E5" s="7">
        <v>0.13</v>
      </c>
      <c r="F5" s="7">
        <v>0.13</v>
      </c>
      <c r="G5" s="7">
        <v>0.13</v>
      </c>
      <c r="H5" s="7">
        <v>0.13</v>
      </c>
      <c r="I5" s="7">
        <v>0.13</v>
      </c>
      <c r="J5" s="7">
        <v>0.13</v>
      </c>
      <c r="K5" s="7">
        <v>0.13</v>
      </c>
      <c r="L5" s="7">
        <v>0.13</v>
      </c>
      <c r="M5" s="7">
        <v>0.13</v>
      </c>
      <c r="N5" s="7">
        <v>0.13</v>
      </c>
      <c r="O5" s="7">
        <v>0.13</v>
      </c>
      <c r="P5" s="7">
        <v>0.13</v>
      </c>
      <c r="Q5" s="7">
        <v>0.13</v>
      </c>
      <c r="R5" s="7">
        <v>0.13</v>
      </c>
      <c r="S5" s="7">
        <v>0.13</v>
      </c>
      <c r="T5" s="7">
        <v>0.13</v>
      </c>
      <c r="U5" s="7">
        <v>0.13</v>
      </c>
      <c r="V5" s="7">
        <v>0.13</v>
      </c>
      <c r="W5" s="7">
        <v>0.13</v>
      </c>
      <c r="X5" s="7">
        <v>0.13</v>
      </c>
      <c r="Y5" s="7">
        <v>0.13</v>
      </c>
      <c r="Z5" s="7">
        <v>0.13</v>
      </c>
      <c r="AA5" s="7">
        <v>0.13</v>
      </c>
      <c r="AB5" s="7">
        <v>0.13</v>
      </c>
      <c r="AC5" s="7">
        <v>0.13</v>
      </c>
      <c r="AD5" s="7">
        <v>0.13</v>
      </c>
      <c r="AE5" s="7">
        <v>0.13</v>
      </c>
      <c r="AF5" s="7">
        <v>0.13</v>
      </c>
      <c r="AG5" s="7">
        <v>0.13</v>
      </c>
      <c r="AH5" s="7">
        <v>0.13</v>
      </c>
      <c r="AI5" s="7">
        <v>0.13</v>
      </c>
      <c r="AJ5" s="7">
        <v>0.13</v>
      </c>
      <c r="AK5" s="7">
        <v>0.13</v>
      </c>
      <c r="AL5" s="7">
        <v>0.13</v>
      </c>
      <c r="AM5" s="7">
        <v>0.13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</row>
    <row r="6" spans="1:116" x14ac:dyDescent="0.3">
      <c r="A6" t="s">
        <v>16</v>
      </c>
      <c r="B6" s="8">
        <f>INT(B3*B5/12)</f>
        <v>2888888</v>
      </c>
      <c r="C6" s="8">
        <f t="shared" ref="C6:AL6" si="0">INT(C3*C5/12)</f>
        <v>3100740</v>
      </c>
      <c r="D6" s="8">
        <f t="shared" si="0"/>
        <v>3314887</v>
      </c>
      <c r="E6" s="8">
        <f t="shared" si="0"/>
        <v>3531354</v>
      </c>
      <c r="F6" s="8">
        <f t="shared" si="0"/>
        <v>3750166</v>
      </c>
      <c r="G6" s="8">
        <f t="shared" si="0"/>
        <v>4513015</v>
      </c>
      <c r="H6" s="8">
        <f t="shared" si="0"/>
        <v>4260980</v>
      </c>
      <c r="I6" s="8">
        <f t="shared" si="0"/>
        <v>4547881</v>
      </c>
      <c r="J6" s="8">
        <f t="shared" si="0"/>
        <v>4837891</v>
      </c>
      <c r="K6" s="8">
        <f t="shared" si="0"/>
        <v>5131042</v>
      </c>
      <c r="L6" s="8">
        <f t="shared" si="0"/>
        <v>5427369</v>
      </c>
      <c r="M6" s="8">
        <f t="shared" si="0"/>
        <v>5726906</v>
      </c>
      <c r="N6" s="8">
        <f t="shared" si="0"/>
        <v>6029688</v>
      </c>
      <c r="O6" s="8">
        <f t="shared" si="0"/>
        <v>6335751</v>
      </c>
      <c r="P6" s="8">
        <f t="shared" si="0"/>
        <v>6645129</v>
      </c>
      <c r="Q6" s="8">
        <f t="shared" si="0"/>
        <v>6957858</v>
      </c>
      <c r="R6" s="8">
        <f t="shared" si="0"/>
        <v>7273976</v>
      </c>
      <c r="S6" s="8">
        <f t="shared" si="0"/>
        <v>7593518</v>
      </c>
      <c r="T6" s="8">
        <f t="shared" si="0"/>
        <v>8082031</v>
      </c>
      <c r="U6" s="8">
        <f t="shared" si="0"/>
        <v>7920487</v>
      </c>
      <c r="V6" s="8">
        <f t="shared" si="0"/>
        <v>8099914</v>
      </c>
      <c r="W6" s="8">
        <f t="shared" si="0"/>
        <v>8277940</v>
      </c>
      <c r="X6" s="8">
        <f t="shared" si="0"/>
        <v>8454552</v>
      </c>
      <c r="Y6" s="8">
        <f t="shared" si="0"/>
        <v>8629734</v>
      </c>
      <c r="Z6" s="8">
        <f t="shared" si="0"/>
        <v>8803469</v>
      </c>
      <c r="AA6" s="8">
        <f t="shared" si="0"/>
        <v>8975744</v>
      </c>
      <c r="AB6" s="8">
        <f t="shared" si="0"/>
        <v>9146541</v>
      </c>
      <c r="AC6" s="8">
        <f t="shared" si="0"/>
        <v>9315844</v>
      </c>
      <c r="AD6" s="8">
        <f t="shared" si="0"/>
        <v>9483638</v>
      </c>
      <c r="AE6" s="8">
        <f t="shared" si="0"/>
        <v>9649906</v>
      </c>
      <c r="AF6" s="8">
        <f t="shared" si="0"/>
        <v>9814632</v>
      </c>
      <c r="AG6" s="8">
        <f t="shared" si="0"/>
        <v>10073928</v>
      </c>
      <c r="AH6" s="8">
        <f t="shared" si="0"/>
        <v>10149626</v>
      </c>
      <c r="AI6" s="8">
        <f t="shared" si="0"/>
        <v>10316143</v>
      </c>
      <c r="AJ6" s="8">
        <f t="shared" si="0"/>
        <v>10478613</v>
      </c>
      <c r="AK6" s="8">
        <f t="shared" si="0"/>
        <v>10637270</v>
      </c>
      <c r="AL6" s="8">
        <f t="shared" si="0"/>
        <v>10792352</v>
      </c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</row>
    <row r="7" spans="1:116" x14ac:dyDescent="0.3">
      <c r="A7" t="s">
        <v>17</v>
      </c>
      <c r="B7" s="8">
        <f xml:space="preserve"> B6</f>
        <v>2888888</v>
      </c>
      <c r="C7" s="8">
        <f xml:space="preserve"> B7 + C6</f>
        <v>5989628</v>
      </c>
      <c r="D7" s="8">
        <f t="shared" ref="D7:AL7" si="1" xml:space="preserve"> C7 + D6</f>
        <v>9304515</v>
      </c>
      <c r="E7" s="8">
        <f t="shared" si="1"/>
        <v>12835869</v>
      </c>
      <c r="F7" s="8">
        <f t="shared" si="1"/>
        <v>16586035</v>
      </c>
      <c r="G7" s="8">
        <f t="shared" si="1"/>
        <v>21099050</v>
      </c>
      <c r="H7" s="8">
        <f t="shared" si="1"/>
        <v>25360030</v>
      </c>
      <c r="I7" s="8">
        <f t="shared" si="1"/>
        <v>29907911</v>
      </c>
      <c r="J7" s="8">
        <f t="shared" si="1"/>
        <v>34745802</v>
      </c>
      <c r="K7" s="8">
        <f t="shared" si="1"/>
        <v>39876844</v>
      </c>
      <c r="L7" s="8">
        <f t="shared" si="1"/>
        <v>45304213</v>
      </c>
      <c r="M7" s="8">
        <f t="shared" si="1"/>
        <v>51031119</v>
      </c>
      <c r="N7" s="8">
        <f t="shared" si="1"/>
        <v>57060807</v>
      </c>
      <c r="O7" s="8">
        <f t="shared" si="1"/>
        <v>63396558</v>
      </c>
      <c r="P7" s="8">
        <f t="shared" si="1"/>
        <v>70041687</v>
      </c>
      <c r="Q7" s="8">
        <f t="shared" si="1"/>
        <v>76999545</v>
      </c>
      <c r="R7" s="8">
        <f t="shared" si="1"/>
        <v>84273521</v>
      </c>
      <c r="S7" s="8">
        <f t="shared" si="1"/>
        <v>91867039</v>
      </c>
      <c r="T7" s="8">
        <f t="shared" si="1"/>
        <v>99949070</v>
      </c>
      <c r="U7" s="8">
        <f t="shared" si="1"/>
        <v>107869557</v>
      </c>
      <c r="V7" s="8">
        <f t="shared" si="1"/>
        <v>115969471</v>
      </c>
      <c r="W7" s="8">
        <f t="shared" si="1"/>
        <v>124247411</v>
      </c>
      <c r="X7" s="8">
        <f t="shared" si="1"/>
        <v>132701963</v>
      </c>
      <c r="Y7" s="8">
        <f t="shared" si="1"/>
        <v>141331697</v>
      </c>
      <c r="Z7" s="8">
        <f t="shared" si="1"/>
        <v>150135166</v>
      </c>
      <c r="AA7" s="8">
        <f t="shared" si="1"/>
        <v>159110910</v>
      </c>
      <c r="AB7" s="8">
        <f t="shared" si="1"/>
        <v>168257451</v>
      </c>
      <c r="AC7" s="8">
        <f t="shared" si="1"/>
        <v>177573295</v>
      </c>
      <c r="AD7" s="8">
        <f t="shared" si="1"/>
        <v>187056933</v>
      </c>
      <c r="AE7" s="8">
        <f t="shared" si="1"/>
        <v>196706839</v>
      </c>
      <c r="AF7" s="8">
        <f t="shared" si="1"/>
        <v>206521471</v>
      </c>
      <c r="AG7" s="8">
        <f t="shared" si="1"/>
        <v>216595399</v>
      </c>
      <c r="AH7" s="8">
        <f t="shared" si="1"/>
        <v>226745025</v>
      </c>
      <c r="AI7" s="8">
        <f t="shared" si="1"/>
        <v>237061168</v>
      </c>
      <c r="AJ7" s="8">
        <f t="shared" si="1"/>
        <v>247539781</v>
      </c>
      <c r="AK7" s="8">
        <f t="shared" si="1"/>
        <v>258177051</v>
      </c>
      <c r="AL7" s="8">
        <f t="shared" si="1"/>
        <v>268969403</v>
      </c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</row>
    <row r="9" spans="1:116" x14ac:dyDescent="0.3">
      <c r="A9" t="s">
        <v>21</v>
      </c>
    </row>
    <row r="10" spans="1:116" x14ac:dyDescent="0.3">
      <c r="A10" t="s">
        <v>14</v>
      </c>
      <c r="B10">
        <v>7</v>
      </c>
      <c r="C10">
        <v>8</v>
      </c>
      <c r="D10">
        <v>9</v>
      </c>
      <c r="E10">
        <v>10</v>
      </c>
      <c r="F10">
        <v>11</v>
      </c>
      <c r="G10">
        <v>12</v>
      </c>
      <c r="H10">
        <v>13</v>
      </c>
      <c r="I10">
        <v>14</v>
      </c>
      <c r="J10">
        <v>15</v>
      </c>
      <c r="K10">
        <v>16</v>
      </c>
      <c r="L10">
        <v>17</v>
      </c>
      <c r="M10">
        <v>18</v>
      </c>
      <c r="N10">
        <v>19</v>
      </c>
      <c r="O10">
        <v>20</v>
      </c>
      <c r="P10">
        <v>21</v>
      </c>
      <c r="Q10">
        <v>22</v>
      </c>
      <c r="R10">
        <v>23</v>
      </c>
      <c r="S10">
        <v>24</v>
      </c>
      <c r="T10">
        <v>25</v>
      </c>
      <c r="U10">
        <v>26</v>
      </c>
      <c r="V10">
        <v>27</v>
      </c>
      <c r="W10">
        <v>28</v>
      </c>
      <c r="X10">
        <v>29</v>
      </c>
      <c r="Y10">
        <v>30</v>
      </c>
      <c r="Z10">
        <v>31</v>
      </c>
      <c r="AA10">
        <v>32</v>
      </c>
      <c r="AB10">
        <v>33</v>
      </c>
      <c r="AC10">
        <v>34</v>
      </c>
      <c r="AD10">
        <v>35</v>
      </c>
      <c r="AE10">
        <v>36</v>
      </c>
      <c r="AF10">
        <v>37</v>
      </c>
      <c r="AG10">
        <v>38</v>
      </c>
      <c r="AH10">
        <v>39</v>
      </c>
      <c r="AI10">
        <v>40</v>
      </c>
      <c r="AJ10">
        <v>41</v>
      </c>
      <c r="AK10">
        <v>42</v>
      </c>
      <c r="AL10">
        <v>43</v>
      </c>
      <c r="AM10">
        <v>44</v>
      </c>
      <c r="AN10">
        <v>45</v>
      </c>
      <c r="AO10">
        <v>46</v>
      </c>
      <c r="AP10">
        <v>47</v>
      </c>
      <c r="AQ10">
        <v>48</v>
      </c>
      <c r="AR10">
        <v>49</v>
      </c>
      <c r="AS10">
        <v>50</v>
      </c>
      <c r="AT10">
        <v>51</v>
      </c>
      <c r="AU10">
        <v>52</v>
      </c>
      <c r="AV10">
        <v>53</v>
      </c>
      <c r="AW10">
        <v>54</v>
      </c>
      <c r="AX10">
        <v>55</v>
      </c>
      <c r="AY10">
        <v>56</v>
      </c>
      <c r="AZ10">
        <v>57</v>
      </c>
      <c r="BA10">
        <v>58</v>
      </c>
      <c r="BB10">
        <v>59</v>
      </c>
      <c r="BC10">
        <v>60</v>
      </c>
    </row>
    <row r="11" spans="1:116" x14ac:dyDescent="0.3">
      <c r="A11" t="s">
        <v>13</v>
      </c>
      <c r="B11" s="1">
        <f>'Mint Token'!I14</f>
        <v>266666665</v>
      </c>
      <c r="C11" s="1">
        <f>B15+'Mint Token'!J14</f>
        <v>285111109</v>
      </c>
      <c r="D11" s="1">
        <f>C15+'Mint Token'!K14</f>
        <v>303678517</v>
      </c>
      <c r="E11" s="1">
        <f>D15+'Mint Token'!L14</f>
        <v>322369705</v>
      </c>
      <c r="F11" s="1">
        <f>E15+'Mint Token'!M14</f>
        <v>341185503</v>
      </c>
      <c r="G11" s="1">
        <f>F15+'Mint Token'!N14</f>
        <v>410126741</v>
      </c>
      <c r="H11" s="1">
        <f>G15+'Mint Token'!O14</f>
        <v>385083139</v>
      </c>
      <c r="I11" s="1">
        <f>H15+'Mint Token'!P14</f>
        <v>409872582</v>
      </c>
      <c r="J11" s="1">
        <f>I15+'Mint Token'!Q14</f>
        <v>434827288</v>
      </c>
      <c r="K11" s="1">
        <f>J15+'Mint Token'!R14</f>
        <v>459948357</v>
      </c>
      <c r="L11" s="1">
        <f>K15+'Mint Token'!S14</f>
        <v>485236901</v>
      </c>
      <c r="M11" s="1">
        <f>L15+'Mint Token'!T14</f>
        <v>510694037</v>
      </c>
      <c r="N11" s="1">
        <f>M15+'Mint Token'!U14</f>
        <v>536320883</v>
      </c>
      <c r="O11" s="1">
        <f>N15+'Mint Token'!V14</f>
        <v>562118578</v>
      </c>
      <c r="P11" s="1">
        <f>O15+'Mint Token'!W14</f>
        <v>588088259</v>
      </c>
      <c r="Q11" s="1">
        <f>P15+'Mint Token'!X14</f>
        <v>614231067</v>
      </c>
      <c r="R11" s="1">
        <f>Q15+'Mint Token'!Y14</f>
        <v>640548163</v>
      </c>
      <c r="S11" s="1">
        <f>R15+'Mint Token'!Z14</f>
        <v>667040707</v>
      </c>
      <c r="T11" s="1">
        <f>S15+'Mint Token'!AA14</f>
        <v>708987645</v>
      </c>
      <c r="U11" s="1">
        <f>T15+'Mint Token'!AB14</f>
        <v>690720402</v>
      </c>
      <c r="V11" s="1">
        <f>U15+'Mint Token'!AC14</f>
        <v>703967179</v>
      </c>
      <c r="W11" s="1">
        <f>V15+'Mint Token'!AD14</f>
        <v>716993626</v>
      </c>
      <c r="X11" s="1">
        <f>W15+'Mint Token'!AE14</f>
        <v>729798275</v>
      </c>
      <c r="Y11" s="1">
        <f>X15+'Mint Token'!AF14</f>
        <v>742379645</v>
      </c>
      <c r="Z11" s="1">
        <f>Y15+'Mint Token'!AG14</f>
        <v>754736250</v>
      </c>
      <c r="AA11" s="1">
        <f>Z15+'Mint Token'!AH14</f>
        <v>766866590</v>
      </c>
      <c r="AB11" s="1">
        <f>AA15+'Mint Token'!AI14</f>
        <v>778769157</v>
      </c>
      <c r="AC11" s="1">
        <f>AB15+'Mint Token'!AJ14</f>
        <v>790442432</v>
      </c>
      <c r="AD11" s="1">
        <f>AC15+'Mint Token'!AK14</f>
        <v>801884887</v>
      </c>
      <c r="AE11" s="1">
        <f>AD15+'Mint Token'!AL14</f>
        <v>813094984</v>
      </c>
      <c r="AF11" s="1">
        <f>AE15+'Mint Token'!AM14</f>
        <v>824071173</v>
      </c>
      <c r="AG11" s="1">
        <f>AF15+'Mint Token'!AN14</f>
        <v>843685350</v>
      </c>
      <c r="AH11" s="1">
        <f>AG15+'Mint Token'!AO14</f>
        <v>846223499</v>
      </c>
      <c r="AI11" s="1">
        <f>AH15+'Mint Token'!AP14</f>
        <v>857086182</v>
      </c>
      <c r="AJ11" s="1">
        <f>AI15+'Mint Token'!AQ14</f>
        <v>867481159</v>
      </c>
      <c r="AK11" s="1">
        <f>AJ15+'Mint Token'!AR14</f>
        <v>877431032</v>
      </c>
      <c r="AL11" s="1">
        <f>AK15+'Mint Token'!AS14</f>
        <v>886958556</v>
      </c>
      <c r="AM11" s="1">
        <f>AL15+'Mint Token'!AT14</f>
        <v>896086634</v>
      </c>
      <c r="AN11" s="1">
        <f>AM15+'Mint Token'!AU14</f>
        <v>904838321</v>
      </c>
      <c r="AO11" s="1">
        <f>AN15+'Mint Token'!AV14</f>
        <v>913236831</v>
      </c>
      <c r="AP11" s="1">
        <f>AO15+'Mint Token'!AW14</f>
        <v>921305529</v>
      </c>
      <c r="AQ11" s="1">
        <f>AP15+'Mint Token'!AX14</f>
        <v>929067936</v>
      </c>
      <c r="AR11" s="1">
        <f>AQ15+'Mint Token'!AY14</f>
        <v>935261722</v>
      </c>
      <c r="AS11" s="1">
        <f>AR15+'Mint Token'!AZ14</f>
        <v>941496800</v>
      </c>
      <c r="AT11" s="1">
        <f>AS15+'Mint Token'!BA14</f>
        <v>947773445</v>
      </c>
      <c r="AU11" s="1">
        <f>AT15+'Mint Token'!BB14</f>
        <v>954091934</v>
      </c>
      <c r="AV11" s="1">
        <f>AU15+'Mint Token'!BC14</f>
        <v>960452546</v>
      </c>
      <c r="AW11" s="1">
        <f>AV15+'Mint Token'!BD14</f>
        <v>966855562</v>
      </c>
      <c r="AX11" s="1">
        <f>AW15+'Mint Token'!BE14</f>
        <v>973301265</v>
      </c>
      <c r="AY11" s="1">
        <f>AX15+'Mint Token'!BF14</f>
        <v>979789940</v>
      </c>
      <c r="AZ11" s="1">
        <f>AY15+'Mint Token'!BG14</f>
        <v>986321872</v>
      </c>
      <c r="BA11" s="1">
        <f>AZ15+'Mint Token'!BH14</f>
        <v>992897351</v>
      </c>
      <c r="BB11" s="1">
        <f>BA15+'Mint Token'!BI14</f>
        <v>999516666</v>
      </c>
      <c r="BC11" s="1">
        <f>BB15+'Mint Token'!BJ14</f>
        <v>1000000000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 x14ac:dyDescent="0.3">
      <c r="A12" t="s">
        <v>15</v>
      </c>
      <c r="B12" s="7">
        <v>0.67</v>
      </c>
      <c r="C12" s="7">
        <v>0.67</v>
      </c>
      <c r="D12" s="7">
        <v>0.67</v>
      </c>
      <c r="E12" s="7">
        <v>0.67</v>
      </c>
      <c r="F12" s="7">
        <v>0.67</v>
      </c>
      <c r="G12" s="7">
        <v>0.67</v>
      </c>
      <c r="H12" s="7">
        <v>0.67</v>
      </c>
      <c r="I12" s="7">
        <v>0.67</v>
      </c>
      <c r="J12" s="7">
        <v>0.67</v>
      </c>
      <c r="K12" s="7">
        <v>0.67</v>
      </c>
      <c r="L12" s="7">
        <v>0.67</v>
      </c>
      <c r="M12" s="7">
        <v>0.67</v>
      </c>
      <c r="N12" s="7">
        <v>0.67</v>
      </c>
      <c r="O12" s="7">
        <v>0.67</v>
      </c>
      <c r="P12" s="7">
        <v>0.67</v>
      </c>
      <c r="Q12" s="7">
        <v>0.67</v>
      </c>
      <c r="R12" s="7">
        <v>0.67</v>
      </c>
      <c r="S12" s="7">
        <v>0.67</v>
      </c>
      <c r="T12" s="7">
        <v>0.67</v>
      </c>
      <c r="U12" s="7">
        <v>0.67</v>
      </c>
      <c r="V12" s="7">
        <v>0.67</v>
      </c>
      <c r="W12" s="7">
        <v>0.67</v>
      </c>
      <c r="X12" s="7">
        <v>0.67</v>
      </c>
      <c r="Y12" s="7">
        <v>0.67</v>
      </c>
      <c r="Z12" s="7">
        <v>0.67</v>
      </c>
      <c r="AA12" s="7">
        <v>0.67</v>
      </c>
      <c r="AB12" s="7">
        <v>0.67</v>
      </c>
      <c r="AC12" s="7">
        <v>0.67</v>
      </c>
      <c r="AD12" s="7">
        <v>0.67</v>
      </c>
      <c r="AE12" s="7">
        <v>0.67</v>
      </c>
      <c r="AF12" s="7">
        <v>0.67</v>
      </c>
      <c r="AG12" s="7">
        <v>0.67</v>
      </c>
      <c r="AH12" s="7">
        <v>0.67</v>
      </c>
      <c r="AI12" s="7">
        <v>0.67</v>
      </c>
      <c r="AJ12" s="7">
        <v>0.67</v>
      </c>
      <c r="AK12" s="7">
        <v>0.67</v>
      </c>
      <c r="AL12" s="7">
        <v>0.67</v>
      </c>
      <c r="AM12" s="7">
        <v>0.67</v>
      </c>
      <c r="AN12" s="7">
        <v>0.67</v>
      </c>
      <c r="AO12" s="7">
        <v>0.67</v>
      </c>
      <c r="AP12" s="7">
        <v>0.67</v>
      </c>
      <c r="AQ12" s="7">
        <v>0.67</v>
      </c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</row>
    <row r="13" spans="1:116" x14ac:dyDescent="0.3">
      <c r="A13" t="s">
        <v>19</v>
      </c>
      <c r="B13" s="9">
        <v>0.08</v>
      </c>
      <c r="C13" s="9">
        <v>0.08</v>
      </c>
      <c r="D13" s="9">
        <v>0.08</v>
      </c>
      <c r="E13" s="9">
        <v>0.08</v>
      </c>
      <c r="F13" s="9">
        <v>0.08</v>
      </c>
      <c r="G13" s="9">
        <v>0.08</v>
      </c>
      <c r="H13" s="9">
        <v>0.08</v>
      </c>
      <c r="I13" s="9">
        <v>0.08</v>
      </c>
      <c r="J13" s="9">
        <v>0.08</v>
      </c>
      <c r="K13" s="9">
        <v>0.08</v>
      </c>
      <c r="L13" s="9">
        <v>0.08</v>
      </c>
      <c r="M13" s="9">
        <v>0.08</v>
      </c>
      <c r="N13" s="9">
        <v>0.08</v>
      </c>
      <c r="O13" s="9">
        <v>0.08</v>
      </c>
      <c r="P13" s="9">
        <v>0.08</v>
      </c>
      <c r="Q13" s="9">
        <v>0.08</v>
      </c>
      <c r="R13" s="9">
        <v>0.08</v>
      </c>
      <c r="S13" s="9">
        <v>0.08</v>
      </c>
      <c r="T13" s="9">
        <v>0.08</v>
      </c>
      <c r="U13" s="9">
        <v>0.08</v>
      </c>
      <c r="V13" s="9">
        <v>0.08</v>
      </c>
      <c r="W13" s="9">
        <v>0.08</v>
      </c>
      <c r="X13" s="9">
        <v>0.08</v>
      </c>
      <c r="Y13" s="9">
        <v>0.08</v>
      </c>
      <c r="Z13" s="9">
        <v>0.08</v>
      </c>
      <c r="AA13" s="9">
        <v>0.08</v>
      </c>
      <c r="AB13" s="9">
        <v>0.08</v>
      </c>
      <c r="AC13" s="9">
        <v>0.08</v>
      </c>
      <c r="AD13" s="9">
        <v>0.08</v>
      </c>
      <c r="AE13" s="9">
        <v>0.08</v>
      </c>
      <c r="AF13" s="9">
        <v>0.08</v>
      </c>
      <c r="AG13" s="9">
        <v>0.08</v>
      </c>
      <c r="AH13" s="9">
        <v>0.08</v>
      </c>
      <c r="AI13" s="9">
        <v>0.08</v>
      </c>
      <c r="AJ13" s="9">
        <v>0.08</v>
      </c>
      <c r="AK13" s="9">
        <v>0.08</v>
      </c>
      <c r="AL13" s="9">
        <v>0.08</v>
      </c>
      <c r="AM13" s="9">
        <v>0.08</v>
      </c>
      <c r="AN13" s="9">
        <v>0.08</v>
      </c>
      <c r="AO13" s="9">
        <v>0.08</v>
      </c>
      <c r="AP13" s="9">
        <v>0.08</v>
      </c>
      <c r="AQ13" s="9">
        <v>0.08</v>
      </c>
      <c r="AR13" s="9">
        <v>0.08</v>
      </c>
      <c r="AS13" s="9">
        <v>0.08</v>
      </c>
      <c r="AT13" s="9">
        <v>0.08</v>
      </c>
      <c r="AU13" s="9">
        <v>0.08</v>
      </c>
      <c r="AV13" s="9">
        <v>0.08</v>
      </c>
      <c r="AW13" s="9">
        <v>0.08</v>
      </c>
      <c r="AX13" s="9">
        <v>0.08</v>
      </c>
      <c r="AY13" s="9">
        <v>0.08</v>
      </c>
      <c r="AZ13" s="9">
        <v>0.08</v>
      </c>
      <c r="BA13" s="9">
        <v>0.08</v>
      </c>
      <c r="BB13" s="9">
        <v>0.08</v>
      </c>
      <c r="BC13" s="9">
        <v>0.08</v>
      </c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</row>
    <row r="14" spans="1:116" x14ac:dyDescent="0.3">
      <c r="A14" t="s">
        <v>16</v>
      </c>
      <c r="B14" s="8">
        <f>INT(B11*B13/12)</f>
        <v>1777777</v>
      </c>
      <c r="C14" s="8">
        <f t="shared" ref="C14:BA14" si="2">INT(C11*C13/12)</f>
        <v>1900740</v>
      </c>
      <c r="D14" s="8">
        <f t="shared" si="2"/>
        <v>2024523</v>
      </c>
      <c r="E14" s="8">
        <f t="shared" si="2"/>
        <v>2149131</v>
      </c>
      <c r="F14" s="8">
        <f t="shared" si="2"/>
        <v>2274570</v>
      </c>
      <c r="G14" s="8">
        <f t="shared" si="2"/>
        <v>2734178</v>
      </c>
      <c r="H14" s="8">
        <f t="shared" si="2"/>
        <v>2567220</v>
      </c>
      <c r="I14" s="8">
        <f t="shared" si="2"/>
        <v>2732483</v>
      </c>
      <c r="J14" s="8">
        <f t="shared" si="2"/>
        <v>2898848</v>
      </c>
      <c r="K14" s="8">
        <f t="shared" si="2"/>
        <v>3066322</v>
      </c>
      <c r="L14" s="8">
        <f t="shared" si="2"/>
        <v>3234912</v>
      </c>
      <c r="M14" s="8">
        <f t="shared" si="2"/>
        <v>3404626</v>
      </c>
      <c r="N14" s="8">
        <f t="shared" si="2"/>
        <v>3575472</v>
      </c>
      <c r="O14" s="8">
        <f t="shared" si="2"/>
        <v>3747457</v>
      </c>
      <c r="P14" s="8">
        <f t="shared" si="2"/>
        <v>3920588</v>
      </c>
      <c r="Q14" s="8">
        <f t="shared" si="2"/>
        <v>4094873</v>
      </c>
      <c r="R14" s="8">
        <f t="shared" si="2"/>
        <v>4270321</v>
      </c>
      <c r="S14" s="8">
        <f t="shared" si="2"/>
        <v>4446938</v>
      </c>
      <c r="T14" s="8">
        <f t="shared" si="2"/>
        <v>4726584</v>
      </c>
      <c r="U14" s="8">
        <f t="shared" si="2"/>
        <v>4604802</v>
      </c>
      <c r="V14" s="8">
        <f t="shared" si="2"/>
        <v>4693114</v>
      </c>
      <c r="W14" s="8">
        <f t="shared" si="2"/>
        <v>4779957</v>
      </c>
      <c r="X14" s="8">
        <f t="shared" si="2"/>
        <v>4865321</v>
      </c>
      <c r="Y14" s="8">
        <f t="shared" si="2"/>
        <v>4949197</v>
      </c>
      <c r="Z14" s="8">
        <f t="shared" si="2"/>
        <v>5031575</v>
      </c>
      <c r="AA14" s="8">
        <f t="shared" si="2"/>
        <v>5112443</v>
      </c>
      <c r="AB14" s="8">
        <f t="shared" si="2"/>
        <v>5191794</v>
      </c>
      <c r="AC14" s="8">
        <f t="shared" si="2"/>
        <v>5269616</v>
      </c>
      <c r="AD14" s="8">
        <f t="shared" si="2"/>
        <v>5345899</v>
      </c>
      <c r="AE14" s="8">
        <f t="shared" si="2"/>
        <v>5420633</v>
      </c>
      <c r="AF14" s="8">
        <f t="shared" si="2"/>
        <v>5493807</v>
      </c>
      <c r="AG14" s="8">
        <f t="shared" si="2"/>
        <v>5624569</v>
      </c>
      <c r="AH14" s="8">
        <f t="shared" si="2"/>
        <v>5641489</v>
      </c>
      <c r="AI14" s="8">
        <f t="shared" si="2"/>
        <v>5713907</v>
      </c>
      <c r="AJ14" s="8">
        <f t="shared" si="2"/>
        <v>5783207</v>
      </c>
      <c r="AK14" s="8">
        <f t="shared" si="2"/>
        <v>5849540</v>
      </c>
      <c r="AL14" s="8">
        <f t="shared" si="2"/>
        <v>5913057</v>
      </c>
      <c r="AM14" s="8">
        <f t="shared" si="2"/>
        <v>5973910</v>
      </c>
      <c r="AN14" s="8">
        <f t="shared" si="2"/>
        <v>6032255</v>
      </c>
      <c r="AO14" s="8">
        <f t="shared" si="2"/>
        <v>6088245</v>
      </c>
      <c r="AP14" s="8">
        <f t="shared" si="2"/>
        <v>6142036</v>
      </c>
      <c r="AQ14" s="8">
        <f t="shared" si="2"/>
        <v>6193786</v>
      </c>
      <c r="AR14" s="8">
        <f t="shared" si="2"/>
        <v>6235078</v>
      </c>
      <c r="AS14" s="8">
        <f t="shared" si="2"/>
        <v>6276645</v>
      </c>
      <c r="AT14" s="8">
        <f t="shared" si="2"/>
        <v>6318489</v>
      </c>
      <c r="AU14" s="8">
        <f t="shared" si="2"/>
        <v>6360612</v>
      </c>
      <c r="AV14" s="8">
        <f t="shared" si="2"/>
        <v>6403016</v>
      </c>
      <c r="AW14" s="8">
        <f t="shared" si="2"/>
        <v>6445703</v>
      </c>
      <c r="AX14" s="8">
        <f t="shared" si="2"/>
        <v>6488675</v>
      </c>
      <c r="AY14" s="8">
        <f t="shared" si="2"/>
        <v>6531932</v>
      </c>
      <c r="AZ14" s="8">
        <f t="shared" si="2"/>
        <v>6575479</v>
      </c>
      <c r="BA14" s="8">
        <f t="shared" si="2"/>
        <v>6619315</v>
      </c>
      <c r="BB14" s="8">
        <f xml:space="preserve"> BB15 - BA15</f>
        <v>483334</v>
      </c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</row>
    <row r="15" spans="1:116" x14ac:dyDescent="0.3">
      <c r="A15" t="s">
        <v>17</v>
      </c>
      <c r="B15" s="8">
        <f xml:space="preserve"> B14</f>
        <v>1777777</v>
      </c>
      <c r="C15" s="8">
        <f xml:space="preserve"> B15 + C14</f>
        <v>3678517</v>
      </c>
      <c r="D15" s="8">
        <f t="shared" ref="D15:BA15" si="3" xml:space="preserve"> C15 + D14</f>
        <v>5703040</v>
      </c>
      <c r="E15" s="8">
        <f t="shared" si="3"/>
        <v>7852171</v>
      </c>
      <c r="F15" s="8">
        <f t="shared" si="3"/>
        <v>10126741</v>
      </c>
      <c r="G15" s="8">
        <f t="shared" si="3"/>
        <v>12860919</v>
      </c>
      <c r="H15" s="8">
        <f t="shared" si="3"/>
        <v>15428139</v>
      </c>
      <c r="I15" s="8">
        <f t="shared" si="3"/>
        <v>18160622</v>
      </c>
      <c r="J15" s="8">
        <f t="shared" si="3"/>
        <v>21059470</v>
      </c>
      <c r="K15" s="8">
        <f t="shared" si="3"/>
        <v>24125792</v>
      </c>
      <c r="L15" s="8">
        <f t="shared" si="3"/>
        <v>27360704</v>
      </c>
      <c r="M15" s="8">
        <f t="shared" si="3"/>
        <v>30765330</v>
      </c>
      <c r="N15" s="8">
        <f t="shared" si="3"/>
        <v>34340802</v>
      </c>
      <c r="O15" s="8">
        <f t="shared" si="3"/>
        <v>38088259</v>
      </c>
      <c r="P15" s="8">
        <f t="shared" si="3"/>
        <v>42008847</v>
      </c>
      <c r="Q15" s="8">
        <f t="shared" si="3"/>
        <v>46103720</v>
      </c>
      <c r="R15" s="8">
        <f t="shared" si="3"/>
        <v>50374041</v>
      </c>
      <c r="S15" s="8">
        <f t="shared" si="3"/>
        <v>54820979</v>
      </c>
      <c r="T15" s="8">
        <f t="shared" si="3"/>
        <v>59547563</v>
      </c>
      <c r="U15" s="8">
        <f t="shared" si="3"/>
        <v>64152365</v>
      </c>
      <c r="V15" s="8">
        <f t="shared" si="3"/>
        <v>68845479</v>
      </c>
      <c r="W15" s="8">
        <f t="shared" si="3"/>
        <v>73625436</v>
      </c>
      <c r="X15" s="8">
        <f t="shared" si="3"/>
        <v>78490757</v>
      </c>
      <c r="Y15" s="8">
        <f t="shared" si="3"/>
        <v>83439954</v>
      </c>
      <c r="Z15" s="8">
        <f t="shared" si="3"/>
        <v>88471529</v>
      </c>
      <c r="AA15" s="8">
        <f t="shared" si="3"/>
        <v>93583972</v>
      </c>
      <c r="AB15" s="8">
        <f t="shared" si="3"/>
        <v>98775766</v>
      </c>
      <c r="AC15" s="8">
        <f t="shared" si="3"/>
        <v>104045382</v>
      </c>
      <c r="AD15" s="8">
        <f t="shared" si="3"/>
        <v>109391281</v>
      </c>
      <c r="AE15" s="8">
        <f t="shared" si="3"/>
        <v>114811914</v>
      </c>
      <c r="AF15" s="8">
        <f t="shared" si="3"/>
        <v>120305721</v>
      </c>
      <c r="AG15" s="8">
        <f t="shared" si="3"/>
        <v>125930290</v>
      </c>
      <c r="AH15" s="8">
        <f t="shared" si="3"/>
        <v>131571779</v>
      </c>
      <c r="AI15" s="8">
        <f t="shared" si="3"/>
        <v>137285686</v>
      </c>
      <c r="AJ15" s="8">
        <f t="shared" si="3"/>
        <v>143068893</v>
      </c>
      <c r="AK15" s="8">
        <f t="shared" si="3"/>
        <v>148918433</v>
      </c>
      <c r="AL15" s="8">
        <f t="shared" si="3"/>
        <v>154831490</v>
      </c>
      <c r="AM15" s="8">
        <f t="shared" si="3"/>
        <v>160805400</v>
      </c>
      <c r="AN15" s="8">
        <f t="shared" si="3"/>
        <v>166837655</v>
      </c>
      <c r="AO15" s="8">
        <f t="shared" si="3"/>
        <v>172925900</v>
      </c>
      <c r="AP15" s="8">
        <f t="shared" si="3"/>
        <v>179067936</v>
      </c>
      <c r="AQ15" s="8">
        <f t="shared" si="3"/>
        <v>185261722</v>
      </c>
      <c r="AR15" s="8">
        <f t="shared" si="3"/>
        <v>191496800</v>
      </c>
      <c r="AS15" s="8">
        <f t="shared" si="3"/>
        <v>197773445</v>
      </c>
      <c r="AT15" s="8">
        <f t="shared" si="3"/>
        <v>204091934</v>
      </c>
      <c r="AU15" s="8">
        <f t="shared" si="3"/>
        <v>210452546</v>
      </c>
      <c r="AV15" s="8">
        <f t="shared" si="3"/>
        <v>216855562</v>
      </c>
      <c r="AW15" s="8">
        <f t="shared" si="3"/>
        <v>223301265</v>
      </c>
      <c r="AX15" s="8">
        <f t="shared" si="3"/>
        <v>229789940</v>
      </c>
      <c r="AY15" s="8">
        <f t="shared" si="3"/>
        <v>236321872</v>
      </c>
      <c r="AZ15" s="8">
        <f t="shared" si="3"/>
        <v>242897351</v>
      </c>
      <c r="BA15" s="8">
        <f t="shared" si="3"/>
        <v>249516666</v>
      </c>
      <c r="BB15" s="8">
        <v>250000000</v>
      </c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</row>
    <row r="17" spans="1:127" x14ac:dyDescent="0.3">
      <c r="A17" t="s">
        <v>22</v>
      </c>
    </row>
    <row r="18" spans="1:127" x14ac:dyDescent="0.3">
      <c r="A18" t="s">
        <v>14</v>
      </c>
      <c r="B18">
        <v>7</v>
      </c>
      <c r="C18">
        <v>8</v>
      </c>
      <c r="D18">
        <v>9</v>
      </c>
      <c r="E18">
        <v>10</v>
      </c>
      <c r="F18">
        <v>11</v>
      </c>
      <c r="G18">
        <v>12</v>
      </c>
      <c r="H18">
        <v>13</v>
      </c>
      <c r="I18">
        <v>14</v>
      </c>
      <c r="J18">
        <v>15</v>
      </c>
      <c r="K18">
        <v>16</v>
      </c>
      <c r="L18">
        <v>17</v>
      </c>
      <c r="M18">
        <v>18</v>
      </c>
      <c r="N18">
        <v>19</v>
      </c>
      <c r="O18">
        <v>20</v>
      </c>
      <c r="P18">
        <v>21</v>
      </c>
      <c r="Q18">
        <v>22</v>
      </c>
      <c r="R18">
        <v>23</v>
      </c>
      <c r="S18">
        <v>24</v>
      </c>
      <c r="T18">
        <v>25</v>
      </c>
      <c r="U18">
        <v>26</v>
      </c>
      <c r="V18">
        <v>27</v>
      </c>
      <c r="W18">
        <v>28</v>
      </c>
      <c r="X18">
        <v>29</v>
      </c>
      <c r="Y18">
        <v>30</v>
      </c>
      <c r="Z18">
        <v>31</v>
      </c>
      <c r="AA18">
        <v>32</v>
      </c>
      <c r="AB18">
        <v>33</v>
      </c>
      <c r="AC18">
        <v>34</v>
      </c>
      <c r="AD18">
        <v>35</v>
      </c>
      <c r="AE18">
        <v>36</v>
      </c>
      <c r="AF18">
        <v>37</v>
      </c>
      <c r="AG18">
        <v>38</v>
      </c>
      <c r="AH18">
        <v>39</v>
      </c>
      <c r="AI18">
        <v>40</v>
      </c>
      <c r="AJ18">
        <v>41</v>
      </c>
      <c r="AK18">
        <v>42</v>
      </c>
      <c r="AL18">
        <v>43</v>
      </c>
      <c r="AM18">
        <v>44</v>
      </c>
      <c r="AN18">
        <v>45</v>
      </c>
      <c r="AO18">
        <v>46</v>
      </c>
      <c r="AP18">
        <v>47</v>
      </c>
      <c r="AQ18">
        <v>48</v>
      </c>
      <c r="AR18">
        <v>49</v>
      </c>
      <c r="AS18">
        <v>50</v>
      </c>
      <c r="AT18">
        <v>51</v>
      </c>
      <c r="AU18">
        <v>52</v>
      </c>
      <c r="AV18">
        <v>53</v>
      </c>
      <c r="AW18">
        <v>54</v>
      </c>
      <c r="AX18">
        <v>55</v>
      </c>
      <c r="AY18">
        <v>56</v>
      </c>
      <c r="AZ18">
        <v>57</v>
      </c>
      <c r="BA18">
        <v>58</v>
      </c>
      <c r="BB18">
        <v>59</v>
      </c>
      <c r="BC18">
        <v>60</v>
      </c>
      <c r="BD18">
        <v>61</v>
      </c>
      <c r="BE18">
        <v>62</v>
      </c>
      <c r="BF18">
        <v>63</v>
      </c>
      <c r="BG18">
        <v>64</v>
      </c>
      <c r="BH18">
        <v>65</v>
      </c>
      <c r="BI18">
        <v>66</v>
      </c>
      <c r="BJ18">
        <v>67</v>
      </c>
      <c r="BK18">
        <v>68</v>
      </c>
      <c r="BL18">
        <v>69</v>
      </c>
      <c r="BM18">
        <v>70</v>
      </c>
      <c r="BN18">
        <v>71</v>
      </c>
      <c r="BO18">
        <v>72</v>
      </c>
      <c r="BP18">
        <v>73</v>
      </c>
      <c r="BQ18">
        <v>74</v>
      </c>
      <c r="BR18">
        <v>75</v>
      </c>
      <c r="BS18">
        <v>76</v>
      </c>
      <c r="BT18">
        <v>77</v>
      </c>
      <c r="BU18">
        <v>78</v>
      </c>
      <c r="BV18">
        <v>79</v>
      </c>
      <c r="BW18">
        <v>80</v>
      </c>
      <c r="BX18">
        <v>81</v>
      </c>
      <c r="BY18">
        <v>82</v>
      </c>
      <c r="BZ18">
        <v>83</v>
      </c>
      <c r="CA18">
        <v>84</v>
      </c>
      <c r="CB18">
        <v>85</v>
      </c>
      <c r="CC18">
        <v>86</v>
      </c>
    </row>
    <row r="19" spans="1:127" x14ac:dyDescent="0.3">
      <c r="A19" t="s">
        <v>13</v>
      </c>
      <c r="B19" s="1">
        <f>'Mint Token'!I14</f>
        <v>266666665</v>
      </c>
      <c r="C19" s="1">
        <f>B23+'Mint Token'!J14</f>
        <v>284444443</v>
      </c>
      <c r="D19" s="1">
        <f>C23+'Mint Token'!K14</f>
        <v>302296296</v>
      </c>
      <c r="E19" s="1">
        <f>D23+'Mint Token'!L14</f>
        <v>320222528</v>
      </c>
      <c r="F19" s="1">
        <f>E23+'Mint Token'!M14</f>
        <v>338223455</v>
      </c>
      <c r="G19" s="1">
        <f>F23+'Mint Token'!N14</f>
        <v>406299387</v>
      </c>
      <c r="H19" s="1">
        <f>G23+'Mint Token'!O14</f>
        <v>380214521</v>
      </c>
      <c r="I19" s="1">
        <f>H23+'Mint Token'!P14</f>
        <v>404020971</v>
      </c>
      <c r="J19" s="1">
        <f>I23+'Mint Token'!Q14</f>
        <v>427926614</v>
      </c>
      <c r="K19" s="1">
        <f>J23+'Mint Token'!R14</f>
        <v>451931862</v>
      </c>
      <c r="L19" s="1">
        <f>K23+'Mint Token'!S14</f>
        <v>476037133</v>
      </c>
      <c r="M19" s="1">
        <f>L23+'Mint Token'!T14</f>
        <v>500242845</v>
      </c>
      <c r="N19" s="1">
        <f>M23+'Mint Token'!U14</f>
        <v>524549410</v>
      </c>
      <c r="O19" s="1">
        <f>N23+'Mint Token'!V14</f>
        <v>548957255</v>
      </c>
      <c r="P19" s="1">
        <f>O23+'Mint Token'!W14</f>
        <v>573466800</v>
      </c>
      <c r="Q19" s="1">
        <f>P23+'Mint Token'!X14</f>
        <v>598078465</v>
      </c>
      <c r="R19" s="1">
        <f>Q23+'Mint Token'!Y14</f>
        <v>622792681</v>
      </c>
      <c r="S19" s="1">
        <f>R23+'Mint Token'!Z14</f>
        <v>647609873</v>
      </c>
      <c r="T19" s="1">
        <f>S23+'Mint Token'!AA14</f>
        <v>687808247</v>
      </c>
      <c r="U19" s="1">
        <f>T23+'Mint Token'!AB14</f>
        <v>667680287</v>
      </c>
      <c r="V19" s="1">
        <f>U23+'Mint Token'!AC14</f>
        <v>679104263</v>
      </c>
      <c r="W19" s="1">
        <f>V23+'Mint Token'!AD14</f>
        <v>690267197</v>
      </c>
      <c r="X19" s="1">
        <f>W23+'Mint Token'!AE14</f>
        <v>701168002</v>
      </c>
      <c r="Y19" s="1">
        <f>X23+'Mint Token'!AF14</f>
        <v>711805584</v>
      </c>
      <c r="Z19" s="1">
        <f>Y23+'Mint Token'!AG14</f>
        <v>722178848</v>
      </c>
      <c r="AA19" s="1">
        <f>Z23+'Mint Token'!AH14</f>
        <v>732286691</v>
      </c>
      <c r="AB19" s="1">
        <f>AA23+'Mint Token'!AI14</f>
        <v>742128009</v>
      </c>
      <c r="AC19" s="1">
        <f>AB23+'Mint Token'!AJ14</f>
        <v>751701690</v>
      </c>
      <c r="AD19" s="1">
        <f>AC23+'Mint Token'!AK14</f>
        <v>761006619</v>
      </c>
      <c r="AE19" s="1">
        <f>AD23+'Mint Token'!AL14</f>
        <v>770041677</v>
      </c>
      <c r="AF19" s="1">
        <f>AE23+'Mint Token'!AM14</f>
        <v>778805739</v>
      </c>
      <c r="AG19" s="1">
        <f>AF23+'Mint Token'!AN14</f>
        <v>796171132</v>
      </c>
      <c r="AH19" s="1">
        <f>AG23+'Mint Token'!AO14</f>
        <v>796402091</v>
      </c>
      <c r="AI19" s="1">
        <f>AH23+'Mint Token'!AP14</f>
        <v>804941627</v>
      </c>
      <c r="AJ19" s="1">
        <f>AI23+'Mint Token'!AQ14</f>
        <v>812976620</v>
      </c>
      <c r="AK19" s="1">
        <f>AJ23+'Mint Token'!AR14</f>
        <v>820530688</v>
      </c>
      <c r="AL19" s="1">
        <f>AK23+'Mint Token'!AS14</f>
        <v>827627549</v>
      </c>
      <c r="AM19" s="1">
        <f>AL23+'Mint Token'!AT14</f>
        <v>834291018</v>
      </c>
      <c r="AN19" s="1">
        <f>AM23+'Mint Token'!AU14</f>
        <v>840545007</v>
      </c>
      <c r="AO19" s="1">
        <f>AN23+'Mint Token'!AV14</f>
        <v>846413532</v>
      </c>
      <c r="AP19" s="1">
        <f>AO23+'Mint Token'!AW14</f>
        <v>851920708</v>
      </c>
      <c r="AQ19" s="1">
        <f>AP23+'Mint Token'!AX14</f>
        <v>857090748</v>
      </c>
      <c r="AR19" s="1">
        <f>AQ23+'Mint Token'!AY14</f>
        <v>860661959</v>
      </c>
      <c r="AS19" s="1">
        <f>AR23+'Mint Token'!AZ14</f>
        <v>864248050</v>
      </c>
      <c r="AT19" s="1">
        <f>AS23+'Mint Token'!BA14</f>
        <v>867849083</v>
      </c>
      <c r="AU19" s="1">
        <f>AT23+'Mint Token'!BB14</f>
        <v>871465120</v>
      </c>
      <c r="AV19" s="1">
        <f>AU23+'Mint Token'!BC14</f>
        <v>875096224</v>
      </c>
      <c r="AW19" s="1">
        <f>AV23+'Mint Token'!BD14</f>
        <v>878742458</v>
      </c>
      <c r="AX19" s="1">
        <f>AW23+'Mint Token'!BE14</f>
        <v>882403884</v>
      </c>
      <c r="AY19" s="1">
        <f>AX23+'Mint Token'!BF14</f>
        <v>886080566</v>
      </c>
      <c r="AZ19" s="1">
        <f>AY23+'Mint Token'!BG14</f>
        <v>889772568</v>
      </c>
      <c r="BA19" s="1">
        <f>AZ23+'Mint Token'!BH14</f>
        <v>893479953</v>
      </c>
      <c r="BB19" s="1">
        <f>BA23+'Mint Token'!BI14</f>
        <v>897202786</v>
      </c>
      <c r="BC19" s="1">
        <f>BB23+'Mint Token'!BJ14</f>
        <v>900941130</v>
      </c>
      <c r="BD19" s="1">
        <f>BC23+'Mint Token'!BK14</f>
        <v>154695051</v>
      </c>
      <c r="BE19" s="1">
        <f>BD23+'Mint Token'!BL14</f>
        <v>155339613</v>
      </c>
      <c r="BF19" s="1">
        <f>BE23+'Mint Token'!BM14</f>
        <v>155986861</v>
      </c>
      <c r="BG19" s="1">
        <f>BF23+'Mint Token'!BN14</f>
        <v>156636806</v>
      </c>
      <c r="BH19" s="1">
        <f>BG23+'Mint Token'!BO14</f>
        <v>157289459</v>
      </c>
      <c r="BI19" s="1">
        <f>BH23+'Mint Token'!BP14</f>
        <v>157944831</v>
      </c>
      <c r="BJ19" s="1">
        <f>BI23+'Mint Token'!BQ14</f>
        <v>158602934</v>
      </c>
      <c r="BK19" s="1">
        <f>BJ23+'Mint Token'!BR14</f>
        <v>159263779</v>
      </c>
      <c r="BL19" s="1">
        <f>BK23+'Mint Token'!BS14</f>
        <v>159927378</v>
      </c>
      <c r="BM19" s="1">
        <f>BL23+'Mint Token'!BT14</f>
        <v>160593742</v>
      </c>
      <c r="BN19" s="1">
        <f>BM23+'Mint Token'!BU14</f>
        <v>161262882</v>
      </c>
      <c r="BO19" s="1">
        <f>BN23+'Mint Token'!BV14</f>
        <v>161934810</v>
      </c>
      <c r="BP19" s="1">
        <f>BO23+'Mint Token'!BW14</f>
        <v>162609538</v>
      </c>
      <c r="BQ19" s="1">
        <f>BP23+'Mint Token'!BX14</f>
        <v>163287077</v>
      </c>
      <c r="BR19" s="1">
        <f>BQ23+'Mint Token'!BY14</f>
        <v>163967439</v>
      </c>
      <c r="BS19" s="1">
        <f>BR23+'Mint Token'!BZ14</f>
        <v>164650636</v>
      </c>
      <c r="BT19" s="1">
        <f>BS23+'Mint Token'!CA14</f>
        <v>165336680</v>
      </c>
      <c r="BU19" s="1">
        <f>BT23+'Mint Token'!CB14</f>
        <v>166025582</v>
      </c>
      <c r="BV19" s="1">
        <f>BU23+'Mint Token'!CC14</f>
        <v>166717355</v>
      </c>
      <c r="BW19" s="1">
        <f>BV23+'Mint Token'!CD14</f>
        <v>167412010</v>
      </c>
      <c r="BX19" s="1">
        <f>BW23+'Mint Token'!CE14</f>
        <v>168109560</v>
      </c>
      <c r="BY19" s="1">
        <f>BX23+'Mint Token'!CF14</f>
        <v>168810016</v>
      </c>
      <c r="BZ19" s="1">
        <f>BY23+'Mint Token'!CG14</f>
        <v>169513391</v>
      </c>
      <c r="CA19" s="1">
        <f>BZ23+'Mint Token'!CH14</f>
        <v>170219696</v>
      </c>
      <c r="CB19" s="1">
        <f>CA23+'Mint Token'!CI14</f>
        <v>170928944</v>
      </c>
      <c r="CC19" s="1">
        <f>CB23+'Mint Token'!CJ14</f>
        <v>250000000</v>
      </c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27" x14ac:dyDescent="0.3">
      <c r="A20" t="s">
        <v>15</v>
      </c>
      <c r="B20" s="7">
        <v>0.67</v>
      </c>
      <c r="C20" s="7">
        <v>0.67</v>
      </c>
      <c r="D20" s="7">
        <v>0.67</v>
      </c>
      <c r="E20" s="7">
        <v>0.67</v>
      </c>
      <c r="F20" s="7">
        <v>0.67</v>
      </c>
      <c r="G20" s="7">
        <v>0.67</v>
      </c>
      <c r="H20" s="7">
        <v>0.67</v>
      </c>
      <c r="I20" s="7">
        <v>0.67</v>
      </c>
      <c r="J20" s="7">
        <v>0.67</v>
      </c>
      <c r="K20" s="7">
        <v>0.67</v>
      </c>
      <c r="L20" s="7">
        <v>0.67</v>
      </c>
      <c r="M20" s="7">
        <v>0.67</v>
      </c>
      <c r="N20" s="7">
        <v>0.67</v>
      </c>
      <c r="O20" s="7">
        <v>0.67</v>
      </c>
      <c r="P20" s="7">
        <v>0.67</v>
      </c>
      <c r="Q20" s="7">
        <v>0.67</v>
      </c>
      <c r="R20" s="7">
        <v>0.67</v>
      </c>
      <c r="S20" s="7">
        <v>0.67</v>
      </c>
      <c r="T20" s="7">
        <v>0.67</v>
      </c>
      <c r="U20" s="7">
        <v>0.67</v>
      </c>
      <c r="V20" s="7">
        <v>0.67</v>
      </c>
      <c r="W20" s="7">
        <v>0.67</v>
      </c>
      <c r="X20" s="7">
        <v>0.67</v>
      </c>
      <c r="Y20" s="7">
        <v>0.67</v>
      </c>
      <c r="Z20" s="7">
        <v>0.67</v>
      </c>
      <c r="AA20" s="7">
        <v>0.67</v>
      </c>
      <c r="AB20" s="7">
        <v>0.67</v>
      </c>
      <c r="AC20" s="7">
        <v>0.67</v>
      </c>
      <c r="AD20" s="7">
        <v>0.67</v>
      </c>
      <c r="AE20" s="7">
        <v>0.67</v>
      </c>
      <c r="AF20" s="7">
        <v>0.67</v>
      </c>
      <c r="AG20" s="7">
        <v>0.67</v>
      </c>
      <c r="AH20" s="7">
        <v>0.67</v>
      </c>
      <c r="AI20" s="7">
        <v>0.67</v>
      </c>
      <c r="AJ20" s="7">
        <v>0.67</v>
      </c>
      <c r="AK20" s="7">
        <v>0.67</v>
      </c>
      <c r="AL20" s="7">
        <v>0.67</v>
      </c>
      <c r="AM20" s="7">
        <v>0.67</v>
      </c>
      <c r="AN20" s="7">
        <v>0.67</v>
      </c>
      <c r="AO20" s="7">
        <v>0.67</v>
      </c>
      <c r="AP20" s="7">
        <v>0.67</v>
      </c>
      <c r="AQ20" s="7">
        <v>0.67</v>
      </c>
      <c r="AR20" s="7">
        <v>0.67</v>
      </c>
      <c r="AS20" s="7">
        <v>0.67</v>
      </c>
      <c r="AT20" s="7">
        <v>0.67</v>
      </c>
      <c r="AU20" s="7">
        <v>0.67</v>
      </c>
      <c r="AV20" s="7">
        <v>0.67</v>
      </c>
      <c r="AW20" s="7">
        <v>0.67</v>
      </c>
      <c r="AX20" s="7">
        <v>0.67</v>
      </c>
      <c r="AY20" s="7">
        <v>0.67</v>
      </c>
      <c r="AZ20" s="7">
        <v>0.67</v>
      </c>
      <c r="BA20" s="7">
        <v>0.67</v>
      </c>
      <c r="BB20" s="7">
        <v>0.67</v>
      </c>
      <c r="BC20" s="7">
        <v>0.67</v>
      </c>
      <c r="BD20" s="7">
        <v>0.67</v>
      </c>
      <c r="BE20" s="7">
        <v>0.67</v>
      </c>
      <c r="BF20" s="7">
        <v>0.67</v>
      </c>
      <c r="BG20" s="7">
        <v>0.67</v>
      </c>
      <c r="BH20" s="7">
        <v>0.67</v>
      </c>
      <c r="BI20" s="7">
        <v>0.67</v>
      </c>
      <c r="BJ20" s="7">
        <v>0.67</v>
      </c>
      <c r="BK20" s="7">
        <v>0.67</v>
      </c>
      <c r="BL20" s="7">
        <v>0.67</v>
      </c>
      <c r="BM20" s="7">
        <v>0.67</v>
      </c>
      <c r="BN20" s="7">
        <v>0.67</v>
      </c>
      <c r="BO20" s="7">
        <v>0.67</v>
      </c>
      <c r="BP20" s="7">
        <v>0.67</v>
      </c>
      <c r="BQ20" s="7">
        <v>0.67</v>
      </c>
      <c r="BR20" s="7">
        <v>0.67</v>
      </c>
      <c r="BS20" s="7">
        <v>0.67</v>
      </c>
      <c r="BT20" s="7">
        <v>0.67</v>
      </c>
      <c r="BU20" s="7">
        <v>0.67</v>
      </c>
      <c r="BV20" s="7">
        <v>0.67</v>
      </c>
      <c r="BW20" s="7">
        <v>0.67</v>
      </c>
      <c r="BX20" s="7">
        <v>0.67</v>
      </c>
      <c r="BY20" s="7">
        <v>0.67</v>
      </c>
      <c r="BZ20" s="7">
        <v>0.67</v>
      </c>
      <c r="CA20" s="7">
        <v>0.67</v>
      </c>
      <c r="CB20" s="7">
        <v>0.67</v>
      </c>
      <c r="CC20" s="7">
        <v>0.67</v>
      </c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</row>
    <row r="21" spans="1:127" x14ac:dyDescent="0.3">
      <c r="A21" t="s">
        <v>19</v>
      </c>
      <c r="B21" s="9">
        <v>0.05</v>
      </c>
      <c r="C21" s="9">
        <v>0.05</v>
      </c>
      <c r="D21" s="9">
        <v>0.05</v>
      </c>
      <c r="E21" s="9">
        <v>0.05</v>
      </c>
      <c r="F21" s="9">
        <v>0.05</v>
      </c>
      <c r="G21" s="9">
        <v>0.05</v>
      </c>
      <c r="H21" s="9">
        <v>0.05</v>
      </c>
      <c r="I21" s="9">
        <v>0.05</v>
      </c>
      <c r="J21" s="9">
        <v>0.05</v>
      </c>
      <c r="K21" s="9">
        <v>0.05</v>
      </c>
      <c r="L21" s="9">
        <v>0.05</v>
      </c>
      <c r="M21" s="9">
        <v>0.05</v>
      </c>
      <c r="N21" s="9">
        <v>0.05</v>
      </c>
      <c r="O21" s="9">
        <v>0.05</v>
      </c>
      <c r="P21" s="9">
        <v>0.05</v>
      </c>
      <c r="Q21" s="9">
        <v>0.05</v>
      </c>
      <c r="R21" s="9">
        <v>0.05</v>
      </c>
      <c r="S21" s="9">
        <v>0.05</v>
      </c>
      <c r="T21" s="9">
        <v>0.05</v>
      </c>
      <c r="U21" s="9">
        <v>0.05</v>
      </c>
      <c r="V21" s="9">
        <v>0.05</v>
      </c>
      <c r="W21" s="9">
        <v>0.05</v>
      </c>
      <c r="X21" s="9">
        <v>0.05</v>
      </c>
      <c r="Y21" s="9">
        <v>0.05</v>
      </c>
      <c r="Z21" s="9">
        <v>0.05</v>
      </c>
      <c r="AA21" s="9">
        <v>0.05</v>
      </c>
      <c r="AB21" s="9">
        <v>0.05</v>
      </c>
      <c r="AC21" s="9">
        <v>0.05</v>
      </c>
      <c r="AD21" s="9">
        <v>0.05</v>
      </c>
      <c r="AE21" s="9">
        <v>0.05</v>
      </c>
      <c r="AF21" s="9">
        <v>0.05</v>
      </c>
      <c r="AG21" s="9">
        <v>0.05</v>
      </c>
      <c r="AH21" s="9">
        <v>0.05</v>
      </c>
      <c r="AI21" s="9">
        <v>0.05</v>
      </c>
      <c r="AJ21" s="9">
        <v>0.05</v>
      </c>
      <c r="AK21" s="9">
        <v>0.05</v>
      </c>
      <c r="AL21" s="9">
        <v>0.05</v>
      </c>
      <c r="AM21" s="9">
        <v>0.05</v>
      </c>
      <c r="AN21" s="9">
        <v>0.05</v>
      </c>
      <c r="AO21" s="9">
        <v>0.05</v>
      </c>
      <c r="AP21" s="9">
        <v>0.05</v>
      </c>
      <c r="AQ21" s="9">
        <v>0.05</v>
      </c>
      <c r="AR21" s="9">
        <v>0.05</v>
      </c>
      <c r="AS21" s="9">
        <v>0.05</v>
      </c>
      <c r="AT21" s="9">
        <v>0.05</v>
      </c>
      <c r="AU21" s="9">
        <v>0.05</v>
      </c>
      <c r="AV21" s="9">
        <v>0.05</v>
      </c>
      <c r="AW21" s="9">
        <v>0.05</v>
      </c>
      <c r="AX21" s="9">
        <v>0.05</v>
      </c>
      <c r="AY21" s="9">
        <v>0.05</v>
      </c>
      <c r="AZ21" s="9">
        <v>0.05</v>
      </c>
      <c r="BA21" s="9">
        <v>0.05</v>
      </c>
      <c r="BB21" s="9">
        <v>0.05</v>
      </c>
      <c r="BC21" s="9">
        <v>0.05</v>
      </c>
      <c r="BD21" s="9">
        <v>0.05</v>
      </c>
      <c r="BE21" s="9">
        <v>0.05</v>
      </c>
      <c r="BF21" s="9">
        <v>0.05</v>
      </c>
      <c r="BG21" s="9">
        <v>0.05</v>
      </c>
      <c r="BH21" s="9">
        <v>0.05</v>
      </c>
      <c r="BI21" s="9">
        <v>0.05</v>
      </c>
      <c r="BJ21" s="9">
        <v>0.05</v>
      </c>
      <c r="BK21" s="9">
        <v>0.05</v>
      </c>
      <c r="BL21" s="9">
        <v>0.05</v>
      </c>
      <c r="BM21" s="9">
        <v>0.05</v>
      </c>
      <c r="BN21" s="9">
        <v>0.05</v>
      </c>
      <c r="BO21" s="9">
        <v>0.05</v>
      </c>
      <c r="BP21" s="9">
        <v>0.05</v>
      </c>
      <c r="BQ21" s="9">
        <v>0.05</v>
      </c>
      <c r="BR21" s="9">
        <v>0.05</v>
      </c>
      <c r="BS21" s="9">
        <v>0.05</v>
      </c>
      <c r="BT21" s="9">
        <v>0.05</v>
      </c>
      <c r="BU21" s="9">
        <v>0.05</v>
      </c>
      <c r="BV21" s="9">
        <v>0.05</v>
      </c>
      <c r="BW21" s="9">
        <v>0.05</v>
      </c>
      <c r="BX21" s="9">
        <v>0.05</v>
      </c>
      <c r="BY21" s="9">
        <v>0.05</v>
      </c>
      <c r="BZ21" s="9">
        <v>0.05</v>
      </c>
      <c r="CA21" s="9">
        <v>0.05</v>
      </c>
      <c r="CB21" s="9">
        <v>0.05</v>
      </c>
      <c r="CC21" s="9">
        <v>0.05</v>
      </c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</row>
    <row r="22" spans="1:127" x14ac:dyDescent="0.3">
      <c r="A22" t="s">
        <v>16</v>
      </c>
      <c r="B22" s="8">
        <f>INT(B19*B21/12)</f>
        <v>1111111</v>
      </c>
      <c r="C22" s="8">
        <f t="shared" ref="C22:BN22" si="4">INT(C19*C21/12)</f>
        <v>1185185</v>
      </c>
      <c r="D22" s="8">
        <f t="shared" si="4"/>
        <v>1259567</v>
      </c>
      <c r="E22" s="8">
        <f t="shared" si="4"/>
        <v>1334260</v>
      </c>
      <c r="F22" s="8">
        <f t="shared" si="4"/>
        <v>1409264</v>
      </c>
      <c r="G22" s="8">
        <f t="shared" si="4"/>
        <v>1692914</v>
      </c>
      <c r="H22" s="8">
        <f t="shared" si="4"/>
        <v>1584227</v>
      </c>
      <c r="I22" s="8">
        <f t="shared" si="4"/>
        <v>1683420</v>
      </c>
      <c r="J22" s="8">
        <f t="shared" si="4"/>
        <v>1783027</v>
      </c>
      <c r="K22" s="8">
        <f t="shared" si="4"/>
        <v>1883049</v>
      </c>
      <c r="L22" s="8">
        <f t="shared" si="4"/>
        <v>1983488</v>
      </c>
      <c r="M22" s="8">
        <f t="shared" si="4"/>
        <v>2084345</v>
      </c>
      <c r="N22" s="8">
        <f t="shared" si="4"/>
        <v>2185622</v>
      </c>
      <c r="O22" s="8">
        <f t="shared" si="4"/>
        <v>2287321</v>
      </c>
      <c r="P22" s="8">
        <f t="shared" si="4"/>
        <v>2389445</v>
      </c>
      <c r="Q22" s="8">
        <f t="shared" si="4"/>
        <v>2491993</v>
      </c>
      <c r="R22" s="8">
        <f t="shared" si="4"/>
        <v>2594969</v>
      </c>
      <c r="S22" s="8">
        <f t="shared" si="4"/>
        <v>2698374</v>
      </c>
      <c r="T22" s="8">
        <f t="shared" si="4"/>
        <v>2865867</v>
      </c>
      <c r="U22" s="8">
        <f t="shared" si="4"/>
        <v>2782001</v>
      </c>
      <c r="V22" s="8">
        <f t="shared" si="4"/>
        <v>2829601</v>
      </c>
      <c r="W22" s="8">
        <f t="shared" si="4"/>
        <v>2876113</v>
      </c>
      <c r="X22" s="8">
        <f t="shared" si="4"/>
        <v>2921533</v>
      </c>
      <c r="Y22" s="8">
        <f t="shared" si="4"/>
        <v>2965856</v>
      </c>
      <c r="Z22" s="8">
        <f t="shared" si="4"/>
        <v>3009078</v>
      </c>
      <c r="AA22" s="8">
        <f t="shared" si="4"/>
        <v>3051194</v>
      </c>
      <c r="AB22" s="8">
        <f t="shared" si="4"/>
        <v>3092200</v>
      </c>
      <c r="AC22" s="8">
        <f t="shared" si="4"/>
        <v>3132090</v>
      </c>
      <c r="AD22" s="8">
        <f t="shared" si="4"/>
        <v>3170860</v>
      </c>
      <c r="AE22" s="8">
        <f t="shared" si="4"/>
        <v>3208506</v>
      </c>
      <c r="AF22" s="8">
        <f t="shared" si="4"/>
        <v>3245023</v>
      </c>
      <c r="AG22" s="8">
        <f t="shared" si="4"/>
        <v>3317379</v>
      </c>
      <c r="AH22" s="8">
        <f t="shared" si="4"/>
        <v>3318342</v>
      </c>
      <c r="AI22" s="8">
        <f t="shared" si="4"/>
        <v>3353923</v>
      </c>
      <c r="AJ22" s="8">
        <f t="shared" si="4"/>
        <v>3387402</v>
      </c>
      <c r="AK22" s="8">
        <f t="shared" si="4"/>
        <v>3418877</v>
      </c>
      <c r="AL22" s="8">
        <f t="shared" si="4"/>
        <v>3448448</v>
      </c>
      <c r="AM22" s="8">
        <f t="shared" si="4"/>
        <v>3476212</v>
      </c>
      <c r="AN22" s="8">
        <f t="shared" si="4"/>
        <v>3502270</v>
      </c>
      <c r="AO22" s="8">
        <f t="shared" si="4"/>
        <v>3526723</v>
      </c>
      <c r="AP22" s="8">
        <f t="shared" si="4"/>
        <v>3549669</v>
      </c>
      <c r="AQ22" s="8">
        <f t="shared" si="4"/>
        <v>3571211</v>
      </c>
      <c r="AR22" s="8">
        <f t="shared" si="4"/>
        <v>3586091</v>
      </c>
      <c r="AS22" s="8">
        <f t="shared" si="4"/>
        <v>3601033</v>
      </c>
      <c r="AT22" s="8">
        <f t="shared" si="4"/>
        <v>3616037</v>
      </c>
      <c r="AU22" s="8">
        <f t="shared" si="4"/>
        <v>3631104</v>
      </c>
      <c r="AV22" s="8">
        <f t="shared" si="4"/>
        <v>3646234</v>
      </c>
      <c r="AW22" s="8">
        <f t="shared" si="4"/>
        <v>3661426</v>
      </c>
      <c r="AX22" s="8">
        <f t="shared" si="4"/>
        <v>3676682</v>
      </c>
      <c r="AY22" s="8">
        <f t="shared" si="4"/>
        <v>3692002</v>
      </c>
      <c r="AZ22" s="8">
        <f t="shared" si="4"/>
        <v>3707385</v>
      </c>
      <c r="BA22" s="8">
        <f t="shared" si="4"/>
        <v>3722833</v>
      </c>
      <c r="BB22" s="8">
        <f t="shared" si="4"/>
        <v>3738344</v>
      </c>
      <c r="BC22" s="8">
        <f t="shared" si="4"/>
        <v>3753921</v>
      </c>
      <c r="BD22" s="8">
        <f t="shared" si="4"/>
        <v>644562</v>
      </c>
      <c r="BE22" s="8">
        <f t="shared" si="4"/>
        <v>647248</v>
      </c>
      <c r="BF22" s="8">
        <f t="shared" si="4"/>
        <v>649945</v>
      </c>
      <c r="BG22" s="8">
        <f t="shared" si="4"/>
        <v>652653</v>
      </c>
      <c r="BH22" s="8">
        <f t="shared" si="4"/>
        <v>655372</v>
      </c>
      <c r="BI22" s="8">
        <f t="shared" si="4"/>
        <v>658103</v>
      </c>
      <c r="BJ22" s="8">
        <f t="shared" si="4"/>
        <v>660845</v>
      </c>
      <c r="BK22" s="8">
        <f t="shared" si="4"/>
        <v>663599</v>
      </c>
      <c r="BL22" s="8">
        <f t="shared" si="4"/>
        <v>666364</v>
      </c>
      <c r="BM22" s="8">
        <f t="shared" si="4"/>
        <v>669140</v>
      </c>
      <c r="BN22" s="8">
        <f t="shared" si="4"/>
        <v>671928</v>
      </c>
      <c r="BO22" s="8">
        <f t="shared" ref="BO22:CA22" si="5">INT(BO19*BO21/12)</f>
        <v>674728</v>
      </c>
      <c r="BP22" s="8">
        <f t="shared" si="5"/>
        <v>677539</v>
      </c>
      <c r="BQ22" s="8">
        <f t="shared" si="5"/>
        <v>680362</v>
      </c>
      <c r="BR22" s="8">
        <f t="shared" si="5"/>
        <v>683197</v>
      </c>
      <c r="BS22" s="8">
        <f t="shared" si="5"/>
        <v>686044</v>
      </c>
      <c r="BT22" s="8">
        <f t="shared" si="5"/>
        <v>688902</v>
      </c>
      <c r="BU22" s="8">
        <f t="shared" si="5"/>
        <v>691773</v>
      </c>
      <c r="BV22" s="8">
        <f t="shared" si="5"/>
        <v>694655</v>
      </c>
      <c r="BW22" s="8">
        <f t="shared" si="5"/>
        <v>697550</v>
      </c>
      <c r="BX22" s="8">
        <f t="shared" si="5"/>
        <v>700456</v>
      </c>
      <c r="BY22" s="8">
        <f t="shared" si="5"/>
        <v>703375</v>
      </c>
      <c r="BZ22" s="8">
        <f t="shared" si="5"/>
        <v>706305</v>
      </c>
      <c r="CA22" s="8">
        <f t="shared" si="5"/>
        <v>709248</v>
      </c>
      <c r="CB22" s="8">
        <f xml:space="preserve"> CB23 - CA23</f>
        <v>79071056</v>
      </c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</row>
    <row r="23" spans="1:127" x14ac:dyDescent="0.3">
      <c r="A23" t="s">
        <v>17</v>
      </c>
      <c r="B23" s="8">
        <f xml:space="preserve"> B22</f>
        <v>1111111</v>
      </c>
      <c r="C23" s="8">
        <f xml:space="preserve"> B23 + C22</f>
        <v>2296296</v>
      </c>
      <c r="D23" s="8">
        <f t="shared" ref="D23:BO23" si="6" xml:space="preserve"> C23 + D22</f>
        <v>3555863</v>
      </c>
      <c r="E23" s="8">
        <f t="shared" si="6"/>
        <v>4890123</v>
      </c>
      <c r="F23" s="8">
        <f t="shared" si="6"/>
        <v>6299387</v>
      </c>
      <c r="G23" s="8">
        <f t="shared" si="6"/>
        <v>7992301</v>
      </c>
      <c r="H23" s="8">
        <f t="shared" si="6"/>
        <v>9576528</v>
      </c>
      <c r="I23" s="8">
        <f t="shared" si="6"/>
        <v>11259948</v>
      </c>
      <c r="J23" s="8">
        <f t="shared" si="6"/>
        <v>13042975</v>
      </c>
      <c r="K23" s="8">
        <f t="shared" si="6"/>
        <v>14926024</v>
      </c>
      <c r="L23" s="8">
        <f t="shared" si="6"/>
        <v>16909512</v>
      </c>
      <c r="M23" s="8">
        <f t="shared" si="6"/>
        <v>18993857</v>
      </c>
      <c r="N23" s="8">
        <f t="shared" si="6"/>
        <v>21179479</v>
      </c>
      <c r="O23" s="8">
        <f t="shared" si="6"/>
        <v>23466800</v>
      </c>
      <c r="P23" s="8">
        <f t="shared" si="6"/>
        <v>25856245</v>
      </c>
      <c r="Q23" s="8">
        <f t="shared" si="6"/>
        <v>28348238</v>
      </c>
      <c r="R23" s="8">
        <f t="shared" si="6"/>
        <v>30943207</v>
      </c>
      <c r="S23" s="8">
        <f t="shared" si="6"/>
        <v>33641581</v>
      </c>
      <c r="T23" s="8">
        <f t="shared" si="6"/>
        <v>36507448</v>
      </c>
      <c r="U23" s="8">
        <f t="shared" si="6"/>
        <v>39289449</v>
      </c>
      <c r="V23" s="8">
        <f t="shared" si="6"/>
        <v>42119050</v>
      </c>
      <c r="W23" s="8">
        <f t="shared" si="6"/>
        <v>44995163</v>
      </c>
      <c r="X23" s="8">
        <f t="shared" si="6"/>
        <v>47916696</v>
      </c>
      <c r="Y23" s="8">
        <f t="shared" si="6"/>
        <v>50882552</v>
      </c>
      <c r="Z23" s="8">
        <f t="shared" si="6"/>
        <v>53891630</v>
      </c>
      <c r="AA23" s="8">
        <f t="shared" si="6"/>
        <v>56942824</v>
      </c>
      <c r="AB23" s="8">
        <f t="shared" si="6"/>
        <v>60035024</v>
      </c>
      <c r="AC23" s="8">
        <f t="shared" si="6"/>
        <v>63167114</v>
      </c>
      <c r="AD23" s="8">
        <f t="shared" si="6"/>
        <v>66337974</v>
      </c>
      <c r="AE23" s="8">
        <f t="shared" si="6"/>
        <v>69546480</v>
      </c>
      <c r="AF23" s="8">
        <f t="shared" si="6"/>
        <v>72791503</v>
      </c>
      <c r="AG23" s="8">
        <f t="shared" si="6"/>
        <v>76108882</v>
      </c>
      <c r="AH23" s="8">
        <f t="shared" si="6"/>
        <v>79427224</v>
      </c>
      <c r="AI23" s="8">
        <f t="shared" si="6"/>
        <v>82781147</v>
      </c>
      <c r="AJ23" s="8">
        <f t="shared" si="6"/>
        <v>86168549</v>
      </c>
      <c r="AK23" s="8">
        <f t="shared" si="6"/>
        <v>89587426</v>
      </c>
      <c r="AL23" s="8">
        <f t="shared" si="6"/>
        <v>93035874</v>
      </c>
      <c r="AM23" s="8">
        <f t="shared" si="6"/>
        <v>96512086</v>
      </c>
      <c r="AN23" s="8">
        <f t="shared" si="6"/>
        <v>100014356</v>
      </c>
      <c r="AO23" s="8">
        <f t="shared" si="6"/>
        <v>103541079</v>
      </c>
      <c r="AP23" s="8">
        <f t="shared" si="6"/>
        <v>107090748</v>
      </c>
      <c r="AQ23" s="8">
        <f t="shared" si="6"/>
        <v>110661959</v>
      </c>
      <c r="AR23" s="8">
        <f t="shared" si="6"/>
        <v>114248050</v>
      </c>
      <c r="AS23" s="8">
        <f t="shared" si="6"/>
        <v>117849083</v>
      </c>
      <c r="AT23" s="8">
        <f t="shared" si="6"/>
        <v>121465120</v>
      </c>
      <c r="AU23" s="8">
        <f t="shared" si="6"/>
        <v>125096224</v>
      </c>
      <c r="AV23" s="8">
        <f t="shared" si="6"/>
        <v>128742458</v>
      </c>
      <c r="AW23" s="8">
        <f t="shared" si="6"/>
        <v>132403884</v>
      </c>
      <c r="AX23" s="8">
        <f t="shared" si="6"/>
        <v>136080566</v>
      </c>
      <c r="AY23" s="8">
        <f t="shared" si="6"/>
        <v>139772568</v>
      </c>
      <c r="AZ23" s="8">
        <f t="shared" si="6"/>
        <v>143479953</v>
      </c>
      <c r="BA23" s="8">
        <f t="shared" si="6"/>
        <v>147202786</v>
      </c>
      <c r="BB23" s="8">
        <f t="shared" si="6"/>
        <v>150941130</v>
      </c>
      <c r="BC23" s="8">
        <f t="shared" si="6"/>
        <v>154695051</v>
      </c>
      <c r="BD23" s="8">
        <f t="shared" si="6"/>
        <v>155339613</v>
      </c>
      <c r="BE23" s="8">
        <f t="shared" si="6"/>
        <v>155986861</v>
      </c>
      <c r="BF23" s="8">
        <f t="shared" si="6"/>
        <v>156636806</v>
      </c>
      <c r="BG23" s="8">
        <f t="shared" si="6"/>
        <v>157289459</v>
      </c>
      <c r="BH23" s="8">
        <f t="shared" si="6"/>
        <v>157944831</v>
      </c>
      <c r="BI23" s="8">
        <f t="shared" si="6"/>
        <v>158602934</v>
      </c>
      <c r="BJ23" s="8">
        <f t="shared" si="6"/>
        <v>159263779</v>
      </c>
      <c r="BK23" s="8">
        <f t="shared" si="6"/>
        <v>159927378</v>
      </c>
      <c r="BL23" s="8">
        <f t="shared" si="6"/>
        <v>160593742</v>
      </c>
      <c r="BM23" s="8">
        <f t="shared" si="6"/>
        <v>161262882</v>
      </c>
      <c r="BN23" s="8">
        <f t="shared" si="6"/>
        <v>161934810</v>
      </c>
      <c r="BO23" s="8">
        <f t="shared" si="6"/>
        <v>162609538</v>
      </c>
      <c r="BP23" s="8">
        <f t="shared" ref="BP23:CA23" si="7" xml:space="preserve"> BO23 + BP22</f>
        <v>163287077</v>
      </c>
      <c r="BQ23" s="8">
        <f t="shared" si="7"/>
        <v>163967439</v>
      </c>
      <c r="BR23" s="8">
        <f t="shared" si="7"/>
        <v>164650636</v>
      </c>
      <c r="BS23" s="8">
        <f t="shared" si="7"/>
        <v>165336680</v>
      </c>
      <c r="BT23" s="8">
        <f t="shared" si="7"/>
        <v>166025582</v>
      </c>
      <c r="BU23" s="8">
        <f t="shared" si="7"/>
        <v>166717355</v>
      </c>
      <c r="BV23" s="8">
        <f t="shared" si="7"/>
        <v>167412010</v>
      </c>
      <c r="BW23" s="8">
        <f t="shared" si="7"/>
        <v>168109560</v>
      </c>
      <c r="BX23" s="8">
        <f t="shared" si="7"/>
        <v>168810016</v>
      </c>
      <c r="BY23" s="8">
        <f t="shared" si="7"/>
        <v>169513391</v>
      </c>
      <c r="BZ23" s="8">
        <f t="shared" si="7"/>
        <v>170219696</v>
      </c>
      <c r="CA23" s="8">
        <f t="shared" si="7"/>
        <v>170928944</v>
      </c>
      <c r="CB23" s="8">
        <v>250000000</v>
      </c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</row>
    <row r="25" spans="1:127" x14ac:dyDescent="0.3">
      <c r="A25" t="s">
        <v>23</v>
      </c>
    </row>
    <row r="26" spans="1:127" x14ac:dyDescent="0.3">
      <c r="A26" t="s">
        <v>14</v>
      </c>
      <c r="B26">
        <v>7</v>
      </c>
      <c r="C26">
        <v>8</v>
      </c>
      <c r="D26">
        <v>9</v>
      </c>
      <c r="E26">
        <v>10</v>
      </c>
      <c r="F26">
        <v>11</v>
      </c>
      <c r="G26">
        <v>12</v>
      </c>
      <c r="H26">
        <v>13</v>
      </c>
      <c r="I26">
        <v>14</v>
      </c>
      <c r="J26">
        <v>15</v>
      </c>
      <c r="K26">
        <v>16</v>
      </c>
      <c r="L26">
        <v>17</v>
      </c>
      <c r="M26">
        <v>18</v>
      </c>
      <c r="N26">
        <v>19</v>
      </c>
      <c r="O26">
        <v>20</v>
      </c>
      <c r="P26">
        <v>21</v>
      </c>
      <c r="Q26">
        <v>22</v>
      </c>
      <c r="R26">
        <v>23</v>
      </c>
      <c r="S26">
        <v>24</v>
      </c>
      <c r="T26">
        <v>25</v>
      </c>
      <c r="U26">
        <v>26</v>
      </c>
      <c r="V26">
        <v>27</v>
      </c>
      <c r="W26">
        <v>28</v>
      </c>
      <c r="X26">
        <v>29</v>
      </c>
      <c r="Y26">
        <v>30</v>
      </c>
      <c r="Z26">
        <v>31</v>
      </c>
      <c r="AA26">
        <v>32</v>
      </c>
      <c r="AB26">
        <v>33</v>
      </c>
      <c r="AC26">
        <v>34</v>
      </c>
      <c r="AD26">
        <v>35</v>
      </c>
      <c r="AE26">
        <v>36</v>
      </c>
      <c r="AF26">
        <v>37</v>
      </c>
      <c r="AG26">
        <v>38</v>
      </c>
      <c r="AH26">
        <v>39</v>
      </c>
      <c r="AI26">
        <v>40</v>
      </c>
      <c r="AJ26">
        <v>41</v>
      </c>
      <c r="AK26">
        <v>42</v>
      </c>
      <c r="AL26">
        <v>43</v>
      </c>
      <c r="AM26">
        <v>44</v>
      </c>
      <c r="AN26">
        <v>45</v>
      </c>
      <c r="AO26">
        <v>46</v>
      </c>
      <c r="AP26">
        <v>47</v>
      </c>
      <c r="AQ26">
        <v>48</v>
      </c>
      <c r="AR26">
        <v>49</v>
      </c>
      <c r="AS26">
        <v>50</v>
      </c>
      <c r="AT26">
        <v>51</v>
      </c>
      <c r="AU26">
        <v>52</v>
      </c>
      <c r="AV26">
        <v>53</v>
      </c>
      <c r="AW26">
        <v>54</v>
      </c>
      <c r="AX26">
        <v>55</v>
      </c>
      <c r="AY26">
        <v>56</v>
      </c>
      <c r="AZ26">
        <v>57</v>
      </c>
      <c r="BA26">
        <v>58</v>
      </c>
      <c r="BB26">
        <v>59</v>
      </c>
      <c r="BC26">
        <v>60</v>
      </c>
      <c r="BD26">
        <v>61</v>
      </c>
      <c r="BE26">
        <v>62</v>
      </c>
      <c r="BF26">
        <v>63</v>
      </c>
      <c r="BG26">
        <v>64</v>
      </c>
      <c r="BH26">
        <v>65</v>
      </c>
      <c r="BI26">
        <v>66</v>
      </c>
      <c r="BJ26">
        <v>67</v>
      </c>
      <c r="BK26">
        <v>68</v>
      </c>
      <c r="BL26">
        <v>69</v>
      </c>
      <c r="BM26">
        <v>70</v>
      </c>
      <c r="BN26">
        <v>71</v>
      </c>
      <c r="BO26">
        <v>72</v>
      </c>
      <c r="BP26">
        <v>73</v>
      </c>
      <c r="BQ26">
        <v>74</v>
      </c>
      <c r="BR26">
        <v>75</v>
      </c>
      <c r="BS26">
        <v>76</v>
      </c>
      <c r="BT26">
        <v>77</v>
      </c>
      <c r="BU26">
        <v>78</v>
      </c>
      <c r="BV26">
        <v>79</v>
      </c>
      <c r="BW26">
        <v>80</v>
      </c>
      <c r="BX26">
        <v>81</v>
      </c>
      <c r="BY26">
        <v>82</v>
      </c>
      <c r="BZ26">
        <v>83</v>
      </c>
      <c r="CA26">
        <v>84</v>
      </c>
      <c r="CB26">
        <v>85</v>
      </c>
      <c r="CC26">
        <v>86</v>
      </c>
      <c r="CD26">
        <v>87</v>
      </c>
      <c r="CE26">
        <v>88</v>
      </c>
      <c r="CF26">
        <v>89</v>
      </c>
      <c r="CG26">
        <v>90</v>
      </c>
      <c r="CH26">
        <v>91</v>
      </c>
      <c r="CI26">
        <v>92</v>
      </c>
      <c r="CJ26">
        <v>93</v>
      </c>
      <c r="CK26">
        <v>94</v>
      </c>
      <c r="CL26">
        <v>95</v>
      </c>
      <c r="CM26">
        <v>96</v>
      </c>
      <c r="CN26">
        <v>97</v>
      </c>
      <c r="CO26">
        <v>98</v>
      </c>
      <c r="CP26">
        <v>99</v>
      </c>
      <c r="CQ26">
        <v>100</v>
      </c>
      <c r="CR26">
        <v>101</v>
      </c>
      <c r="CS26">
        <v>102</v>
      </c>
      <c r="CT26">
        <v>103</v>
      </c>
      <c r="CU26">
        <v>104</v>
      </c>
      <c r="CV26">
        <v>105</v>
      </c>
      <c r="CW26">
        <v>106</v>
      </c>
      <c r="CX26">
        <v>107</v>
      </c>
      <c r="CY26">
        <v>108</v>
      </c>
      <c r="CZ26">
        <v>109</v>
      </c>
      <c r="DA26">
        <v>110</v>
      </c>
      <c r="DB26">
        <v>111</v>
      </c>
      <c r="DC26">
        <v>112</v>
      </c>
      <c r="DD26">
        <v>113</v>
      </c>
      <c r="DE26">
        <v>114</v>
      </c>
      <c r="DF26">
        <v>115</v>
      </c>
      <c r="DG26">
        <v>116</v>
      </c>
      <c r="DH26">
        <v>117</v>
      </c>
      <c r="DI26">
        <v>118</v>
      </c>
      <c r="DJ26">
        <v>119</v>
      </c>
      <c r="DK26">
        <v>120</v>
      </c>
      <c r="DL26">
        <v>121</v>
      </c>
      <c r="DM26">
        <v>122</v>
      </c>
      <c r="DN26">
        <v>123</v>
      </c>
      <c r="DO26">
        <v>124</v>
      </c>
      <c r="DP26">
        <v>125</v>
      </c>
      <c r="DQ26">
        <v>126</v>
      </c>
      <c r="DR26">
        <v>127</v>
      </c>
      <c r="DS26">
        <v>128</v>
      </c>
      <c r="DT26">
        <v>129</v>
      </c>
      <c r="DU26">
        <v>130</v>
      </c>
      <c r="DV26">
        <v>131</v>
      </c>
      <c r="DW26">
        <v>132</v>
      </c>
    </row>
    <row r="27" spans="1:127" x14ac:dyDescent="0.3">
      <c r="A27" t="s">
        <v>13</v>
      </c>
      <c r="B27" s="1">
        <f>'Mint Token'!I14</f>
        <v>266666665</v>
      </c>
      <c r="C27" s="1">
        <f>B31+'Mint Token'!J14</f>
        <v>283999998</v>
      </c>
      <c r="D27" s="1">
        <f>C31+'Mint Token'!K14</f>
        <v>301376665</v>
      </c>
      <c r="E27" s="1">
        <f>D31+'Mint Token'!L14</f>
        <v>318796771</v>
      </c>
      <c r="F27" s="1">
        <f>E31+'Mint Token'!M14</f>
        <v>336260429</v>
      </c>
      <c r="G27" s="1">
        <f>F31+'Mint Token'!N14</f>
        <v>403767748</v>
      </c>
      <c r="H27" s="1">
        <f>G31+'Mint Token'!O14</f>
        <v>376999387</v>
      </c>
      <c r="I27" s="1">
        <f>H31+'Mint Token'!P14</f>
        <v>400164108</v>
      </c>
      <c r="J27" s="1">
        <f>I31+'Mint Token'!Q14</f>
        <v>423386741</v>
      </c>
      <c r="K27" s="1">
        <f>J31+'Mint Token'!R14</f>
        <v>446667428</v>
      </c>
      <c r="L27" s="1">
        <f>K31+'Mint Token'!S14</f>
        <v>470006318</v>
      </c>
      <c r="M27" s="1">
        <f>L31+'Mint Token'!T14</f>
        <v>493403557</v>
      </c>
      <c r="N27" s="1">
        <f>M31+'Mint Token'!U14</f>
        <v>516859285</v>
      </c>
      <c r="O27" s="1">
        <f>N31+'Mint Token'!V14</f>
        <v>540373656</v>
      </c>
      <c r="P27" s="1">
        <f>O31+'Mint Token'!W14</f>
        <v>563946814</v>
      </c>
      <c r="Q27" s="1">
        <f>P31+'Mint Token'!X14</f>
        <v>587578901</v>
      </c>
      <c r="R27" s="1">
        <f>Q31+'Mint Token'!Y14</f>
        <v>611270071</v>
      </c>
      <c r="S27" s="1">
        <f>R31+'Mint Token'!Z14</f>
        <v>635020469</v>
      </c>
      <c r="T27" s="1">
        <f>S31+'Mint Token'!AA14</f>
        <v>674108020</v>
      </c>
      <c r="U27" s="1">
        <f>T31+'Mint Token'!AB14</f>
        <v>652799463</v>
      </c>
      <c r="V27" s="1">
        <f>U31+'Mint Token'!AC14</f>
        <v>663073436</v>
      </c>
      <c r="W27" s="1">
        <f>V31+'Mint Token'!AD14</f>
        <v>673064452</v>
      </c>
      <c r="X27" s="1">
        <f>W31+'Mint Token'!AE14</f>
        <v>682771805</v>
      </c>
      <c r="Y27" s="1">
        <f>X31+'Mint Token'!AF14</f>
        <v>692194783</v>
      </c>
      <c r="Z27" s="1">
        <f>Y31+'Mint Token'!AG14</f>
        <v>701332677</v>
      </c>
      <c r="AA27" s="1">
        <f>Z31+'Mint Token'!AH14</f>
        <v>710184773</v>
      </c>
      <c r="AB27" s="1">
        <f>AA31+'Mint Token'!AI14</f>
        <v>718750358</v>
      </c>
      <c r="AC27" s="1">
        <f>AB31+'Mint Token'!AJ14</f>
        <v>727028714</v>
      </c>
      <c r="AD27" s="1">
        <f>AC31+'Mint Token'!AK14</f>
        <v>735019124</v>
      </c>
      <c r="AE27" s="1">
        <f>AD31+'Mint Token'!AL14</f>
        <v>742720869</v>
      </c>
      <c r="AF27" s="1">
        <f>AE31+'Mint Token'!AM14</f>
        <v>750133227</v>
      </c>
      <c r="AG27" s="1">
        <f>AF31+'Mint Token'!AN14</f>
        <v>766128930</v>
      </c>
      <c r="AH27" s="1">
        <f>AG31+'Mint Token'!AO14</f>
        <v>764957832</v>
      </c>
      <c r="AI27" s="1">
        <f>AH31+'Mint Token'!AP14</f>
        <v>772091420</v>
      </c>
      <c r="AJ27" s="1">
        <f>AI31+'Mint Token'!AQ14</f>
        <v>778702718</v>
      </c>
      <c r="AK27" s="1">
        <f>AJ31+'Mint Token'!AR14</f>
        <v>784816140</v>
      </c>
      <c r="AL27" s="1">
        <f>AK31+'Mint Token'!AS14</f>
        <v>790456164</v>
      </c>
      <c r="AM27" s="1">
        <f>AL31+'Mint Token'!AT14</f>
        <v>795647325</v>
      </c>
      <c r="AN27" s="1">
        <f>AM31+'Mint Token'!AU14</f>
        <v>800414220</v>
      </c>
      <c r="AO27" s="1">
        <f>AN31+'Mint Token'!AV14</f>
        <v>804781510</v>
      </c>
      <c r="AP27" s="1">
        <f>AO31+'Mint Token'!AW14</f>
        <v>808773916</v>
      </c>
      <c r="AQ27" s="1">
        <f>AP31+'Mint Token'!AX14</f>
        <v>812416221</v>
      </c>
      <c r="AR27" s="1">
        <f>AQ31+'Mint Token'!AY14</f>
        <v>814447261</v>
      </c>
      <c r="AS27" s="1">
        <f>AR31+'Mint Token'!AZ14</f>
        <v>816483379</v>
      </c>
      <c r="AT27" s="1">
        <f>AS31+'Mint Token'!BA14</f>
        <v>818524587</v>
      </c>
      <c r="AU27" s="1">
        <f>AT31+'Mint Token'!BB14</f>
        <v>820570898</v>
      </c>
      <c r="AV27" s="1">
        <f>AU31+'Mint Token'!BC14</f>
        <v>822622325</v>
      </c>
      <c r="AW27" s="1">
        <f>AV31+'Mint Token'!BD14</f>
        <v>824678880</v>
      </c>
      <c r="AX27" s="1">
        <f>AW31+'Mint Token'!BE14</f>
        <v>826740577</v>
      </c>
      <c r="AY27" s="1">
        <f>AX31+'Mint Token'!BF14</f>
        <v>828807428</v>
      </c>
      <c r="AZ27" s="1">
        <f>AY31+'Mint Token'!BG14</f>
        <v>830879446</v>
      </c>
      <c r="BA27" s="1">
        <f>AZ31+'Mint Token'!BH14</f>
        <v>832956644</v>
      </c>
      <c r="BB27" s="1">
        <f>BA31+'Mint Token'!BI14</f>
        <v>835039035</v>
      </c>
      <c r="BC27" s="1">
        <f>BB31+'Mint Token'!BJ14</f>
        <v>837126632</v>
      </c>
      <c r="BD27" s="1">
        <f>BC31+'Mint Token'!BK14</f>
        <v>89219448</v>
      </c>
      <c r="BE27" s="1">
        <f>BD31+'Mint Token'!BL14</f>
        <v>89442496</v>
      </c>
      <c r="BF27" s="1">
        <f>BE31+'Mint Token'!BM14</f>
        <v>89666102</v>
      </c>
      <c r="BG27" s="1">
        <f>BF31+'Mint Token'!BN14</f>
        <v>89890267</v>
      </c>
      <c r="BH27" s="1">
        <f>BG31+'Mint Token'!BO14</f>
        <v>90114992</v>
      </c>
      <c r="BI27" s="1">
        <f>BH31+'Mint Token'!BP14</f>
        <v>90340279</v>
      </c>
      <c r="BJ27" s="1">
        <f>BI31+'Mint Token'!BQ14</f>
        <v>90566129</v>
      </c>
      <c r="BK27" s="1">
        <f>BJ31+'Mint Token'!BR14</f>
        <v>90792544</v>
      </c>
      <c r="BL27" s="1">
        <f>BK31+'Mint Token'!BS14</f>
        <v>91019525</v>
      </c>
      <c r="BM27" s="1">
        <f>BL31+'Mint Token'!BT14</f>
        <v>91247073</v>
      </c>
      <c r="BN27" s="1">
        <f>BM31+'Mint Token'!BU14</f>
        <v>91475190</v>
      </c>
      <c r="BO27" s="1">
        <f>BN31+'Mint Token'!BV14</f>
        <v>91703877</v>
      </c>
      <c r="BP27" s="1">
        <f>BO31+'Mint Token'!BW14</f>
        <v>91933136</v>
      </c>
      <c r="BQ27" s="1">
        <f>BP31+'Mint Token'!BX14</f>
        <v>92162968</v>
      </c>
      <c r="BR27" s="1">
        <f>BQ31+'Mint Token'!BY14</f>
        <v>92393375</v>
      </c>
      <c r="BS27" s="1">
        <f>BR31+'Mint Token'!BZ14</f>
        <v>92624358</v>
      </c>
      <c r="BT27" s="1">
        <f>BS31+'Mint Token'!CA14</f>
        <v>92855918</v>
      </c>
      <c r="BU27" s="1">
        <f>BT31+'Mint Token'!CB14</f>
        <v>93088057</v>
      </c>
      <c r="BV27" s="1">
        <f>BU31+'Mint Token'!CC14</f>
        <v>93320777</v>
      </c>
      <c r="BW27" s="1">
        <f>BV31+'Mint Token'!CD14</f>
        <v>93554078</v>
      </c>
      <c r="BX27" s="1">
        <f>BW31+'Mint Token'!CE14</f>
        <v>93787963</v>
      </c>
      <c r="BY27" s="1">
        <f>BX31+'Mint Token'!CF14</f>
        <v>94022432</v>
      </c>
      <c r="BZ27" s="1">
        <f>BY31+'Mint Token'!CG14</f>
        <v>94257488</v>
      </c>
      <c r="CA27" s="1">
        <f>BZ31+'Mint Token'!CH14</f>
        <v>94493131</v>
      </c>
      <c r="CB27" s="1">
        <f>CA31+'Mint Token'!CI14</f>
        <v>94729363</v>
      </c>
      <c r="CC27" s="1">
        <f>CB31+'Mint Token'!CJ14</f>
        <v>94966186</v>
      </c>
      <c r="CD27" s="1">
        <f>CC31+'Mint Token'!CK14</f>
        <v>95203601</v>
      </c>
      <c r="CE27" s="1">
        <f>CD31+'Mint Token'!CL14</f>
        <v>95441610</v>
      </c>
      <c r="CF27" s="1">
        <f>CE31+'Mint Token'!CM14</f>
        <v>95680214</v>
      </c>
      <c r="CG27" s="1">
        <f>CF31+'Mint Token'!CN14</f>
        <v>95919414</v>
      </c>
      <c r="CH27" s="1">
        <f>CG31+'Mint Token'!CO14</f>
        <v>96159212</v>
      </c>
      <c r="CI27" s="1">
        <f>CH31+'Mint Token'!CP14</f>
        <v>96399610</v>
      </c>
      <c r="CJ27" s="1">
        <f>CI31+'Mint Token'!CQ14</f>
        <v>96640609</v>
      </c>
      <c r="CK27" s="1">
        <f>CJ31+'Mint Token'!CR14</f>
        <v>96882210</v>
      </c>
      <c r="CL27" s="1">
        <f>CK31+'Mint Token'!CS14</f>
        <v>97124415</v>
      </c>
      <c r="CM27" s="1">
        <f>CL31+'Mint Token'!CT14</f>
        <v>97367226</v>
      </c>
      <c r="CN27" s="1">
        <f>CM31+'Mint Token'!CU14</f>
        <v>97610644</v>
      </c>
      <c r="CO27" s="1">
        <f>CN31+'Mint Token'!CV14</f>
        <v>97854670</v>
      </c>
      <c r="CP27" s="1">
        <f>CO31+'Mint Token'!CW14</f>
        <v>98099306</v>
      </c>
      <c r="CQ27" s="1">
        <f>CP31+'Mint Token'!CX14</f>
        <v>98344554</v>
      </c>
      <c r="CR27" s="1">
        <f>CQ31+'Mint Token'!CY14</f>
        <v>98590415</v>
      </c>
      <c r="CS27" s="1">
        <f>CR31+'Mint Token'!CZ14</f>
        <v>98836891</v>
      </c>
      <c r="CT27" s="1">
        <f>CS31+'Mint Token'!DA14</f>
        <v>99083983</v>
      </c>
      <c r="CU27" s="1">
        <f>CT31+'Mint Token'!DB14</f>
        <v>99331692</v>
      </c>
      <c r="CV27" s="1">
        <f>CU31+'Mint Token'!DC14</f>
        <v>99580021</v>
      </c>
      <c r="CW27" s="1">
        <f>CV31+'Mint Token'!DD14</f>
        <v>99828971</v>
      </c>
      <c r="CX27" s="1">
        <f>CW31+'Mint Token'!DE14</f>
        <v>100078543</v>
      </c>
      <c r="CY27" s="1">
        <f>CX31+'Mint Token'!DF14</f>
        <v>100328739</v>
      </c>
      <c r="CZ27" s="1">
        <f>CY31+'Mint Token'!DG14</f>
        <v>100579560</v>
      </c>
      <c r="DA27" s="1">
        <f>CZ31+'Mint Token'!DH14</f>
        <v>100831008</v>
      </c>
      <c r="DB27" s="1">
        <f>DA31+'Mint Token'!DI14</f>
        <v>101083085</v>
      </c>
      <c r="DC27" s="1">
        <f>DB31+'Mint Token'!DJ14</f>
        <v>101335792</v>
      </c>
      <c r="DD27" s="1">
        <f>DC31+'Mint Token'!DK14</f>
        <v>101589131</v>
      </c>
      <c r="DE27" s="1">
        <f>DD31+'Mint Token'!DL14</f>
        <v>101843103</v>
      </c>
      <c r="DF27" s="1">
        <f>DE31+'Mint Token'!DM14</f>
        <v>102097710</v>
      </c>
      <c r="DG27" s="1">
        <f>DF31+'Mint Token'!DN14</f>
        <v>102352954</v>
      </c>
      <c r="DH27" s="1">
        <f>DG31+'Mint Token'!DO14</f>
        <v>102608836</v>
      </c>
      <c r="DI27" s="1">
        <f>DH31+'Mint Token'!DP14</f>
        <v>102865358</v>
      </c>
      <c r="DJ27" s="1">
        <f>DI31+'Mint Token'!DQ14</f>
        <v>103122521</v>
      </c>
      <c r="DK27" s="1">
        <f>DJ31+'Mint Token'!DR14</f>
        <v>103380327</v>
      </c>
      <c r="DL27" s="1">
        <f>DK31+'Mint Token'!DS14</f>
        <v>103638777</v>
      </c>
      <c r="DM27" s="1">
        <f>DL31+'Mint Token'!DT14</f>
        <v>103897873</v>
      </c>
      <c r="DN27" s="1">
        <f>DM31+'Mint Token'!DU14</f>
        <v>104157617</v>
      </c>
      <c r="DO27" s="1">
        <f>DN31+'Mint Token'!DV14</f>
        <v>104418011</v>
      </c>
      <c r="DP27" s="1">
        <f>DO31+'Mint Token'!DW14</f>
        <v>104679056</v>
      </c>
      <c r="DQ27" s="1">
        <f>DP31+'Mint Token'!DX14</f>
        <v>104940753</v>
      </c>
      <c r="DR27" s="1">
        <f>DQ31+'Mint Token'!DY14</f>
        <v>105203104</v>
      </c>
      <c r="DS27" s="1">
        <f>DR31+'Mint Token'!DZ14</f>
        <v>105466111</v>
      </c>
      <c r="DT27" s="1">
        <f>DS31+'Mint Token'!EA14</f>
        <v>105729776</v>
      </c>
      <c r="DU27" s="1">
        <f>DT31+'Mint Token'!EB14</f>
        <v>105994100</v>
      </c>
      <c r="DV27" s="1">
        <f>DU31+'Mint Token'!EC14</f>
        <v>106259085</v>
      </c>
      <c r="DW27" s="1">
        <f>DV31+'Mint Token'!ED14</f>
        <v>250000000</v>
      </c>
    </row>
    <row r="28" spans="1:127" x14ac:dyDescent="0.3">
      <c r="A28" t="s">
        <v>15</v>
      </c>
      <c r="B28" s="7">
        <v>0.67</v>
      </c>
      <c r="C28" s="7">
        <v>0.67</v>
      </c>
      <c r="D28" s="7">
        <v>0.67</v>
      </c>
      <c r="E28" s="7">
        <v>0.67</v>
      </c>
      <c r="F28" s="7">
        <v>0.67</v>
      </c>
      <c r="G28" s="7">
        <v>0.67</v>
      </c>
      <c r="H28" s="7">
        <v>0.67</v>
      </c>
      <c r="I28" s="7">
        <v>0.67</v>
      </c>
      <c r="J28" s="7">
        <v>0.67</v>
      </c>
      <c r="K28" s="7">
        <v>0.67</v>
      </c>
      <c r="L28" s="7">
        <v>0.67</v>
      </c>
      <c r="M28" s="7">
        <v>0.67</v>
      </c>
      <c r="N28" s="7">
        <v>0.67</v>
      </c>
      <c r="O28" s="7">
        <v>0.67</v>
      </c>
      <c r="P28" s="7">
        <v>0.67</v>
      </c>
      <c r="Q28" s="7">
        <v>0.67</v>
      </c>
      <c r="R28" s="7">
        <v>0.67</v>
      </c>
      <c r="S28" s="7">
        <v>0.67</v>
      </c>
      <c r="T28" s="7">
        <v>0.67</v>
      </c>
      <c r="U28" s="7">
        <v>0.67</v>
      </c>
      <c r="V28" s="7">
        <v>0.67</v>
      </c>
      <c r="W28" s="7">
        <v>0.67</v>
      </c>
      <c r="X28" s="7">
        <v>0.67</v>
      </c>
      <c r="Y28" s="7">
        <v>0.67</v>
      </c>
      <c r="Z28" s="7">
        <v>0.67</v>
      </c>
      <c r="AA28" s="7">
        <v>0.67</v>
      </c>
      <c r="AB28" s="7">
        <v>0.67</v>
      </c>
      <c r="AC28" s="7">
        <v>0.67</v>
      </c>
      <c r="AD28" s="7">
        <v>0.67</v>
      </c>
      <c r="AE28" s="7">
        <v>0.67</v>
      </c>
      <c r="AF28" s="7">
        <v>0.67</v>
      </c>
      <c r="AG28" s="7">
        <v>0.67</v>
      </c>
      <c r="AH28" s="7">
        <v>0.67</v>
      </c>
      <c r="AI28" s="7">
        <v>0.67</v>
      </c>
      <c r="AJ28" s="7">
        <v>0.67</v>
      </c>
      <c r="AK28" s="7">
        <v>0.67</v>
      </c>
      <c r="AL28" s="7">
        <v>0.67</v>
      </c>
      <c r="AM28" s="7">
        <v>0.67</v>
      </c>
      <c r="AN28" s="7">
        <v>0.67</v>
      </c>
      <c r="AO28" s="7">
        <v>0.67</v>
      </c>
      <c r="AP28" s="7">
        <v>0.67</v>
      </c>
      <c r="AQ28" s="7">
        <v>0.67</v>
      </c>
      <c r="AR28" s="7">
        <v>0.67</v>
      </c>
      <c r="AS28" s="7">
        <v>0.67</v>
      </c>
      <c r="AT28" s="7">
        <v>0.67</v>
      </c>
      <c r="AU28" s="7">
        <v>0.67</v>
      </c>
      <c r="AV28" s="7">
        <v>0.67</v>
      </c>
      <c r="AW28" s="7">
        <v>0.67</v>
      </c>
      <c r="AX28" s="7">
        <v>0.67</v>
      </c>
      <c r="AY28" s="7">
        <v>0.67</v>
      </c>
      <c r="AZ28" s="7">
        <v>0.67</v>
      </c>
      <c r="BA28" s="7">
        <v>0.67</v>
      </c>
      <c r="BB28" s="7">
        <v>0.67</v>
      </c>
      <c r="BC28" s="7">
        <v>0.67</v>
      </c>
      <c r="BD28" s="7">
        <v>0.67</v>
      </c>
      <c r="BE28" s="7">
        <v>0.67</v>
      </c>
      <c r="BF28" s="7">
        <v>0.67</v>
      </c>
      <c r="BG28" s="7">
        <v>0.67</v>
      </c>
      <c r="BH28" s="7">
        <v>0.67</v>
      </c>
      <c r="BI28" s="7">
        <v>0.67</v>
      </c>
      <c r="BJ28" s="7">
        <v>0.67</v>
      </c>
      <c r="BK28" s="7">
        <v>0.67</v>
      </c>
      <c r="BL28" s="7">
        <v>0.67</v>
      </c>
      <c r="BM28" s="7">
        <v>0.67</v>
      </c>
      <c r="BN28" s="7">
        <v>0.67</v>
      </c>
      <c r="BO28" s="7">
        <v>0.67</v>
      </c>
      <c r="BP28" s="7">
        <v>0.67</v>
      </c>
      <c r="BQ28" s="7">
        <v>0.67</v>
      </c>
      <c r="BR28" s="7">
        <v>0.67</v>
      </c>
      <c r="BS28" s="7">
        <v>0.67</v>
      </c>
      <c r="BT28" s="7">
        <v>0.67</v>
      </c>
      <c r="BU28" s="7">
        <v>0.67</v>
      </c>
      <c r="BV28" s="7">
        <v>0.67</v>
      </c>
      <c r="BW28" s="7">
        <v>0.67</v>
      </c>
      <c r="BX28" s="7">
        <v>0.67</v>
      </c>
      <c r="BY28" s="7">
        <v>0.67</v>
      </c>
      <c r="BZ28" s="7">
        <v>0.67</v>
      </c>
      <c r="CA28" s="7">
        <v>0.67</v>
      </c>
      <c r="CB28" s="7">
        <v>0.67</v>
      </c>
      <c r="CC28" s="7">
        <v>0.67</v>
      </c>
      <c r="CD28" s="7">
        <v>0.67</v>
      </c>
      <c r="CE28" s="7">
        <v>0.67</v>
      </c>
      <c r="CF28" s="7">
        <v>0.67</v>
      </c>
      <c r="CG28" s="7">
        <v>0.67</v>
      </c>
      <c r="CH28" s="7">
        <v>0.67</v>
      </c>
      <c r="CI28" s="7">
        <v>0.67</v>
      </c>
      <c r="CJ28" s="7">
        <v>0.67</v>
      </c>
      <c r="CK28" s="7">
        <v>0.67</v>
      </c>
      <c r="CL28" s="7">
        <v>0.67</v>
      </c>
      <c r="CM28" s="7">
        <v>0.67</v>
      </c>
      <c r="CN28" s="7">
        <v>0.67</v>
      </c>
      <c r="CO28" s="7">
        <v>0.67</v>
      </c>
      <c r="CP28" s="7">
        <v>0.67</v>
      </c>
      <c r="CQ28" s="7">
        <v>0.67</v>
      </c>
      <c r="CR28" s="7">
        <v>0.67</v>
      </c>
      <c r="CS28" s="7">
        <v>0.67</v>
      </c>
      <c r="CT28" s="7">
        <v>0.67</v>
      </c>
      <c r="CU28" s="7">
        <v>0.67</v>
      </c>
      <c r="CV28" s="7">
        <v>0.67</v>
      </c>
      <c r="CW28" s="7">
        <v>0.67</v>
      </c>
      <c r="CX28" s="7">
        <v>0.67</v>
      </c>
      <c r="CY28" s="7">
        <v>0.67</v>
      </c>
      <c r="CZ28" s="7">
        <v>0.67</v>
      </c>
      <c r="DA28" s="7">
        <v>0.67</v>
      </c>
      <c r="DB28" s="7">
        <v>0.67</v>
      </c>
      <c r="DC28" s="7">
        <v>0.67</v>
      </c>
      <c r="DD28" s="7">
        <v>0.67</v>
      </c>
      <c r="DE28" s="7">
        <v>0.67</v>
      </c>
      <c r="DF28" s="7">
        <v>0.67</v>
      </c>
      <c r="DG28" s="7">
        <v>0.67</v>
      </c>
      <c r="DH28" s="7">
        <v>0.67</v>
      </c>
      <c r="DI28" s="7">
        <v>0.67</v>
      </c>
      <c r="DJ28" s="7">
        <v>0.67</v>
      </c>
      <c r="DK28" s="7">
        <v>0.67</v>
      </c>
      <c r="DL28" s="7">
        <v>0.67</v>
      </c>
      <c r="DM28" s="7">
        <v>0.67</v>
      </c>
      <c r="DN28" s="7">
        <v>0.67</v>
      </c>
      <c r="DO28" s="7">
        <v>0.67</v>
      </c>
      <c r="DP28" s="7">
        <v>0.67</v>
      </c>
      <c r="DQ28" s="7">
        <v>0.67</v>
      </c>
      <c r="DR28" s="7">
        <v>0.67</v>
      </c>
      <c r="DS28" s="7">
        <v>0.67</v>
      </c>
      <c r="DT28" s="7">
        <v>0.67</v>
      </c>
      <c r="DU28" s="7">
        <v>0.67</v>
      </c>
      <c r="DV28" s="7">
        <v>0.67</v>
      </c>
      <c r="DW28" s="7">
        <v>0.67</v>
      </c>
    </row>
    <row r="29" spans="1:127" x14ac:dyDescent="0.3">
      <c r="A29" t="s">
        <v>19</v>
      </c>
      <c r="B29" s="9">
        <v>0.03</v>
      </c>
      <c r="C29" s="9">
        <v>0.03</v>
      </c>
      <c r="D29" s="9">
        <v>0.03</v>
      </c>
      <c r="E29" s="9">
        <v>0.03</v>
      </c>
      <c r="F29" s="9">
        <v>0.03</v>
      </c>
      <c r="G29" s="9">
        <v>0.03</v>
      </c>
      <c r="H29" s="9">
        <v>0.03</v>
      </c>
      <c r="I29" s="9">
        <v>0.03</v>
      </c>
      <c r="J29" s="9">
        <v>0.03</v>
      </c>
      <c r="K29" s="9">
        <v>0.03</v>
      </c>
      <c r="L29" s="9">
        <v>0.03</v>
      </c>
      <c r="M29" s="9">
        <v>0.03</v>
      </c>
      <c r="N29" s="9">
        <v>0.03</v>
      </c>
      <c r="O29" s="9">
        <v>0.03</v>
      </c>
      <c r="P29" s="9">
        <v>0.03</v>
      </c>
      <c r="Q29" s="9">
        <v>0.03</v>
      </c>
      <c r="R29" s="9">
        <v>0.03</v>
      </c>
      <c r="S29" s="9">
        <v>0.03</v>
      </c>
      <c r="T29" s="9">
        <v>0.03</v>
      </c>
      <c r="U29" s="9">
        <v>0.03</v>
      </c>
      <c r="V29" s="9">
        <v>0.03</v>
      </c>
      <c r="W29" s="9">
        <v>0.03</v>
      </c>
      <c r="X29" s="9">
        <v>0.03</v>
      </c>
      <c r="Y29" s="9">
        <v>0.03</v>
      </c>
      <c r="Z29" s="9">
        <v>0.03</v>
      </c>
      <c r="AA29" s="9">
        <v>0.03</v>
      </c>
      <c r="AB29" s="9">
        <v>0.03</v>
      </c>
      <c r="AC29" s="9">
        <v>0.03</v>
      </c>
      <c r="AD29" s="9">
        <v>0.03</v>
      </c>
      <c r="AE29" s="9">
        <v>0.03</v>
      </c>
      <c r="AF29" s="9">
        <v>0.03</v>
      </c>
      <c r="AG29" s="9">
        <v>0.03</v>
      </c>
      <c r="AH29" s="9">
        <v>0.03</v>
      </c>
      <c r="AI29" s="9">
        <v>0.03</v>
      </c>
      <c r="AJ29" s="9">
        <v>0.03</v>
      </c>
      <c r="AK29" s="9">
        <v>0.03</v>
      </c>
      <c r="AL29" s="9">
        <v>0.03</v>
      </c>
      <c r="AM29" s="9">
        <v>0.03</v>
      </c>
      <c r="AN29" s="9">
        <v>0.03</v>
      </c>
      <c r="AO29" s="9">
        <v>0.03</v>
      </c>
      <c r="AP29" s="9">
        <v>0.03</v>
      </c>
      <c r="AQ29" s="9">
        <v>0.03</v>
      </c>
      <c r="AR29" s="9">
        <v>0.03</v>
      </c>
      <c r="AS29" s="9">
        <v>0.03</v>
      </c>
      <c r="AT29" s="9">
        <v>0.03</v>
      </c>
      <c r="AU29" s="9">
        <v>0.03</v>
      </c>
      <c r="AV29" s="9">
        <v>0.03</v>
      </c>
      <c r="AW29" s="9">
        <v>0.03</v>
      </c>
      <c r="AX29" s="9">
        <v>0.03</v>
      </c>
      <c r="AY29" s="9">
        <v>0.03</v>
      </c>
      <c r="AZ29" s="9">
        <v>0.03</v>
      </c>
      <c r="BA29" s="9">
        <v>0.03</v>
      </c>
      <c r="BB29" s="9">
        <v>0.03</v>
      </c>
      <c r="BC29" s="9">
        <v>0.03</v>
      </c>
      <c r="BD29" s="9">
        <v>0.03</v>
      </c>
      <c r="BE29" s="9">
        <v>0.03</v>
      </c>
      <c r="BF29" s="9">
        <v>0.03</v>
      </c>
      <c r="BG29" s="9">
        <v>0.03</v>
      </c>
      <c r="BH29" s="9">
        <v>0.03</v>
      </c>
      <c r="BI29" s="9">
        <v>0.03</v>
      </c>
      <c r="BJ29" s="9">
        <v>0.03</v>
      </c>
      <c r="BK29" s="9">
        <v>0.03</v>
      </c>
      <c r="BL29" s="9">
        <v>0.03</v>
      </c>
      <c r="BM29" s="9">
        <v>0.03</v>
      </c>
      <c r="BN29" s="9">
        <v>0.03</v>
      </c>
      <c r="BO29" s="9">
        <v>0.03</v>
      </c>
      <c r="BP29" s="9">
        <v>0.03</v>
      </c>
      <c r="BQ29" s="9">
        <v>0.03</v>
      </c>
      <c r="BR29" s="9">
        <v>0.03</v>
      </c>
      <c r="BS29" s="9">
        <v>0.03</v>
      </c>
      <c r="BT29" s="9">
        <v>0.03</v>
      </c>
      <c r="BU29" s="9">
        <v>0.03</v>
      </c>
      <c r="BV29" s="9">
        <v>0.03</v>
      </c>
      <c r="BW29" s="9">
        <v>0.03</v>
      </c>
      <c r="BX29" s="9">
        <v>0.03</v>
      </c>
      <c r="BY29" s="9">
        <v>0.03</v>
      </c>
      <c r="BZ29" s="9">
        <v>0.03</v>
      </c>
      <c r="CA29" s="9">
        <v>0.03</v>
      </c>
      <c r="CB29" s="9">
        <v>0.03</v>
      </c>
      <c r="CC29" s="9">
        <v>0.03</v>
      </c>
      <c r="CD29" s="9">
        <v>0.03</v>
      </c>
      <c r="CE29" s="9">
        <v>0.03</v>
      </c>
      <c r="CF29" s="9">
        <v>0.03</v>
      </c>
      <c r="CG29" s="9">
        <v>0.03</v>
      </c>
      <c r="CH29" s="9">
        <v>0.03</v>
      </c>
      <c r="CI29" s="9">
        <v>0.03</v>
      </c>
      <c r="CJ29" s="9">
        <v>0.03</v>
      </c>
      <c r="CK29" s="9">
        <v>0.03</v>
      </c>
      <c r="CL29" s="9">
        <v>0.03</v>
      </c>
      <c r="CM29" s="9">
        <v>0.03</v>
      </c>
      <c r="CN29" s="9">
        <v>0.03</v>
      </c>
      <c r="CO29" s="9">
        <v>0.03</v>
      </c>
      <c r="CP29" s="9">
        <v>0.03</v>
      </c>
      <c r="CQ29" s="9">
        <v>0.03</v>
      </c>
      <c r="CR29" s="9">
        <v>0.03</v>
      </c>
      <c r="CS29" s="9">
        <v>0.03</v>
      </c>
      <c r="CT29" s="9">
        <v>0.03</v>
      </c>
      <c r="CU29" s="9">
        <v>0.03</v>
      </c>
      <c r="CV29" s="9">
        <v>0.03</v>
      </c>
      <c r="CW29" s="9">
        <v>0.03</v>
      </c>
      <c r="CX29" s="9">
        <v>0.03</v>
      </c>
      <c r="CY29" s="9">
        <v>0.03</v>
      </c>
      <c r="CZ29" s="9">
        <v>0.03</v>
      </c>
      <c r="DA29" s="9">
        <v>0.03</v>
      </c>
      <c r="DB29" s="9">
        <v>0.03</v>
      </c>
      <c r="DC29" s="9">
        <v>0.03</v>
      </c>
      <c r="DD29" s="9">
        <v>0.03</v>
      </c>
      <c r="DE29" s="9">
        <v>0.03</v>
      </c>
      <c r="DF29" s="9">
        <v>0.03</v>
      </c>
      <c r="DG29" s="9">
        <v>0.03</v>
      </c>
      <c r="DH29" s="9">
        <v>0.03</v>
      </c>
      <c r="DI29" s="9">
        <v>0.03</v>
      </c>
      <c r="DJ29" s="9">
        <v>0.03</v>
      </c>
      <c r="DK29" s="9">
        <v>0.03</v>
      </c>
      <c r="DL29" s="9">
        <v>0.03</v>
      </c>
      <c r="DM29" s="9">
        <v>0.03</v>
      </c>
      <c r="DN29" s="9">
        <v>0.03</v>
      </c>
      <c r="DO29" s="9">
        <v>0.03</v>
      </c>
      <c r="DP29" s="9">
        <v>0.03</v>
      </c>
      <c r="DQ29" s="9">
        <v>0.03</v>
      </c>
      <c r="DR29" s="9">
        <v>0.03</v>
      </c>
      <c r="DS29" s="9">
        <v>0.03</v>
      </c>
      <c r="DT29" s="9">
        <v>0.03</v>
      </c>
      <c r="DU29" s="9">
        <v>0.03</v>
      </c>
      <c r="DV29" s="9">
        <v>0.03</v>
      </c>
      <c r="DW29" s="9">
        <v>0.03</v>
      </c>
    </row>
    <row r="30" spans="1:127" x14ac:dyDescent="0.3">
      <c r="A30" t="s">
        <v>16</v>
      </c>
      <c r="B30" s="8">
        <f>INT(B27*B29/12)</f>
        <v>666666</v>
      </c>
      <c r="C30" s="8">
        <f t="shared" ref="C30" si="8">INT(C27*C29/12)</f>
        <v>709999</v>
      </c>
      <c r="D30" s="8">
        <f t="shared" ref="D30" si="9">INT(D27*D29/12)</f>
        <v>753441</v>
      </c>
      <c r="E30" s="8">
        <f t="shared" ref="E30" si="10">INT(E27*E29/12)</f>
        <v>796991</v>
      </c>
      <c r="F30" s="8">
        <f t="shared" ref="F30" si="11">INT(F27*F29/12)</f>
        <v>840651</v>
      </c>
      <c r="G30" s="8">
        <f t="shared" ref="G30" si="12">INT(G27*G29/12)</f>
        <v>1009419</v>
      </c>
      <c r="H30" s="8">
        <f t="shared" ref="H30" si="13">INT(H27*H29/12)</f>
        <v>942498</v>
      </c>
      <c r="I30" s="8">
        <f t="shared" ref="I30" si="14">INT(I27*I29/12)</f>
        <v>1000410</v>
      </c>
      <c r="J30" s="8">
        <f t="shared" ref="J30" si="15">INT(J27*J29/12)</f>
        <v>1058466</v>
      </c>
      <c r="K30" s="8">
        <f t="shared" ref="K30" si="16">INT(K27*K29/12)</f>
        <v>1116668</v>
      </c>
      <c r="L30" s="8">
        <f t="shared" ref="L30" si="17">INT(L27*L29/12)</f>
        <v>1175015</v>
      </c>
      <c r="M30" s="8">
        <f t="shared" ref="M30" si="18">INT(M27*M29/12)</f>
        <v>1233508</v>
      </c>
      <c r="N30" s="8">
        <f t="shared" ref="N30" si="19">INT(N27*N29/12)</f>
        <v>1292148</v>
      </c>
      <c r="O30" s="8">
        <f t="shared" ref="O30" si="20">INT(O27*O29/12)</f>
        <v>1350934</v>
      </c>
      <c r="P30" s="8">
        <f t="shared" ref="P30" si="21">INT(P27*P29/12)</f>
        <v>1409867</v>
      </c>
      <c r="Q30" s="8">
        <f t="shared" ref="Q30" si="22">INT(Q27*Q29/12)</f>
        <v>1468947</v>
      </c>
      <c r="R30" s="8">
        <f t="shared" ref="R30" si="23">INT(R27*R29/12)</f>
        <v>1528175</v>
      </c>
      <c r="S30" s="8">
        <f t="shared" ref="S30" si="24">INT(S27*S29/12)</f>
        <v>1587551</v>
      </c>
      <c r="T30" s="8">
        <f t="shared" ref="T30" si="25">INT(T27*T29/12)</f>
        <v>1685270</v>
      </c>
      <c r="U30" s="8">
        <f t="shared" ref="U30" si="26">INT(U27*U29/12)</f>
        <v>1631998</v>
      </c>
      <c r="V30" s="8">
        <f t="shared" ref="V30" si="27">INT(V27*V29/12)</f>
        <v>1657683</v>
      </c>
      <c r="W30" s="8">
        <f t="shared" ref="W30" si="28">INT(W27*W29/12)</f>
        <v>1682661</v>
      </c>
      <c r="X30" s="8">
        <f t="shared" ref="X30" si="29">INT(X27*X29/12)</f>
        <v>1706929</v>
      </c>
      <c r="Y30" s="8">
        <f t="shared" ref="Y30" si="30">INT(Y27*Y29/12)</f>
        <v>1730486</v>
      </c>
      <c r="Z30" s="8">
        <f t="shared" ref="Z30" si="31">INT(Z27*Z29/12)</f>
        <v>1753331</v>
      </c>
      <c r="AA30" s="8">
        <f t="shared" ref="AA30" si="32">INT(AA27*AA29/12)</f>
        <v>1775461</v>
      </c>
      <c r="AB30" s="8">
        <f t="shared" ref="AB30" si="33">INT(AB27*AB29/12)</f>
        <v>1796875</v>
      </c>
      <c r="AC30" s="8">
        <f t="shared" ref="AC30" si="34">INT(AC27*AC29/12)</f>
        <v>1817571</v>
      </c>
      <c r="AD30" s="8">
        <f t="shared" ref="AD30" si="35">INT(AD27*AD29/12)</f>
        <v>1837547</v>
      </c>
      <c r="AE30" s="8">
        <f t="shared" ref="AE30" si="36">INT(AE27*AE29/12)</f>
        <v>1856802</v>
      </c>
      <c r="AF30" s="8">
        <f t="shared" ref="AF30" si="37">INT(AF27*AF29/12)</f>
        <v>1875333</v>
      </c>
      <c r="AG30" s="8">
        <f t="shared" ref="AG30" si="38">INT(AG27*AG29/12)</f>
        <v>1915322</v>
      </c>
      <c r="AH30" s="8">
        <f t="shared" ref="AH30" si="39">INT(AH27*AH29/12)</f>
        <v>1912394</v>
      </c>
      <c r="AI30" s="8">
        <f t="shared" ref="AI30" si="40">INT(AI27*AI29/12)</f>
        <v>1930228</v>
      </c>
      <c r="AJ30" s="8">
        <f t="shared" ref="AJ30" si="41">INT(AJ27*AJ29/12)</f>
        <v>1946756</v>
      </c>
      <c r="AK30" s="8">
        <f t="shared" ref="AK30" si="42">INT(AK27*AK29/12)</f>
        <v>1962040</v>
      </c>
      <c r="AL30" s="8">
        <f t="shared" ref="AL30" si="43">INT(AL27*AL29/12)</f>
        <v>1976140</v>
      </c>
      <c r="AM30" s="8">
        <f t="shared" ref="AM30" si="44">INT(AM27*AM29/12)</f>
        <v>1989118</v>
      </c>
      <c r="AN30" s="8">
        <f t="shared" ref="AN30" si="45">INT(AN27*AN29/12)</f>
        <v>2001035</v>
      </c>
      <c r="AO30" s="8">
        <f t="shared" ref="AO30" si="46">INT(AO27*AO29/12)</f>
        <v>2011953</v>
      </c>
      <c r="AP30" s="8">
        <f t="shared" ref="AP30" si="47">INT(AP27*AP29/12)</f>
        <v>2021934</v>
      </c>
      <c r="AQ30" s="8">
        <f t="shared" ref="AQ30" si="48">INT(AQ27*AQ29/12)</f>
        <v>2031040</v>
      </c>
      <c r="AR30" s="8">
        <f t="shared" ref="AR30" si="49">INT(AR27*AR29/12)</f>
        <v>2036118</v>
      </c>
      <c r="AS30" s="8">
        <f t="shared" ref="AS30" si="50">INT(AS27*AS29/12)</f>
        <v>2041208</v>
      </c>
      <c r="AT30" s="8">
        <f t="shared" ref="AT30" si="51">INT(AT27*AT29/12)</f>
        <v>2046311</v>
      </c>
      <c r="AU30" s="8">
        <f t="shared" ref="AU30" si="52">INT(AU27*AU29/12)</f>
        <v>2051427</v>
      </c>
      <c r="AV30" s="8">
        <f t="shared" ref="AV30" si="53">INT(AV27*AV29/12)</f>
        <v>2056555</v>
      </c>
      <c r="AW30" s="8">
        <f t="shared" ref="AW30" si="54">INT(AW27*AW29/12)</f>
        <v>2061697</v>
      </c>
      <c r="AX30" s="8">
        <f t="shared" ref="AX30" si="55">INT(AX27*AX29/12)</f>
        <v>2066851</v>
      </c>
      <c r="AY30" s="8">
        <f t="shared" ref="AY30" si="56">INT(AY27*AY29/12)</f>
        <v>2072018</v>
      </c>
      <c r="AZ30" s="8">
        <f t="shared" ref="AZ30" si="57">INT(AZ27*AZ29/12)</f>
        <v>2077198</v>
      </c>
      <c r="BA30" s="8">
        <f t="shared" ref="BA30" si="58">INT(BA27*BA29/12)</f>
        <v>2082391</v>
      </c>
      <c r="BB30" s="8">
        <f t="shared" ref="BB30" si="59">INT(BB27*BB29/12)</f>
        <v>2087597</v>
      </c>
      <c r="BC30" s="8">
        <f t="shared" ref="BC30" si="60">INT(BC27*BC29/12)</f>
        <v>2092816</v>
      </c>
      <c r="BD30" s="8">
        <f t="shared" ref="BD30" si="61">INT(BD27*BD29/12)</f>
        <v>223048</v>
      </c>
      <c r="BE30" s="8">
        <f t="shared" ref="BE30" si="62">INT(BE27*BE29/12)</f>
        <v>223606</v>
      </c>
      <c r="BF30" s="8">
        <f t="shared" ref="BF30" si="63">INT(BF27*BF29/12)</f>
        <v>224165</v>
      </c>
      <c r="BG30" s="8">
        <f t="shared" ref="BG30" si="64">INT(BG27*BG29/12)</f>
        <v>224725</v>
      </c>
      <c r="BH30" s="8">
        <f t="shared" ref="BH30" si="65">INT(BH27*BH29/12)</f>
        <v>225287</v>
      </c>
      <c r="BI30" s="8">
        <f t="shared" ref="BI30" si="66">INT(BI27*BI29/12)</f>
        <v>225850</v>
      </c>
      <c r="BJ30" s="8">
        <f t="shared" ref="BJ30" si="67">INT(BJ27*BJ29/12)</f>
        <v>226415</v>
      </c>
      <c r="BK30" s="8">
        <f t="shared" ref="BK30" si="68">INT(BK27*BK29/12)</f>
        <v>226981</v>
      </c>
      <c r="BL30" s="8">
        <f t="shared" ref="BL30" si="69">INT(BL27*BL29/12)</f>
        <v>227548</v>
      </c>
      <c r="BM30" s="8">
        <f t="shared" ref="BM30" si="70">INT(BM27*BM29/12)</f>
        <v>228117</v>
      </c>
      <c r="BN30" s="8">
        <f t="shared" ref="BN30" si="71">INT(BN27*BN29/12)</f>
        <v>228687</v>
      </c>
      <c r="BO30" s="8">
        <f t="shared" ref="BO30" si="72">INT(BO27*BO29/12)</f>
        <v>229259</v>
      </c>
      <c r="BP30" s="8">
        <f t="shared" ref="BP30" si="73">INT(BP27*BP29/12)</f>
        <v>229832</v>
      </c>
      <c r="BQ30" s="8">
        <f t="shared" ref="BQ30" si="74">INT(BQ27*BQ29/12)</f>
        <v>230407</v>
      </c>
      <c r="BR30" s="8">
        <f t="shared" ref="BR30" si="75">INT(BR27*BR29/12)</f>
        <v>230983</v>
      </c>
      <c r="BS30" s="8">
        <f t="shared" ref="BS30" si="76">INT(BS27*BS29/12)</f>
        <v>231560</v>
      </c>
      <c r="BT30" s="8">
        <f t="shared" ref="BT30" si="77">INT(BT27*BT29/12)</f>
        <v>232139</v>
      </c>
      <c r="BU30" s="8">
        <f t="shared" ref="BU30" si="78">INT(BU27*BU29/12)</f>
        <v>232720</v>
      </c>
      <c r="BV30" s="8">
        <f t="shared" ref="BV30" si="79">INT(BV27*BV29/12)</f>
        <v>233301</v>
      </c>
      <c r="BW30" s="8">
        <f t="shared" ref="BW30" si="80">INT(BW27*BW29/12)</f>
        <v>233885</v>
      </c>
      <c r="BX30" s="8">
        <f t="shared" ref="BX30" si="81">INT(BX27*BX29/12)</f>
        <v>234469</v>
      </c>
      <c r="BY30" s="8">
        <f t="shared" ref="BY30" si="82">INT(BY27*BY29/12)</f>
        <v>235056</v>
      </c>
      <c r="BZ30" s="8">
        <f t="shared" ref="BZ30" si="83">INT(BZ27*BZ29/12)</f>
        <v>235643</v>
      </c>
      <c r="CA30" s="8">
        <f t="shared" ref="CA30" si="84">INT(CA27*CA29/12)</f>
        <v>236232</v>
      </c>
      <c r="CB30" s="8">
        <f t="shared" ref="CB30" si="85">INT(CB27*CB29/12)</f>
        <v>236823</v>
      </c>
      <c r="CC30" s="8">
        <f t="shared" ref="CC30" si="86">INT(CC27*CC29/12)</f>
        <v>237415</v>
      </c>
      <c r="CD30" s="8">
        <f t="shared" ref="CD30" si="87">INT(CD27*CD29/12)</f>
        <v>238009</v>
      </c>
      <c r="CE30" s="8">
        <f t="shared" ref="CE30" si="88">INT(CE27*CE29/12)</f>
        <v>238604</v>
      </c>
      <c r="CF30" s="8">
        <f t="shared" ref="CF30" si="89">INT(CF27*CF29/12)</f>
        <v>239200</v>
      </c>
      <c r="CG30" s="8">
        <f t="shared" ref="CG30" si="90">INT(CG27*CG29/12)</f>
        <v>239798</v>
      </c>
      <c r="CH30" s="8">
        <f t="shared" ref="CH30" si="91">INT(CH27*CH29/12)</f>
        <v>240398</v>
      </c>
      <c r="CI30" s="8">
        <f t="shared" ref="CI30" si="92">INT(CI27*CI29/12)</f>
        <v>240999</v>
      </c>
      <c r="CJ30" s="8">
        <f t="shared" ref="CJ30" si="93">INT(CJ27*CJ29/12)</f>
        <v>241601</v>
      </c>
      <c r="CK30" s="8">
        <f t="shared" ref="CK30" si="94">INT(CK27*CK29/12)</f>
        <v>242205</v>
      </c>
      <c r="CL30" s="8">
        <f t="shared" ref="CL30" si="95">INT(CL27*CL29/12)</f>
        <v>242811</v>
      </c>
      <c r="CM30" s="8">
        <f t="shared" ref="CM30" si="96">INT(CM27*CM29/12)</f>
        <v>243418</v>
      </c>
      <c r="CN30" s="8">
        <f t="shared" ref="CN30" si="97">INT(CN27*CN29/12)</f>
        <v>244026</v>
      </c>
      <c r="CO30" s="8">
        <f t="shared" ref="CO30" si="98">INT(CO27*CO29/12)</f>
        <v>244636</v>
      </c>
      <c r="CP30" s="8">
        <f t="shared" ref="CP30" si="99">INT(CP27*CP29/12)</f>
        <v>245248</v>
      </c>
      <c r="CQ30" s="8">
        <f t="shared" ref="CQ30" si="100">INT(CQ27*CQ29/12)</f>
        <v>245861</v>
      </c>
      <c r="CR30" s="8">
        <f t="shared" ref="CR30" si="101">INT(CR27*CR29/12)</f>
        <v>246476</v>
      </c>
      <c r="CS30" s="8">
        <f t="shared" ref="CS30" si="102">INT(CS27*CS29/12)</f>
        <v>247092</v>
      </c>
      <c r="CT30" s="8">
        <f t="shared" ref="CT30" si="103">INT(CT27*CT29/12)</f>
        <v>247709</v>
      </c>
      <c r="CU30" s="8">
        <f t="shared" ref="CU30" si="104">INT(CU27*CU29/12)</f>
        <v>248329</v>
      </c>
      <c r="CV30" s="8">
        <f t="shared" ref="CV30" si="105">INT(CV27*CV29/12)</f>
        <v>248950</v>
      </c>
      <c r="CW30" s="8">
        <f t="shared" ref="CW30" si="106">INT(CW27*CW29/12)</f>
        <v>249572</v>
      </c>
      <c r="CX30" s="8">
        <f t="shared" ref="CX30" si="107">INT(CX27*CX29/12)</f>
        <v>250196</v>
      </c>
      <c r="CY30" s="8">
        <f t="shared" ref="CY30" si="108">INT(CY27*CY29/12)</f>
        <v>250821</v>
      </c>
      <c r="CZ30" s="8">
        <f t="shared" ref="CZ30" si="109">INT(CZ27*CZ29/12)</f>
        <v>251448</v>
      </c>
      <c r="DA30" s="8">
        <f t="shared" ref="DA30" si="110">INT(DA27*DA29/12)</f>
        <v>252077</v>
      </c>
      <c r="DB30" s="8">
        <f t="shared" ref="DB30" si="111">INT(DB27*DB29/12)</f>
        <v>252707</v>
      </c>
      <c r="DC30" s="8">
        <f t="shared" ref="DC30" si="112">INT(DC27*DC29/12)</f>
        <v>253339</v>
      </c>
      <c r="DD30" s="8">
        <f t="shared" ref="DD30" si="113">INT(DD27*DD29/12)</f>
        <v>253972</v>
      </c>
      <c r="DE30" s="8">
        <f t="shared" ref="DE30" si="114">INT(DE27*DE29/12)</f>
        <v>254607</v>
      </c>
      <c r="DF30" s="8">
        <f t="shared" ref="DF30" si="115">INT(DF27*DF29/12)</f>
        <v>255244</v>
      </c>
      <c r="DG30" s="8">
        <f t="shared" ref="DG30" si="116">INT(DG27*DG29/12)</f>
        <v>255882</v>
      </c>
      <c r="DH30" s="8">
        <f t="shared" ref="DH30" si="117">INT(DH27*DH29/12)</f>
        <v>256522</v>
      </c>
      <c r="DI30" s="8">
        <f t="shared" ref="DI30" si="118">INT(DI27*DI29/12)</f>
        <v>257163</v>
      </c>
      <c r="DJ30" s="8">
        <f t="shared" ref="DJ30" si="119">INT(DJ27*DJ29/12)</f>
        <v>257806</v>
      </c>
      <c r="DK30" s="8">
        <f t="shared" ref="DK30" si="120">INT(DK27*DK29/12)</f>
        <v>258450</v>
      </c>
      <c r="DL30" s="8">
        <f t="shared" ref="DL30" si="121">INT(DL27*DL29/12)</f>
        <v>259096</v>
      </c>
      <c r="DM30" s="8">
        <f t="shared" ref="DM30" si="122">INT(DM27*DM29/12)</f>
        <v>259744</v>
      </c>
      <c r="DN30" s="8">
        <f t="shared" ref="DN30" si="123">INT(DN27*DN29/12)</f>
        <v>260394</v>
      </c>
      <c r="DO30" s="8">
        <f t="shared" ref="DO30" si="124">INT(DO27*DO29/12)</f>
        <v>261045</v>
      </c>
      <c r="DP30" s="8">
        <f t="shared" ref="DP30" si="125">INT(DP27*DP29/12)</f>
        <v>261697</v>
      </c>
      <c r="DQ30" s="8">
        <f t="shared" ref="DQ30" si="126">INT(DQ27*DQ29/12)</f>
        <v>262351</v>
      </c>
      <c r="DR30" s="8">
        <f t="shared" ref="DR30" si="127">INT(DR27*DR29/12)</f>
        <v>263007</v>
      </c>
      <c r="DS30" s="8">
        <f t="shared" ref="DS30" si="128">INT(DS27*DS29/12)</f>
        <v>263665</v>
      </c>
      <c r="DT30" s="8">
        <f t="shared" ref="DT30:DU30" si="129">INT(DT27*DT29/12)</f>
        <v>264324</v>
      </c>
      <c r="DU30" s="8">
        <f t="shared" si="129"/>
        <v>264985</v>
      </c>
      <c r="DV30" s="8">
        <f xml:space="preserve"> DV31 - DU31</f>
        <v>143740915</v>
      </c>
      <c r="DW30" s="8"/>
    </row>
    <row r="31" spans="1:127" x14ac:dyDescent="0.3">
      <c r="A31" t="s">
        <v>17</v>
      </c>
      <c r="B31" s="8">
        <f xml:space="preserve"> B30</f>
        <v>666666</v>
      </c>
      <c r="C31" s="8">
        <f xml:space="preserve"> B31 + C30</f>
        <v>1376665</v>
      </c>
      <c r="D31" s="8">
        <f t="shared" ref="D31" si="130" xml:space="preserve"> C31 + D30</f>
        <v>2130106</v>
      </c>
      <c r="E31" s="8">
        <f t="shared" ref="E31" si="131" xml:space="preserve"> D31 + E30</f>
        <v>2927097</v>
      </c>
      <c r="F31" s="8">
        <f t="shared" ref="F31" si="132" xml:space="preserve"> E31 + F30</f>
        <v>3767748</v>
      </c>
      <c r="G31" s="8">
        <f t="shared" ref="G31" si="133" xml:space="preserve"> F31 + G30</f>
        <v>4777167</v>
      </c>
      <c r="H31" s="8">
        <f t="shared" ref="H31" si="134" xml:space="preserve"> G31 + H30</f>
        <v>5719665</v>
      </c>
      <c r="I31" s="8">
        <f t="shared" ref="I31" si="135" xml:space="preserve"> H31 + I30</f>
        <v>6720075</v>
      </c>
      <c r="J31" s="8">
        <f t="shared" ref="J31" si="136" xml:space="preserve"> I31 + J30</f>
        <v>7778541</v>
      </c>
      <c r="K31" s="8">
        <f t="shared" ref="K31" si="137" xml:space="preserve"> J31 + K30</f>
        <v>8895209</v>
      </c>
      <c r="L31" s="8">
        <f t="shared" ref="L31" si="138" xml:space="preserve"> K31 + L30</f>
        <v>10070224</v>
      </c>
      <c r="M31" s="8">
        <f t="shared" ref="M31" si="139" xml:space="preserve"> L31 + M30</f>
        <v>11303732</v>
      </c>
      <c r="N31" s="8">
        <f t="shared" ref="N31" si="140" xml:space="preserve"> M31 + N30</f>
        <v>12595880</v>
      </c>
      <c r="O31" s="8">
        <f t="shared" ref="O31" si="141" xml:space="preserve"> N31 + O30</f>
        <v>13946814</v>
      </c>
      <c r="P31" s="8">
        <f t="shared" ref="P31" si="142" xml:space="preserve"> O31 + P30</f>
        <v>15356681</v>
      </c>
      <c r="Q31" s="8">
        <f t="shared" ref="Q31" si="143" xml:space="preserve"> P31 + Q30</f>
        <v>16825628</v>
      </c>
      <c r="R31" s="8">
        <f t="shared" ref="R31" si="144" xml:space="preserve"> Q31 + R30</f>
        <v>18353803</v>
      </c>
      <c r="S31" s="8">
        <f t="shared" ref="S31" si="145" xml:space="preserve"> R31 + S30</f>
        <v>19941354</v>
      </c>
      <c r="T31" s="8">
        <f t="shared" ref="T31" si="146" xml:space="preserve"> S31 + T30</f>
        <v>21626624</v>
      </c>
      <c r="U31" s="8">
        <f t="shared" ref="U31" si="147" xml:space="preserve"> T31 + U30</f>
        <v>23258622</v>
      </c>
      <c r="V31" s="8">
        <f t="shared" ref="V31" si="148" xml:space="preserve"> U31 + V30</f>
        <v>24916305</v>
      </c>
      <c r="W31" s="8">
        <f t="shared" ref="W31" si="149" xml:space="preserve"> V31 + W30</f>
        <v>26598966</v>
      </c>
      <c r="X31" s="8">
        <f t="shared" ref="X31" si="150" xml:space="preserve"> W31 + X30</f>
        <v>28305895</v>
      </c>
      <c r="Y31" s="8">
        <f t="shared" ref="Y31" si="151" xml:space="preserve"> X31 + Y30</f>
        <v>30036381</v>
      </c>
      <c r="Z31" s="8">
        <f t="shared" ref="Z31" si="152" xml:space="preserve"> Y31 + Z30</f>
        <v>31789712</v>
      </c>
      <c r="AA31" s="8">
        <f t="shared" ref="AA31" si="153" xml:space="preserve"> Z31 + AA30</f>
        <v>33565173</v>
      </c>
      <c r="AB31" s="8">
        <f t="shared" ref="AB31" si="154" xml:space="preserve"> AA31 + AB30</f>
        <v>35362048</v>
      </c>
      <c r="AC31" s="8">
        <f t="shared" ref="AC31" si="155" xml:space="preserve"> AB31 + AC30</f>
        <v>37179619</v>
      </c>
      <c r="AD31" s="8">
        <f t="shared" ref="AD31" si="156" xml:space="preserve"> AC31 + AD30</f>
        <v>39017166</v>
      </c>
      <c r="AE31" s="8">
        <f t="shared" ref="AE31" si="157" xml:space="preserve"> AD31 + AE30</f>
        <v>40873968</v>
      </c>
      <c r="AF31" s="8">
        <f t="shared" ref="AF31" si="158" xml:space="preserve"> AE31 + AF30</f>
        <v>42749301</v>
      </c>
      <c r="AG31" s="8">
        <f t="shared" ref="AG31" si="159" xml:space="preserve"> AF31 + AG30</f>
        <v>44664623</v>
      </c>
      <c r="AH31" s="8">
        <f t="shared" ref="AH31" si="160" xml:space="preserve"> AG31 + AH30</f>
        <v>46577017</v>
      </c>
      <c r="AI31" s="8">
        <f t="shared" ref="AI31" si="161" xml:space="preserve"> AH31 + AI30</f>
        <v>48507245</v>
      </c>
      <c r="AJ31" s="8">
        <f t="shared" ref="AJ31" si="162" xml:space="preserve"> AI31 + AJ30</f>
        <v>50454001</v>
      </c>
      <c r="AK31" s="8">
        <f t="shared" ref="AK31" si="163" xml:space="preserve"> AJ31 + AK30</f>
        <v>52416041</v>
      </c>
      <c r="AL31" s="8">
        <f t="shared" ref="AL31" si="164" xml:space="preserve"> AK31 + AL30</f>
        <v>54392181</v>
      </c>
      <c r="AM31" s="8">
        <f t="shared" ref="AM31" si="165" xml:space="preserve"> AL31 + AM30</f>
        <v>56381299</v>
      </c>
      <c r="AN31" s="8">
        <f t="shared" ref="AN31" si="166" xml:space="preserve"> AM31 + AN30</f>
        <v>58382334</v>
      </c>
      <c r="AO31" s="8">
        <f t="shared" ref="AO31" si="167" xml:space="preserve"> AN31 + AO30</f>
        <v>60394287</v>
      </c>
      <c r="AP31" s="8">
        <f t="shared" ref="AP31" si="168" xml:space="preserve"> AO31 + AP30</f>
        <v>62416221</v>
      </c>
      <c r="AQ31" s="8">
        <f t="shared" ref="AQ31" si="169" xml:space="preserve"> AP31 + AQ30</f>
        <v>64447261</v>
      </c>
      <c r="AR31" s="8">
        <f t="shared" ref="AR31" si="170" xml:space="preserve"> AQ31 + AR30</f>
        <v>66483379</v>
      </c>
      <c r="AS31" s="8">
        <f t="shared" ref="AS31" si="171" xml:space="preserve"> AR31 + AS30</f>
        <v>68524587</v>
      </c>
      <c r="AT31" s="8">
        <f t="shared" ref="AT31" si="172" xml:space="preserve"> AS31 + AT30</f>
        <v>70570898</v>
      </c>
      <c r="AU31" s="8">
        <f t="shared" ref="AU31" si="173" xml:space="preserve"> AT31 + AU30</f>
        <v>72622325</v>
      </c>
      <c r="AV31" s="8">
        <f t="shared" ref="AV31" si="174" xml:space="preserve"> AU31 + AV30</f>
        <v>74678880</v>
      </c>
      <c r="AW31" s="8">
        <f t="shared" ref="AW31" si="175" xml:space="preserve"> AV31 + AW30</f>
        <v>76740577</v>
      </c>
      <c r="AX31" s="8">
        <f t="shared" ref="AX31" si="176" xml:space="preserve"> AW31 + AX30</f>
        <v>78807428</v>
      </c>
      <c r="AY31" s="8">
        <f t="shared" ref="AY31" si="177" xml:space="preserve"> AX31 + AY30</f>
        <v>80879446</v>
      </c>
      <c r="AZ31" s="8">
        <f t="shared" ref="AZ31" si="178" xml:space="preserve"> AY31 + AZ30</f>
        <v>82956644</v>
      </c>
      <c r="BA31" s="8">
        <f t="shared" ref="BA31" si="179" xml:space="preserve"> AZ31 + BA30</f>
        <v>85039035</v>
      </c>
      <c r="BB31" s="8">
        <f t="shared" ref="BB31" si="180" xml:space="preserve"> BA31 + BB30</f>
        <v>87126632</v>
      </c>
      <c r="BC31" s="8">
        <f t="shared" ref="BC31" si="181" xml:space="preserve"> BB31 + BC30</f>
        <v>89219448</v>
      </c>
      <c r="BD31" s="8">
        <f t="shared" ref="BD31" si="182" xml:space="preserve"> BC31 + BD30</f>
        <v>89442496</v>
      </c>
      <c r="BE31" s="8">
        <f t="shared" ref="BE31" si="183" xml:space="preserve"> BD31 + BE30</f>
        <v>89666102</v>
      </c>
      <c r="BF31" s="8">
        <f t="shared" ref="BF31" si="184" xml:space="preserve"> BE31 + BF30</f>
        <v>89890267</v>
      </c>
      <c r="BG31" s="8">
        <f t="shared" ref="BG31" si="185" xml:space="preserve"> BF31 + BG30</f>
        <v>90114992</v>
      </c>
      <c r="BH31" s="8">
        <f t="shared" ref="BH31" si="186" xml:space="preserve"> BG31 + BH30</f>
        <v>90340279</v>
      </c>
      <c r="BI31" s="8">
        <f t="shared" ref="BI31" si="187" xml:space="preserve"> BH31 + BI30</f>
        <v>90566129</v>
      </c>
      <c r="BJ31" s="8">
        <f t="shared" ref="BJ31" si="188" xml:space="preserve"> BI31 + BJ30</f>
        <v>90792544</v>
      </c>
      <c r="BK31" s="8">
        <f t="shared" ref="BK31" si="189" xml:space="preserve"> BJ31 + BK30</f>
        <v>91019525</v>
      </c>
      <c r="BL31" s="8">
        <f t="shared" ref="BL31" si="190" xml:space="preserve"> BK31 + BL30</f>
        <v>91247073</v>
      </c>
      <c r="BM31" s="8">
        <f t="shared" ref="BM31" si="191" xml:space="preserve"> BL31 + BM30</f>
        <v>91475190</v>
      </c>
      <c r="BN31" s="8">
        <f t="shared" ref="BN31" si="192" xml:space="preserve"> BM31 + BN30</f>
        <v>91703877</v>
      </c>
      <c r="BO31" s="8">
        <f t="shared" ref="BO31" si="193" xml:space="preserve"> BN31 + BO30</f>
        <v>91933136</v>
      </c>
      <c r="BP31" s="8">
        <f t="shared" ref="BP31" si="194" xml:space="preserve"> BO31 + BP30</f>
        <v>92162968</v>
      </c>
      <c r="BQ31" s="8">
        <f t="shared" ref="BQ31" si="195" xml:space="preserve"> BP31 + BQ30</f>
        <v>92393375</v>
      </c>
      <c r="BR31" s="8">
        <f t="shared" ref="BR31" si="196" xml:space="preserve"> BQ31 + BR30</f>
        <v>92624358</v>
      </c>
      <c r="BS31" s="8">
        <f t="shared" ref="BS31" si="197" xml:space="preserve"> BR31 + BS30</f>
        <v>92855918</v>
      </c>
      <c r="BT31" s="8">
        <f t="shared" ref="BT31" si="198" xml:space="preserve"> BS31 + BT30</f>
        <v>93088057</v>
      </c>
      <c r="BU31" s="8">
        <f t="shared" ref="BU31" si="199" xml:space="preserve"> BT31 + BU30</f>
        <v>93320777</v>
      </c>
      <c r="BV31" s="8">
        <f t="shared" ref="BV31" si="200" xml:space="preserve"> BU31 + BV30</f>
        <v>93554078</v>
      </c>
      <c r="BW31" s="8">
        <f t="shared" ref="BW31" si="201" xml:space="preserve"> BV31 + BW30</f>
        <v>93787963</v>
      </c>
      <c r="BX31" s="8">
        <f t="shared" ref="BX31" si="202" xml:space="preserve"> BW31 + BX30</f>
        <v>94022432</v>
      </c>
      <c r="BY31" s="8">
        <f t="shared" ref="BY31" si="203" xml:space="preserve"> BX31 + BY30</f>
        <v>94257488</v>
      </c>
      <c r="BZ31" s="8">
        <f t="shared" ref="BZ31" si="204" xml:space="preserve"> BY31 + BZ30</f>
        <v>94493131</v>
      </c>
      <c r="CA31" s="8">
        <f t="shared" ref="CA31" si="205" xml:space="preserve"> BZ31 + CA30</f>
        <v>94729363</v>
      </c>
      <c r="CB31" s="8">
        <f t="shared" ref="CB31" si="206" xml:space="preserve"> CA31 + CB30</f>
        <v>94966186</v>
      </c>
      <c r="CC31" s="8">
        <f t="shared" ref="CC31" si="207" xml:space="preserve"> CB31 + CC30</f>
        <v>95203601</v>
      </c>
      <c r="CD31" s="8">
        <f t="shared" ref="CD31" si="208" xml:space="preserve"> CC31 + CD30</f>
        <v>95441610</v>
      </c>
      <c r="CE31" s="8">
        <f t="shared" ref="CE31" si="209" xml:space="preserve"> CD31 + CE30</f>
        <v>95680214</v>
      </c>
      <c r="CF31" s="8">
        <f t="shared" ref="CF31" si="210" xml:space="preserve"> CE31 + CF30</f>
        <v>95919414</v>
      </c>
      <c r="CG31" s="8">
        <f t="shared" ref="CG31" si="211" xml:space="preserve"> CF31 + CG30</f>
        <v>96159212</v>
      </c>
      <c r="CH31" s="8">
        <f t="shared" ref="CH31" si="212" xml:space="preserve"> CG31 + CH30</f>
        <v>96399610</v>
      </c>
      <c r="CI31" s="8">
        <f t="shared" ref="CI31" si="213" xml:space="preserve"> CH31 + CI30</f>
        <v>96640609</v>
      </c>
      <c r="CJ31" s="8">
        <f t="shared" ref="CJ31" si="214" xml:space="preserve"> CI31 + CJ30</f>
        <v>96882210</v>
      </c>
      <c r="CK31" s="8">
        <f t="shared" ref="CK31" si="215" xml:space="preserve"> CJ31 + CK30</f>
        <v>97124415</v>
      </c>
      <c r="CL31" s="8">
        <f t="shared" ref="CL31" si="216" xml:space="preserve"> CK31 + CL30</f>
        <v>97367226</v>
      </c>
      <c r="CM31" s="8">
        <f t="shared" ref="CM31" si="217" xml:space="preserve"> CL31 + CM30</f>
        <v>97610644</v>
      </c>
      <c r="CN31" s="8">
        <f t="shared" ref="CN31" si="218" xml:space="preserve"> CM31 + CN30</f>
        <v>97854670</v>
      </c>
      <c r="CO31" s="8">
        <f t="shared" ref="CO31" si="219" xml:space="preserve"> CN31 + CO30</f>
        <v>98099306</v>
      </c>
      <c r="CP31" s="8">
        <f t="shared" ref="CP31" si="220" xml:space="preserve"> CO31 + CP30</f>
        <v>98344554</v>
      </c>
      <c r="CQ31" s="8">
        <f t="shared" ref="CQ31" si="221" xml:space="preserve"> CP31 + CQ30</f>
        <v>98590415</v>
      </c>
      <c r="CR31" s="8">
        <f t="shared" ref="CR31" si="222" xml:space="preserve"> CQ31 + CR30</f>
        <v>98836891</v>
      </c>
      <c r="CS31" s="8">
        <f t="shared" ref="CS31" si="223" xml:space="preserve"> CR31 + CS30</f>
        <v>99083983</v>
      </c>
      <c r="CT31" s="8">
        <f t="shared" ref="CT31" si="224" xml:space="preserve"> CS31 + CT30</f>
        <v>99331692</v>
      </c>
      <c r="CU31" s="8">
        <f t="shared" ref="CU31" si="225" xml:space="preserve"> CT31 + CU30</f>
        <v>99580021</v>
      </c>
      <c r="CV31" s="8">
        <f t="shared" ref="CV31" si="226" xml:space="preserve"> CU31 + CV30</f>
        <v>99828971</v>
      </c>
      <c r="CW31" s="8">
        <f t="shared" ref="CW31" si="227" xml:space="preserve"> CV31 + CW30</f>
        <v>100078543</v>
      </c>
      <c r="CX31" s="8">
        <f t="shared" ref="CX31" si="228" xml:space="preserve"> CW31 + CX30</f>
        <v>100328739</v>
      </c>
      <c r="CY31" s="8">
        <f t="shared" ref="CY31" si="229" xml:space="preserve"> CX31 + CY30</f>
        <v>100579560</v>
      </c>
      <c r="CZ31" s="8">
        <f t="shared" ref="CZ31" si="230" xml:space="preserve"> CY31 + CZ30</f>
        <v>100831008</v>
      </c>
      <c r="DA31" s="8">
        <f t="shared" ref="DA31" si="231" xml:space="preserve"> CZ31 + DA30</f>
        <v>101083085</v>
      </c>
      <c r="DB31" s="8">
        <f t="shared" ref="DB31" si="232" xml:space="preserve"> DA31 + DB30</f>
        <v>101335792</v>
      </c>
      <c r="DC31" s="8">
        <f t="shared" ref="DC31" si="233" xml:space="preserve"> DB31 + DC30</f>
        <v>101589131</v>
      </c>
      <c r="DD31" s="8">
        <f t="shared" ref="DD31" si="234" xml:space="preserve"> DC31 + DD30</f>
        <v>101843103</v>
      </c>
      <c r="DE31" s="8">
        <f t="shared" ref="DE31" si="235" xml:space="preserve"> DD31 + DE30</f>
        <v>102097710</v>
      </c>
      <c r="DF31" s="8">
        <f t="shared" ref="DF31" si="236" xml:space="preserve"> DE31 + DF30</f>
        <v>102352954</v>
      </c>
      <c r="DG31" s="8">
        <f t="shared" ref="DG31" si="237" xml:space="preserve"> DF31 + DG30</f>
        <v>102608836</v>
      </c>
      <c r="DH31" s="8">
        <f t="shared" ref="DH31" si="238" xml:space="preserve"> DG31 + DH30</f>
        <v>102865358</v>
      </c>
      <c r="DI31" s="8">
        <f t="shared" ref="DI31" si="239" xml:space="preserve"> DH31 + DI30</f>
        <v>103122521</v>
      </c>
      <c r="DJ31" s="8">
        <f t="shared" ref="DJ31" si="240" xml:space="preserve"> DI31 + DJ30</f>
        <v>103380327</v>
      </c>
      <c r="DK31" s="8">
        <f t="shared" ref="DK31" si="241" xml:space="preserve"> DJ31 + DK30</f>
        <v>103638777</v>
      </c>
      <c r="DL31" s="8">
        <f t="shared" ref="DL31" si="242" xml:space="preserve"> DK31 + DL30</f>
        <v>103897873</v>
      </c>
      <c r="DM31" s="8">
        <f t="shared" ref="DM31" si="243" xml:space="preserve"> DL31 + DM30</f>
        <v>104157617</v>
      </c>
      <c r="DN31" s="8">
        <f t="shared" ref="DN31" si="244" xml:space="preserve"> DM31 + DN30</f>
        <v>104418011</v>
      </c>
      <c r="DO31" s="8">
        <f t="shared" ref="DO31" si="245" xml:space="preserve"> DN31 + DO30</f>
        <v>104679056</v>
      </c>
      <c r="DP31" s="8">
        <f t="shared" ref="DP31" si="246" xml:space="preserve"> DO31 + DP30</f>
        <v>104940753</v>
      </c>
      <c r="DQ31" s="8">
        <f t="shared" ref="DQ31" si="247" xml:space="preserve"> DP31 + DQ30</f>
        <v>105203104</v>
      </c>
      <c r="DR31" s="8">
        <f t="shared" ref="DR31" si="248" xml:space="preserve"> DQ31 + DR30</f>
        <v>105466111</v>
      </c>
      <c r="DS31" s="8">
        <f t="shared" ref="DS31" si="249" xml:space="preserve"> DR31 + DS30</f>
        <v>105729776</v>
      </c>
      <c r="DT31" s="8">
        <f t="shared" ref="DT31:DU31" si="250" xml:space="preserve"> DS31 + DT30</f>
        <v>105994100</v>
      </c>
      <c r="DU31" s="8">
        <f t="shared" si="250"/>
        <v>106259085</v>
      </c>
      <c r="DV31" s="8">
        <v>250000000</v>
      </c>
      <c r="DW31" s="8"/>
    </row>
    <row r="33" spans="1:127" x14ac:dyDescent="0.3">
      <c r="A33" t="s">
        <v>24</v>
      </c>
    </row>
    <row r="34" spans="1:127" x14ac:dyDescent="0.3">
      <c r="A34" t="s">
        <v>14</v>
      </c>
      <c r="B34">
        <v>7</v>
      </c>
      <c r="C34">
        <v>8</v>
      </c>
      <c r="D34">
        <v>9</v>
      </c>
      <c r="E34">
        <v>10</v>
      </c>
      <c r="F34">
        <v>11</v>
      </c>
      <c r="G34">
        <v>12</v>
      </c>
      <c r="H34">
        <v>13</v>
      </c>
      <c r="I34">
        <v>14</v>
      </c>
      <c r="J34">
        <v>15</v>
      </c>
      <c r="K34">
        <v>16</v>
      </c>
      <c r="L34">
        <v>17</v>
      </c>
      <c r="M34">
        <v>18</v>
      </c>
      <c r="N34">
        <v>19</v>
      </c>
      <c r="O34">
        <v>20</v>
      </c>
      <c r="P34">
        <v>21</v>
      </c>
      <c r="Q34">
        <v>22</v>
      </c>
      <c r="R34">
        <v>23</v>
      </c>
      <c r="S34">
        <v>24</v>
      </c>
      <c r="T34">
        <v>25</v>
      </c>
      <c r="U34">
        <v>26</v>
      </c>
      <c r="V34">
        <v>27</v>
      </c>
      <c r="W34">
        <v>28</v>
      </c>
      <c r="X34">
        <v>29</v>
      </c>
      <c r="Y34">
        <v>30</v>
      </c>
      <c r="Z34">
        <v>31</v>
      </c>
      <c r="AA34">
        <v>32</v>
      </c>
      <c r="AB34">
        <v>33</v>
      </c>
      <c r="AC34">
        <v>34</v>
      </c>
      <c r="AD34">
        <v>35</v>
      </c>
      <c r="AE34">
        <v>36</v>
      </c>
      <c r="AF34">
        <v>37</v>
      </c>
      <c r="AG34">
        <v>38</v>
      </c>
      <c r="AH34">
        <v>39</v>
      </c>
      <c r="AI34">
        <v>40</v>
      </c>
      <c r="AJ34">
        <v>41</v>
      </c>
      <c r="AK34">
        <v>42</v>
      </c>
      <c r="AL34">
        <v>43</v>
      </c>
      <c r="AM34">
        <v>44</v>
      </c>
      <c r="AN34">
        <v>45</v>
      </c>
      <c r="AO34">
        <v>46</v>
      </c>
      <c r="AP34">
        <v>47</v>
      </c>
      <c r="AQ34">
        <v>48</v>
      </c>
      <c r="AR34">
        <v>49</v>
      </c>
      <c r="AS34">
        <v>50</v>
      </c>
      <c r="AT34">
        <v>51</v>
      </c>
      <c r="AU34">
        <v>52</v>
      </c>
      <c r="AV34">
        <v>53</v>
      </c>
      <c r="AW34">
        <v>54</v>
      </c>
      <c r="AX34">
        <v>55</v>
      </c>
      <c r="AY34">
        <v>56</v>
      </c>
      <c r="AZ34">
        <v>57</v>
      </c>
      <c r="BA34">
        <v>58</v>
      </c>
      <c r="BB34">
        <v>59</v>
      </c>
      <c r="BC34">
        <v>60</v>
      </c>
      <c r="BD34">
        <v>61</v>
      </c>
      <c r="BE34">
        <v>62</v>
      </c>
      <c r="BF34">
        <v>63</v>
      </c>
      <c r="BG34">
        <v>64</v>
      </c>
      <c r="BH34">
        <v>65</v>
      </c>
      <c r="BI34">
        <v>66</v>
      </c>
      <c r="BJ34">
        <v>67</v>
      </c>
      <c r="BK34">
        <v>68</v>
      </c>
      <c r="BL34">
        <v>69</v>
      </c>
      <c r="BM34">
        <v>70</v>
      </c>
      <c r="BN34">
        <v>71</v>
      </c>
      <c r="BO34">
        <v>72</v>
      </c>
      <c r="BP34">
        <v>73</v>
      </c>
      <c r="BQ34">
        <v>74</v>
      </c>
      <c r="BR34">
        <v>75</v>
      </c>
      <c r="BS34">
        <v>76</v>
      </c>
      <c r="BT34">
        <v>77</v>
      </c>
      <c r="BU34">
        <v>78</v>
      </c>
      <c r="BV34">
        <v>79</v>
      </c>
      <c r="BW34">
        <v>80</v>
      </c>
      <c r="BX34">
        <v>81</v>
      </c>
      <c r="BY34">
        <v>82</v>
      </c>
      <c r="BZ34">
        <v>83</v>
      </c>
      <c r="CA34">
        <v>84</v>
      </c>
      <c r="CB34">
        <v>85</v>
      </c>
      <c r="CC34">
        <v>86</v>
      </c>
      <c r="CD34">
        <v>87</v>
      </c>
      <c r="CE34">
        <v>88</v>
      </c>
      <c r="CF34">
        <v>89</v>
      </c>
      <c r="CG34">
        <v>90</v>
      </c>
      <c r="CH34">
        <v>91</v>
      </c>
      <c r="CI34">
        <v>92</v>
      </c>
      <c r="CJ34">
        <v>93</v>
      </c>
      <c r="CK34">
        <v>94</v>
      </c>
      <c r="CL34">
        <v>95</v>
      </c>
      <c r="CM34">
        <v>96</v>
      </c>
      <c r="CN34">
        <v>97</v>
      </c>
      <c r="CO34">
        <v>98</v>
      </c>
      <c r="CP34">
        <v>99</v>
      </c>
      <c r="CQ34">
        <v>100</v>
      </c>
      <c r="CR34">
        <v>101</v>
      </c>
      <c r="CS34">
        <v>102</v>
      </c>
      <c r="CT34">
        <v>103</v>
      </c>
    </row>
    <row r="35" spans="1:127" x14ac:dyDescent="0.3">
      <c r="A35" t="s">
        <v>13</v>
      </c>
      <c r="B35" s="1">
        <f>'Mint Token'!I14</f>
        <v>266666665</v>
      </c>
      <c r="C35" s="1">
        <f>B39+'Mint Token'!J14</f>
        <v>284222220</v>
      </c>
      <c r="D35" s="1">
        <f>C39+'Mint Token'!K14</f>
        <v>301836295</v>
      </c>
      <c r="E35" s="1">
        <f>D39+'Mint Token'!L14</f>
        <v>319509080</v>
      </c>
      <c r="F35" s="1">
        <f>E39+'Mint Token'!M14</f>
        <v>337240777</v>
      </c>
      <c r="G35" s="1">
        <f>F39+'Mint Token'!N14</f>
        <v>405031580</v>
      </c>
      <c r="H35" s="1">
        <f>G39+'Mint Token'!O14</f>
        <v>378603905</v>
      </c>
      <c r="I35" s="1">
        <f>H39+'Mint Token'!P14</f>
        <v>402088141</v>
      </c>
      <c r="J35" s="1">
        <f>I39+'Mint Token'!Q14</f>
        <v>425650657</v>
      </c>
      <c r="K35" s="1">
        <f>J39+'Mint Token'!R14</f>
        <v>449291713</v>
      </c>
      <c r="L35" s="1">
        <f>K39+'Mint Token'!S14</f>
        <v>473011574</v>
      </c>
      <c r="M35" s="1">
        <f>L39+'Mint Token'!T14</f>
        <v>496810503</v>
      </c>
      <c r="N35" s="1">
        <f>M39+'Mint Token'!U14</f>
        <v>520688758</v>
      </c>
      <c r="O35" s="1">
        <f>N39+'Mint Token'!V14</f>
        <v>544646610</v>
      </c>
      <c r="P35" s="1">
        <f>O39+'Mint Token'!W14</f>
        <v>568684322</v>
      </c>
      <c r="Q35" s="1">
        <f>P39+'Mint Token'!X14</f>
        <v>592802156</v>
      </c>
      <c r="R35" s="1">
        <f>Q39+'Mint Token'!Y14</f>
        <v>617000386</v>
      </c>
      <c r="S35" s="1">
        <f>R39+'Mint Token'!Z14</f>
        <v>641279276</v>
      </c>
      <c r="T35" s="1">
        <f>S39+'Mint Token'!AA14</f>
        <v>680916873</v>
      </c>
      <c r="U35" s="1">
        <f>T39+'Mint Token'!AB14</f>
        <v>660192768</v>
      </c>
      <c r="V35" s="1">
        <f>U39+'Mint Token'!AC14</f>
        <v>671035385</v>
      </c>
      <c r="W35" s="1">
        <f>V39+'Mint Token'!AD14</f>
        <v>681605502</v>
      </c>
      <c r="X35" s="1">
        <f>W39+'Mint Token'!AE14</f>
        <v>691902212</v>
      </c>
      <c r="Y35" s="1">
        <f>X39+'Mint Token'!AF14</f>
        <v>701924601</v>
      </c>
      <c r="Z35" s="1">
        <f>Y39+'Mint Token'!AG14</f>
        <v>711671757</v>
      </c>
      <c r="AA35" s="1">
        <f>Z39+'Mint Token'!AH14</f>
        <v>721142761</v>
      </c>
      <c r="AB35" s="1">
        <f>AA39+'Mint Token'!AI14</f>
        <v>730336694</v>
      </c>
      <c r="AC35" s="1">
        <f>AB39+'Mint Token'!AJ14</f>
        <v>739252630</v>
      </c>
      <c r="AD35" s="1">
        <f>AC39+'Mint Token'!AK14</f>
        <v>747889644</v>
      </c>
      <c r="AE35" s="1">
        <f>AD39+'Mint Token'!AL14</f>
        <v>756246807</v>
      </c>
      <c r="AF35" s="1">
        <f>AE39+'Mint Token'!AM14</f>
        <v>764323185</v>
      </c>
      <c r="AG35" s="1">
        <f>AF39+'Mint Token'!AN14</f>
        <v>780991298</v>
      </c>
      <c r="AH35" s="1">
        <f>AG39+'Mint Token'!AO14</f>
        <v>780508182</v>
      </c>
      <c r="AI35" s="1">
        <f>AH39+'Mint Token'!AP14</f>
        <v>788331069</v>
      </c>
      <c r="AJ35" s="1">
        <f>AI39+'Mint Token'!AQ14</f>
        <v>795639909</v>
      </c>
      <c r="AK35" s="1">
        <f>AJ39+'Mint Token'!AR14</f>
        <v>802458708</v>
      </c>
      <c r="AL35" s="1">
        <f>AK39+'Mint Token'!AS14</f>
        <v>808811554</v>
      </c>
      <c r="AM35" s="1">
        <f>AL39+'Mint Token'!AT14</f>
        <v>814722613</v>
      </c>
      <c r="AN35" s="1">
        <f>AM39+'Mint Token'!AU14</f>
        <v>820216132</v>
      </c>
      <c r="AO35" s="1">
        <f>AN39+'Mint Token'!AV14</f>
        <v>825316440</v>
      </c>
      <c r="AP35" s="1">
        <f>AO39+'Mint Token'!AW14</f>
        <v>830047947</v>
      </c>
      <c r="AQ35" s="1">
        <f>AP39+'Mint Token'!AX14</f>
        <v>834435144</v>
      </c>
      <c r="AR35" s="1">
        <f>AQ39+'Mint Token'!AY14</f>
        <v>837216594</v>
      </c>
      <c r="AS35" s="1">
        <f>AR39+'Mint Token'!AZ14</f>
        <v>840007315</v>
      </c>
      <c r="AT35" s="1">
        <f>AS39+'Mint Token'!BA14</f>
        <v>842807339</v>
      </c>
      <c r="AU35" s="1">
        <f>AT39+'Mint Token'!BB14</f>
        <v>845616696</v>
      </c>
      <c r="AV35" s="1">
        <f>AU39+'Mint Token'!BC14</f>
        <v>848435418</v>
      </c>
      <c r="AW35" s="1">
        <f>AV39+'Mint Token'!BD14</f>
        <v>851263536</v>
      </c>
      <c r="AX35" s="1">
        <f>AW39+'Mint Token'!BE14</f>
        <v>854101081</v>
      </c>
      <c r="AY35" s="1">
        <f>AX39+'Mint Token'!BF14</f>
        <v>856948084</v>
      </c>
      <c r="AZ35" s="1">
        <f>AY39+'Mint Token'!BG14</f>
        <v>859804577</v>
      </c>
      <c r="BA35" s="1">
        <f>AZ39+'Mint Token'!BH14</f>
        <v>862670592</v>
      </c>
      <c r="BB35" s="1">
        <f>BA39+'Mint Token'!BI14</f>
        <v>865546160</v>
      </c>
      <c r="BC35" s="1">
        <f>BB39+'Mint Token'!BJ14</f>
        <v>868431313</v>
      </c>
      <c r="BD35" s="1">
        <f>BC39+'Mint Token'!BK14</f>
        <v>121326084</v>
      </c>
      <c r="BE35" s="1">
        <f>BD39+'Mint Token'!BL14</f>
        <v>121730504</v>
      </c>
      <c r="BF35" s="1">
        <f>BE39+'Mint Token'!BM14</f>
        <v>122136272</v>
      </c>
      <c r="BG35" s="1">
        <f>BF39+'Mint Token'!BN14</f>
        <v>122543392</v>
      </c>
      <c r="BH35" s="1">
        <f>BG39+'Mint Token'!BO14</f>
        <v>122951869</v>
      </c>
      <c r="BI35" s="1">
        <f>BH39+'Mint Token'!BP14</f>
        <v>123361708</v>
      </c>
      <c r="BJ35" s="1">
        <f>BI39+'Mint Token'!BQ14</f>
        <v>123772913</v>
      </c>
      <c r="BK35" s="1">
        <f>BJ39+'Mint Token'!BR14</f>
        <v>124185489</v>
      </c>
      <c r="BL35" s="1">
        <f>BK39+'Mint Token'!BS14</f>
        <v>124599440</v>
      </c>
      <c r="BM35" s="1">
        <f>BL39+'Mint Token'!BT14</f>
        <v>125014771</v>
      </c>
      <c r="BN35" s="1">
        <f>BM39+'Mint Token'!BU14</f>
        <v>125431486</v>
      </c>
      <c r="BO35" s="1">
        <f>BN39+'Mint Token'!BV14</f>
        <v>125849590</v>
      </c>
      <c r="BP35" s="1">
        <f>BO39+'Mint Token'!BW14</f>
        <v>126269088</v>
      </c>
      <c r="BQ35" s="1">
        <f>BP39+'Mint Token'!BX14</f>
        <v>126689984</v>
      </c>
      <c r="BR35" s="1">
        <f>BQ39+'Mint Token'!BY14</f>
        <v>127112283</v>
      </c>
      <c r="BS35" s="1">
        <f>BR39+'Mint Token'!BZ14</f>
        <v>127535990</v>
      </c>
      <c r="BT35" s="1">
        <f>BS39+'Mint Token'!CA14</f>
        <v>127961109</v>
      </c>
      <c r="BU35" s="1">
        <f>BT39+'Mint Token'!CB14</f>
        <v>128387646</v>
      </c>
      <c r="BV35" s="1">
        <f>BU39+'Mint Token'!CC14</f>
        <v>128815604</v>
      </c>
      <c r="BW35" s="1">
        <f>BV39+'Mint Token'!CD14</f>
        <v>129244989</v>
      </c>
      <c r="BX35" s="1">
        <f>BW39+'Mint Token'!CE14</f>
        <v>129675805</v>
      </c>
      <c r="BY35" s="1">
        <f>BX39+'Mint Token'!CF14</f>
        <v>130108057</v>
      </c>
      <c r="BZ35" s="1">
        <f>BY39+'Mint Token'!CG14</f>
        <v>130541750</v>
      </c>
      <c r="CA35" s="1">
        <f>BZ39+'Mint Token'!CH14</f>
        <v>130976889</v>
      </c>
      <c r="CB35" s="1">
        <f>CA39+'Mint Token'!CI14</f>
        <v>131413478</v>
      </c>
      <c r="CC35" s="1">
        <f>CB39+'Mint Token'!CJ14</f>
        <v>131851522</v>
      </c>
      <c r="CD35" s="1">
        <f>CC39+'Mint Token'!CK14</f>
        <v>132291027</v>
      </c>
      <c r="CE35" s="1">
        <f>CD39+'Mint Token'!CL14</f>
        <v>132731997</v>
      </c>
      <c r="CF35" s="1">
        <f>CE39+'Mint Token'!CM14</f>
        <v>133174436</v>
      </c>
      <c r="CG35" s="1">
        <f>CF39+'Mint Token'!CN14</f>
        <v>133618350</v>
      </c>
      <c r="CH35" s="1">
        <f>CG39+'Mint Token'!CO14</f>
        <v>134063744</v>
      </c>
      <c r="CI35" s="1">
        <f>CH39+'Mint Token'!CP14</f>
        <v>134510623</v>
      </c>
      <c r="CJ35" s="1">
        <f>CI39+'Mint Token'!CQ14</f>
        <v>134958991</v>
      </c>
      <c r="CK35" s="1">
        <f>CJ39+'Mint Token'!CR14</f>
        <v>135408854</v>
      </c>
      <c r="CL35" s="1">
        <f>CK39+'Mint Token'!CS14</f>
        <v>135860216</v>
      </c>
      <c r="CM35" s="1">
        <f>CL39+'Mint Token'!CT14</f>
        <v>136313083</v>
      </c>
      <c r="CN35" s="1">
        <f>CM39+'Mint Token'!CU14</f>
        <v>136767459</v>
      </c>
      <c r="CO35" s="1">
        <f>CN39+'Mint Token'!CV14</f>
        <v>137223350</v>
      </c>
      <c r="CP35" s="1">
        <f>CO39+'Mint Token'!CW14</f>
        <v>137680761</v>
      </c>
      <c r="CQ35" s="1">
        <f>CP39+'Mint Token'!CX14</f>
        <v>138139696</v>
      </c>
      <c r="CR35" s="1">
        <f>CQ39+'Mint Token'!CY14</f>
        <v>138600161</v>
      </c>
      <c r="CS35" s="1">
        <f>CR39+'Mint Token'!CZ14</f>
        <v>139062161</v>
      </c>
      <c r="CT35" s="1">
        <f>CS39+'Mint Token'!DA14</f>
        <v>250000000</v>
      </c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</row>
    <row r="36" spans="1:127" x14ac:dyDescent="0.3">
      <c r="A36" t="s">
        <v>15</v>
      </c>
      <c r="B36" s="7">
        <v>0.67</v>
      </c>
      <c r="C36" s="7">
        <v>0.67</v>
      </c>
      <c r="D36" s="7">
        <v>0.67</v>
      </c>
      <c r="E36" s="7">
        <v>0.67</v>
      </c>
      <c r="F36" s="7">
        <v>0.67</v>
      </c>
      <c r="G36" s="7">
        <v>0.67</v>
      </c>
      <c r="H36" s="7">
        <v>0.67</v>
      </c>
      <c r="I36" s="7">
        <v>0.67</v>
      </c>
      <c r="J36" s="7">
        <v>0.67</v>
      </c>
      <c r="K36" s="7">
        <v>0.67</v>
      </c>
      <c r="L36" s="7">
        <v>0.67</v>
      </c>
      <c r="M36" s="7">
        <v>0.67</v>
      </c>
      <c r="N36" s="7">
        <v>0.67</v>
      </c>
      <c r="O36" s="7">
        <v>0.67</v>
      </c>
      <c r="P36" s="7">
        <v>0.67</v>
      </c>
      <c r="Q36" s="7">
        <v>0.67</v>
      </c>
      <c r="R36" s="7">
        <v>0.67</v>
      </c>
      <c r="S36" s="7">
        <v>0.67</v>
      </c>
      <c r="T36" s="7">
        <v>0.67</v>
      </c>
      <c r="U36" s="7">
        <v>0.67</v>
      </c>
      <c r="V36" s="7">
        <v>0.67</v>
      </c>
      <c r="W36" s="7">
        <v>0.67</v>
      </c>
      <c r="X36" s="7">
        <v>0.67</v>
      </c>
      <c r="Y36" s="7">
        <v>0.67</v>
      </c>
      <c r="Z36" s="7">
        <v>0.67</v>
      </c>
      <c r="AA36" s="7">
        <v>0.67</v>
      </c>
      <c r="AB36" s="7">
        <v>0.67</v>
      </c>
      <c r="AC36" s="7">
        <v>0.67</v>
      </c>
      <c r="AD36" s="7">
        <v>0.67</v>
      </c>
      <c r="AE36" s="7">
        <v>0.67</v>
      </c>
      <c r="AF36" s="7">
        <v>0.67</v>
      </c>
      <c r="AG36" s="7">
        <v>0.67</v>
      </c>
      <c r="AH36" s="7">
        <v>0.67</v>
      </c>
      <c r="AI36" s="7">
        <v>0.67</v>
      </c>
      <c r="AJ36" s="7">
        <v>0.67</v>
      </c>
      <c r="AK36" s="7">
        <v>0.67</v>
      </c>
      <c r="AL36" s="7">
        <v>0.67</v>
      </c>
      <c r="AM36" s="7">
        <v>0.67</v>
      </c>
      <c r="AN36" s="7">
        <v>0.67</v>
      </c>
      <c r="AO36" s="7">
        <v>0.67</v>
      </c>
      <c r="AP36" s="7">
        <v>0.67</v>
      </c>
      <c r="AQ36" s="7">
        <v>0.67</v>
      </c>
      <c r="AR36" s="7">
        <v>0.67</v>
      </c>
      <c r="AS36" s="7">
        <v>0.67</v>
      </c>
      <c r="AT36" s="7">
        <v>0.67</v>
      </c>
      <c r="AU36" s="7">
        <v>0.67</v>
      </c>
      <c r="AV36" s="7">
        <v>0.67</v>
      </c>
      <c r="AW36" s="7">
        <v>0.67</v>
      </c>
      <c r="AX36" s="7">
        <v>0.67</v>
      </c>
      <c r="AY36" s="7">
        <v>0.67</v>
      </c>
      <c r="AZ36" s="7">
        <v>0.67</v>
      </c>
      <c r="BA36" s="7">
        <v>0.67</v>
      </c>
      <c r="BB36" s="7">
        <v>0.67</v>
      </c>
      <c r="BC36" s="7">
        <v>0.67</v>
      </c>
      <c r="BD36" s="7">
        <v>0.67</v>
      </c>
      <c r="BE36" s="7">
        <v>0.67</v>
      </c>
      <c r="BF36" s="7">
        <v>0.67</v>
      </c>
      <c r="BG36" s="7">
        <v>0.67</v>
      </c>
      <c r="BH36" s="7">
        <v>0.67</v>
      </c>
      <c r="BI36" s="7">
        <v>0.67</v>
      </c>
      <c r="BJ36" s="7">
        <v>0.67</v>
      </c>
      <c r="BK36" s="7">
        <v>0.67</v>
      </c>
      <c r="BL36" s="7">
        <v>0.67</v>
      </c>
      <c r="BM36" s="7">
        <v>0.67</v>
      </c>
      <c r="BN36" s="7">
        <v>0.67</v>
      </c>
      <c r="BO36" s="7">
        <v>0.67</v>
      </c>
      <c r="BP36" s="7">
        <v>0.67</v>
      </c>
      <c r="BQ36" s="7">
        <v>0.67</v>
      </c>
      <c r="BR36" s="7">
        <v>0.67</v>
      </c>
      <c r="BS36" s="7">
        <v>0.67</v>
      </c>
      <c r="BT36" s="7">
        <v>0.67</v>
      </c>
      <c r="BU36" s="7">
        <v>0.67</v>
      </c>
      <c r="BV36" s="7">
        <v>0.67</v>
      </c>
      <c r="BW36" s="7">
        <v>0.67</v>
      </c>
      <c r="BX36" s="7">
        <v>0.67</v>
      </c>
      <c r="BY36" s="7">
        <v>0.67</v>
      </c>
      <c r="BZ36" s="7">
        <v>0.67</v>
      </c>
      <c r="CA36" s="7">
        <v>0.67</v>
      </c>
      <c r="CB36" s="7">
        <v>0.67</v>
      </c>
      <c r="CC36" s="7">
        <v>0.67</v>
      </c>
      <c r="CD36" s="7">
        <v>0.67</v>
      </c>
      <c r="CE36" s="7">
        <v>0.67</v>
      </c>
      <c r="CF36" s="7">
        <v>0.67</v>
      </c>
      <c r="CG36" s="7">
        <v>0.67</v>
      </c>
      <c r="CH36" s="7">
        <v>0.67</v>
      </c>
      <c r="CI36" s="7">
        <v>0.67</v>
      </c>
      <c r="CJ36" s="7">
        <v>0.67</v>
      </c>
      <c r="CK36" s="7">
        <v>0.67</v>
      </c>
      <c r="CL36" s="7">
        <v>0.67</v>
      </c>
      <c r="CM36" s="7">
        <v>0.67</v>
      </c>
      <c r="CN36" s="7">
        <v>0.67</v>
      </c>
      <c r="CO36" s="7">
        <v>0.67</v>
      </c>
      <c r="CP36" s="7">
        <v>0.67</v>
      </c>
      <c r="CQ36" s="7">
        <v>0.67</v>
      </c>
      <c r="CR36" s="7">
        <v>0.67</v>
      </c>
      <c r="CS36" s="7">
        <v>0.67</v>
      </c>
      <c r="CT36" s="7">
        <v>0.67</v>
      </c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</row>
    <row r="37" spans="1:127" x14ac:dyDescent="0.3">
      <c r="A37" t="s">
        <v>19</v>
      </c>
      <c r="B37" s="9">
        <v>0.04</v>
      </c>
      <c r="C37" s="9">
        <v>0.04</v>
      </c>
      <c r="D37" s="9">
        <v>0.04</v>
      </c>
      <c r="E37" s="9">
        <v>0.04</v>
      </c>
      <c r="F37" s="9">
        <v>0.04</v>
      </c>
      <c r="G37" s="9">
        <v>0.04</v>
      </c>
      <c r="H37" s="9">
        <v>0.04</v>
      </c>
      <c r="I37" s="9">
        <v>0.04</v>
      </c>
      <c r="J37" s="9">
        <v>0.04</v>
      </c>
      <c r="K37" s="9">
        <v>0.04</v>
      </c>
      <c r="L37" s="9">
        <v>0.04</v>
      </c>
      <c r="M37" s="9">
        <v>0.04</v>
      </c>
      <c r="N37" s="9">
        <v>0.04</v>
      </c>
      <c r="O37" s="9">
        <v>0.04</v>
      </c>
      <c r="P37" s="9">
        <v>0.04</v>
      </c>
      <c r="Q37" s="9">
        <v>0.04</v>
      </c>
      <c r="R37" s="9">
        <v>0.04</v>
      </c>
      <c r="S37" s="9">
        <v>0.04</v>
      </c>
      <c r="T37" s="9">
        <v>0.04</v>
      </c>
      <c r="U37" s="9">
        <v>0.04</v>
      </c>
      <c r="V37" s="9">
        <v>0.04</v>
      </c>
      <c r="W37" s="9">
        <v>0.04</v>
      </c>
      <c r="X37" s="9">
        <v>0.04</v>
      </c>
      <c r="Y37" s="9">
        <v>0.04</v>
      </c>
      <c r="Z37" s="9">
        <v>0.04</v>
      </c>
      <c r="AA37" s="9">
        <v>0.04</v>
      </c>
      <c r="AB37" s="9">
        <v>0.04</v>
      </c>
      <c r="AC37" s="9">
        <v>0.04</v>
      </c>
      <c r="AD37" s="9">
        <v>0.04</v>
      </c>
      <c r="AE37" s="9">
        <v>0.04</v>
      </c>
      <c r="AF37" s="9">
        <v>0.04</v>
      </c>
      <c r="AG37" s="9">
        <v>0.04</v>
      </c>
      <c r="AH37" s="9">
        <v>0.04</v>
      </c>
      <c r="AI37" s="9">
        <v>0.04</v>
      </c>
      <c r="AJ37" s="9">
        <v>0.04</v>
      </c>
      <c r="AK37" s="9">
        <v>0.04</v>
      </c>
      <c r="AL37" s="9">
        <v>0.04</v>
      </c>
      <c r="AM37" s="9">
        <v>0.04</v>
      </c>
      <c r="AN37" s="9">
        <v>0.04</v>
      </c>
      <c r="AO37" s="9">
        <v>0.04</v>
      </c>
      <c r="AP37" s="9">
        <v>0.04</v>
      </c>
      <c r="AQ37" s="9">
        <v>0.04</v>
      </c>
      <c r="AR37" s="9">
        <v>0.04</v>
      </c>
      <c r="AS37" s="9">
        <v>0.04</v>
      </c>
      <c r="AT37" s="9">
        <v>0.04</v>
      </c>
      <c r="AU37" s="9">
        <v>0.04</v>
      </c>
      <c r="AV37" s="9">
        <v>0.04</v>
      </c>
      <c r="AW37" s="9">
        <v>0.04</v>
      </c>
      <c r="AX37" s="9">
        <v>0.04</v>
      </c>
      <c r="AY37" s="9">
        <v>0.04</v>
      </c>
      <c r="AZ37" s="9">
        <v>0.04</v>
      </c>
      <c r="BA37" s="9">
        <v>0.04</v>
      </c>
      <c r="BB37" s="9">
        <v>0.04</v>
      </c>
      <c r="BC37" s="9">
        <v>0.04</v>
      </c>
      <c r="BD37" s="9">
        <v>0.04</v>
      </c>
      <c r="BE37" s="9">
        <v>0.04</v>
      </c>
      <c r="BF37" s="9">
        <v>0.04</v>
      </c>
      <c r="BG37" s="9">
        <v>0.04</v>
      </c>
      <c r="BH37" s="9">
        <v>0.04</v>
      </c>
      <c r="BI37" s="9">
        <v>0.04</v>
      </c>
      <c r="BJ37" s="9">
        <v>0.04</v>
      </c>
      <c r="BK37" s="9">
        <v>0.04</v>
      </c>
      <c r="BL37" s="9">
        <v>0.04</v>
      </c>
      <c r="BM37" s="9">
        <v>0.04</v>
      </c>
      <c r="BN37" s="9">
        <v>0.04</v>
      </c>
      <c r="BO37" s="9">
        <v>0.04</v>
      </c>
      <c r="BP37" s="9">
        <v>0.04</v>
      </c>
      <c r="BQ37" s="9">
        <v>0.04</v>
      </c>
      <c r="BR37" s="9">
        <v>0.04</v>
      </c>
      <c r="BS37" s="9">
        <v>0.04</v>
      </c>
      <c r="BT37" s="9">
        <v>0.04</v>
      </c>
      <c r="BU37" s="9">
        <v>0.04</v>
      </c>
      <c r="BV37" s="9">
        <v>0.04</v>
      </c>
      <c r="BW37" s="9">
        <v>0.04</v>
      </c>
      <c r="BX37" s="9">
        <v>0.04</v>
      </c>
      <c r="BY37" s="9">
        <v>0.04</v>
      </c>
      <c r="BZ37" s="9">
        <v>0.04</v>
      </c>
      <c r="CA37" s="9">
        <v>0.04</v>
      </c>
      <c r="CB37" s="9">
        <v>0.04</v>
      </c>
      <c r="CC37" s="9">
        <v>0.04</v>
      </c>
      <c r="CD37" s="9">
        <v>0.04</v>
      </c>
      <c r="CE37" s="9">
        <v>0.04</v>
      </c>
      <c r="CF37" s="9">
        <v>0.04</v>
      </c>
      <c r="CG37" s="9">
        <v>0.04</v>
      </c>
      <c r="CH37" s="9">
        <v>0.04</v>
      </c>
      <c r="CI37" s="9">
        <v>0.04</v>
      </c>
      <c r="CJ37" s="9">
        <v>0.04</v>
      </c>
      <c r="CK37" s="9">
        <v>0.04</v>
      </c>
      <c r="CL37" s="9">
        <v>0.04</v>
      </c>
      <c r="CM37" s="9">
        <v>0.04</v>
      </c>
      <c r="CN37" s="9">
        <v>0.04</v>
      </c>
      <c r="CO37" s="9">
        <v>0.04</v>
      </c>
      <c r="CP37" s="9">
        <v>0.04</v>
      </c>
      <c r="CQ37" s="9">
        <v>0.04</v>
      </c>
      <c r="CR37" s="9">
        <v>0.04</v>
      </c>
      <c r="CS37" s="9">
        <v>0.04</v>
      </c>
      <c r="CT37" s="9">
        <v>0.04</v>
      </c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</row>
    <row r="38" spans="1:127" x14ac:dyDescent="0.3">
      <c r="A38" t="s">
        <v>16</v>
      </c>
      <c r="B38" s="8">
        <f>INT(B35*B37/12)</f>
        <v>888888</v>
      </c>
      <c r="C38" s="8">
        <f t="shared" ref="C38" si="251">INT(C35*C37/12)</f>
        <v>947407</v>
      </c>
      <c r="D38" s="8">
        <f t="shared" ref="D38" si="252">INT(D35*D37/12)</f>
        <v>1006120</v>
      </c>
      <c r="E38" s="8">
        <f t="shared" ref="E38" si="253">INT(E35*E37/12)</f>
        <v>1065030</v>
      </c>
      <c r="F38" s="8">
        <f t="shared" ref="F38" si="254">INT(F35*F37/12)</f>
        <v>1124135</v>
      </c>
      <c r="G38" s="8">
        <f t="shared" ref="G38" si="255">INT(G35*G37/12)</f>
        <v>1350105</v>
      </c>
      <c r="H38" s="8">
        <f t="shared" ref="H38" si="256">INT(H35*H37/12)</f>
        <v>1262013</v>
      </c>
      <c r="I38" s="8">
        <f t="shared" ref="I38" si="257">INT(I35*I37/12)</f>
        <v>1340293</v>
      </c>
      <c r="J38" s="8">
        <f t="shared" ref="J38" si="258">INT(J35*J37/12)</f>
        <v>1418835</v>
      </c>
      <c r="K38" s="8">
        <f t="shared" ref="K38" si="259">INT(K35*K37/12)</f>
        <v>1497639</v>
      </c>
      <c r="L38" s="8">
        <f t="shared" ref="L38" si="260">INT(L35*L37/12)</f>
        <v>1576705</v>
      </c>
      <c r="M38" s="8">
        <f t="shared" ref="M38" si="261">INT(M35*M37/12)</f>
        <v>1656035</v>
      </c>
      <c r="N38" s="8">
        <f t="shared" ref="N38" si="262">INT(N35*N37/12)</f>
        <v>1735629</v>
      </c>
      <c r="O38" s="8">
        <f t="shared" ref="O38" si="263">INT(O35*O37/12)</f>
        <v>1815488</v>
      </c>
      <c r="P38" s="8">
        <f t="shared" ref="P38" si="264">INT(P35*P37/12)</f>
        <v>1895614</v>
      </c>
      <c r="Q38" s="8">
        <f t="shared" ref="Q38" si="265">INT(Q35*Q37/12)</f>
        <v>1976007</v>
      </c>
      <c r="R38" s="8">
        <f t="shared" ref="R38" si="266">INT(R35*R37/12)</f>
        <v>2056667</v>
      </c>
      <c r="S38" s="8">
        <f t="shared" ref="S38" si="267">INT(S35*S37/12)</f>
        <v>2137597</v>
      </c>
      <c r="T38" s="8">
        <f t="shared" ref="T38" si="268">INT(T35*T37/12)</f>
        <v>2269722</v>
      </c>
      <c r="U38" s="8">
        <f t="shared" ref="U38" si="269">INT(U35*U37/12)</f>
        <v>2200642</v>
      </c>
      <c r="V38" s="8">
        <f t="shared" ref="V38" si="270">INT(V35*V37/12)</f>
        <v>2236784</v>
      </c>
      <c r="W38" s="8">
        <f t="shared" ref="W38" si="271">INT(W35*W37/12)</f>
        <v>2272018</v>
      </c>
      <c r="X38" s="8">
        <f t="shared" ref="X38" si="272">INT(X35*X37/12)</f>
        <v>2306340</v>
      </c>
      <c r="Y38" s="8">
        <f t="shared" ref="Y38" si="273">INT(Y35*Y37/12)</f>
        <v>2339748</v>
      </c>
      <c r="Z38" s="8">
        <f t="shared" ref="Z38" si="274">INT(Z35*Z37/12)</f>
        <v>2372239</v>
      </c>
      <c r="AA38" s="8">
        <f t="shared" ref="AA38" si="275">INT(AA35*AA37/12)</f>
        <v>2403809</v>
      </c>
      <c r="AB38" s="8">
        <f t="shared" ref="AB38" si="276">INT(AB35*AB37/12)</f>
        <v>2434455</v>
      </c>
      <c r="AC38" s="8">
        <f t="shared" ref="AC38" si="277">INT(AC35*AC37/12)</f>
        <v>2464175</v>
      </c>
      <c r="AD38" s="8">
        <f t="shared" ref="AD38" si="278">INT(AD35*AD37/12)</f>
        <v>2492965</v>
      </c>
      <c r="AE38" s="8">
        <f t="shared" ref="AE38" si="279">INT(AE35*AE37/12)</f>
        <v>2520822</v>
      </c>
      <c r="AF38" s="8">
        <f t="shared" ref="AF38" si="280">INT(AF35*AF37/12)</f>
        <v>2547743</v>
      </c>
      <c r="AG38" s="8">
        <f t="shared" ref="AG38" si="281">INT(AG35*AG37/12)</f>
        <v>2603304</v>
      </c>
      <c r="AH38" s="8">
        <f t="shared" ref="AH38" si="282">INT(AH35*AH37/12)</f>
        <v>2601693</v>
      </c>
      <c r="AI38" s="8">
        <f t="shared" ref="AI38" si="283">INT(AI35*AI37/12)</f>
        <v>2627770</v>
      </c>
      <c r="AJ38" s="8">
        <f t="shared" ref="AJ38" si="284">INT(AJ35*AJ37/12)</f>
        <v>2652133</v>
      </c>
      <c r="AK38" s="8">
        <f t="shared" ref="AK38" si="285">INT(AK35*AK37/12)</f>
        <v>2674862</v>
      </c>
      <c r="AL38" s="8">
        <f t="shared" ref="AL38" si="286">INT(AL35*AL37/12)</f>
        <v>2696038</v>
      </c>
      <c r="AM38" s="8">
        <f t="shared" ref="AM38" si="287">INT(AM35*AM37/12)</f>
        <v>2715742</v>
      </c>
      <c r="AN38" s="8">
        <f t="shared" ref="AN38" si="288">INT(AN35*AN37/12)</f>
        <v>2734053</v>
      </c>
      <c r="AO38" s="8">
        <f t="shared" ref="AO38" si="289">INT(AO35*AO37/12)</f>
        <v>2751054</v>
      </c>
      <c r="AP38" s="8">
        <f t="shared" ref="AP38" si="290">INT(AP35*AP37/12)</f>
        <v>2766826</v>
      </c>
      <c r="AQ38" s="8">
        <f t="shared" ref="AQ38" si="291">INT(AQ35*AQ37/12)</f>
        <v>2781450</v>
      </c>
      <c r="AR38" s="8">
        <f t="shared" ref="AR38" si="292">INT(AR35*AR37/12)</f>
        <v>2790721</v>
      </c>
      <c r="AS38" s="8">
        <f t="shared" ref="AS38" si="293">INT(AS35*AS37/12)</f>
        <v>2800024</v>
      </c>
      <c r="AT38" s="8">
        <f t="shared" ref="AT38" si="294">INT(AT35*AT37/12)</f>
        <v>2809357</v>
      </c>
      <c r="AU38" s="8">
        <f t="shared" ref="AU38" si="295">INT(AU35*AU37/12)</f>
        <v>2818722</v>
      </c>
      <c r="AV38" s="8">
        <f t="shared" ref="AV38" si="296">INT(AV35*AV37/12)</f>
        <v>2828118</v>
      </c>
      <c r="AW38" s="8">
        <f t="shared" ref="AW38" si="297">INT(AW35*AW37/12)</f>
        <v>2837545</v>
      </c>
      <c r="AX38" s="8">
        <f t="shared" ref="AX38" si="298">INT(AX35*AX37/12)</f>
        <v>2847003</v>
      </c>
      <c r="AY38" s="8">
        <f t="shared" ref="AY38" si="299">INT(AY35*AY37/12)</f>
        <v>2856493</v>
      </c>
      <c r="AZ38" s="8">
        <f t="shared" ref="AZ38" si="300">INT(AZ35*AZ37/12)</f>
        <v>2866015</v>
      </c>
      <c r="BA38" s="8">
        <f t="shared" ref="BA38" si="301">INT(BA35*BA37/12)</f>
        <v>2875568</v>
      </c>
      <c r="BB38" s="8">
        <f t="shared" ref="BB38" si="302">INT(BB35*BB37/12)</f>
        <v>2885153</v>
      </c>
      <c r="BC38" s="8">
        <f t="shared" ref="BC38" si="303">INT(BC35*BC37/12)</f>
        <v>2894771</v>
      </c>
      <c r="BD38" s="8">
        <f t="shared" ref="BD38" si="304">INT(BD35*BD37/12)</f>
        <v>404420</v>
      </c>
      <c r="BE38" s="8">
        <f t="shared" ref="BE38" si="305">INT(BE35*BE37/12)</f>
        <v>405768</v>
      </c>
      <c r="BF38" s="8">
        <f t="shared" ref="BF38" si="306">INT(BF35*BF37/12)</f>
        <v>407120</v>
      </c>
      <c r="BG38" s="8">
        <f t="shared" ref="BG38" si="307">INT(BG35*BG37/12)</f>
        <v>408477</v>
      </c>
      <c r="BH38" s="8">
        <f t="shared" ref="BH38" si="308">INT(BH35*BH37/12)</f>
        <v>409839</v>
      </c>
      <c r="BI38" s="8">
        <f t="shared" ref="BI38" si="309">INT(BI35*BI37/12)</f>
        <v>411205</v>
      </c>
      <c r="BJ38" s="8">
        <f t="shared" ref="BJ38" si="310">INT(BJ35*BJ37/12)</f>
        <v>412576</v>
      </c>
      <c r="BK38" s="8">
        <f t="shared" ref="BK38" si="311">INT(BK35*BK37/12)</f>
        <v>413951</v>
      </c>
      <c r="BL38" s="8">
        <f t="shared" ref="BL38" si="312">INT(BL35*BL37/12)</f>
        <v>415331</v>
      </c>
      <c r="BM38" s="8">
        <f t="shared" ref="BM38" si="313">INT(BM35*BM37/12)</f>
        <v>416715</v>
      </c>
      <c r="BN38" s="8">
        <f t="shared" ref="BN38" si="314">INT(BN35*BN37/12)</f>
        <v>418104</v>
      </c>
      <c r="BO38" s="8">
        <f t="shared" ref="BO38" si="315">INT(BO35*BO37/12)</f>
        <v>419498</v>
      </c>
      <c r="BP38" s="8">
        <f t="shared" ref="BP38" si="316">INT(BP35*BP37/12)</f>
        <v>420896</v>
      </c>
      <c r="BQ38" s="8">
        <f t="shared" ref="BQ38" si="317">INT(BQ35*BQ37/12)</f>
        <v>422299</v>
      </c>
      <c r="BR38" s="8">
        <f t="shared" ref="BR38" si="318">INT(BR35*BR37/12)</f>
        <v>423707</v>
      </c>
      <c r="BS38" s="8">
        <f t="shared" ref="BS38" si="319">INT(BS35*BS37/12)</f>
        <v>425119</v>
      </c>
      <c r="BT38" s="8">
        <f t="shared" ref="BT38" si="320">INT(BT35*BT37/12)</f>
        <v>426537</v>
      </c>
      <c r="BU38" s="8">
        <f t="shared" ref="BU38" si="321">INT(BU35*BU37/12)</f>
        <v>427958</v>
      </c>
      <c r="BV38" s="8">
        <f t="shared" ref="BV38" si="322">INT(BV35*BV37/12)</f>
        <v>429385</v>
      </c>
      <c r="BW38" s="8">
        <f t="shared" ref="BW38" si="323">INT(BW35*BW37/12)</f>
        <v>430816</v>
      </c>
      <c r="BX38" s="8">
        <f t="shared" ref="BX38" si="324">INT(BX35*BX37/12)</f>
        <v>432252</v>
      </c>
      <c r="BY38" s="8">
        <f t="shared" ref="BY38" si="325">INT(BY35*BY37/12)</f>
        <v>433693</v>
      </c>
      <c r="BZ38" s="8">
        <f t="shared" ref="BZ38" si="326">INT(BZ35*BZ37/12)</f>
        <v>435139</v>
      </c>
      <c r="CA38" s="8">
        <f t="shared" ref="CA38" si="327">INT(CA35*CA37/12)</f>
        <v>436589</v>
      </c>
      <c r="CB38" s="8">
        <f t="shared" ref="CB38" si="328">INT(CB35*CB37/12)</f>
        <v>438044</v>
      </c>
      <c r="CC38" s="8">
        <f t="shared" ref="CC38" si="329">INT(CC35*CC37/12)</f>
        <v>439505</v>
      </c>
      <c r="CD38" s="8">
        <f t="shared" ref="CD38" si="330">INT(CD35*CD37/12)</f>
        <v>440970</v>
      </c>
      <c r="CE38" s="8">
        <f t="shared" ref="CE38" si="331">INT(CE35*CE37/12)</f>
        <v>442439</v>
      </c>
      <c r="CF38" s="8">
        <f t="shared" ref="CF38" si="332">INT(CF35*CF37/12)</f>
        <v>443914</v>
      </c>
      <c r="CG38" s="8">
        <f t="shared" ref="CG38" si="333">INT(CG35*CG37/12)</f>
        <v>445394</v>
      </c>
      <c r="CH38" s="8">
        <f t="shared" ref="CH38" si="334">INT(CH35*CH37/12)</f>
        <v>446879</v>
      </c>
      <c r="CI38" s="8">
        <f t="shared" ref="CI38" si="335">INT(CI35*CI37/12)</f>
        <v>448368</v>
      </c>
      <c r="CJ38" s="8">
        <f t="shared" ref="CJ38" si="336">INT(CJ35*CJ37/12)</f>
        <v>449863</v>
      </c>
      <c r="CK38" s="8">
        <f t="shared" ref="CK38" si="337">INT(CK35*CK37/12)</f>
        <v>451362</v>
      </c>
      <c r="CL38" s="8">
        <f t="shared" ref="CL38" si="338">INT(CL35*CL37/12)</f>
        <v>452867</v>
      </c>
      <c r="CM38" s="8">
        <f t="shared" ref="CM38" si="339">INT(CM35*CM37/12)</f>
        <v>454376</v>
      </c>
      <c r="CN38" s="8">
        <f t="shared" ref="CN38" si="340">INT(CN35*CN37/12)</f>
        <v>455891</v>
      </c>
      <c r="CO38" s="8">
        <f t="shared" ref="CO38" si="341">INT(CO35*CO37/12)</f>
        <v>457411</v>
      </c>
      <c r="CP38" s="8">
        <f t="shared" ref="CP38" si="342">INT(CP35*CP37/12)</f>
        <v>458935</v>
      </c>
      <c r="CQ38" s="8">
        <f t="shared" ref="CQ38" si="343">INT(CQ35*CQ37/12)</f>
        <v>460465</v>
      </c>
      <c r="CR38" s="8">
        <f t="shared" ref="CR38" si="344">INT(CR35*CR37/12)</f>
        <v>462000</v>
      </c>
      <c r="CS38" s="8">
        <f xml:space="preserve"> CS39 - CR39</f>
        <v>110937839</v>
      </c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</row>
    <row r="39" spans="1:127" x14ac:dyDescent="0.3">
      <c r="A39" t="s">
        <v>17</v>
      </c>
      <c r="B39" s="8">
        <f xml:space="preserve"> B38</f>
        <v>888888</v>
      </c>
      <c r="C39" s="8">
        <f xml:space="preserve"> B39 + C38</f>
        <v>1836295</v>
      </c>
      <c r="D39" s="8">
        <f t="shared" ref="D39" si="345" xml:space="preserve"> C39 + D38</f>
        <v>2842415</v>
      </c>
      <c r="E39" s="8">
        <f t="shared" ref="E39" si="346" xml:space="preserve"> D39 + E38</f>
        <v>3907445</v>
      </c>
      <c r="F39" s="8">
        <f t="shared" ref="F39" si="347" xml:space="preserve"> E39 + F38</f>
        <v>5031580</v>
      </c>
      <c r="G39" s="8">
        <f t="shared" ref="G39" si="348" xml:space="preserve"> F39 + G38</f>
        <v>6381685</v>
      </c>
      <c r="H39" s="8">
        <f t="shared" ref="H39" si="349" xml:space="preserve"> G39 + H38</f>
        <v>7643698</v>
      </c>
      <c r="I39" s="8">
        <f t="shared" ref="I39" si="350" xml:space="preserve"> H39 + I38</f>
        <v>8983991</v>
      </c>
      <c r="J39" s="8">
        <f t="shared" ref="J39" si="351" xml:space="preserve"> I39 + J38</f>
        <v>10402826</v>
      </c>
      <c r="K39" s="8">
        <f t="shared" ref="K39" si="352" xml:space="preserve"> J39 + K38</f>
        <v>11900465</v>
      </c>
      <c r="L39" s="8">
        <f t="shared" ref="L39" si="353" xml:space="preserve"> K39 + L38</f>
        <v>13477170</v>
      </c>
      <c r="M39" s="8">
        <f t="shared" ref="M39" si="354" xml:space="preserve"> L39 + M38</f>
        <v>15133205</v>
      </c>
      <c r="N39" s="8">
        <f t="shared" ref="N39" si="355" xml:space="preserve"> M39 + N38</f>
        <v>16868834</v>
      </c>
      <c r="O39" s="8">
        <f t="shared" ref="O39" si="356" xml:space="preserve"> N39 + O38</f>
        <v>18684322</v>
      </c>
      <c r="P39" s="8">
        <f t="shared" ref="P39" si="357" xml:space="preserve"> O39 + P38</f>
        <v>20579936</v>
      </c>
      <c r="Q39" s="8">
        <f t="shared" ref="Q39" si="358" xml:space="preserve"> P39 + Q38</f>
        <v>22555943</v>
      </c>
      <c r="R39" s="8">
        <f t="shared" ref="R39" si="359" xml:space="preserve"> Q39 + R38</f>
        <v>24612610</v>
      </c>
      <c r="S39" s="8">
        <f t="shared" ref="S39" si="360" xml:space="preserve"> R39 + S38</f>
        <v>26750207</v>
      </c>
      <c r="T39" s="8">
        <f t="shared" ref="T39" si="361" xml:space="preserve"> S39 + T38</f>
        <v>29019929</v>
      </c>
      <c r="U39" s="8">
        <f t="shared" ref="U39" si="362" xml:space="preserve"> T39 + U38</f>
        <v>31220571</v>
      </c>
      <c r="V39" s="8">
        <f t="shared" ref="V39" si="363" xml:space="preserve"> U39 + V38</f>
        <v>33457355</v>
      </c>
      <c r="W39" s="8">
        <f t="shared" ref="W39" si="364" xml:space="preserve"> V39 + W38</f>
        <v>35729373</v>
      </c>
      <c r="X39" s="8">
        <f t="shared" ref="X39" si="365" xml:space="preserve"> W39 + X38</f>
        <v>38035713</v>
      </c>
      <c r="Y39" s="8">
        <f t="shared" ref="Y39" si="366" xml:space="preserve"> X39 + Y38</f>
        <v>40375461</v>
      </c>
      <c r="Z39" s="8">
        <f t="shared" ref="Z39" si="367" xml:space="preserve"> Y39 + Z38</f>
        <v>42747700</v>
      </c>
      <c r="AA39" s="8">
        <f t="shared" ref="AA39" si="368" xml:space="preserve"> Z39 + AA38</f>
        <v>45151509</v>
      </c>
      <c r="AB39" s="8">
        <f t="shared" ref="AB39" si="369" xml:space="preserve"> AA39 + AB38</f>
        <v>47585964</v>
      </c>
      <c r="AC39" s="8">
        <f t="shared" ref="AC39" si="370" xml:space="preserve"> AB39 + AC38</f>
        <v>50050139</v>
      </c>
      <c r="AD39" s="8">
        <f t="shared" ref="AD39" si="371" xml:space="preserve"> AC39 + AD38</f>
        <v>52543104</v>
      </c>
      <c r="AE39" s="8">
        <f t="shared" ref="AE39" si="372" xml:space="preserve"> AD39 + AE38</f>
        <v>55063926</v>
      </c>
      <c r="AF39" s="8">
        <f t="shared" ref="AF39" si="373" xml:space="preserve"> AE39 + AF38</f>
        <v>57611669</v>
      </c>
      <c r="AG39" s="8">
        <f t="shared" ref="AG39" si="374" xml:space="preserve"> AF39 + AG38</f>
        <v>60214973</v>
      </c>
      <c r="AH39" s="8">
        <f t="shared" ref="AH39" si="375" xml:space="preserve"> AG39 + AH38</f>
        <v>62816666</v>
      </c>
      <c r="AI39" s="8">
        <f t="shared" ref="AI39" si="376" xml:space="preserve"> AH39 + AI38</f>
        <v>65444436</v>
      </c>
      <c r="AJ39" s="8">
        <f t="shared" ref="AJ39" si="377" xml:space="preserve"> AI39 + AJ38</f>
        <v>68096569</v>
      </c>
      <c r="AK39" s="8">
        <f t="shared" ref="AK39" si="378" xml:space="preserve"> AJ39 + AK38</f>
        <v>70771431</v>
      </c>
      <c r="AL39" s="8">
        <f t="shared" ref="AL39" si="379" xml:space="preserve"> AK39 + AL38</f>
        <v>73467469</v>
      </c>
      <c r="AM39" s="8">
        <f t="shared" ref="AM39" si="380" xml:space="preserve"> AL39 + AM38</f>
        <v>76183211</v>
      </c>
      <c r="AN39" s="8">
        <f t="shared" ref="AN39" si="381" xml:space="preserve"> AM39 + AN38</f>
        <v>78917264</v>
      </c>
      <c r="AO39" s="8">
        <f t="shared" ref="AO39" si="382" xml:space="preserve"> AN39 + AO38</f>
        <v>81668318</v>
      </c>
      <c r="AP39" s="8">
        <f t="shared" ref="AP39" si="383" xml:space="preserve"> AO39 + AP38</f>
        <v>84435144</v>
      </c>
      <c r="AQ39" s="8">
        <f t="shared" ref="AQ39" si="384" xml:space="preserve"> AP39 + AQ38</f>
        <v>87216594</v>
      </c>
      <c r="AR39" s="8">
        <f t="shared" ref="AR39" si="385" xml:space="preserve"> AQ39 + AR38</f>
        <v>90007315</v>
      </c>
      <c r="AS39" s="8">
        <f t="shared" ref="AS39" si="386" xml:space="preserve"> AR39 + AS38</f>
        <v>92807339</v>
      </c>
      <c r="AT39" s="8">
        <f t="shared" ref="AT39" si="387" xml:space="preserve"> AS39 + AT38</f>
        <v>95616696</v>
      </c>
      <c r="AU39" s="8">
        <f t="shared" ref="AU39" si="388" xml:space="preserve"> AT39 + AU38</f>
        <v>98435418</v>
      </c>
      <c r="AV39" s="8">
        <f t="shared" ref="AV39" si="389" xml:space="preserve"> AU39 + AV38</f>
        <v>101263536</v>
      </c>
      <c r="AW39" s="8">
        <f t="shared" ref="AW39" si="390" xml:space="preserve"> AV39 + AW38</f>
        <v>104101081</v>
      </c>
      <c r="AX39" s="8">
        <f t="shared" ref="AX39" si="391" xml:space="preserve"> AW39 + AX38</f>
        <v>106948084</v>
      </c>
      <c r="AY39" s="8">
        <f t="shared" ref="AY39" si="392" xml:space="preserve"> AX39 + AY38</f>
        <v>109804577</v>
      </c>
      <c r="AZ39" s="8">
        <f t="shared" ref="AZ39" si="393" xml:space="preserve"> AY39 + AZ38</f>
        <v>112670592</v>
      </c>
      <c r="BA39" s="8">
        <f t="shared" ref="BA39" si="394" xml:space="preserve"> AZ39 + BA38</f>
        <v>115546160</v>
      </c>
      <c r="BB39" s="8">
        <f t="shared" ref="BB39" si="395" xml:space="preserve"> BA39 + BB38</f>
        <v>118431313</v>
      </c>
      <c r="BC39" s="8">
        <f t="shared" ref="BC39" si="396" xml:space="preserve"> BB39 + BC38</f>
        <v>121326084</v>
      </c>
      <c r="BD39" s="8">
        <f t="shared" ref="BD39" si="397" xml:space="preserve"> BC39 + BD38</f>
        <v>121730504</v>
      </c>
      <c r="BE39" s="8">
        <f t="shared" ref="BE39" si="398" xml:space="preserve"> BD39 + BE38</f>
        <v>122136272</v>
      </c>
      <c r="BF39" s="8">
        <f t="shared" ref="BF39" si="399" xml:space="preserve"> BE39 + BF38</f>
        <v>122543392</v>
      </c>
      <c r="BG39" s="8">
        <f t="shared" ref="BG39" si="400" xml:space="preserve"> BF39 + BG38</f>
        <v>122951869</v>
      </c>
      <c r="BH39" s="8">
        <f t="shared" ref="BH39" si="401" xml:space="preserve"> BG39 + BH38</f>
        <v>123361708</v>
      </c>
      <c r="BI39" s="8">
        <f t="shared" ref="BI39" si="402" xml:space="preserve"> BH39 + BI38</f>
        <v>123772913</v>
      </c>
      <c r="BJ39" s="8">
        <f t="shared" ref="BJ39" si="403" xml:space="preserve"> BI39 + BJ38</f>
        <v>124185489</v>
      </c>
      <c r="BK39" s="8">
        <f t="shared" ref="BK39" si="404" xml:space="preserve"> BJ39 + BK38</f>
        <v>124599440</v>
      </c>
      <c r="BL39" s="8">
        <f t="shared" ref="BL39" si="405" xml:space="preserve"> BK39 + BL38</f>
        <v>125014771</v>
      </c>
      <c r="BM39" s="8">
        <f t="shared" ref="BM39" si="406" xml:space="preserve"> BL39 + BM38</f>
        <v>125431486</v>
      </c>
      <c r="BN39" s="8">
        <f t="shared" ref="BN39" si="407" xml:space="preserve"> BM39 + BN38</f>
        <v>125849590</v>
      </c>
      <c r="BO39" s="8">
        <f t="shared" ref="BO39" si="408" xml:space="preserve"> BN39 + BO38</f>
        <v>126269088</v>
      </c>
      <c r="BP39" s="8">
        <f t="shared" ref="BP39" si="409" xml:space="preserve"> BO39 + BP38</f>
        <v>126689984</v>
      </c>
      <c r="BQ39" s="8">
        <f t="shared" ref="BQ39" si="410" xml:space="preserve"> BP39 + BQ38</f>
        <v>127112283</v>
      </c>
      <c r="BR39" s="8">
        <f t="shared" ref="BR39" si="411" xml:space="preserve"> BQ39 + BR38</f>
        <v>127535990</v>
      </c>
      <c r="BS39" s="8">
        <f t="shared" ref="BS39" si="412" xml:space="preserve"> BR39 + BS38</f>
        <v>127961109</v>
      </c>
      <c r="BT39" s="8">
        <f t="shared" ref="BT39" si="413" xml:space="preserve"> BS39 + BT38</f>
        <v>128387646</v>
      </c>
      <c r="BU39" s="8">
        <f t="shared" ref="BU39" si="414" xml:space="preserve"> BT39 + BU38</f>
        <v>128815604</v>
      </c>
      <c r="BV39" s="8">
        <f t="shared" ref="BV39" si="415" xml:space="preserve"> BU39 + BV38</f>
        <v>129244989</v>
      </c>
      <c r="BW39" s="8">
        <f t="shared" ref="BW39" si="416" xml:space="preserve"> BV39 + BW38</f>
        <v>129675805</v>
      </c>
      <c r="BX39" s="8">
        <f t="shared" ref="BX39" si="417" xml:space="preserve"> BW39 + BX38</f>
        <v>130108057</v>
      </c>
      <c r="BY39" s="8">
        <f t="shared" ref="BY39" si="418" xml:space="preserve"> BX39 + BY38</f>
        <v>130541750</v>
      </c>
      <c r="BZ39" s="8">
        <f t="shared" ref="BZ39" si="419" xml:space="preserve"> BY39 + BZ38</f>
        <v>130976889</v>
      </c>
      <c r="CA39" s="8">
        <f t="shared" ref="CA39" si="420" xml:space="preserve"> BZ39 + CA38</f>
        <v>131413478</v>
      </c>
      <c r="CB39" s="8">
        <f t="shared" ref="CB39" si="421" xml:space="preserve"> CA39 + CB38</f>
        <v>131851522</v>
      </c>
      <c r="CC39" s="8">
        <f t="shared" ref="CC39" si="422" xml:space="preserve"> CB39 + CC38</f>
        <v>132291027</v>
      </c>
      <c r="CD39" s="8">
        <f t="shared" ref="CD39" si="423" xml:space="preserve"> CC39 + CD38</f>
        <v>132731997</v>
      </c>
      <c r="CE39" s="8">
        <f t="shared" ref="CE39" si="424" xml:space="preserve"> CD39 + CE38</f>
        <v>133174436</v>
      </c>
      <c r="CF39" s="8">
        <f t="shared" ref="CF39" si="425" xml:space="preserve"> CE39 + CF38</f>
        <v>133618350</v>
      </c>
      <c r="CG39" s="8">
        <f t="shared" ref="CG39" si="426" xml:space="preserve"> CF39 + CG38</f>
        <v>134063744</v>
      </c>
      <c r="CH39" s="8">
        <f t="shared" ref="CH39" si="427" xml:space="preserve"> CG39 + CH38</f>
        <v>134510623</v>
      </c>
      <c r="CI39" s="8">
        <f t="shared" ref="CI39" si="428" xml:space="preserve"> CH39 + CI38</f>
        <v>134958991</v>
      </c>
      <c r="CJ39" s="8">
        <f t="shared" ref="CJ39" si="429" xml:space="preserve"> CI39 + CJ38</f>
        <v>135408854</v>
      </c>
      <c r="CK39" s="8">
        <f t="shared" ref="CK39" si="430" xml:space="preserve"> CJ39 + CK38</f>
        <v>135860216</v>
      </c>
      <c r="CL39" s="8">
        <f t="shared" ref="CL39" si="431" xml:space="preserve"> CK39 + CL38</f>
        <v>136313083</v>
      </c>
      <c r="CM39" s="8">
        <f t="shared" ref="CM39" si="432" xml:space="preserve"> CL39 + CM38</f>
        <v>136767459</v>
      </c>
      <c r="CN39" s="8">
        <f t="shared" ref="CN39" si="433" xml:space="preserve"> CM39 + CN38</f>
        <v>137223350</v>
      </c>
      <c r="CO39" s="8">
        <f t="shared" ref="CO39" si="434" xml:space="preserve"> CN39 + CO38</f>
        <v>137680761</v>
      </c>
      <c r="CP39" s="8">
        <f t="shared" ref="CP39" si="435" xml:space="preserve"> CO39 + CP38</f>
        <v>138139696</v>
      </c>
      <c r="CQ39" s="8">
        <f t="shared" ref="CQ39" si="436" xml:space="preserve"> CP39 + CQ38</f>
        <v>138600161</v>
      </c>
      <c r="CR39" s="8">
        <f t="shared" ref="CR39" si="437" xml:space="preserve"> CQ39 + CR38</f>
        <v>139062161</v>
      </c>
      <c r="CS39" s="8">
        <v>250000000</v>
      </c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Mint Token</vt:lpstr>
      <vt:lpstr>BlockRewardByScenarios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Ngoc Anh (AKC.APD)</dc:creator>
  <cp:lastModifiedBy>Long Nguyen</cp:lastModifiedBy>
  <dcterms:created xsi:type="dcterms:W3CDTF">2021-12-09T03:34:02Z</dcterms:created>
  <dcterms:modified xsi:type="dcterms:W3CDTF">2021-12-15T07:50:38Z</dcterms:modified>
</cp:coreProperties>
</file>