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OneDrive\Desktop\"/>
    </mc:Choice>
  </mc:AlternateContent>
  <xr:revisionPtr revIDLastSave="0" documentId="13_ncr:1_{713D3DC8-0A16-4CC2-B3CE-5629BC2338FB}" xr6:coauthVersionLast="47" xr6:coauthVersionMax="47" xr10:uidLastSave="{00000000-0000-0000-0000-000000000000}"/>
  <bookViews>
    <workbookView xWindow="-120" yWindow="-120" windowWidth="29040" windowHeight="15720" xr2:uid="{090327BF-5E7A-4B2C-864D-6E87FCB9E3B0}"/>
  </bookViews>
  <sheets>
    <sheet name="NEW PRICE LIST" sheetId="8" r:id="rId1"/>
    <sheet name="SRP ORDER FORM" sheetId="1" r:id="rId2"/>
    <sheet name="WSP ORDER FORM" sheetId="3" r:id="rId3"/>
    <sheet name="AGENT ORDER FORM" sheetId="5" state="hidden" r:id="rId4"/>
    <sheet name="INCOME-STOCK MONITORING " sheetId="7" r:id="rId5"/>
    <sheet name="Sheet5" sheetId="6" r:id="rId6"/>
  </sheets>
  <definedNames>
    <definedName name="_xlnm._FilterDatabase" localSheetId="1" hidden="1">'SRP ORDER FORM'!$I$3:$J$3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8" l="1"/>
  <c r="E17" i="8"/>
  <c r="E30" i="8"/>
  <c r="E4" i="8"/>
  <c r="E5" i="8"/>
  <c r="E6" i="8"/>
  <c r="E7" i="8"/>
  <c r="E8" i="8"/>
  <c r="E9" i="8"/>
  <c r="E10" i="8"/>
  <c r="E12" i="8"/>
  <c r="E13" i="8"/>
  <c r="E14" i="8"/>
  <c r="E16" i="8"/>
  <c r="E18" i="8"/>
  <c r="E19" i="8"/>
  <c r="E22" i="8"/>
  <c r="E21" i="8"/>
  <c r="E23" i="8"/>
  <c r="E24" i="8"/>
  <c r="E26" i="8"/>
  <c r="E27" i="8"/>
  <c r="E28" i="8"/>
  <c r="E29" i="8"/>
  <c r="E31" i="8"/>
  <c r="E32" i="8"/>
  <c r="E33" i="8"/>
  <c r="E34" i="8"/>
  <c r="E35" i="8"/>
  <c r="E36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J56" i="1" l="1"/>
  <c r="O19" i="1"/>
  <c r="O20" i="1"/>
  <c r="O21" i="1"/>
  <c r="O31" i="1"/>
  <c r="O32" i="1"/>
  <c r="O33" i="1"/>
  <c r="O44" i="1"/>
  <c r="O45" i="1"/>
  <c r="O55" i="1"/>
  <c r="J15" i="1"/>
  <c r="O15" i="1" s="1"/>
  <c r="J16" i="1"/>
  <c r="O16" i="1" s="1"/>
  <c r="J17" i="1"/>
  <c r="O17" i="1" s="1"/>
  <c r="J18" i="1"/>
  <c r="O18" i="1" s="1"/>
  <c r="J19" i="1"/>
  <c r="J20" i="1"/>
  <c r="J21" i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J32" i="1"/>
  <c r="J33" i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J45" i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4" i="1"/>
  <c r="J5" i="3"/>
  <c r="J6" i="3"/>
  <c r="J7" i="3"/>
  <c r="J8" i="3"/>
  <c r="J9" i="3"/>
  <c r="J10" i="3"/>
  <c r="J11" i="3"/>
  <c r="J12" i="3"/>
  <c r="O12" i="3" s="1"/>
  <c r="J13" i="3"/>
  <c r="J14" i="3"/>
  <c r="J15" i="3"/>
  <c r="O15" i="3" s="1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O34" i="3" s="1"/>
  <c r="J35" i="3"/>
  <c r="J36" i="3"/>
  <c r="J37" i="3"/>
  <c r="J38" i="3"/>
  <c r="J39" i="3"/>
  <c r="J40" i="3"/>
  <c r="O40" i="3" s="1"/>
  <c r="J41" i="3"/>
  <c r="J42" i="3"/>
  <c r="J43" i="3"/>
  <c r="J44" i="3"/>
  <c r="J45" i="3"/>
  <c r="J46" i="3"/>
  <c r="O46" i="3" s="1"/>
  <c r="J47" i="3"/>
  <c r="J48" i="3"/>
  <c r="J49" i="3"/>
  <c r="J50" i="3"/>
  <c r="O50" i="3" s="1"/>
  <c r="J51" i="3"/>
  <c r="J52" i="3"/>
  <c r="O52" i="3" s="1"/>
  <c r="J53" i="3"/>
  <c r="J54" i="3"/>
  <c r="J55" i="3"/>
  <c r="J4" i="3"/>
  <c r="J56" i="3" s="1"/>
  <c r="I5" i="7"/>
  <c r="I6" i="7"/>
  <c r="I7" i="7"/>
  <c r="J7" i="7" s="1"/>
  <c r="I8" i="7"/>
  <c r="J8" i="7" s="1"/>
  <c r="I9" i="7"/>
  <c r="J9" i="7" s="1"/>
  <c r="I10" i="7"/>
  <c r="J10" i="7" s="1"/>
  <c r="I11" i="7"/>
  <c r="I12" i="7"/>
  <c r="J12" i="7" s="1"/>
  <c r="I13" i="7"/>
  <c r="I14" i="7"/>
  <c r="J14" i="7" s="1"/>
  <c r="I15" i="7"/>
  <c r="I16" i="7"/>
  <c r="J16" i="7" s="1"/>
  <c r="I17" i="7"/>
  <c r="I18" i="7"/>
  <c r="I19" i="7"/>
  <c r="I20" i="7"/>
  <c r="I21" i="7"/>
  <c r="I22" i="7"/>
  <c r="J22" i="7" s="1"/>
  <c r="I23" i="7"/>
  <c r="I24" i="7"/>
  <c r="I25" i="7"/>
  <c r="I26" i="7"/>
  <c r="I27" i="7"/>
  <c r="I28" i="7"/>
  <c r="J28" i="7" s="1"/>
  <c r="I29" i="7"/>
  <c r="I30" i="7"/>
  <c r="I31" i="7"/>
  <c r="I32" i="7"/>
  <c r="J32" i="7" s="1"/>
  <c r="I33" i="7"/>
  <c r="J33" i="7" s="1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J46" i="7" s="1"/>
  <c r="I47" i="7"/>
  <c r="J47" i="7" s="1"/>
  <c r="I48" i="7"/>
  <c r="I49" i="7"/>
  <c r="I50" i="7"/>
  <c r="I51" i="7"/>
  <c r="I52" i="7"/>
  <c r="I53" i="7"/>
  <c r="I54" i="7"/>
  <c r="I55" i="7"/>
  <c r="I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4" i="7"/>
  <c r="J13" i="7"/>
  <c r="J17" i="7"/>
  <c r="J27" i="7"/>
  <c r="J29" i="7"/>
  <c r="J35" i="7"/>
  <c r="J36" i="7"/>
  <c r="J37" i="7"/>
  <c r="J38" i="7"/>
  <c r="J39" i="7"/>
  <c r="J40" i="7"/>
  <c r="J41" i="7"/>
  <c r="J50" i="7"/>
  <c r="J51" i="7"/>
  <c r="J52" i="7"/>
  <c r="J53" i="7"/>
  <c r="J21" i="7"/>
  <c r="J4" i="7"/>
  <c r="J5" i="7"/>
  <c r="J6" i="7"/>
  <c r="J18" i="7"/>
  <c r="J19" i="7"/>
  <c r="J20" i="7"/>
  <c r="J23" i="7"/>
  <c r="J24" i="7"/>
  <c r="J25" i="7"/>
  <c r="J26" i="7"/>
  <c r="J30" i="7"/>
  <c r="J31" i="7"/>
  <c r="J42" i="7"/>
  <c r="J43" i="7"/>
  <c r="J44" i="7"/>
  <c r="J45" i="7"/>
  <c r="J48" i="7"/>
  <c r="J49" i="7"/>
  <c r="J54" i="7"/>
  <c r="J55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3" i="7"/>
  <c r="E32" i="7"/>
  <c r="E31" i="7"/>
  <c r="E30" i="7"/>
  <c r="E29" i="7"/>
  <c r="E28" i="7"/>
  <c r="E27" i="7"/>
  <c r="E26" i="7"/>
  <c r="E25" i="7"/>
  <c r="E24" i="7"/>
  <c r="E22" i="7"/>
  <c r="E21" i="7"/>
  <c r="E20" i="7"/>
  <c r="E19" i="7"/>
  <c r="E18" i="7"/>
  <c r="E17" i="7"/>
  <c r="E16" i="7"/>
  <c r="E14" i="7"/>
  <c r="E13" i="7"/>
  <c r="E12" i="7"/>
  <c r="E11" i="7"/>
  <c r="E10" i="7"/>
  <c r="E9" i="7"/>
  <c r="E8" i="7"/>
  <c r="E7" i="7"/>
  <c r="E6" i="7"/>
  <c r="E5" i="7"/>
  <c r="E4" i="7"/>
  <c r="L56" i="5"/>
  <c r="N21" i="5"/>
  <c r="N22" i="5"/>
  <c r="N27" i="5"/>
  <c r="N28" i="5"/>
  <c r="N35" i="5"/>
  <c r="N38" i="5"/>
  <c r="N52" i="5"/>
  <c r="J10" i="5"/>
  <c r="Q23" i="5"/>
  <c r="J46" i="5"/>
  <c r="Q46" i="5" s="1"/>
  <c r="P55" i="5"/>
  <c r="E55" i="5"/>
  <c r="N55" i="5" s="1"/>
  <c r="P54" i="5"/>
  <c r="E54" i="5"/>
  <c r="N54" i="5" s="1"/>
  <c r="P53" i="5"/>
  <c r="E53" i="5"/>
  <c r="J53" i="5" s="1"/>
  <c r="P52" i="5"/>
  <c r="E52" i="5"/>
  <c r="J52" i="5" s="1"/>
  <c r="P51" i="5"/>
  <c r="E51" i="5"/>
  <c r="J51" i="5" s="1"/>
  <c r="Q51" i="5" s="1"/>
  <c r="P50" i="5"/>
  <c r="E50" i="5"/>
  <c r="N50" i="5" s="1"/>
  <c r="P49" i="5"/>
  <c r="E49" i="5"/>
  <c r="J49" i="5" s="1"/>
  <c r="P48" i="5"/>
  <c r="E48" i="5"/>
  <c r="J48" i="5" s="1"/>
  <c r="Q48" i="5" s="1"/>
  <c r="P47" i="5"/>
  <c r="E47" i="5"/>
  <c r="J47" i="5" s="1"/>
  <c r="P46" i="5"/>
  <c r="E46" i="5"/>
  <c r="N46" i="5" s="1"/>
  <c r="P45" i="5"/>
  <c r="E45" i="5"/>
  <c r="N45" i="5" s="1"/>
  <c r="P44" i="5"/>
  <c r="E44" i="5"/>
  <c r="N44" i="5" s="1"/>
  <c r="P43" i="5"/>
  <c r="E43" i="5"/>
  <c r="N43" i="5" s="1"/>
  <c r="P42" i="5"/>
  <c r="E42" i="5"/>
  <c r="N42" i="5" s="1"/>
  <c r="P41" i="5"/>
  <c r="E41" i="5"/>
  <c r="J41" i="5" s="1"/>
  <c r="P40" i="5"/>
  <c r="E40" i="5"/>
  <c r="J40" i="5" s="1"/>
  <c r="P39" i="5"/>
  <c r="E39" i="5"/>
  <c r="J39" i="5" s="1"/>
  <c r="Q39" i="5" s="1"/>
  <c r="P38" i="5"/>
  <c r="E38" i="5"/>
  <c r="J38" i="5" s="1"/>
  <c r="Q38" i="5" s="1"/>
  <c r="P37" i="5"/>
  <c r="E37" i="5"/>
  <c r="J37" i="5" s="1"/>
  <c r="Q37" i="5" s="1"/>
  <c r="P36" i="5"/>
  <c r="E36" i="5"/>
  <c r="J36" i="5" s="1"/>
  <c r="Q36" i="5" s="1"/>
  <c r="P35" i="5"/>
  <c r="E35" i="5"/>
  <c r="Q34" i="5"/>
  <c r="P33" i="5"/>
  <c r="E33" i="5"/>
  <c r="J33" i="5" s="1"/>
  <c r="Q33" i="5" s="1"/>
  <c r="P32" i="5"/>
  <c r="E32" i="5"/>
  <c r="N32" i="5" s="1"/>
  <c r="P31" i="5"/>
  <c r="E31" i="5"/>
  <c r="N31" i="5" s="1"/>
  <c r="P30" i="5"/>
  <c r="E30" i="5"/>
  <c r="N30" i="5" s="1"/>
  <c r="P29" i="5"/>
  <c r="E29" i="5"/>
  <c r="J29" i="5" s="1"/>
  <c r="P28" i="5"/>
  <c r="E28" i="5"/>
  <c r="J28" i="5" s="1"/>
  <c r="Q28" i="5" s="1"/>
  <c r="P27" i="5"/>
  <c r="E27" i="5"/>
  <c r="J27" i="5" s="1"/>
  <c r="P26" i="5"/>
  <c r="E26" i="5"/>
  <c r="N26" i="5" s="1"/>
  <c r="P25" i="5"/>
  <c r="E25" i="5"/>
  <c r="J25" i="5" s="1"/>
  <c r="P24" i="5"/>
  <c r="E24" i="5"/>
  <c r="J24" i="5" s="1"/>
  <c r="P22" i="5"/>
  <c r="E22" i="5"/>
  <c r="J22" i="5" s="1"/>
  <c r="P21" i="5"/>
  <c r="E21" i="5"/>
  <c r="J21" i="5" s="1"/>
  <c r="Q21" i="5" s="1"/>
  <c r="P20" i="5"/>
  <c r="E20" i="5"/>
  <c r="J20" i="5" s="1"/>
  <c r="P19" i="5"/>
  <c r="E19" i="5"/>
  <c r="N19" i="5" s="1"/>
  <c r="P18" i="5"/>
  <c r="E18" i="5"/>
  <c r="N18" i="5" s="1"/>
  <c r="P17" i="5"/>
  <c r="E17" i="5"/>
  <c r="N17" i="5" s="1"/>
  <c r="P16" i="5"/>
  <c r="E16" i="5"/>
  <c r="J16" i="5" s="1"/>
  <c r="Q15" i="5"/>
  <c r="P14" i="5"/>
  <c r="E14" i="5"/>
  <c r="J14" i="5" s="1"/>
  <c r="Q14" i="5" s="1"/>
  <c r="P13" i="5"/>
  <c r="K13" i="5"/>
  <c r="E13" i="5"/>
  <c r="J13" i="5" s="1"/>
  <c r="Q13" i="5" s="1"/>
  <c r="P12" i="5"/>
  <c r="E12" i="5"/>
  <c r="J12" i="5" s="1"/>
  <c r="P10" i="5"/>
  <c r="E10" i="5"/>
  <c r="N10" i="5" s="1"/>
  <c r="P9" i="5"/>
  <c r="E9" i="5"/>
  <c r="J9" i="5" s="1"/>
  <c r="P8" i="5"/>
  <c r="E8" i="5"/>
  <c r="J8" i="5" s="1"/>
  <c r="P7" i="5"/>
  <c r="E7" i="5"/>
  <c r="J7" i="5" s="1"/>
  <c r="P6" i="5"/>
  <c r="E6" i="5"/>
  <c r="N6" i="5" s="1"/>
  <c r="P5" i="5"/>
  <c r="E5" i="5"/>
  <c r="N5" i="5" s="1"/>
  <c r="P4" i="5"/>
  <c r="E4" i="5"/>
  <c r="J4" i="5" s="1"/>
  <c r="O17" i="3"/>
  <c r="O21" i="3"/>
  <c r="O29" i="3"/>
  <c r="O41" i="3"/>
  <c r="O47" i="3"/>
  <c r="O53" i="3"/>
  <c r="O6" i="3"/>
  <c r="N55" i="3"/>
  <c r="O55" i="3"/>
  <c r="E55" i="3"/>
  <c r="N54" i="3"/>
  <c r="O54" i="3" s="1"/>
  <c r="E54" i="3"/>
  <c r="N53" i="3"/>
  <c r="E53" i="3"/>
  <c r="N52" i="3"/>
  <c r="E52" i="3"/>
  <c r="N51" i="3"/>
  <c r="O51" i="3" s="1"/>
  <c r="E51" i="3"/>
  <c r="N50" i="3"/>
  <c r="E50" i="3"/>
  <c r="N49" i="3"/>
  <c r="E49" i="3"/>
  <c r="N48" i="3"/>
  <c r="E48" i="3"/>
  <c r="N47" i="3"/>
  <c r="E47" i="3"/>
  <c r="N46" i="3"/>
  <c r="E46" i="3"/>
  <c r="N45" i="3"/>
  <c r="E45" i="3"/>
  <c r="N44" i="3"/>
  <c r="O44" i="3"/>
  <c r="E44" i="3"/>
  <c r="N43" i="3"/>
  <c r="E43" i="3"/>
  <c r="N42" i="3"/>
  <c r="E42" i="3"/>
  <c r="N41" i="3"/>
  <c r="E41" i="3"/>
  <c r="N40" i="3"/>
  <c r="E40" i="3"/>
  <c r="N39" i="3"/>
  <c r="E39" i="3"/>
  <c r="N38" i="3"/>
  <c r="O38" i="3" s="1"/>
  <c r="E38" i="3"/>
  <c r="N37" i="3"/>
  <c r="E37" i="3"/>
  <c r="N36" i="3"/>
  <c r="E36" i="3"/>
  <c r="N35" i="3"/>
  <c r="E35" i="3"/>
  <c r="N33" i="3"/>
  <c r="E33" i="3"/>
  <c r="N32" i="3"/>
  <c r="E32" i="3"/>
  <c r="N31" i="3"/>
  <c r="E31" i="3"/>
  <c r="N30" i="3"/>
  <c r="E30" i="3"/>
  <c r="N29" i="3"/>
  <c r="E29" i="3"/>
  <c r="N28" i="3"/>
  <c r="O28" i="3"/>
  <c r="E28" i="3"/>
  <c r="N27" i="3"/>
  <c r="E27" i="3"/>
  <c r="N26" i="3"/>
  <c r="E26" i="3"/>
  <c r="N25" i="3"/>
  <c r="E25" i="3"/>
  <c r="N24" i="3"/>
  <c r="E24" i="3"/>
  <c r="O23" i="3"/>
  <c r="N22" i="3"/>
  <c r="E22" i="3"/>
  <c r="N21" i="3"/>
  <c r="E21" i="3"/>
  <c r="N20" i="3"/>
  <c r="E20" i="3"/>
  <c r="N19" i="3"/>
  <c r="E19" i="3"/>
  <c r="N18" i="3"/>
  <c r="E18" i="3"/>
  <c r="N17" i="3"/>
  <c r="E17" i="3"/>
  <c r="N16" i="3"/>
  <c r="E16" i="3"/>
  <c r="N14" i="3"/>
  <c r="E14" i="3"/>
  <c r="N13" i="3"/>
  <c r="O13" i="3" s="1"/>
  <c r="K13" i="3"/>
  <c r="E13" i="3"/>
  <c r="N12" i="3"/>
  <c r="E12" i="3"/>
  <c r="N11" i="3"/>
  <c r="N10" i="3"/>
  <c r="E10" i="3"/>
  <c r="N9" i="3"/>
  <c r="E9" i="3"/>
  <c r="N8" i="3"/>
  <c r="E8" i="3"/>
  <c r="N7" i="3"/>
  <c r="E7" i="3"/>
  <c r="N6" i="3"/>
  <c r="E6" i="3"/>
  <c r="N5" i="3"/>
  <c r="E5" i="3"/>
  <c r="N4" i="3"/>
  <c r="E4" i="3"/>
  <c r="E12" i="1"/>
  <c r="E13" i="1"/>
  <c r="E14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E6" i="1"/>
  <c r="E7" i="1"/>
  <c r="E8" i="1"/>
  <c r="E9" i="1"/>
  <c r="E10" i="1"/>
  <c r="E4" i="1"/>
  <c r="K13" i="1"/>
  <c r="N5" i="1"/>
  <c r="N6" i="1"/>
  <c r="N7" i="1"/>
  <c r="N8" i="1"/>
  <c r="N9" i="1"/>
  <c r="N10" i="1"/>
  <c r="N12" i="1"/>
  <c r="N13" i="1"/>
  <c r="N14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4" i="1"/>
  <c r="O4" i="1" l="1"/>
  <c r="O39" i="3"/>
  <c r="O18" i="3"/>
  <c r="O10" i="3"/>
  <c r="O24" i="3"/>
  <c r="O9" i="3"/>
  <c r="O20" i="3"/>
  <c r="O32" i="3"/>
  <c r="O31" i="3"/>
  <c r="O27" i="3"/>
  <c r="K7" i="3"/>
  <c r="O43" i="3"/>
  <c r="O8" i="3"/>
  <c r="O19" i="3"/>
  <c r="O30" i="3"/>
  <c r="O7" i="3"/>
  <c r="O14" i="3"/>
  <c r="O35" i="3"/>
  <c r="O16" i="3"/>
  <c r="O42" i="3"/>
  <c r="O26" i="3"/>
  <c r="O33" i="3"/>
  <c r="O49" i="3"/>
  <c r="O37" i="3"/>
  <c r="O25" i="3"/>
  <c r="Q2" i="3"/>
  <c r="O4" i="3"/>
  <c r="Q3" i="3"/>
  <c r="N14" i="5"/>
  <c r="N47" i="5"/>
  <c r="N13" i="5"/>
  <c r="N40" i="5"/>
  <c r="N9" i="5"/>
  <c r="N51" i="5"/>
  <c r="N39" i="5"/>
  <c r="N49" i="5"/>
  <c r="N12" i="5"/>
  <c r="N37" i="5"/>
  <c r="N7" i="5"/>
  <c r="N48" i="5"/>
  <c r="N36" i="5"/>
  <c r="N33" i="5"/>
  <c r="N4" i="5"/>
  <c r="N25" i="5"/>
  <c r="N24" i="5"/>
  <c r="N8" i="5"/>
  <c r="N20" i="5"/>
  <c r="N53" i="5"/>
  <c r="N41" i="5"/>
  <c r="N29" i="5"/>
  <c r="N16" i="5"/>
  <c r="Q40" i="5"/>
  <c r="Q52" i="5"/>
  <c r="Q41" i="5"/>
  <c r="Q47" i="5"/>
  <c r="Q53" i="5"/>
  <c r="Q11" i="5"/>
  <c r="Q24" i="5"/>
  <c r="Q27" i="5"/>
  <c r="Q8" i="5"/>
  <c r="Q10" i="5"/>
  <c r="Q4" i="5"/>
  <c r="Q29" i="5"/>
  <c r="Q12" i="5"/>
  <c r="Q9" i="5"/>
  <c r="Q25" i="5"/>
  <c r="J50" i="5"/>
  <c r="Q50" i="5" s="1"/>
  <c r="J26" i="5"/>
  <c r="Q26" i="5" s="1"/>
  <c r="Q49" i="5"/>
  <c r="J45" i="5"/>
  <c r="Q45" i="5" s="1"/>
  <c r="J32" i="5"/>
  <c r="Q32" i="5" s="1"/>
  <c r="J43" i="5"/>
  <c r="Q43" i="5" s="1"/>
  <c r="J54" i="5"/>
  <c r="Q54" i="5" s="1"/>
  <c r="J42" i="5"/>
  <c r="Q42" i="5" s="1"/>
  <c r="J30" i="5"/>
  <c r="Q30" i="5" s="1"/>
  <c r="J18" i="5"/>
  <c r="Q18" i="5" s="1"/>
  <c r="J5" i="5"/>
  <c r="J44" i="5"/>
  <c r="Q44" i="5" s="1"/>
  <c r="J55" i="5"/>
  <c r="Q55" i="5" s="1"/>
  <c r="J31" i="5"/>
  <c r="Q31" i="5" s="1"/>
  <c r="J19" i="5"/>
  <c r="J6" i="5"/>
  <c r="Q6" i="5" s="1"/>
  <c r="Q22" i="5"/>
  <c r="J17" i="5"/>
  <c r="Q17" i="5" s="1"/>
  <c r="J35" i="5"/>
  <c r="Q35" i="5" s="1"/>
  <c r="Q16" i="5"/>
  <c r="Q20" i="5"/>
  <c r="Q7" i="5"/>
  <c r="S3" i="5"/>
  <c r="O36" i="3"/>
  <c r="O45" i="3"/>
  <c r="O22" i="3"/>
  <c r="O48" i="3"/>
  <c r="O5" i="3"/>
  <c r="O11" i="3"/>
  <c r="K5" i="3"/>
  <c r="K7" i="1"/>
  <c r="K5" i="1"/>
  <c r="Q2" i="1"/>
  <c r="Q3" i="1"/>
  <c r="Q4" i="3" l="1"/>
  <c r="K9" i="3"/>
  <c r="S2" i="5"/>
  <c r="S4" i="5" s="1"/>
  <c r="Q5" i="5"/>
  <c r="K5" i="5"/>
  <c r="K7" i="5"/>
  <c r="Q19" i="5"/>
  <c r="Q4" i="1"/>
  <c r="K9" i="5" l="1"/>
  <c r="K15" i="5" s="1"/>
</calcChain>
</file>

<file path=xl/sharedStrings.xml><?xml version="1.0" encoding="utf-8"?>
<sst xmlns="http://schemas.openxmlformats.org/spreadsheetml/2006/main" count="644" uniqueCount="97">
  <si>
    <t>STOCKS AVAILABLE</t>
  </si>
  <si>
    <t>DATE</t>
  </si>
  <si>
    <t>PUREFOODS/SANMIGUEL LINE</t>
  </si>
  <si>
    <t>TENDER JUICY HOTDOG</t>
  </si>
  <si>
    <t>SRP</t>
  </si>
  <si>
    <t>WSP</t>
  </si>
  <si>
    <t>DSRP</t>
  </si>
  <si>
    <t>QTY</t>
  </si>
  <si>
    <t>PRICE</t>
  </si>
  <si>
    <t>TOTAL AMOUNT DUE</t>
  </si>
  <si>
    <t>PF TJ Hotdog Regular 1KG</t>
  </si>
  <si>
    <t>PF Total</t>
  </si>
  <si>
    <t>PF TJ Hotdog Jumbo 1KG</t>
  </si>
  <si>
    <t>PF TJ Cheesedog Jumbo 1KG</t>
  </si>
  <si>
    <t>PB Total</t>
  </si>
  <si>
    <t>PF TJ Cocktail 500g</t>
  </si>
  <si>
    <t>PF TJ Hotdog Jumbo 500g</t>
  </si>
  <si>
    <t>PF TJ Classic 500g</t>
  </si>
  <si>
    <t>PF TJ Cheesedog 500g</t>
  </si>
  <si>
    <t>BACON</t>
  </si>
  <si>
    <t>VIDA Bacon 250g</t>
  </si>
  <si>
    <t>TOTAL PCS</t>
  </si>
  <si>
    <t>VIDA Bacon 500g</t>
  </si>
  <si>
    <t>PF Bacon Honeycured 200g</t>
  </si>
  <si>
    <t>HAM/TAPA/TOCINO/EMBUTIDO</t>
  </si>
  <si>
    <t>VIDA Sweet Ham</t>
  </si>
  <si>
    <t>PF Cooked Ham 250g</t>
  </si>
  <si>
    <t>PF Tapa 220g</t>
  </si>
  <si>
    <t>PF Tocino 450g</t>
  </si>
  <si>
    <t>PF Tocino 220g</t>
  </si>
  <si>
    <t>PF Sweet Chili Tocino 220g</t>
  </si>
  <si>
    <t>PF Ready to EAT Embutido 250g</t>
  </si>
  <si>
    <t>SAUSAGE/NUGGETS/LONGANISA</t>
  </si>
  <si>
    <t>Deli Breakfast Sausage 200g</t>
  </si>
  <si>
    <t>Deli Hungarian Cheese Sausage 240g</t>
  </si>
  <si>
    <t>PF Chicken Nuggets Sulit Pack 135g</t>
  </si>
  <si>
    <t>PF Breast Chicken Nuggets Sulit Pack 135g</t>
  </si>
  <si>
    <t>PF Chicken Nuggets Cheese 200g</t>
  </si>
  <si>
    <t>PF Chicken Nuggets BBQ 200g</t>
  </si>
  <si>
    <t>PF Crispy and Juicy Drummets 240g</t>
  </si>
  <si>
    <t>PF Ready to EAT Chicken Longanisa</t>
  </si>
  <si>
    <t>PF Ready to EAT Hamonado Longanisa</t>
  </si>
  <si>
    <t>PF Ready to EAT Cebu Chorizo Longanisa</t>
  </si>
  <si>
    <t>PAMPANGA'S BEST LINE</t>
  </si>
  <si>
    <t>PB Pork Tocino 220G</t>
  </si>
  <si>
    <t>PB Pork Tocino 450g</t>
  </si>
  <si>
    <t>PB Fatless Pork Tocino 240g</t>
  </si>
  <si>
    <t>PB Fatless Pork Tocino 480g</t>
  </si>
  <si>
    <t>Chicken Tocino 220g</t>
  </si>
  <si>
    <t>PB Beef Tapa 250g</t>
  </si>
  <si>
    <t>PB Beef Tapa 450g</t>
  </si>
  <si>
    <t>PB Pork BBQ Ribs 500g</t>
  </si>
  <si>
    <t>PB Baby Back Ribs 500g</t>
  </si>
  <si>
    <t>PB Skinless Longanisa (6PCS) 225g</t>
  </si>
  <si>
    <t>PB Skinless Longanisa (12PCS) 430g</t>
  </si>
  <si>
    <t>PB Hamburger Patti Canister 225g (9pcs)</t>
  </si>
  <si>
    <t>PB Pork Embotido 250g</t>
  </si>
  <si>
    <t>PB Lumpiang Shanghai 30pcs</t>
  </si>
  <si>
    <t>PB Sweet Ham Premium 225g</t>
  </si>
  <si>
    <t>PB Corned Beef 200g</t>
  </si>
  <si>
    <t>Cheezy Franks 250g</t>
  </si>
  <si>
    <t>PB Siomai 15PCS</t>
  </si>
  <si>
    <t>PB Brickle Bacon 240g(Must TRY)</t>
  </si>
  <si>
    <t>Sisig (Best Seller) 250g</t>
  </si>
  <si>
    <t>PB Hungarian Sausage</t>
  </si>
  <si>
    <t>COST PER UNIT</t>
  </si>
  <si>
    <t>INCOME</t>
  </si>
  <si>
    <t>TOTAL COST PER UNIT</t>
  </si>
  <si>
    <t>TOTAL CLIENT PAYMENT</t>
  </si>
  <si>
    <t>NET INCOME</t>
  </si>
  <si>
    <t>ASRP</t>
  </si>
  <si>
    <t>RETAIL ORDER FORM</t>
  </si>
  <si>
    <t>WHOLESALE ORDER FORM</t>
  </si>
  <si>
    <t>AGENT/REFERRAL ORDER FORM</t>
  </si>
  <si>
    <t>AGENT COM</t>
  </si>
  <si>
    <t>TOTAL</t>
  </si>
  <si>
    <t>AGENT SET PRICE</t>
  </si>
  <si>
    <t>O/S STOCK</t>
  </si>
  <si>
    <t>INCOMING DELIVERIES</t>
  </si>
  <si>
    <t>ORDERS TODAY</t>
  </si>
  <si>
    <t>END OF DAY STOCK</t>
  </si>
  <si>
    <t>INCOME FOR TODAY</t>
  </si>
  <si>
    <t>ORDERS</t>
  </si>
  <si>
    <t>ORDER SUMMARY</t>
  </si>
  <si>
    <t>BOX</t>
  </si>
  <si>
    <t>STRICTLY MIN 1 BOX/ITEM</t>
  </si>
  <si>
    <t>BULK PRICE/MINIMUM 20KG</t>
  </si>
  <si>
    <t>MINIMUM 10KGWSP</t>
  </si>
  <si>
    <t>PF TJ Chicken and Cheese Jumbo 1KG</t>
  </si>
  <si>
    <t>PF TJ Jumbo 500g</t>
  </si>
  <si>
    <t>PF TJ Cheesedog Jumbo 500g</t>
  </si>
  <si>
    <t>PF TJ Chicken Hotdog Jumbo 1KG</t>
  </si>
  <si>
    <t>PF Tapa 450g</t>
  </si>
  <si>
    <t>PF Breast Chicken Nuggets 200g</t>
  </si>
  <si>
    <t>PF Chicken Ham 250g</t>
  </si>
  <si>
    <t>BXPRICE</t>
  </si>
  <si>
    <t>BPRICE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</si>
</sst>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₱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" fontId="0" fillId="0" borderId="0" xfId="0" applyNumberFormat="1"/>
    <xf numFmtId="0" fontId="0" fillId="0" borderId="1" xfId="0" applyBorder="1"/>
    <xf numFmtId="43" fontId="0" fillId="0" borderId="0" xfId="0" applyNumberFormat="1"/>
    <xf numFmtId="43" fontId="0" fillId="0" borderId="1" xfId="0" applyNumberFormat="1" applyBorder="1"/>
    <xf numFmtId="4" fontId="0" fillId="0" borderId="1" xfId="0" applyNumberFormat="1" applyBorder="1"/>
    <xf numFmtId="9" fontId="0" fillId="0" borderId="1" xfId="0" applyNumberFormat="1" applyBorder="1"/>
    <xf numFmtId="0" fontId="0" fillId="4" borderId="1" xfId="0" applyFill="1" applyBorder="1"/>
    <xf numFmtId="43" fontId="0" fillId="4" borderId="1" xfId="1" applyFont="1" applyFill="1" applyBorder="1" applyAlignment="1">
      <alignment horizontal="center"/>
    </xf>
    <xf numFmtId="43" fontId="0" fillId="4" borderId="1" xfId="0" applyNumberFormat="1" applyFill="1" applyBorder="1"/>
    <xf numFmtId="43" fontId="0" fillId="2" borderId="1" xfId="1" applyFont="1" applyFill="1" applyBorder="1" applyAlignment="1">
      <alignment horizontal="center"/>
    </xf>
    <xf numFmtId="0" fontId="2" fillId="2" borderId="1" xfId="0" applyFont="1" applyFill="1" applyBorder="1"/>
    <xf numFmtId="43" fontId="2" fillId="2" borderId="1" xfId="1" applyFont="1" applyFill="1" applyBorder="1" applyAlignment="1">
      <alignment horizontal="center"/>
    </xf>
    <xf numFmtId="0" fontId="2" fillId="4" borderId="1" xfId="0" applyFont="1" applyFill="1" applyBorder="1"/>
    <xf numFmtId="43" fontId="2" fillId="4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43" fontId="2" fillId="0" borderId="2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2" xfId="1" applyNumberFormat="1" applyFont="1" applyBorder="1"/>
    <xf numFmtId="164" fontId="0" fillId="4" borderId="1" xfId="1" applyNumberFormat="1" applyFont="1" applyFill="1" applyBorder="1" applyAlignment="1">
      <alignment horizontal="center"/>
    </xf>
    <xf numFmtId="164" fontId="0" fillId="4" borderId="1" xfId="0" applyNumberFormat="1" applyFill="1" applyBorder="1"/>
    <xf numFmtId="164" fontId="2" fillId="4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1" fontId="0" fillId="0" borderId="0" xfId="0" applyNumberFormat="1"/>
    <xf numFmtId="1" fontId="0" fillId="4" borderId="1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7E8A-A5D4-4273-A4F2-2277B6FE613B}">
  <dimension ref="A1:O57"/>
  <sheetViews>
    <sheetView tabSelected="1" workbookViewId="0">
      <selection activeCell="F4" sqref="F4"/>
    </sheetView>
  </sheetViews>
  <sheetFormatPr defaultRowHeight="15" x14ac:dyDescent="0.25"/>
  <cols>
    <col min="1" max="1" width="38.5703125" bestFit="1" customWidth="1"/>
    <col min="2" max="2" width="0" hidden="1" customWidth="1"/>
    <col min="3" max="3" width="9.140625" style="38"/>
    <col min="4" max="4" width="14.7109375" style="38" bestFit="1" customWidth="1"/>
    <col min="5" max="5" width="17.140625" customWidth="1"/>
    <col min="6" max="6" width="15.140625" customWidth="1"/>
  </cols>
  <sheetData>
    <row r="1" spans="1:9" x14ac:dyDescent="0.25">
      <c r="A1" s="40" t="s">
        <v>0</v>
      </c>
      <c r="B1" s="41"/>
      <c r="C1" s="41"/>
      <c r="D1" s="41"/>
      <c r="E1" s="41"/>
      <c r="F1" s="41"/>
      <c r="G1" s="42"/>
    </row>
    <row r="2" spans="1:9" x14ac:dyDescent="0.25">
      <c r="A2" s="43" t="s">
        <v>2</v>
      </c>
      <c r="B2" s="44"/>
      <c r="C2" s="44"/>
      <c r="D2" s="44"/>
      <c r="E2" s="44"/>
      <c r="F2" s="44"/>
      <c r="G2" s="44"/>
    </row>
    <row r="3" spans="1:9" ht="45" customHeight="1" x14ac:dyDescent="0.25">
      <c r="A3" s="22" t="s">
        <v>3</v>
      </c>
      <c r="B3" s="47" t="s">
        <v>6</v>
      </c>
      <c r="C3" s="48" t="s">
        <v>84</v>
      </c>
      <c r="D3" s="46" t="s">
        <v>85</v>
      </c>
      <c r="E3" s="46" t="s">
        <v>86</v>
      </c>
      <c r="F3" s="49" t="s">
        <v>87</v>
      </c>
      <c r="G3" s="47" t="s">
        <v>4</v>
      </c>
    </row>
    <row r="4" spans="1:9" x14ac:dyDescent="0.25">
      <c r="A4" s="7" t="s">
        <v>10</v>
      </c>
      <c r="B4" s="24">
        <v>185.84</v>
      </c>
      <c r="C4" s="39">
        <v>12</v>
      </c>
      <c r="D4" s="25">
        <v>190</v>
      </c>
      <c r="E4" s="25">
        <f>F4-2</f>
        <v>191</v>
      </c>
      <c r="F4" s="24">
        <v>193</v>
      </c>
      <c r="G4" s="24">
        <v>200</v>
      </c>
      <c r="H4" s="1"/>
      <c r="I4" s="38"/>
    </row>
    <row r="5" spans="1:9" x14ac:dyDescent="0.25">
      <c r="A5" s="7" t="s">
        <v>12</v>
      </c>
      <c r="B5" s="24">
        <v>185.84</v>
      </c>
      <c r="C5" s="39">
        <v>12</v>
      </c>
      <c r="D5" s="25">
        <v>190</v>
      </c>
      <c r="E5" s="25">
        <f t="shared" ref="E5:E57" si="0">F5-2</f>
        <v>191</v>
      </c>
      <c r="F5" s="24">
        <v>193</v>
      </c>
      <c r="G5" s="24">
        <v>200</v>
      </c>
      <c r="H5" s="1"/>
      <c r="I5" s="38"/>
    </row>
    <row r="6" spans="1:9" x14ac:dyDescent="0.25">
      <c r="A6" s="7" t="s">
        <v>13</v>
      </c>
      <c r="B6" s="24">
        <v>188.7</v>
      </c>
      <c r="C6" s="39">
        <v>12</v>
      </c>
      <c r="D6" s="25">
        <v>194</v>
      </c>
      <c r="E6" s="25">
        <f t="shared" si="0"/>
        <v>196</v>
      </c>
      <c r="F6" s="24">
        <v>198</v>
      </c>
      <c r="G6" s="24">
        <v>205</v>
      </c>
      <c r="H6" s="1"/>
      <c r="I6" s="38"/>
    </row>
    <row r="7" spans="1:9" x14ac:dyDescent="0.25">
      <c r="A7" s="7" t="s">
        <v>91</v>
      </c>
      <c r="B7" s="24">
        <v>186.67</v>
      </c>
      <c r="C7" s="39">
        <v>12</v>
      </c>
      <c r="D7" s="25">
        <v>191</v>
      </c>
      <c r="E7" s="25">
        <f t="shared" si="0"/>
        <v>192</v>
      </c>
      <c r="F7" s="24">
        <v>194</v>
      </c>
      <c r="G7" s="24">
        <v>200</v>
      </c>
      <c r="H7" s="1"/>
      <c r="I7" s="38"/>
    </row>
    <row r="8" spans="1:9" x14ac:dyDescent="0.25">
      <c r="A8" s="7" t="s">
        <v>88</v>
      </c>
      <c r="B8" s="24">
        <v>188.57</v>
      </c>
      <c r="C8" s="39">
        <v>12</v>
      </c>
      <c r="D8" s="25">
        <v>193</v>
      </c>
      <c r="E8" s="25">
        <f t="shared" si="0"/>
        <v>196</v>
      </c>
      <c r="F8" s="24">
        <v>198</v>
      </c>
      <c r="G8" s="24">
        <v>205</v>
      </c>
      <c r="H8" s="1"/>
      <c r="I8" s="38"/>
    </row>
    <row r="9" spans="1:9" x14ac:dyDescent="0.25">
      <c r="A9" s="7" t="s">
        <v>89</v>
      </c>
      <c r="B9" s="24">
        <v>130.15</v>
      </c>
      <c r="C9" s="39">
        <v>24</v>
      </c>
      <c r="D9" s="25">
        <v>133</v>
      </c>
      <c r="E9" s="25">
        <f t="shared" si="0"/>
        <v>136</v>
      </c>
      <c r="F9" s="24">
        <v>138</v>
      </c>
      <c r="G9" s="24">
        <v>145</v>
      </c>
      <c r="H9" s="1"/>
      <c r="I9" s="38"/>
    </row>
    <row r="10" spans="1:9" x14ac:dyDescent="0.25">
      <c r="A10" s="7" t="s">
        <v>90</v>
      </c>
      <c r="B10" s="24">
        <v>135.85</v>
      </c>
      <c r="C10" s="39">
        <v>24</v>
      </c>
      <c r="D10" s="25">
        <v>139</v>
      </c>
      <c r="E10" s="25">
        <f t="shared" si="0"/>
        <v>142</v>
      </c>
      <c r="F10" s="24">
        <v>144</v>
      </c>
      <c r="G10" s="24">
        <v>150</v>
      </c>
      <c r="H10" s="1"/>
      <c r="I10" s="38"/>
    </row>
    <row r="11" spans="1:9" x14ac:dyDescent="0.25">
      <c r="A11" s="11" t="s">
        <v>19</v>
      </c>
      <c r="B11" s="27"/>
      <c r="C11" s="45" t="s">
        <v>84</v>
      </c>
      <c r="D11" s="45" t="s">
        <v>95</v>
      </c>
      <c r="E11" s="45" t="s">
        <v>96</v>
      </c>
      <c r="F11" s="27" t="s">
        <v>5</v>
      </c>
      <c r="G11" s="27" t="s">
        <v>4</v>
      </c>
      <c r="H11" s="1"/>
      <c r="I11" s="38"/>
    </row>
    <row r="12" spans="1:9" x14ac:dyDescent="0.25">
      <c r="A12" s="7" t="s">
        <v>20</v>
      </c>
      <c r="B12" s="24">
        <v>93.21</v>
      </c>
      <c r="C12" s="39">
        <v>20</v>
      </c>
      <c r="D12" s="25">
        <v>95</v>
      </c>
      <c r="E12" s="25">
        <f t="shared" si="0"/>
        <v>96</v>
      </c>
      <c r="F12" s="24">
        <v>98</v>
      </c>
      <c r="G12" s="24">
        <v>105</v>
      </c>
      <c r="H12" s="1"/>
      <c r="I12" s="38"/>
    </row>
    <row r="13" spans="1:9" x14ac:dyDescent="0.25">
      <c r="A13" s="7" t="s">
        <v>22</v>
      </c>
      <c r="B13" s="24">
        <v>178.34</v>
      </c>
      <c r="C13" s="39">
        <v>12</v>
      </c>
      <c r="D13" s="25">
        <v>183</v>
      </c>
      <c r="E13" s="25">
        <f t="shared" si="0"/>
        <v>186</v>
      </c>
      <c r="F13" s="24">
        <v>188</v>
      </c>
      <c r="G13" s="24">
        <v>198</v>
      </c>
      <c r="H13" s="1"/>
      <c r="I13" s="38"/>
    </row>
    <row r="14" spans="1:9" x14ac:dyDescent="0.25">
      <c r="A14" s="7" t="s">
        <v>23</v>
      </c>
      <c r="B14" s="24">
        <v>169.52</v>
      </c>
      <c r="C14" s="39">
        <v>26</v>
      </c>
      <c r="D14" s="25">
        <v>174</v>
      </c>
      <c r="E14" s="25">
        <f t="shared" si="0"/>
        <v>176</v>
      </c>
      <c r="F14" s="24">
        <v>178</v>
      </c>
      <c r="G14" s="24">
        <v>185</v>
      </c>
      <c r="H14" s="1"/>
      <c r="I14" s="38"/>
    </row>
    <row r="15" spans="1:9" x14ac:dyDescent="0.25">
      <c r="A15" s="11" t="s">
        <v>24</v>
      </c>
      <c r="B15" s="27" t="s">
        <v>6</v>
      </c>
      <c r="C15" s="45" t="s">
        <v>84</v>
      </c>
      <c r="D15" s="45" t="s">
        <v>95</v>
      </c>
      <c r="E15" s="45" t="s">
        <v>96</v>
      </c>
      <c r="F15" s="27" t="s">
        <v>5</v>
      </c>
      <c r="G15" s="27" t="s">
        <v>4</v>
      </c>
      <c r="H15" s="1"/>
      <c r="I15" s="38"/>
    </row>
    <row r="16" spans="1:9" x14ac:dyDescent="0.25">
      <c r="A16" s="7" t="s">
        <v>25</v>
      </c>
      <c r="B16" s="24">
        <v>47.5</v>
      </c>
      <c r="C16" s="39">
        <v>24</v>
      </c>
      <c r="D16" s="25">
        <v>51</v>
      </c>
      <c r="E16" s="25">
        <f t="shared" si="0"/>
        <v>53</v>
      </c>
      <c r="F16" s="24">
        <v>55</v>
      </c>
      <c r="G16" s="24">
        <v>60</v>
      </c>
      <c r="H16" s="1"/>
      <c r="I16" s="38"/>
    </row>
    <row r="17" spans="1:9" x14ac:dyDescent="0.25">
      <c r="A17" s="7" t="s">
        <v>94</v>
      </c>
      <c r="B17" s="24">
        <v>108.3</v>
      </c>
      <c r="C17" s="39">
        <v>24</v>
      </c>
      <c r="D17" s="25">
        <v>111</v>
      </c>
      <c r="E17" s="25">
        <f t="shared" ref="E17" si="1">F17-2</f>
        <v>113</v>
      </c>
      <c r="F17" s="24">
        <v>115</v>
      </c>
      <c r="G17" s="24">
        <v>125</v>
      </c>
      <c r="H17" s="1"/>
      <c r="I17" s="38"/>
    </row>
    <row r="18" spans="1:9" x14ac:dyDescent="0.25">
      <c r="A18" s="7" t="s">
        <v>26</v>
      </c>
      <c r="B18" s="24">
        <v>108.3</v>
      </c>
      <c r="C18" s="39">
        <v>24</v>
      </c>
      <c r="D18" s="25">
        <v>111</v>
      </c>
      <c r="E18" s="25">
        <f t="shared" si="0"/>
        <v>113</v>
      </c>
      <c r="F18" s="24">
        <v>115</v>
      </c>
      <c r="G18" s="24">
        <v>125</v>
      </c>
      <c r="H18" s="1"/>
      <c r="I18" s="38"/>
    </row>
    <row r="19" spans="1:9" x14ac:dyDescent="0.25">
      <c r="A19" s="7" t="s">
        <v>27</v>
      </c>
      <c r="B19" s="24">
        <v>71.45</v>
      </c>
      <c r="C19" s="39">
        <v>24</v>
      </c>
      <c r="D19" s="25">
        <v>75</v>
      </c>
      <c r="E19" s="25">
        <f t="shared" si="0"/>
        <v>78</v>
      </c>
      <c r="F19" s="24">
        <v>80</v>
      </c>
      <c r="G19" s="24">
        <v>85</v>
      </c>
      <c r="H19" s="1"/>
      <c r="I19" s="38"/>
    </row>
    <row r="20" spans="1:9" x14ac:dyDescent="0.25">
      <c r="A20" s="7" t="s">
        <v>92</v>
      </c>
      <c r="B20" s="24">
        <v>140</v>
      </c>
      <c r="C20" s="39">
        <v>10</v>
      </c>
      <c r="D20" s="25">
        <v>145</v>
      </c>
      <c r="E20" s="25">
        <f t="shared" si="0"/>
        <v>148</v>
      </c>
      <c r="F20" s="24">
        <v>150</v>
      </c>
      <c r="G20" s="24">
        <v>160</v>
      </c>
      <c r="H20" s="1"/>
      <c r="I20" s="38"/>
    </row>
    <row r="21" spans="1:9" x14ac:dyDescent="0.25">
      <c r="A21" s="7" t="s">
        <v>29</v>
      </c>
      <c r="B21" s="24">
        <v>58.1</v>
      </c>
      <c r="C21" s="39">
        <v>24</v>
      </c>
      <c r="D21" s="25">
        <v>61</v>
      </c>
      <c r="E21" s="25">
        <f>F21-2</f>
        <v>63</v>
      </c>
      <c r="F21" s="24">
        <v>65</v>
      </c>
      <c r="G21" s="24">
        <v>70</v>
      </c>
      <c r="H21" s="1"/>
      <c r="I21" s="38"/>
    </row>
    <row r="22" spans="1:9" x14ac:dyDescent="0.25">
      <c r="A22" s="7" t="s">
        <v>28</v>
      </c>
      <c r="B22" s="24">
        <v>114.3</v>
      </c>
      <c r="C22" s="39">
        <v>10</v>
      </c>
      <c r="D22" s="25">
        <v>119</v>
      </c>
      <c r="E22" s="25">
        <f t="shared" si="0"/>
        <v>121</v>
      </c>
      <c r="F22" s="24">
        <v>123</v>
      </c>
      <c r="G22" s="24">
        <v>130</v>
      </c>
      <c r="H22" s="1"/>
      <c r="I22" s="38"/>
    </row>
    <row r="23" spans="1:9" x14ac:dyDescent="0.25">
      <c r="A23" s="7" t="s">
        <v>30</v>
      </c>
      <c r="B23" s="24">
        <v>58.1</v>
      </c>
      <c r="C23" s="39">
        <v>24</v>
      </c>
      <c r="D23" s="25">
        <v>61</v>
      </c>
      <c r="E23" s="25">
        <f t="shared" si="0"/>
        <v>63</v>
      </c>
      <c r="F23" s="24">
        <v>65</v>
      </c>
      <c r="G23" s="24">
        <v>70</v>
      </c>
      <c r="H23" s="1"/>
      <c r="I23" s="38"/>
    </row>
    <row r="24" spans="1:9" x14ac:dyDescent="0.25">
      <c r="A24" s="7" t="s">
        <v>31</v>
      </c>
      <c r="B24" s="24">
        <v>66.569999999999993</v>
      </c>
      <c r="C24" s="39">
        <v>16</v>
      </c>
      <c r="D24" s="25">
        <v>70</v>
      </c>
      <c r="E24" s="25">
        <f t="shared" si="0"/>
        <v>73</v>
      </c>
      <c r="F24" s="24">
        <v>75</v>
      </c>
      <c r="G24" s="24">
        <v>85</v>
      </c>
      <c r="H24" s="1"/>
      <c r="I24" s="38"/>
    </row>
    <row r="25" spans="1:9" x14ac:dyDescent="0.25">
      <c r="A25" s="11" t="s">
        <v>32</v>
      </c>
      <c r="B25" s="27" t="s">
        <v>6</v>
      </c>
      <c r="C25" s="45" t="s">
        <v>84</v>
      </c>
      <c r="D25" s="45" t="s">
        <v>95</v>
      </c>
      <c r="E25" s="45" t="s">
        <v>96</v>
      </c>
      <c r="F25" s="27" t="s">
        <v>5</v>
      </c>
      <c r="G25" s="27" t="s">
        <v>4</v>
      </c>
      <c r="H25" s="1"/>
      <c r="I25" s="38"/>
    </row>
    <row r="26" spans="1:9" x14ac:dyDescent="0.25">
      <c r="A26" s="7" t="s">
        <v>33</v>
      </c>
      <c r="B26" s="24">
        <v>168.57</v>
      </c>
      <c r="C26" s="39">
        <v>32</v>
      </c>
      <c r="D26" s="25">
        <v>174</v>
      </c>
      <c r="E26" s="25">
        <f t="shared" si="0"/>
        <v>178</v>
      </c>
      <c r="F26" s="24">
        <v>180</v>
      </c>
      <c r="G26" s="24">
        <v>190</v>
      </c>
      <c r="H26" s="1"/>
      <c r="I26" s="38"/>
    </row>
    <row r="27" spans="1:9" x14ac:dyDescent="0.25">
      <c r="A27" s="7" t="s">
        <v>34</v>
      </c>
      <c r="B27" s="24">
        <v>152.38</v>
      </c>
      <c r="C27" s="39">
        <v>32</v>
      </c>
      <c r="D27" s="25">
        <v>156</v>
      </c>
      <c r="E27" s="25">
        <f t="shared" si="0"/>
        <v>158</v>
      </c>
      <c r="F27" s="24">
        <v>160</v>
      </c>
      <c r="G27" s="24">
        <v>175</v>
      </c>
      <c r="H27" s="1"/>
      <c r="I27" s="38"/>
    </row>
    <row r="28" spans="1:9" x14ac:dyDescent="0.25">
      <c r="A28" s="7" t="s">
        <v>35</v>
      </c>
      <c r="B28" s="24">
        <v>49.52</v>
      </c>
      <c r="C28" s="39">
        <v>36</v>
      </c>
      <c r="D28" s="25">
        <v>52</v>
      </c>
      <c r="E28" s="25">
        <f t="shared" si="0"/>
        <v>53</v>
      </c>
      <c r="F28" s="24">
        <v>55</v>
      </c>
      <c r="G28" s="24">
        <v>60</v>
      </c>
      <c r="H28" s="1"/>
      <c r="I28" s="38"/>
    </row>
    <row r="29" spans="1:9" x14ac:dyDescent="0.25">
      <c r="A29" s="7" t="s">
        <v>36</v>
      </c>
      <c r="B29" s="24">
        <v>53.33</v>
      </c>
      <c r="C29" s="39">
        <v>36</v>
      </c>
      <c r="D29" s="25">
        <v>56</v>
      </c>
      <c r="E29" s="25">
        <f t="shared" si="0"/>
        <v>58</v>
      </c>
      <c r="F29" s="24">
        <v>60</v>
      </c>
      <c r="G29" s="24">
        <v>70</v>
      </c>
      <c r="H29" s="1"/>
      <c r="I29" s="38"/>
    </row>
    <row r="30" spans="1:9" x14ac:dyDescent="0.25">
      <c r="A30" s="7" t="s">
        <v>93</v>
      </c>
      <c r="B30" s="24">
        <v>108.57</v>
      </c>
      <c r="C30" s="39">
        <v>20</v>
      </c>
      <c r="D30" s="25">
        <v>112</v>
      </c>
      <c r="E30" s="25">
        <f t="shared" ref="E30" si="2">F30-2</f>
        <v>116</v>
      </c>
      <c r="F30" s="24">
        <v>118</v>
      </c>
      <c r="G30" s="24">
        <v>125</v>
      </c>
      <c r="H30" s="1"/>
      <c r="I30" s="38"/>
    </row>
    <row r="31" spans="1:9" x14ac:dyDescent="0.25">
      <c r="A31" s="7" t="s">
        <v>37</v>
      </c>
      <c r="B31" s="24">
        <v>102.86</v>
      </c>
      <c r="C31" s="39">
        <v>20</v>
      </c>
      <c r="D31" s="25">
        <v>106</v>
      </c>
      <c r="E31" s="25">
        <f>F31-2</f>
        <v>108</v>
      </c>
      <c r="F31" s="24">
        <v>110</v>
      </c>
      <c r="G31" s="24">
        <v>115</v>
      </c>
      <c r="H31" s="1"/>
      <c r="I31" s="38"/>
    </row>
    <row r="32" spans="1:9" x14ac:dyDescent="0.25">
      <c r="A32" s="7" t="s">
        <v>38</v>
      </c>
      <c r="B32" s="24">
        <v>102.86</v>
      </c>
      <c r="C32" s="39">
        <v>20</v>
      </c>
      <c r="D32" s="25">
        <v>106</v>
      </c>
      <c r="E32" s="25">
        <f t="shared" si="0"/>
        <v>108</v>
      </c>
      <c r="F32" s="24">
        <v>110</v>
      </c>
      <c r="G32" s="24">
        <v>115</v>
      </c>
      <c r="H32" s="1"/>
      <c r="I32" s="38"/>
    </row>
    <row r="33" spans="1:9" x14ac:dyDescent="0.25">
      <c r="A33" s="7" t="s">
        <v>39</v>
      </c>
      <c r="B33" s="24">
        <v>108.57</v>
      </c>
      <c r="C33" s="39">
        <v>20</v>
      </c>
      <c r="D33" s="25">
        <v>112</v>
      </c>
      <c r="E33" s="25">
        <f t="shared" si="0"/>
        <v>116</v>
      </c>
      <c r="F33" s="24">
        <v>118</v>
      </c>
      <c r="G33" s="24">
        <v>125</v>
      </c>
      <c r="H33" s="1"/>
      <c r="I33" s="38"/>
    </row>
    <row r="34" spans="1:9" x14ac:dyDescent="0.25">
      <c r="A34" s="7" t="s">
        <v>40</v>
      </c>
      <c r="B34" s="24">
        <v>66.650000000000006</v>
      </c>
      <c r="C34" s="39">
        <v>20</v>
      </c>
      <c r="D34" s="25">
        <v>70</v>
      </c>
      <c r="E34" s="25">
        <f t="shared" si="0"/>
        <v>75</v>
      </c>
      <c r="F34" s="24">
        <v>77</v>
      </c>
      <c r="G34" s="24">
        <v>85</v>
      </c>
      <c r="H34" s="1"/>
      <c r="I34" s="38"/>
    </row>
    <row r="35" spans="1:9" x14ac:dyDescent="0.25">
      <c r="A35" s="7" t="s">
        <v>41</v>
      </c>
      <c r="B35" s="24">
        <v>66.650000000000006</v>
      </c>
      <c r="C35" s="39">
        <v>20</v>
      </c>
      <c r="D35" s="25">
        <v>70</v>
      </c>
      <c r="E35" s="25">
        <f t="shared" si="0"/>
        <v>75</v>
      </c>
      <c r="F35" s="24">
        <v>77</v>
      </c>
      <c r="G35" s="24">
        <v>85</v>
      </c>
      <c r="H35" s="1"/>
      <c r="I35" s="38"/>
    </row>
    <row r="36" spans="1:9" x14ac:dyDescent="0.25">
      <c r="A36" s="7" t="s">
        <v>42</v>
      </c>
      <c r="B36" s="24">
        <v>73.33</v>
      </c>
      <c r="C36" s="39">
        <v>20</v>
      </c>
      <c r="D36" s="25">
        <v>75</v>
      </c>
      <c r="E36" s="25">
        <f t="shared" si="0"/>
        <v>78</v>
      </c>
      <c r="F36" s="24">
        <v>80</v>
      </c>
      <c r="G36" s="24">
        <v>85</v>
      </c>
      <c r="H36" s="1"/>
      <c r="I36" s="38"/>
    </row>
    <row r="37" spans="1:9" x14ac:dyDescent="0.25">
      <c r="A37" s="11" t="s">
        <v>43</v>
      </c>
      <c r="B37" s="28" t="s">
        <v>6</v>
      </c>
      <c r="C37" s="45" t="s">
        <v>84</v>
      </c>
      <c r="D37" s="45" t="s">
        <v>95</v>
      </c>
      <c r="E37" s="45" t="s">
        <v>96</v>
      </c>
      <c r="F37" s="27" t="s">
        <v>5</v>
      </c>
      <c r="G37" s="27" t="s">
        <v>4</v>
      </c>
      <c r="H37" s="1"/>
      <c r="I37" s="38"/>
    </row>
    <row r="38" spans="1:9" x14ac:dyDescent="0.25">
      <c r="A38" s="7" t="s">
        <v>44</v>
      </c>
      <c r="B38" s="24">
        <v>54.56</v>
      </c>
      <c r="C38" s="39">
        <v>20</v>
      </c>
      <c r="D38" s="25">
        <v>58</v>
      </c>
      <c r="E38" s="25">
        <f t="shared" si="0"/>
        <v>60</v>
      </c>
      <c r="F38" s="24">
        <v>62</v>
      </c>
      <c r="G38" s="24">
        <v>70</v>
      </c>
      <c r="H38" s="1"/>
      <c r="I38" s="38"/>
    </row>
    <row r="39" spans="1:9" x14ac:dyDescent="0.25">
      <c r="A39" s="7" t="s">
        <v>45</v>
      </c>
      <c r="B39" s="24">
        <v>110.1</v>
      </c>
      <c r="C39" s="39">
        <v>10</v>
      </c>
      <c r="D39" s="25">
        <v>117</v>
      </c>
      <c r="E39" s="25">
        <f t="shared" si="0"/>
        <v>123</v>
      </c>
      <c r="F39" s="24">
        <v>125</v>
      </c>
      <c r="G39" s="24">
        <v>135</v>
      </c>
      <c r="H39" s="1"/>
      <c r="I39" s="38"/>
    </row>
    <row r="40" spans="1:9" x14ac:dyDescent="0.25">
      <c r="A40" s="7" t="s">
        <v>46</v>
      </c>
      <c r="B40" s="24">
        <v>64.02</v>
      </c>
      <c r="C40" s="39">
        <v>20</v>
      </c>
      <c r="D40" s="25">
        <v>69</v>
      </c>
      <c r="E40" s="25">
        <f t="shared" si="0"/>
        <v>71</v>
      </c>
      <c r="F40" s="24">
        <v>73</v>
      </c>
      <c r="G40" s="24">
        <v>85</v>
      </c>
      <c r="H40" s="1"/>
      <c r="I40" s="38"/>
    </row>
    <row r="41" spans="1:9" x14ac:dyDescent="0.25">
      <c r="A41" s="7" t="s">
        <v>47</v>
      </c>
      <c r="B41" s="24">
        <v>128.04</v>
      </c>
      <c r="C41" s="39">
        <v>10</v>
      </c>
      <c r="D41" s="25">
        <v>134</v>
      </c>
      <c r="E41" s="25">
        <f t="shared" si="0"/>
        <v>138</v>
      </c>
      <c r="F41" s="24">
        <v>140</v>
      </c>
      <c r="G41" s="24">
        <v>150</v>
      </c>
      <c r="H41" s="1"/>
      <c r="I41" s="38"/>
    </row>
    <row r="42" spans="1:9" x14ac:dyDescent="0.25">
      <c r="A42" s="7" t="s">
        <v>48</v>
      </c>
      <c r="B42" s="24">
        <v>59.41</v>
      </c>
      <c r="C42" s="39">
        <v>20</v>
      </c>
      <c r="D42" s="25">
        <v>63</v>
      </c>
      <c r="E42" s="25">
        <f t="shared" si="0"/>
        <v>64</v>
      </c>
      <c r="F42" s="24">
        <v>66</v>
      </c>
      <c r="G42" s="24">
        <v>75</v>
      </c>
      <c r="H42" s="1"/>
      <c r="I42" s="38"/>
    </row>
    <row r="43" spans="1:9" x14ac:dyDescent="0.25">
      <c r="A43" s="7" t="s">
        <v>49</v>
      </c>
      <c r="B43" s="24">
        <v>81.239999999999995</v>
      </c>
      <c r="C43" s="39">
        <v>20</v>
      </c>
      <c r="D43" s="25">
        <v>86</v>
      </c>
      <c r="E43" s="25">
        <f t="shared" si="0"/>
        <v>88</v>
      </c>
      <c r="F43" s="24">
        <v>90</v>
      </c>
      <c r="G43" s="24">
        <v>95</v>
      </c>
      <c r="H43" s="1"/>
      <c r="I43" s="38"/>
    </row>
    <row r="44" spans="1:9" x14ac:dyDescent="0.25">
      <c r="A44" s="7" t="s">
        <v>50</v>
      </c>
      <c r="B44" s="24">
        <v>146.47</v>
      </c>
      <c r="C44" s="39">
        <v>10</v>
      </c>
      <c r="D44" s="25">
        <v>155</v>
      </c>
      <c r="E44" s="25">
        <f t="shared" si="0"/>
        <v>161</v>
      </c>
      <c r="F44" s="24">
        <v>163</v>
      </c>
      <c r="G44" s="24">
        <v>170</v>
      </c>
      <c r="H44" s="1"/>
      <c r="I44" s="38"/>
    </row>
    <row r="45" spans="1:9" x14ac:dyDescent="0.25">
      <c r="A45" s="7" t="s">
        <v>51</v>
      </c>
      <c r="B45" s="24">
        <v>185.27</v>
      </c>
      <c r="C45" s="39">
        <v>12</v>
      </c>
      <c r="D45" s="25">
        <v>193</v>
      </c>
      <c r="E45" s="25">
        <f t="shared" si="0"/>
        <v>203</v>
      </c>
      <c r="F45" s="24">
        <v>205</v>
      </c>
      <c r="G45" s="24">
        <v>215</v>
      </c>
      <c r="H45" s="1"/>
      <c r="I45" s="38"/>
    </row>
    <row r="46" spans="1:9" x14ac:dyDescent="0.25">
      <c r="A46" s="7" t="s">
        <v>52</v>
      </c>
      <c r="B46" s="24">
        <v>170.72</v>
      </c>
      <c r="C46" s="39">
        <v>12</v>
      </c>
      <c r="D46" s="25">
        <v>186</v>
      </c>
      <c r="E46" s="25">
        <f t="shared" si="0"/>
        <v>188</v>
      </c>
      <c r="F46" s="24">
        <v>190</v>
      </c>
      <c r="G46" s="24">
        <v>200</v>
      </c>
      <c r="H46" s="1"/>
      <c r="I46" s="38"/>
    </row>
    <row r="47" spans="1:9" x14ac:dyDescent="0.25">
      <c r="A47" s="7" t="s">
        <v>53</v>
      </c>
      <c r="B47" s="24">
        <v>57.96</v>
      </c>
      <c r="C47" s="39">
        <v>25</v>
      </c>
      <c r="D47" s="25">
        <v>61</v>
      </c>
      <c r="E47" s="25">
        <f t="shared" si="0"/>
        <v>63</v>
      </c>
      <c r="F47" s="24">
        <v>65</v>
      </c>
      <c r="G47" s="24">
        <v>70</v>
      </c>
      <c r="H47" s="1"/>
      <c r="I47" s="38"/>
    </row>
    <row r="48" spans="1:9" x14ac:dyDescent="0.25">
      <c r="A48" s="7" t="s">
        <v>54</v>
      </c>
      <c r="B48" s="24">
        <v>110.58</v>
      </c>
      <c r="C48" s="39">
        <v>12</v>
      </c>
      <c r="D48" s="25">
        <v>115</v>
      </c>
      <c r="E48" s="25">
        <f t="shared" si="0"/>
        <v>121</v>
      </c>
      <c r="F48" s="24">
        <v>123</v>
      </c>
      <c r="G48" s="24">
        <v>130</v>
      </c>
      <c r="H48" s="1"/>
      <c r="I48" s="38"/>
    </row>
    <row r="49" spans="1:9" x14ac:dyDescent="0.25">
      <c r="A49" s="7" t="s">
        <v>55</v>
      </c>
      <c r="B49" s="24">
        <v>46.08</v>
      </c>
      <c r="C49" s="39">
        <v>12</v>
      </c>
      <c r="D49" s="25">
        <v>50</v>
      </c>
      <c r="E49" s="25">
        <f t="shared" si="0"/>
        <v>53</v>
      </c>
      <c r="F49" s="24">
        <v>55</v>
      </c>
      <c r="G49" s="24">
        <v>65</v>
      </c>
      <c r="H49" s="1"/>
      <c r="I49" s="38"/>
    </row>
    <row r="50" spans="1:9" x14ac:dyDescent="0.25">
      <c r="A50" s="7" t="s">
        <v>56</v>
      </c>
      <c r="B50" s="24">
        <v>60.87</v>
      </c>
      <c r="C50" s="39">
        <v>20</v>
      </c>
      <c r="D50" s="25">
        <v>64</v>
      </c>
      <c r="E50" s="25">
        <f t="shared" si="0"/>
        <v>66</v>
      </c>
      <c r="F50" s="24">
        <v>68</v>
      </c>
      <c r="G50" s="24">
        <v>80</v>
      </c>
      <c r="H50" s="1"/>
      <c r="I50" s="38"/>
    </row>
    <row r="51" spans="1:9" x14ac:dyDescent="0.25">
      <c r="A51" s="7" t="s">
        <v>57</v>
      </c>
      <c r="B51" s="24">
        <v>76.150000000000006</v>
      </c>
      <c r="C51" s="39">
        <v>20</v>
      </c>
      <c r="D51" s="25">
        <v>81</v>
      </c>
      <c r="E51" s="25">
        <f t="shared" si="0"/>
        <v>83</v>
      </c>
      <c r="F51" s="24">
        <v>85</v>
      </c>
      <c r="G51" s="24">
        <v>90</v>
      </c>
      <c r="H51" s="1"/>
      <c r="I51" s="38"/>
    </row>
    <row r="52" spans="1:9" x14ac:dyDescent="0.25">
      <c r="A52" s="7" t="s">
        <v>58</v>
      </c>
      <c r="B52" s="24">
        <v>59.9</v>
      </c>
      <c r="C52" s="39">
        <v>20</v>
      </c>
      <c r="D52" s="25">
        <v>64</v>
      </c>
      <c r="E52" s="25">
        <f t="shared" si="0"/>
        <v>66</v>
      </c>
      <c r="F52" s="24">
        <v>68</v>
      </c>
      <c r="G52" s="24">
        <v>80</v>
      </c>
      <c r="H52" s="1"/>
      <c r="I52" s="38"/>
    </row>
    <row r="53" spans="1:9" x14ac:dyDescent="0.25">
      <c r="A53" s="7" t="s">
        <v>59</v>
      </c>
      <c r="B53" s="24">
        <v>33.47</v>
      </c>
      <c r="C53" s="39">
        <v>40</v>
      </c>
      <c r="D53" s="25">
        <v>36</v>
      </c>
      <c r="E53" s="25">
        <f t="shared" si="0"/>
        <v>38</v>
      </c>
      <c r="F53" s="24">
        <v>40</v>
      </c>
      <c r="G53" s="24">
        <v>50</v>
      </c>
      <c r="H53" s="1"/>
      <c r="I53" s="38"/>
    </row>
    <row r="54" spans="1:9" x14ac:dyDescent="0.25">
      <c r="A54" s="7" t="s">
        <v>60</v>
      </c>
      <c r="B54" s="24">
        <v>55.29</v>
      </c>
      <c r="C54" s="39">
        <v>20</v>
      </c>
      <c r="D54" s="25">
        <v>58</v>
      </c>
      <c r="E54" s="25">
        <f t="shared" si="0"/>
        <v>60</v>
      </c>
      <c r="F54" s="24">
        <v>62</v>
      </c>
      <c r="G54" s="24">
        <v>70</v>
      </c>
      <c r="H54" s="1"/>
      <c r="I54" s="38"/>
    </row>
    <row r="55" spans="1:9" x14ac:dyDescent="0.25">
      <c r="A55" s="7" t="s">
        <v>62</v>
      </c>
      <c r="B55" s="24">
        <v>119.07</v>
      </c>
      <c r="C55" s="39">
        <v>20</v>
      </c>
      <c r="D55" s="25">
        <v>128</v>
      </c>
      <c r="E55" s="25">
        <f t="shared" si="0"/>
        <v>132</v>
      </c>
      <c r="F55" s="24">
        <v>134</v>
      </c>
      <c r="G55" s="24">
        <v>145</v>
      </c>
      <c r="H55" s="1"/>
      <c r="I55" s="38"/>
    </row>
    <row r="56" spans="1:9" x14ac:dyDescent="0.25">
      <c r="A56" s="7" t="s">
        <v>63</v>
      </c>
      <c r="B56" s="24">
        <v>70.81</v>
      </c>
      <c r="C56" s="39">
        <v>20</v>
      </c>
      <c r="D56" s="25">
        <v>79</v>
      </c>
      <c r="E56" s="25">
        <f t="shared" si="0"/>
        <v>81</v>
      </c>
      <c r="F56" s="24">
        <v>83</v>
      </c>
      <c r="G56" s="24">
        <v>90</v>
      </c>
      <c r="H56" s="1"/>
      <c r="I56" s="38"/>
    </row>
    <row r="57" spans="1:9" x14ac:dyDescent="0.25">
      <c r="A57" s="7" t="s">
        <v>64</v>
      </c>
      <c r="B57" s="24">
        <v>110.1</v>
      </c>
      <c r="C57" s="39">
        <v>20</v>
      </c>
      <c r="D57" s="25">
        <v>116</v>
      </c>
      <c r="E57" s="25">
        <f t="shared" si="0"/>
        <v>123</v>
      </c>
      <c r="F57" s="24">
        <v>125</v>
      </c>
      <c r="G57" s="24">
        <v>140</v>
      </c>
      <c r="H57" s="1"/>
      <c r="I57" s="38"/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F4-219B-47F6-92CC-CCB253259323}">
  <dimension ref="A1:R56"/>
  <sheetViews>
    <sheetView topLeftCell="A23" workbookViewId="0">
      <selection activeCell="J57" sqref="J57"/>
    </sheetView>
  </sheetViews>
  <sheetFormatPr defaultRowHeight="15" x14ac:dyDescent="0.25"/>
  <cols>
    <col min="1" max="1" width="38.5703125" bestFit="1" customWidth="1"/>
    <col min="8" max="8" width="38.5703125" bestFit="1" customWidth="1"/>
    <col min="9" max="9" width="7" customWidth="1"/>
    <col min="10" max="10" width="11.5703125" bestFit="1" customWidth="1"/>
    <col min="11" max="11" width="19.42578125" bestFit="1" customWidth="1"/>
    <col min="14" max="14" width="14.140625" bestFit="1" customWidth="1"/>
    <col min="15" max="15" width="10.5703125" bestFit="1" customWidth="1"/>
    <col min="16" max="16" width="22.42578125" bestFit="1" customWidth="1"/>
    <col min="17" max="17" width="14.42578125" bestFit="1" customWidth="1"/>
  </cols>
  <sheetData>
    <row r="1" spans="1:18" x14ac:dyDescent="0.25">
      <c r="A1" s="31" t="s">
        <v>0</v>
      </c>
      <c r="B1" s="31"/>
      <c r="C1" s="31"/>
      <c r="D1" s="31"/>
      <c r="E1" s="31"/>
      <c r="J1" t="s">
        <v>1</v>
      </c>
    </row>
    <row r="2" spans="1:18" x14ac:dyDescent="0.25">
      <c r="A2" s="32" t="s">
        <v>2</v>
      </c>
      <c r="B2" s="33"/>
      <c r="C2" s="33"/>
      <c r="D2" s="33"/>
      <c r="E2" s="34"/>
      <c r="H2" s="2" t="s">
        <v>71</v>
      </c>
      <c r="I2" s="2"/>
      <c r="J2" s="2"/>
      <c r="K2" s="2"/>
      <c r="P2" t="s">
        <v>68</v>
      </c>
      <c r="Q2" s="3">
        <f>SUM(J4:J55)</f>
        <v>1090</v>
      </c>
    </row>
    <row r="3" spans="1:18" x14ac:dyDescent="0.25">
      <c r="A3" s="13" t="s">
        <v>3</v>
      </c>
      <c r="B3" s="14" t="s">
        <v>4</v>
      </c>
      <c r="C3" s="14" t="s">
        <v>5</v>
      </c>
      <c r="D3" s="14" t="s">
        <v>6</v>
      </c>
      <c r="E3" s="14" t="s">
        <v>70</v>
      </c>
      <c r="H3" s="2" t="s">
        <v>3</v>
      </c>
      <c r="I3" s="2" t="s">
        <v>7</v>
      </c>
      <c r="J3" s="2" t="s">
        <v>8</v>
      </c>
      <c r="K3" s="2" t="s">
        <v>9</v>
      </c>
      <c r="N3" t="s">
        <v>65</v>
      </c>
      <c r="O3" t="s">
        <v>66</v>
      </c>
      <c r="P3" t="s">
        <v>67</v>
      </c>
      <c r="Q3" s="1">
        <f>SUM(N4:N55)</f>
        <v>964.22</v>
      </c>
    </row>
    <row r="4" spans="1:18" x14ac:dyDescent="0.25">
      <c r="A4" s="7" t="s">
        <v>10</v>
      </c>
      <c r="B4" s="24">
        <v>200</v>
      </c>
      <c r="C4" s="24">
        <v>193</v>
      </c>
      <c r="D4" s="24">
        <v>185.84</v>
      </c>
      <c r="E4" s="25">
        <f>C4+4</f>
        <v>197</v>
      </c>
      <c r="H4" s="2" t="s">
        <v>10</v>
      </c>
      <c r="I4" s="2">
        <v>3</v>
      </c>
      <c r="J4" s="29">
        <f>IF(I4="","",I4*B4)</f>
        <v>600</v>
      </c>
      <c r="K4" s="2" t="s">
        <v>11</v>
      </c>
      <c r="N4" s="3">
        <f>D4*I4</f>
        <v>557.52</v>
      </c>
      <c r="O4" s="3">
        <f>IF(J4="","",J4-N4)</f>
        <v>42.480000000000018</v>
      </c>
      <c r="P4" t="s">
        <v>69</v>
      </c>
      <c r="Q4" s="3">
        <f>Q2-Q3</f>
        <v>125.77999999999997</v>
      </c>
      <c r="R4" s="1"/>
    </row>
    <row r="5" spans="1:18" x14ac:dyDescent="0.25">
      <c r="A5" s="7" t="s">
        <v>12</v>
      </c>
      <c r="B5" s="24">
        <v>200</v>
      </c>
      <c r="C5" s="24">
        <v>193</v>
      </c>
      <c r="D5" s="24">
        <v>185.84</v>
      </c>
      <c r="E5" s="25">
        <f t="shared" ref="E5:E55" si="0">C5+4</f>
        <v>197</v>
      </c>
      <c r="H5" s="2" t="s">
        <v>12</v>
      </c>
      <c r="I5" s="2"/>
      <c r="J5" s="29" t="str">
        <f t="shared" ref="J5:J55" si="1">IF(I5="","",I5*B5)</f>
        <v/>
      </c>
      <c r="K5" s="4">
        <f>SUM(J4:J33)</f>
        <v>1090</v>
      </c>
      <c r="N5" s="3">
        <f t="shared" ref="N5:N55" si="2">D5*I5</f>
        <v>0</v>
      </c>
      <c r="O5" s="3" t="str">
        <f t="shared" ref="O5:O55" si="3">IF(J5="","",J5-N5)</f>
        <v/>
      </c>
    </row>
    <row r="6" spans="1:18" x14ac:dyDescent="0.25">
      <c r="A6" s="7" t="s">
        <v>13</v>
      </c>
      <c r="B6" s="24">
        <v>205</v>
      </c>
      <c r="C6" s="24">
        <v>195</v>
      </c>
      <c r="D6" s="24">
        <v>188.7</v>
      </c>
      <c r="E6" s="25">
        <f t="shared" si="0"/>
        <v>199</v>
      </c>
      <c r="H6" s="2" t="s">
        <v>13</v>
      </c>
      <c r="I6" s="2"/>
      <c r="J6" s="29" t="str">
        <f t="shared" si="1"/>
        <v/>
      </c>
      <c r="K6" s="2" t="s">
        <v>14</v>
      </c>
      <c r="N6" s="3">
        <f t="shared" si="2"/>
        <v>0</v>
      </c>
      <c r="O6" s="3" t="str">
        <f t="shared" si="3"/>
        <v/>
      </c>
    </row>
    <row r="7" spans="1:18" x14ac:dyDescent="0.25">
      <c r="A7" s="7" t="s">
        <v>15</v>
      </c>
      <c r="B7" s="24">
        <v>150</v>
      </c>
      <c r="C7" s="24">
        <v>146</v>
      </c>
      <c r="D7" s="24">
        <v>139.11000000000001</v>
      </c>
      <c r="E7" s="25">
        <f t="shared" si="0"/>
        <v>150</v>
      </c>
      <c r="H7" s="2" t="s">
        <v>15</v>
      </c>
      <c r="I7" s="2"/>
      <c r="J7" s="29" t="str">
        <f t="shared" si="1"/>
        <v/>
      </c>
      <c r="K7" s="5">
        <f>SUM(J35:J55)</f>
        <v>0</v>
      </c>
      <c r="N7" s="3">
        <f t="shared" si="2"/>
        <v>0</v>
      </c>
      <c r="O7" s="3" t="str">
        <f t="shared" si="3"/>
        <v/>
      </c>
    </row>
    <row r="8" spans="1:18" x14ac:dyDescent="0.25">
      <c r="A8" s="7" t="s">
        <v>16</v>
      </c>
      <c r="B8" s="24">
        <v>145</v>
      </c>
      <c r="C8" s="24">
        <v>138</v>
      </c>
      <c r="D8" s="24">
        <v>130.15</v>
      </c>
      <c r="E8" s="25">
        <f t="shared" si="0"/>
        <v>142</v>
      </c>
      <c r="H8" s="2" t="s">
        <v>16</v>
      </c>
      <c r="I8" s="2"/>
      <c r="J8" s="29" t="str">
        <f t="shared" si="1"/>
        <v/>
      </c>
      <c r="K8" s="2"/>
      <c r="N8" s="3">
        <f t="shared" si="2"/>
        <v>0</v>
      </c>
      <c r="O8" s="3" t="str">
        <f t="shared" si="3"/>
        <v/>
      </c>
    </row>
    <row r="9" spans="1:18" x14ac:dyDescent="0.25">
      <c r="A9" s="7" t="s">
        <v>17</v>
      </c>
      <c r="B9" s="24">
        <v>145</v>
      </c>
      <c r="C9" s="24">
        <v>138</v>
      </c>
      <c r="D9" s="24">
        <v>130.15</v>
      </c>
      <c r="E9" s="25">
        <f t="shared" si="0"/>
        <v>142</v>
      </c>
      <c r="H9" s="2" t="s">
        <v>17</v>
      </c>
      <c r="I9" s="2"/>
      <c r="J9" s="29" t="str">
        <f t="shared" si="1"/>
        <v/>
      </c>
      <c r="K9" s="2"/>
      <c r="N9" s="3">
        <f t="shared" si="2"/>
        <v>0</v>
      </c>
      <c r="O9" s="3" t="str">
        <f t="shared" si="3"/>
        <v/>
      </c>
    </row>
    <row r="10" spans="1:18" x14ac:dyDescent="0.25">
      <c r="A10" s="7" t="s">
        <v>18</v>
      </c>
      <c r="B10" s="24">
        <v>150</v>
      </c>
      <c r="C10" s="24">
        <v>144</v>
      </c>
      <c r="D10" s="24">
        <v>135.85</v>
      </c>
      <c r="E10" s="25">
        <f t="shared" si="0"/>
        <v>148</v>
      </c>
      <c r="H10" s="2" t="s">
        <v>18</v>
      </c>
      <c r="I10" s="2"/>
      <c r="J10" s="29" t="str">
        <f t="shared" si="1"/>
        <v/>
      </c>
      <c r="K10" s="5"/>
      <c r="N10" s="3">
        <f t="shared" si="2"/>
        <v>0</v>
      </c>
      <c r="O10" s="3" t="str">
        <f t="shared" si="3"/>
        <v/>
      </c>
    </row>
    <row r="11" spans="1:18" x14ac:dyDescent="0.25">
      <c r="A11" s="13" t="s">
        <v>19</v>
      </c>
      <c r="B11" s="26" t="s">
        <v>4</v>
      </c>
      <c r="C11" s="26" t="s">
        <v>5</v>
      </c>
      <c r="D11" s="26" t="s">
        <v>6</v>
      </c>
      <c r="E11" s="26" t="s">
        <v>70</v>
      </c>
      <c r="H11" s="2" t="s">
        <v>19</v>
      </c>
      <c r="I11" s="2"/>
      <c r="J11" s="29" t="str">
        <f t="shared" si="1"/>
        <v/>
      </c>
      <c r="K11" s="5"/>
      <c r="N11" s="3">
        <v>0</v>
      </c>
      <c r="O11" s="3" t="str">
        <f t="shared" si="3"/>
        <v/>
      </c>
    </row>
    <row r="12" spans="1:18" x14ac:dyDescent="0.25">
      <c r="A12" s="7" t="s">
        <v>20</v>
      </c>
      <c r="B12" s="24">
        <v>105</v>
      </c>
      <c r="C12" s="24">
        <v>98</v>
      </c>
      <c r="D12" s="24">
        <v>93.21</v>
      </c>
      <c r="E12" s="25">
        <f t="shared" si="0"/>
        <v>102</v>
      </c>
      <c r="H12" s="2" t="s">
        <v>20</v>
      </c>
      <c r="I12" s="2"/>
      <c r="J12" s="29" t="str">
        <f t="shared" si="1"/>
        <v/>
      </c>
      <c r="K12" s="2" t="s">
        <v>21</v>
      </c>
      <c r="N12" s="3">
        <f t="shared" si="2"/>
        <v>0</v>
      </c>
      <c r="O12" s="3" t="str">
        <f t="shared" si="3"/>
        <v/>
      </c>
    </row>
    <row r="13" spans="1:18" x14ac:dyDescent="0.25">
      <c r="A13" s="7" t="s">
        <v>22</v>
      </c>
      <c r="B13" s="24">
        <v>198</v>
      </c>
      <c r="C13" s="24">
        <v>188</v>
      </c>
      <c r="D13" s="24">
        <v>178.34</v>
      </c>
      <c r="E13" s="25">
        <f t="shared" si="0"/>
        <v>192</v>
      </c>
      <c r="H13" s="2" t="s">
        <v>22</v>
      </c>
      <c r="I13" s="2"/>
      <c r="J13" s="29" t="str">
        <f t="shared" si="1"/>
        <v/>
      </c>
      <c r="K13" s="2">
        <f>SUM(I4:I55)</f>
        <v>10</v>
      </c>
      <c r="N13" s="3">
        <f t="shared" si="2"/>
        <v>0</v>
      </c>
      <c r="O13" s="3" t="str">
        <f t="shared" si="3"/>
        <v/>
      </c>
    </row>
    <row r="14" spans="1:18" x14ac:dyDescent="0.25">
      <c r="A14" s="7" t="s">
        <v>23</v>
      </c>
      <c r="B14" s="24">
        <v>185</v>
      </c>
      <c r="C14" s="24">
        <v>178</v>
      </c>
      <c r="D14" s="24">
        <v>169.52</v>
      </c>
      <c r="E14" s="25">
        <f t="shared" si="0"/>
        <v>182</v>
      </c>
      <c r="H14" s="2" t="s">
        <v>23</v>
      </c>
      <c r="I14" s="2"/>
      <c r="J14" s="29" t="str">
        <f t="shared" si="1"/>
        <v/>
      </c>
      <c r="K14" s="2"/>
      <c r="N14" s="3">
        <f t="shared" si="2"/>
        <v>0</v>
      </c>
      <c r="O14" s="3" t="str">
        <f t="shared" si="3"/>
        <v/>
      </c>
    </row>
    <row r="15" spans="1:18" x14ac:dyDescent="0.25">
      <c r="A15" s="13" t="s">
        <v>24</v>
      </c>
      <c r="B15" s="26" t="s">
        <v>4</v>
      </c>
      <c r="C15" s="26" t="s">
        <v>5</v>
      </c>
      <c r="D15" s="26" t="s">
        <v>6</v>
      </c>
      <c r="E15" s="26" t="s">
        <v>70</v>
      </c>
      <c r="H15" s="2" t="s">
        <v>24</v>
      </c>
      <c r="I15" s="2"/>
      <c r="J15" s="29" t="str">
        <f t="shared" si="1"/>
        <v/>
      </c>
      <c r="N15" s="3">
        <v>0</v>
      </c>
      <c r="O15" s="3" t="str">
        <f t="shared" si="3"/>
        <v/>
      </c>
    </row>
    <row r="16" spans="1:18" x14ac:dyDescent="0.25">
      <c r="A16" s="7" t="s">
        <v>25</v>
      </c>
      <c r="B16" s="24">
        <v>60</v>
      </c>
      <c r="C16" s="24">
        <v>55</v>
      </c>
      <c r="D16" s="24">
        <v>47.5</v>
      </c>
      <c r="E16" s="25">
        <f t="shared" si="0"/>
        <v>59</v>
      </c>
      <c r="H16" s="2" t="s">
        <v>25</v>
      </c>
      <c r="I16" s="2"/>
      <c r="J16" s="29" t="str">
        <f t="shared" si="1"/>
        <v/>
      </c>
      <c r="N16" s="3">
        <f t="shared" si="2"/>
        <v>0</v>
      </c>
      <c r="O16" s="3" t="str">
        <f t="shared" si="3"/>
        <v/>
      </c>
    </row>
    <row r="17" spans="1:15" x14ac:dyDescent="0.25">
      <c r="A17" s="7" t="s">
        <v>26</v>
      </c>
      <c r="B17" s="24">
        <v>125</v>
      </c>
      <c r="C17" s="24">
        <v>115</v>
      </c>
      <c r="D17" s="24">
        <v>108.3</v>
      </c>
      <c r="E17" s="25">
        <f t="shared" si="0"/>
        <v>119</v>
      </c>
      <c r="H17" s="2" t="s">
        <v>26</v>
      </c>
      <c r="I17" s="2"/>
      <c r="J17" s="29" t="str">
        <f t="shared" si="1"/>
        <v/>
      </c>
      <c r="N17" s="3">
        <f t="shared" si="2"/>
        <v>0</v>
      </c>
      <c r="O17" s="3" t="str">
        <f t="shared" si="3"/>
        <v/>
      </c>
    </row>
    <row r="18" spans="1:15" x14ac:dyDescent="0.25">
      <c r="A18" s="7" t="s">
        <v>27</v>
      </c>
      <c r="B18" s="24">
        <v>85</v>
      </c>
      <c r="C18" s="24">
        <v>80</v>
      </c>
      <c r="D18" s="24">
        <v>71.45</v>
      </c>
      <c r="E18" s="25">
        <f t="shared" si="0"/>
        <v>84</v>
      </c>
      <c r="H18" s="2" t="s">
        <v>27</v>
      </c>
      <c r="I18" s="2"/>
      <c r="J18" s="29" t="str">
        <f t="shared" si="1"/>
        <v/>
      </c>
      <c r="N18" s="3">
        <f t="shared" si="2"/>
        <v>0</v>
      </c>
      <c r="O18" s="3" t="str">
        <f t="shared" si="3"/>
        <v/>
      </c>
    </row>
    <row r="19" spans="1:15" x14ac:dyDescent="0.25">
      <c r="A19" s="7" t="s">
        <v>28</v>
      </c>
      <c r="B19" s="24">
        <v>130</v>
      </c>
      <c r="C19" s="24">
        <v>123</v>
      </c>
      <c r="D19" s="24">
        <v>114.3</v>
      </c>
      <c r="E19" s="25">
        <f t="shared" si="0"/>
        <v>127</v>
      </c>
      <c r="H19" s="2" t="s">
        <v>28</v>
      </c>
      <c r="I19" s="2"/>
      <c r="J19" s="29" t="str">
        <f t="shared" si="1"/>
        <v/>
      </c>
      <c r="N19" s="3">
        <f t="shared" si="2"/>
        <v>0</v>
      </c>
      <c r="O19" s="3" t="str">
        <f t="shared" si="3"/>
        <v/>
      </c>
    </row>
    <row r="20" spans="1:15" x14ac:dyDescent="0.25">
      <c r="A20" s="7" t="s">
        <v>29</v>
      </c>
      <c r="B20" s="24">
        <v>70</v>
      </c>
      <c r="C20" s="24">
        <v>65</v>
      </c>
      <c r="D20" s="24">
        <v>58.1</v>
      </c>
      <c r="E20" s="25">
        <f t="shared" si="0"/>
        <v>69</v>
      </c>
      <c r="H20" s="2" t="s">
        <v>29</v>
      </c>
      <c r="I20" s="2">
        <v>7</v>
      </c>
      <c r="J20" s="29">
        <f t="shared" si="1"/>
        <v>490</v>
      </c>
      <c r="N20" s="3">
        <f t="shared" si="2"/>
        <v>406.7</v>
      </c>
      <c r="O20" s="3">
        <f t="shared" si="3"/>
        <v>83.300000000000011</v>
      </c>
    </row>
    <row r="21" spans="1:15" x14ac:dyDescent="0.25">
      <c r="A21" s="7" t="s">
        <v>30</v>
      </c>
      <c r="B21" s="24">
        <v>70</v>
      </c>
      <c r="C21" s="24">
        <v>65</v>
      </c>
      <c r="D21" s="24">
        <v>58.1</v>
      </c>
      <c r="E21" s="25">
        <f t="shared" si="0"/>
        <v>69</v>
      </c>
      <c r="H21" s="2" t="s">
        <v>30</v>
      </c>
      <c r="I21" s="2"/>
      <c r="J21" s="29" t="str">
        <f t="shared" si="1"/>
        <v/>
      </c>
      <c r="N21" s="3">
        <f t="shared" si="2"/>
        <v>0</v>
      </c>
      <c r="O21" s="3" t="str">
        <f t="shared" si="3"/>
        <v/>
      </c>
    </row>
    <row r="22" spans="1:15" x14ac:dyDescent="0.25">
      <c r="A22" s="7" t="s">
        <v>31</v>
      </c>
      <c r="B22" s="24">
        <v>85</v>
      </c>
      <c r="C22" s="24">
        <v>75</v>
      </c>
      <c r="D22" s="24">
        <v>66.569999999999993</v>
      </c>
      <c r="E22" s="25">
        <f t="shared" si="0"/>
        <v>79</v>
      </c>
      <c r="H22" s="2" t="s">
        <v>31</v>
      </c>
      <c r="I22" s="2"/>
      <c r="J22" s="29" t="str">
        <f t="shared" si="1"/>
        <v/>
      </c>
      <c r="N22" s="3">
        <f t="shared" si="2"/>
        <v>0</v>
      </c>
      <c r="O22" s="3" t="str">
        <f t="shared" si="3"/>
        <v/>
      </c>
    </row>
    <row r="23" spans="1:15" x14ac:dyDescent="0.25">
      <c r="A23" s="13" t="s">
        <v>32</v>
      </c>
      <c r="B23" s="26" t="s">
        <v>4</v>
      </c>
      <c r="C23" s="26" t="s">
        <v>5</v>
      </c>
      <c r="D23" s="26" t="s">
        <v>6</v>
      </c>
      <c r="E23" s="26" t="s">
        <v>70</v>
      </c>
      <c r="H23" s="2" t="s">
        <v>32</v>
      </c>
      <c r="I23" s="2"/>
      <c r="J23" s="29" t="str">
        <f t="shared" si="1"/>
        <v/>
      </c>
      <c r="N23" s="3">
        <v>0</v>
      </c>
      <c r="O23" s="3" t="str">
        <f t="shared" si="3"/>
        <v/>
      </c>
    </row>
    <row r="24" spans="1:15" x14ac:dyDescent="0.25">
      <c r="A24" s="7" t="s">
        <v>33</v>
      </c>
      <c r="B24" s="24">
        <v>190</v>
      </c>
      <c r="C24" s="24">
        <v>180</v>
      </c>
      <c r="D24" s="24">
        <v>168.57</v>
      </c>
      <c r="E24" s="25">
        <f t="shared" si="0"/>
        <v>184</v>
      </c>
      <c r="H24" s="2" t="s">
        <v>33</v>
      </c>
      <c r="I24" s="2"/>
      <c r="J24" s="29" t="str">
        <f t="shared" si="1"/>
        <v/>
      </c>
      <c r="N24" s="3">
        <f t="shared" si="2"/>
        <v>0</v>
      </c>
      <c r="O24" s="3" t="str">
        <f t="shared" si="3"/>
        <v/>
      </c>
    </row>
    <row r="25" spans="1:15" x14ac:dyDescent="0.25">
      <c r="A25" s="7" t="s">
        <v>34</v>
      </c>
      <c r="B25" s="24">
        <v>175</v>
      </c>
      <c r="C25" s="24">
        <v>160</v>
      </c>
      <c r="D25" s="24">
        <v>152.38</v>
      </c>
      <c r="E25" s="25">
        <f t="shared" si="0"/>
        <v>164</v>
      </c>
      <c r="H25" s="2" t="s">
        <v>34</v>
      </c>
      <c r="I25" s="2"/>
      <c r="J25" s="29" t="str">
        <f t="shared" si="1"/>
        <v/>
      </c>
      <c r="N25" s="3">
        <f t="shared" si="2"/>
        <v>0</v>
      </c>
      <c r="O25" s="3" t="str">
        <f t="shared" si="3"/>
        <v/>
      </c>
    </row>
    <row r="26" spans="1:15" x14ac:dyDescent="0.25">
      <c r="A26" s="7" t="s">
        <v>35</v>
      </c>
      <c r="B26" s="24">
        <v>60</v>
      </c>
      <c r="C26" s="24">
        <v>55</v>
      </c>
      <c r="D26" s="24">
        <v>49.52</v>
      </c>
      <c r="E26" s="25">
        <f t="shared" si="0"/>
        <v>59</v>
      </c>
      <c r="H26" s="2" t="s">
        <v>35</v>
      </c>
      <c r="I26" s="2"/>
      <c r="J26" s="29" t="str">
        <f t="shared" si="1"/>
        <v/>
      </c>
      <c r="N26" s="3">
        <f t="shared" si="2"/>
        <v>0</v>
      </c>
      <c r="O26" s="3" t="str">
        <f t="shared" si="3"/>
        <v/>
      </c>
    </row>
    <row r="27" spans="1:15" x14ac:dyDescent="0.25">
      <c r="A27" s="7" t="s">
        <v>36</v>
      </c>
      <c r="B27" s="24">
        <v>70</v>
      </c>
      <c r="C27" s="24">
        <v>60</v>
      </c>
      <c r="D27" s="24">
        <v>53.33</v>
      </c>
      <c r="E27" s="25">
        <f t="shared" si="0"/>
        <v>64</v>
      </c>
      <c r="H27" s="2" t="s">
        <v>36</v>
      </c>
      <c r="I27" s="2"/>
      <c r="J27" s="29" t="str">
        <f t="shared" si="1"/>
        <v/>
      </c>
      <c r="N27" s="3">
        <f t="shared" si="2"/>
        <v>0</v>
      </c>
      <c r="O27" s="3" t="str">
        <f t="shared" si="3"/>
        <v/>
      </c>
    </row>
    <row r="28" spans="1:15" x14ac:dyDescent="0.25">
      <c r="A28" s="7" t="s">
        <v>37</v>
      </c>
      <c r="B28" s="24">
        <v>115</v>
      </c>
      <c r="C28" s="24">
        <v>110</v>
      </c>
      <c r="D28" s="24">
        <v>102.86</v>
      </c>
      <c r="E28" s="25">
        <f t="shared" si="0"/>
        <v>114</v>
      </c>
      <c r="H28" s="2" t="s">
        <v>37</v>
      </c>
      <c r="I28" s="2"/>
      <c r="J28" s="29" t="str">
        <f t="shared" si="1"/>
        <v/>
      </c>
      <c r="N28" s="3">
        <f t="shared" si="2"/>
        <v>0</v>
      </c>
      <c r="O28" s="3" t="str">
        <f t="shared" si="3"/>
        <v/>
      </c>
    </row>
    <row r="29" spans="1:15" x14ac:dyDescent="0.25">
      <c r="A29" s="7" t="s">
        <v>38</v>
      </c>
      <c r="B29" s="24">
        <v>115</v>
      </c>
      <c r="C29" s="24">
        <v>110</v>
      </c>
      <c r="D29" s="24">
        <v>102.86</v>
      </c>
      <c r="E29" s="25">
        <f t="shared" si="0"/>
        <v>114</v>
      </c>
      <c r="H29" s="2" t="s">
        <v>38</v>
      </c>
      <c r="I29" s="2"/>
      <c r="J29" s="29" t="str">
        <f t="shared" si="1"/>
        <v/>
      </c>
      <c r="N29" s="3">
        <f t="shared" si="2"/>
        <v>0</v>
      </c>
      <c r="O29" s="3" t="str">
        <f t="shared" si="3"/>
        <v/>
      </c>
    </row>
    <row r="30" spans="1:15" x14ac:dyDescent="0.25">
      <c r="A30" s="7" t="s">
        <v>39</v>
      </c>
      <c r="B30" s="24">
        <v>125</v>
      </c>
      <c r="C30" s="24">
        <v>118</v>
      </c>
      <c r="D30" s="24">
        <v>108.57</v>
      </c>
      <c r="E30" s="25">
        <f t="shared" si="0"/>
        <v>122</v>
      </c>
      <c r="H30" s="2" t="s">
        <v>39</v>
      </c>
      <c r="I30" s="2"/>
      <c r="J30" s="29" t="str">
        <f t="shared" si="1"/>
        <v/>
      </c>
      <c r="N30" s="3">
        <f t="shared" si="2"/>
        <v>0</v>
      </c>
      <c r="O30" s="3" t="str">
        <f t="shared" si="3"/>
        <v/>
      </c>
    </row>
    <row r="31" spans="1:15" x14ac:dyDescent="0.25">
      <c r="A31" s="7" t="s">
        <v>40</v>
      </c>
      <c r="B31" s="24">
        <v>85</v>
      </c>
      <c r="C31" s="24">
        <v>77</v>
      </c>
      <c r="D31" s="24">
        <v>66.650000000000006</v>
      </c>
      <c r="E31" s="25">
        <f t="shared" si="0"/>
        <v>81</v>
      </c>
      <c r="H31" s="2" t="s">
        <v>40</v>
      </c>
      <c r="I31" s="2"/>
      <c r="J31" s="29" t="str">
        <f t="shared" si="1"/>
        <v/>
      </c>
      <c r="N31" s="3">
        <f t="shared" si="2"/>
        <v>0</v>
      </c>
      <c r="O31" s="3" t="str">
        <f t="shared" si="3"/>
        <v/>
      </c>
    </row>
    <row r="32" spans="1:15" x14ac:dyDescent="0.25">
      <c r="A32" s="7" t="s">
        <v>41</v>
      </c>
      <c r="B32" s="24">
        <v>85</v>
      </c>
      <c r="C32" s="24">
        <v>77</v>
      </c>
      <c r="D32" s="24">
        <v>66.650000000000006</v>
      </c>
      <c r="E32" s="25">
        <f t="shared" si="0"/>
        <v>81</v>
      </c>
      <c r="H32" s="2" t="s">
        <v>41</v>
      </c>
      <c r="I32" s="2"/>
      <c r="J32" s="29" t="str">
        <f t="shared" si="1"/>
        <v/>
      </c>
      <c r="N32" s="3">
        <f t="shared" si="2"/>
        <v>0</v>
      </c>
      <c r="O32" s="3" t="str">
        <f t="shared" si="3"/>
        <v/>
      </c>
    </row>
    <row r="33" spans="1:15" x14ac:dyDescent="0.25">
      <c r="A33" s="7" t="s">
        <v>42</v>
      </c>
      <c r="B33" s="24">
        <v>85</v>
      </c>
      <c r="C33" s="24">
        <v>80</v>
      </c>
      <c r="D33" s="24">
        <v>73.33</v>
      </c>
      <c r="E33" s="25">
        <f t="shared" si="0"/>
        <v>84</v>
      </c>
      <c r="H33" s="2" t="s">
        <v>42</v>
      </c>
      <c r="I33" s="2"/>
      <c r="J33" s="29" t="str">
        <f t="shared" si="1"/>
        <v/>
      </c>
      <c r="N33" s="3">
        <f t="shared" si="2"/>
        <v>0</v>
      </c>
      <c r="O33" s="3" t="str">
        <f t="shared" si="3"/>
        <v/>
      </c>
    </row>
    <row r="34" spans="1:15" x14ac:dyDescent="0.25">
      <c r="A34" s="11" t="s">
        <v>43</v>
      </c>
      <c r="B34" s="27" t="s">
        <v>4</v>
      </c>
      <c r="C34" s="27" t="s">
        <v>5</v>
      </c>
      <c r="D34" s="28" t="s">
        <v>6</v>
      </c>
      <c r="E34" s="28" t="s">
        <v>70</v>
      </c>
      <c r="H34" s="2" t="s">
        <v>43</v>
      </c>
      <c r="I34" s="2"/>
      <c r="J34" s="29" t="str">
        <f t="shared" si="1"/>
        <v/>
      </c>
      <c r="N34" s="3">
        <v>0</v>
      </c>
      <c r="O34" s="3" t="str">
        <f t="shared" si="3"/>
        <v/>
      </c>
    </row>
    <row r="35" spans="1:15" x14ac:dyDescent="0.25">
      <c r="A35" s="7" t="s">
        <v>44</v>
      </c>
      <c r="B35" s="24">
        <v>70</v>
      </c>
      <c r="C35" s="24">
        <v>62</v>
      </c>
      <c r="D35" s="24">
        <v>54.56</v>
      </c>
      <c r="E35" s="25">
        <f t="shared" si="0"/>
        <v>66</v>
      </c>
      <c r="H35" s="2" t="s">
        <v>44</v>
      </c>
      <c r="I35" s="2"/>
      <c r="J35" s="29" t="str">
        <f t="shared" si="1"/>
        <v/>
      </c>
      <c r="N35" s="3">
        <f t="shared" si="2"/>
        <v>0</v>
      </c>
      <c r="O35" s="3" t="str">
        <f t="shared" si="3"/>
        <v/>
      </c>
    </row>
    <row r="36" spans="1:15" x14ac:dyDescent="0.25">
      <c r="A36" s="7" t="s">
        <v>45</v>
      </c>
      <c r="B36" s="24">
        <v>135</v>
      </c>
      <c r="C36" s="24">
        <v>125</v>
      </c>
      <c r="D36" s="24">
        <v>110.1</v>
      </c>
      <c r="E36" s="25">
        <f t="shared" si="0"/>
        <v>129</v>
      </c>
      <c r="H36" s="2" t="s">
        <v>45</v>
      </c>
      <c r="I36" s="2"/>
      <c r="J36" s="29" t="str">
        <f t="shared" si="1"/>
        <v/>
      </c>
      <c r="N36" s="3">
        <f t="shared" si="2"/>
        <v>0</v>
      </c>
      <c r="O36" s="3" t="str">
        <f t="shared" si="3"/>
        <v/>
      </c>
    </row>
    <row r="37" spans="1:15" x14ac:dyDescent="0.25">
      <c r="A37" s="7" t="s">
        <v>46</v>
      </c>
      <c r="B37" s="24">
        <v>85</v>
      </c>
      <c r="C37" s="24">
        <v>73</v>
      </c>
      <c r="D37" s="24">
        <v>64.02</v>
      </c>
      <c r="E37" s="25">
        <f t="shared" si="0"/>
        <v>77</v>
      </c>
      <c r="H37" s="2" t="s">
        <v>46</v>
      </c>
      <c r="I37" s="2"/>
      <c r="J37" s="29" t="str">
        <f t="shared" si="1"/>
        <v/>
      </c>
      <c r="N37" s="3">
        <f t="shared" si="2"/>
        <v>0</v>
      </c>
      <c r="O37" s="3" t="str">
        <f t="shared" si="3"/>
        <v/>
      </c>
    </row>
    <row r="38" spans="1:15" x14ac:dyDescent="0.25">
      <c r="A38" s="7" t="s">
        <v>47</v>
      </c>
      <c r="B38" s="24">
        <v>150</v>
      </c>
      <c r="C38" s="24">
        <v>140</v>
      </c>
      <c r="D38" s="24">
        <v>128.04</v>
      </c>
      <c r="E38" s="25">
        <f t="shared" si="0"/>
        <v>144</v>
      </c>
      <c r="H38" s="2" t="s">
        <v>47</v>
      </c>
      <c r="I38" s="2"/>
      <c r="J38" s="29" t="str">
        <f t="shared" si="1"/>
        <v/>
      </c>
      <c r="N38" s="3">
        <f t="shared" si="2"/>
        <v>0</v>
      </c>
      <c r="O38" s="3" t="str">
        <f t="shared" si="3"/>
        <v/>
      </c>
    </row>
    <row r="39" spans="1:15" x14ac:dyDescent="0.25">
      <c r="A39" s="7" t="s">
        <v>48</v>
      </c>
      <c r="B39" s="24">
        <v>75</v>
      </c>
      <c r="C39" s="24">
        <v>66</v>
      </c>
      <c r="D39" s="24">
        <v>59.41</v>
      </c>
      <c r="E39" s="25">
        <f t="shared" si="0"/>
        <v>70</v>
      </c>
      <c r="H39" s="2" t="s">
        <v>48</v>
      </c>
      <c r="I39" s="2"/>
      <c r="J39" s="29" t="str">
        <f t="shared" si="1"/>
        <v/>
      </c>
      <c r="N39" s="3">
        <f t="shared" si="2"/>
        <v>0</v>
      </c>
      <c r="O39" s="3" t="str">
        <f t="shared" si="3"/>
        <v/>
      </c>
    </row>
    <row r="40" spans="1:15" x14ac:dyDescent="0.25">
      <c r="A40" s="7" t="s">
        <v>49</v>
      </c>
      <c r="B40" s="24">
        <v>95</v>
      </c>
      <c r="C40" s="24">
        <v>90</v>
      </c>
      <c r="D40" s="24">
        <v>81.239999999999995</v>
      </c>
      <c r="E40" s="25">
        <f t="shared" si="0"/>
        <v>94</v>
      </c>
      <c r="H40" s="2" t="s">
        <v>49</v>
      </c>
      <c r="I40" s="2"/>
      <c r="J40" s="29" t="str">
        <f t="shared" si="1"/>
        <v/>
      </c>
      <c r="N40" s="3">
        <f t="shared" si="2"/>
        <v>0</v>
      </c>
      <c r="O40" s="3" t="str">
        <f t="shared" si="3"/>
        <v/>
      </c>
    </row>
    <row r="41" spans="1:15" x14ac:dyDescent="0.25">
      <c r="A41" s="7" t="s">
        <v>50</v>
      </c>
      <c r="B41" s="24">
        <v>170</v>
      </c>
      <c r="C41" s="24">
        <v>163</v>
      </c>
      <c r="D41" s="24">
        <v>146.47</v>
      </c>
      <c r="E41" s="25">
        <f t="shared" si="0"/>
        <v>167</v>
      </c>
      <c r="H41" s="2" t="s">
        <v>50</v>
      </c>
      <c r="I41" s="2"/>
      <c r="J41" s="29" t="str">
        <f t="shared" si="1"/>
        <v/>
      </c>
      <c r="N41" s="3">
        <f t="shared" si="2"/>
        <v>0</v>
      </c>
      <c r="O41" s="3" t="str">
        <f t="shared" si="3"/>
        <v/>
      </c>
    </row>
    <row r="42" spans="1:15" x14ac:dyDescent="0.25">
      <c r="A42" s="7" t="s">
        <v>51</v>
      </c>
      <c r="B42" s="24">
        <v>215</v>
      </c>
      <c r="C42" s="24">
        <v>205</v>
      </c>
      <c r="D42" s="24">
        <v>185.27</v>
      </c>
      <c r="E42" s="25">
        <f t="shared" si="0"/>
        <v>209</v>
      </c>
      <c r="H42" s="2" t="s">
        <v>51</v>
      </c>
      <c r="I42" s="2"/>
      <c r="J42" s="29" t="str">
        <f t="shared" si="1"/>
        <v/>
      </c>
      <c r="N42" s="3">
        <f t="shared" si="2"/>
        <v>0</v>
      </c>
      <c r="O42" s="3" t="str">
        <f t="shared" si="3"/>
        <v/>
      </c>
    </row>
    <row r="43" spans="1:15" x14ac:dyDescent="0.25">
      <c r="A43" s="7" t="s">
        <v>52</v>
      </c>
      <c r="B43" s="24">
        <v>200</v>
      </c>
      <c r="C43" s="24">
        <v>190</v>
      </c>
      <c r="D43" s="24">
        <v>170.72</v>
      </c>
      <c r="E43" s="25">
        <f t="shared" si="0"/>
        <v>194</v>
      </c>
      <c r="H43" s="2" t="s">
        <v>52</v>
      </c>
      <c r="I43" s="2"/>
      <c r="J43" s="29" t="str">
        <f t="shared" si="1"/>
        <v/>
      </c>
      <c r="N43" s="3">
        <f t="shared" si="2"/>
        <v>0</v>
      </c>
      <c r="O43" s="3" t="str">
        <f t="shared" si="3"/>
        <v/>
      </c>
    </row>
    <row r="44" spans="1:15" x14ac:dyDescent="0.25">
      <c r="A44" s="7" t="s">
        <v>53</v>
      </c>
      <c r="B44" s="24">
        <v>70</v>
      </c>
      <c r="C44" s="24">
        <v>65</v>
      </c>
      <c r="D44" s="24">
        <v>57.96</v>
      </c>
      <c r="E44" s="25">
        <f t="shared" si="0"/>
        <v>69</v>
      </c>
      <c r="H44" s="2" t="s">
        <v>53</v>
      </c>
      <c r="I44" s="2"/>
      <c r="J44" s="29" t="str">
        <f t="shared" si="1"/>
        <v/>
      </c>
      <c r="N44" s="3">
        <f t="shared" si="2"/>
        <v>0</v>
      </c>
      <c r="O44" s="3" t="str">
        <f t="shared" si="3"/>
        <v/>
      </c>
    </row>
    <row r="45" spans="1:15" x14ac:dyDescent="0.25">
      <c r="A45" s="7" t="s">
        <v>54</v>
      </c>
      <c r="B45" s="24">
        <v>130</v>
      </c>
      <c r="C45" s="24">
        <v>123</v>
      </c>
      <c r="D45" s="24">
        <v>110.58</v>
      </c>
      <c r="E45" s="25">
        <f t="shared" si="0"/>
        <v>127</v>
      </c>
      <c r="H45" s="2" t="s">
        <v>54</v>
      </c>
      <c r="I45" s="2"/>
      <c r="J45" s="29" t="str">
        <f t="shared" si="1"/>
        <v/>
      </c>
      <c r="N45" s="3">
        <f t="shared" si="2"/>
        <v>0</v>
      </c>
      <c r="O45" s="3" t="str">
        <f t="shared" si="3"/>
        <v/>
      </c>
    </row>
    <row r="46" spans="1:15" x14ac:dyDescent="0.25">
      <c r="A46" s="7" t="s">
        <v>55</v>
      </c>
      <c r="B46" s="24">
        <v>65</v>
      </c>
      <c r="C46" s="24">
        <v>55</v>
      </c>
      <c r="D46" s="24">
        <v>46.08</v>
      </c>
      <c r="E46" s="25">
        <f t="shared" si="0"/>
        <v>59</v>
      </c>
      <c r="H46" s="2" t="s">
        <v>55</v>
      </c>
      <c r="I46" s="2"/>
      <c r="J46" s="29" t="str">
        <f t="shared" si="1"/>
        <v/>
      </c>
      <c r="N46" s="3">
        <f t="shared" si="2"/>
        <v>0</v>
      </c>
      <c r="O46" s="3" t="str">
        <f t="shared" si="3"/>
        <v/>
      </c>
    </row>
    <row r="47" spans="1:15" x14ac:dyDescent="0.25">
      <c r="A47" s="7" t="s">
        <v>56</v>
      </c>
      <c r="B47" s="24">
        <v>80</v>
      </c>
      <c r="C47" s="24">
        <v>68</v>
      </c>
      <c r="D47" s="24">
        <v>60.87</v>
      </c>
      <c r="E47" s="25">
        <f t="shared" si="0"/>
        <v>72</v>
      </c>
      <c r="H47" s="2" t="s">
        <v>56</v>
      </c>
      <c r="I47" s="2"/>
      <c r="J47" s="29" t="str">
        <f t="shared" si="1"/>
        <v/>
      </c>
      <c r="N47" s="3">
        <f t="shared" si="2"/>
        <v>0</v>
      </c>
      <c r="O47" s="3" t="str">
        <f t="shared" si="3"/>
        <v/>
      </c>
    </row>
    <row r="48" spans="1:15" x14ac:dyDescent="0.25">
      <c r="A48" s="7" t="s">
        <v>57</v>
      </c>
      <c r="B48" s="24">
        <v>90</v>
      </c>
      <c r="C48" s="24">
        <v>85</v>
      </c>
      <c r="D48" s="24">
        <v>76.150000000000006</v>
      </c>
      <c r="E48" s="25">
        <f t="shared" si="0"/>
        <v>89</v>
      </c>
      <c r="H48" s="2" t="s">
        <v>57</v>
      </c>
      <c r="I48" s="2"/>
      <c r="J48" s="29" t="str">
        <f t="shared" si="1"/>
        <v/>
      </c>
      <c r="N48" s="3">
        <f t="shared" si="2"/>
        <v>0</v>
      </c>
      <c r="O48" s="3" t="str">
        <f t="shared" si="3"/>
        <v/>
      </c>
    </row>
    <row r="49" spans="1:15" x14ac:dyDescent="0.25">
      <c r="A49" s="7" t="s">
        <v>58</v>
      </c>
      <c r="B49" s="24">
        <v>80</v>
      </c>
      <c r="C49" s="24">
        <v>68</v>
      </c>
      <c r="D49" s="24">
        <v>59.9</v>
      </c>
      <c r="E49" s="25">
        <f t="shared" si="0"/>
        <v>72</v>
      </c>
      <c r="H49" s="2" t="s">
        <v>58</v>
      </c>
      <c r="I49" s="2"/>
      <c r="J49" s="29" t="str">
        <f t="shared" si="1"/>
        <v/>
      </c>
      <c r="N49" s="3">
        <f t="shared" si="2"/>
        <v>0</v>
      </c>
      <c r="O49" s="3" t="str">
        <f t="shared" si="3"/>
        <v/>
      </c>
    </row>
    <row r="50" spans="1:15" x14ac:dyDescent="0.25">
      <c r="A50" s="7" t="s">
        <v>59</v>
      </c>
      <c r="B50" s="24">
        <v>50</v>
      </c>
      <c r="C50" s="24">
        <v>40</v>
      </c>
      <c r="D50" s="24">
        <v>33.47</v>
      </c>
      <c r="E50" s="25">
        <f t="shared" si="0"/>
        <v>44</v>
      </c>
      <c r="H50" s="2" t="s">
        <v>59</v>
      </c>
      <c r="I50" s="2"/>
      <c r="J50" s="29" t="str">
        <f t="shared" si="1"/>
        <v/>
      </c>
      <c r="N50" s="3">
        <f t="shared" si="2"/>
        <v>0</v>
      </c>
      <c r="O50" s="3" t="str">
        <f t="shared" si="3"/>
        <v/>
      </c>
    </row>
    <row r="51" spans="1:15" x14ac:dyDescent="0.25">
      <c r="A51" s="7" t="s">
        <v>60</v>
      </c>
      <c r="B51" s="24">
        <v>70</v>
      </c>
      <c r="C51" s="24">
        <v>62</v>
      </c>
      <c r="D51" s="24">
        <v>55.29</v>
      </c>
      <c r="E51" s="25">
        <f t="shared" si="0"/>
        <v>66</v>
      </c>
      <c r="H51" s="2" t="s">
        <v>60</v>
      </c>
      <c r="I51" s="2"/>
      <c r="J51" s="29" t="str">
        <f t="shared" si="1"/>
        <v/>
      </c>
      <c r="N51" s="3">
        <f t="shared" si="2"/>
        <v>0</v>
      </c>
      <c r="O51" s="3" t="str">
        <f t="shared" si="3"/>
        <v/>
      </c>
    </row>
    <row r="52" spans="1:15" x14ac:dyDescent="0.25">
      <c r="A52" s="7" t="s">
        <v>61</v>
      </c>
      <c r="B52" s="24">
        <v>50</v>
      </c>
      <c r="C52" s="24">
        <v>45</v>
      </c>
      <c r="D52" s="24">
        <v>35.409999999999997</v>
      </c>
      <c r="E52" s="25">
        <f t="shared" si="0"/>
        <v>49</v>
      </c>
      <c r="H52" s="2" t="s">
        <v>61</v>
      </c>
      <c r="I52" s="2"/>
      <c r="J52" s="29" t="str">
        <f t="shared" si="1"/>
        <v/>
      </c>
      <c r="N52" s="3">
        <f t="shared" si="2"/>
        <v>0</v>
      </c>
      <c r="O52" s="3" t="str">
        <f t="shared" si="3"/>
        <v/>
      </c>
    </row>
    <row r="53" spans="1:15" x14ac:dyDescent="0.25">
      <c r="A53" s="7" t="s">
        <v>62</v>
      </c>
      <c r="B53" s="24">
        <v>145</v>
      </c>
      <c r="C53" s="24">
        <v>134</v>
      </c>
      <c r="D53" s="24">
        <v>119.07</v>
      </c>
      <c r="E53" s="25">
        <f t="shared" si="0"/>
        <v>138</v>
      </c>
      <c r="H53" s="2" t="s">
        <v>62</v>
      </c>
      <c r="I53" s="2"/>
      <c r="J53" s="29" t="str">
        <f t="shared" si="1"/>
        <v/>
      </c>
      <c r="N53" s="3">
        <f t="shared" si="2"/>
        <v>0</v>
      </c>
      <c r="O53" s="3" t="str">
        <f t="shared" si="3"/>
        <v/>
      </c>
    </row>
    <row r="54" spans="1:15" x14ac:dyDescent="0.25">
      <c r="A54" s="7" t="s">
        <v>63</v>
      </c>
      <c r="B54" s="24">
        <v>90</v>
      </c>
      <c r="C54" s="24">
        <v>83</v>
      </c>
      <c r="D54" s="24">
        <v>70.81</v>
      </c>
      <c r="E54" s="25">
        <f t="shared" si="0"/>
        <v>87</v>
      </c>
      <c r="H54" s="2" t="s">
        <v>63</v>
      </c>
      <c r="I54" s="2"/>
      <c r="J54" s="29" t="str">
        <f t="shared" si="1"/>
        <v/>
      </c>
      <c r="N54" s="3">
        <f t="shared" si="2"/>
        <v>0</v>
      </c>
      <c r="O54" s="3" t="str">
        <f t="shared" si="3"/>
        <v/>
      </c>
    </row>
    <row r="55" spans="1:15" x14ac:dyDescent="0.25">
      <c r="A55" s="7" t="s">
        <v>64</v>
      </c>
      <c r="B55" s="24">
        <v>140</v>
      </c>
      <c r="C55" s="24">
        <v>125</v>
      </c>
      <c r="D55" s="24">
        <v>110.1</v>
      </c>
      <c r="E55" s="25">
        <f t="shared" si="0"/>
        <v>129</v>
      </c>
      <c r="H55" s="2" t="s">
        <v>64</v>
      </c>
      <c r="I55" s="2"/>
      <c r="J55" s="29" t="str">
        <f t="shared" si="1"/>
        <v/>
      </c>
      <c r="N55" s="3">
        <f t="shared" si="2"/>
        <v>0</v>
      </c>
      <c r="O55" s="3" t="str">
        <f t="shared" si="3"/>
        <v/>
      </c>
    </row>
    <row r="56" spans="1:15" x14ac:dyDescent="0.25">
      <c r="I56" t="s">
        <v>75</v>
      </c>
      <c r="J56" s="29">
        <f>SUM(J4:J55)</f>
        <v>1090</v>
      </c>
    </row>
  </sheetData>
  <autoFilter ref="I3:J3" xr:uid="{C7D6C8F4-219B-47F6-92CC-CCB253259323}"/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60FA-1944-428E-BAAB-69BB43A43D8E}">
  <dimension ref="A1:R56"/>
  <sheetViews>
    <sheetView topLeftCell="A21" workbookViewId="0">
      <selection activeCell="A3" sqref="A3:A55"/>
    </sheetView>
  </sheetViews>
  <sheetFormatPr defaultRowHeight="15" x14ac:dyDescent="0.25"/>
  <cols>
    <col min="1" max="1" width="38.5703125" bestFit="1" customWidth="1"/>
    <col min="8" max="8" width="38.5703125" bestFit="1" customWidth="1"/>
    <col min="9" max="9" width="7" customWidth="1"/>
    <col min="10" max="10" width="9.5703125" bestFit="1" customWidth="1"/>
    <col min="11" max="11" width="19.42578125" bestFit="1" customWidth="1"/>
    <col min="12" max="12" width="3.85546875" customWidth="1"/>
    <col min="13" max="13" width="0" hidden="1" customWidth="1"/>
    <col min="14" max="14" width="14.140625" hidden="1" customWidth="1"/>
    <col min="15" max="15" width="0" hidden="1" customWidth="1"/>
    <col min="16" max="16" width="22.42578125" bestFit="1" customWidth="1"/>
    <col min="17" max="17" width="14.42578125" bestFit="1" customWidth="1"/>
  </cols>
  <sheetData>
    <row r="1" spans="1:18" x14ac:dyDescent="0.25">
      <c r="A1" s="31" t="s">
        <v>0</v>
      </c>
      <c r="B1" s="31"/>
      <c r="C1" s="31"/>
      <c r="D1" s="31"/>
      <c r="E1" s="31"/>
      <c r="J1" t="s">
        <v>1</v>
      </c>
    </row>
    <row r="2" spans="1:18" x14ac:dyDescent="0.25">
      <c r="A2" s="32" t="s">
        <v>2</v>
      </c>
      <c r="B2" s="33"/>
      <c r="C2" s="33"/>
      <c r="D2" s="33"/>
      <c r="E2" s="34"/>
      <c r="H2" s="2" t="s">
        <v>72</v>
      </c>
      <c r="I2" s="2"/>
      <c r="J2" s="2"/>
      <c r="K2" s="2"/>
      <c r="P2" t="s">
        <v>68</v>
      </c>
      <c r="Q2" s="3">
        <f>SUM(J4:J55)</f>
        <v>0</v>
      </c>
    </row>
    <row r="3" spans="1:18" x14ac:dyDescent="0.25">
      <c r="A3" s="13" t="s">
        <v>3</v>
      </c>
      <c r="B3" s="14" t="s">
        <v>4</v>
      </c>
      <c r="C3" s="14" t="s">
        <v>5</v>
      </c>
      <c r="D3" s="14" t="s">
        <v>6</v>
      </c>
      <c r="E3" s="14" t="s">
        <v>70</v>
      </c>
      <c r="H3" s="2" t="s">
        <v>3</v>
      </c>
      <c r="I3" s="2" t="s">
        <v>7</v>
      </c>
      <c r="J3" s="2" t="s">
        <v>8</v>
      </c>
      <c r="K3" s="2" t="s">
        <v>9</v>
      </c>
      <c r="N3" t="s">
        <v>65</v>
      </c>
      <c r="O3" t="s">
        <v>66</v>
      </c>
      <c r="P3" t="s">
        <v>67</v>
      </c>
      <c r="Q3" s="1">
        <f>SUM(N4:N55)</f>
        <v>0</v>
      </c>
    </row>
    <row r="4" spans="1:18" x14ac:dyDescent="0.25">
      <c r="A4" s="7" t="s">
        <v>10</v>
      </c>
      <c r="B4" s="24">
        <v>200</v>
      </c>
      <c r="C4" s="24">
        <v>193</v>
      </c>
      <c r="D4" s="24">
        <v>185.84</v>
      </c>
      <c r="E4" s="25">
        <f>C4+4</f>
        <v>197</v>
      </c>
      <c r="H4" s="2" t="s">
        <v>10</v>
      </c>
      <c r="I4" s="2"/>
      <c r="J4" s="29" t="str">
        <f>IF(I4="","",I4*C4)</f>
        <v/>
      </c>
      <c r="K4" s="2" t="s">
        <v>11</v>
      </c>
      <c r="N4" s="3">
        <f>D4*I4</f>
        <v>0</v>
      </c>
      <c r="O4" s="3" t="e">
        <f>J4-N4</f>
        <v>#VALUE!</v>
      </c>
      <c r="P4" t="s">
        <v>69</v>
      </c>
      <c r="Q4" s="3">
        <f>Q2-Q3</f>
        <v>0</v>
      </c>
      <c r="R4" s="1"/>
    </row>
    <row r="5" spans="1:18" x14ac:dyDescent="0.25">
      <c r="A5" s="7" t="s">
        <v>12</v>
      </c>
      <c r="B5" s="24">
        <v>200</v>
      </c>
      <c r="C5" s="24">
        <v>193</v>
      </c>
      <c r="D5" s="24">
        <v>185.84</v>
      </c>
      <c r="E5" s="25">
        <f t="shared" ref="E5:E55" si="0">C5+4</f>
        <v>197</v>
      </c>
      <c r="H5" s="2" t="s">
        <v>12</v>
      </c>
      <c r="I5" s="2"/>
      <c r="J5" s="29" t="str">
        <f t="shared" ref="J5:J55" si="1">IF(I5="","",I5*C5)</f>
        <v/>
      </c>
      <c r="K5" s="4">
        <f>SUM(J4:J33)</f>
        <v>0</v>
      </c>
      <c r="N5" s="3">
        <f t="shared" ref="N5:N55" si="2">D5*I5</f>
        <v>0</v>
      </c>
      <c r="O5" s="3" t="e">
        <f t="shared" ref="O5:O55" si="3">J5-N5</f>
        <v>#VALUE!</v>
      </c>
    </row>
    <row r="6" spans="1:18" x14ac:dyDescent="0.25">
      <c r="A6" s="7" t="s">
        <v>13</v>
      </c>
      <c r="B6" s="24">
        <v>205</v>
      </c>
      <c r="C6" s="24">
        <v>195</v>
      </c>
      <c r="D6" s="24">
        <v>188.7</v>
      </c>
      <c r="E6" s="25">
        <f t="shared" si="0"/>
        <v>199</v>
      </c>
      <c r="H6" s="2" t="s">
        <v>13</v>
      </c>
      <c r="I6" s="2"/>
      <c r="J6" s="29" t="str">
        <f t="shared" si="1"/>
        <v/>
      </c>
      <c r="K6" s="2" t="s">
        <v>14</v>
      </c>
      <c r="N6" s="3">
        <f t="shared" si="2"/>
        <v>0</v>
      </c>
      <c r="O6" s="3" t="e">
        <f t="shared" si="3"/>
        <v>#VALUE!</v>
      </c>
    </row>
    <row r="7" spans="1:18" x14ac:dyDescent="0.25">
      <c r="A7" s="7" t="s">
        <v>15</v>
      </c>
      <c r="B7" s="24">
        <v>150</v>
      </c>
      <c r="C7" s="24">
        <v>146</v>
      </c>
      <c r="D7" s="24">
        <v>139.11000000000001</v>
      </c>
      <c r="E7" s="25">
        <f t="shared" si="0"/>
        <v>150</v>
      </c>
      <c r="H7" s="2" t="s">
        <v>15</v>
      </c>
      <c r="I7" s="2"/>
      <c r="J7" s="29" t="str">
        <f t="shared" si="1"/>
        <v/>
      </c>
      <c r="K7" s="5">
        <f>SUM(J35:J55)</f>
        <v>0</v>
      </c>
      <c r="N7" s="3">
        <f t="shared" si="2"/>
        <v>0</v>
      </c>
      <c r="O7" s="3" t="e">
        <f t="shared" si="3"/>
        <v>#VALUE!</v>
      </c>
    </row>
    <row r="8" spans="1:18" x14ac:dyDescent="0.25">
      <c r="A8" s="7" t="s">
        <v>16</v>
      </c>
      <c r="B8" s="24">
        <v>145</v>
      </c>
      <c r="C8" s="24">
        <v>138</v>
      </c>
      <c r="D8" s="24">
        <v>130.15</v>
      </c>
      <c r="E8" s="25">
        <f t="shared" si="0"/>
        <v>142</v>
      </c>
      <c r="H8" s="2" t="s">
        <v>16</v>
      </c>
      <c r="I8" s="2"/>
      <c r="J8" s="29" t="str">
        <f t="shared" si="1"/>
        <v/>
      </c>
      <c r="K8" s="2" t="s">
        <v>75</v>
      </c>
      <c r="N8" s="3">
        <f t="shared" si="2"/>
        <v>0</v>
      </c>
      <c r="O8" s="3" t="e">
        <f t="shared" si="3"/>
        <v>#VALUE!</v>
      </c>
    </row>
    <row r="9" spans="1:18" x14ac:dyDescent="0.25">
      <c r="A9" s="7" t="s">
        <v>17</v>
      </c>
      <c r="B9" s="24">
        <v>145</v>
      </c>
      <c r="C9" s="24">
        <v>138</v>
      </c>
      <c r="D9" s="24">
        <v>130.15</v>
      </c>
      <c r="E9" s="25">
        <f t="shared" si="0"/>
        <v>142</v>
      </c>
      <c r="H9" s="2" t="s">
        <v>17</v>
      </c>
      <c r="I9" s="2"/>
      <c r="J9" s="29" t="str">
        <f t="shared" si="1"/>
        <v/>
      </c>
      <c r="K9" s="4">
        <f>K5+K7</f>
        <v>0</v>
      </c>
      <c r="N9" s="3">
        <f t="shared" si="2"/>
        <v>0</v>
      </c>
      <c r="O9" s="3" t="e">
        <f t="shared" si="3"/>
        <v>#VALUE!</v>
      </c>
    </row>
    <row r="10" spans="1:18" x14ac:dyDescent="0.25">
      <c r="A10" s="7" t="s">
        <v>18</v>
      </c>
      <c r="B10" s="24">
        <v>150</v>
      </c>
      <c r="C10" s="24">
        <v>144</v>
      </c>
      <c r="D10" s="24">
        <v>135.85</v>
      </c>
      <c r="E10" s="25">
        <f t="shared" si="0"/>
        <v>148</v>
      </c>
      <c r="H10" s="2" t="s">
        <v>18</v>
      </c>
      <c r="I10" s="2"/>
      <c r="J10" s="29" t="str">
        <f t="shared" si="1"/>
        <v/>
      </c>
      <c r="K10" s="5"/>
      <c r="N10" s="3">
        <f t="shared" si="2"/>
        <v>0</v>
      </c>
      <c r="O10" s="3" t="e">
        <f t="shared" si="3"/>
        <v>#VALUE!</v>
      </c>
    </row>
    <row r="11" spans="1:18" x14ac:dyDescent="0.25">
      <c r="A11" s="13" t="s">
        <v>19</v>
      </c>
      <c r="B11" s="26"/>
      <c r="C11" s="26"/>
      <c r="D11" s="26"/>
      <c r="E11" s="26"/>
      <c r="H11" s="2" t="s">
        <v>19</v>
      </c>
      <c r="I11" s="2"/>
      <c r="J11" s="29" t="str">
        <f t="shared" si="1"/>
        <v/>
      </c>
      <c r="K11" s="5"/>
      <c r="N11" s="3">
        <f t="shared" si="2"/>
        <v>0</v>
      </c>
      <c r="O11" s="3" t="e">
        <f t="shared" si="3"/>
        <v>#VALUE!</v>
      </c>
    </row>
    <row r="12" spans="1:18" x14ac:dyDescent="0.25">
      <c r="A12" s="7" t="s">
        <v>20</v>
      </c>
      <c r="B12" s="24">
        <v>105</v>
      </c>
      <c r="C12" s="24">
        <v>98</v>
      </c>
      <c r="D12" s="24">
        <v>93.21</v>
      </c>
      <c r="E12" s="25">
        <f t="shared" si="0"/>
        <v>102</v>
      </c>
      <c r="H12" s="2" t="s">
        <v>20</v>
      </c>
      <c r="I12" s="2"/>
      <c r="J12" s="29" t="str">
        <f t="shared" si="1"/>
        <v/>
      </c>
      <c r="K12" s="2" t="s">
        <v>21</v>
      </c>
      <c r="N12" s="3">
        <f t="shared" si="2"/>
        <v>0</v>
      </c>
      <c r="O12" s="3" t="e">
        <f t="shared" si="3"/>
        <v>#VALUE!</v>
      </c>
    </row>
    <row r="13" spans="1:18" x14ac:dyDescent="0.25">
      <c r="A13" s="7" t="s">
        <v>22</v>
      </c>
      <c r="B13" s="24">
        <v>198</v>
      </c>
      <c r="C13" s="24">
        <v>188</v>
      </c>
      <c r="D13" s="24">
        <v>178.34</v>
      </c>
      <c r="E13" s="25">
        <f t="shared" si="0"/>
        <v>192</v>
      </c>
      <c r="H13" s="2" t="s">
        <v>22</v>
      </c>
      <c r="I13" s="2"/>
      <c r="J13" s="29" t="str">
        <f t="shared" si="1"/>
        <v/>
      </c>
      <c r="K13" s="2">
        <f>SUM(I4:I55)</f>
        <v>0</v>
      </c>
      <c r="N13" s="3">
        <f t="shared" si="2"/>
        <v>0</v>
      </c>
      <c r="O13" s="3" t="e">
        <f t="shared" si="3"/>
        <v>#VALUE!</v>
      </c>
    </row>
    <row r="14" spans="1:18" x14ac:dyDescent="0.25">
      <c r="A14" s="7" t="s">
        <v>23</v>
      </c>
      <c r="B14" s="24">
        <v>185</v>
      </c>
      <c r="C14" s="24">
        <v>178</v>
      </c>
      <c r="D14" s="24">
        <v>169.52</v>
      </c>
      <c r="E14" s="25">
        <f t="shared" si="0"/>
        <v>182</v>
      </c>
      <c r="H14" s="2" t="s">
        <v>23</v>
      </c>
      <c r="I14" s="2"/>
      <c r="J14" s="29" t="str">
        <f t="shared" si="1"/>
        <v/>
      </c>
      <c r="K14" s="2"/>
      <c r="N14" s="3">
        <f t="shared" si="2"/>
        <v>0</v>
      </c>
      <c r="O14" s="3" t="e">
        <f t="shared" si="3"/>
        <v>#VALUE!</v>
      </c>
    </row>
    <row r="15" spans="1:18" x14ac:dyDescent="0.25">
      <c r="A15" s="13" t="s">
        <v>24</v>
      </c>
      <c r="B15" s="26" t="s">
        <v>4</v>
      </c>
      <c r="C15" s="26" t="s">
        <v>5</v>
      </c>
      <c r="D15" s="26" t="s">
        <v>6</v>
      </c>
      <c r="E15" s="26" t="s">
        <v>70</v>
      </c>
      <c r="H15" s="2" t="s">
        <v>24</v>
      </c>
      <c r="I15" s="2"/>
      <c r="J15" s="29" t="str">
        <f t="shared" si="1"/>
        <v/>
      </c>
      <c r="N15" s="3">
        <v>0</v>
      </c>
      <c r="O15" s="3" t="e">
        <f t="shared" si="3"/>
        <v>#VALUE!</v>
      </c>
    </row>
    <row r="16" spans="1:18" x14ac:dyDescent="0.25">
      <c r="A16" s="7" t="s">
        <v>25</v>
      </c>
      <c r="B16" s="24">
        <v>60</v>
      </c>
      <c r="C16" s="24">
        <v>55</v>
      </c>
      <c r="D16" s="24">
        <v>47.5</v>
      </c>
      <c r="E16" s="25">
        <f t="shared" si="0"/>
        <v>59</v>
      </c>
      <c r="H16" s="2" t="s">
        <v>25</v>
      </c>
      <c r="I16" s="2"/>
      <c r="J16" s="29" t="str">
        <f t="shared" si="1"/>
        <v/>
      </c>
      <c r="N16" s="3">
        <f t="shared" si="2"/>
        <v>0</v>
      </c>
      <c r="O16" s="3" t="e">
        <f t="shared" si="3"/>
        <v>#VALUE!</v>
      </c>
    </row>
    <row r="17" spans="1:15" x14ac:dyDescent="0.25">
      <c r="A17" s="7" t="s">
        <v>26</v>
      </c>
      <c r="B17" s="24">
        <v>125</v>
      </c>
      <c r="C17" s="24">
        <v>115</v>
      </c>
      <c r="D17" s="24">
        <v>108.3</v>
      </c>
      <c r="E17" s="25">
        <f t="shared" si="0"/>
        <v>119</v>
      </c>
      <c r="H17" s="2" t="s">
        <v>26</v>
      </c>
      <c r="I17" s="2"/>
      <c r="J17" s="29" t="str">
        <f t="shared" si="1"/>
        <v/>
      </c>
      <c r="N17" s="3">
        <f t="shared" si="2"/>
        <v>0</v>
      </c>
      <c r="O17" s="3" t="e">
        <f t="shared" si="3"/>
        <v>#VALUE!</v>
      </c>
    </row>
    <row r="18" spans="1:15" x14ac:dyDescent="0.25">
      <c r="A18" s="7" t="s">
        <v>27</v>
      </c>
      <c r="B18" s="24">
        <v>85</v>
      </c>
      <c r="C18" s="24">
        <v>80</v>
      </c>
      <c r="D18" s="24">
        <v>71.45</v>
      </c>
      <c r="E18" s="25">
        <f t="shared" si="0"/>
        <v>84</v>
      </c>
      <c r="H18" s="2" t="s">
        <v>27</v>
      </c>
      <c r="I18" s="2"/>
      <c r="J18" s="29" t="str">
        <f t="shared" si="1"/>
        <v/>
      </c>
      <c r="N18" s="3">
        <f t="shared" si="2"/>
        <v>0</v>
      </c>
      <c r="O18" s="3" t="e">
        <f t="shared" si="3"/>
        <v>#VALUE!</v>
      </c>
    </row>
    <row r="19" spans="1:15" x14ac:dyDescent="0.25">
      <c r="A19" s="7" t="s">
        <v>28</v>
      </c>
      <c r="B19" s="24">
        <v>130</v>
      </c>
      <c r="C19" s="24">
        <v>123</v>
      </c>
      <c r="D19" s="24">
        <v>114.3</v>
      </c>
      <c r="E19" s="25">
        <f t="shared" si="0"/>
        <v>127</v>
      </c>
      <c r="H19" s="2" t="s">
        <v>28</v>
      </c>
      <c r="I19" s="2"/>
      <c r="J19" s="29" t="str">
        <f t="shared" si="1"/>
        <v/>
      </c>
      <c r="N19" s="3">
        <f t="shared" si="2"/>
        <v>0</v>
      </c>
      <c r="O19" s="3" t="e">
        <f t="shared" si="3"/>
        <v>#VALUE!</v>
      </c>
    </row>
    <row r="20" spans="1:15" x14ac:dyDescent="0.25">
      <c r="A20" s="7" t="s">
        <v>29</v>
      </c>
      <c r="B20" s="24">
        <v>70</v>
      </c>
      <c r="C20" s="24">
        <v>65</v>
      </c>
      <c r="D20" s="24">
        <v>58.1</v>
      </c>
      <c r="E20" s="25">
        <f t="shared" si="0"/>
        <v>69</v>
      </c>
      <c r="H20" s="2" t="s">
        <v>29</v>
      </c>
      <c r="I20" s="2"/>
      <c r="J20" s="29" t="str">
        <f t="shared" si="1"/>
        <v/>
      </c>
      <c r="N20" s="3">
        <f t="shared" si="2"/>
        <v>0</v>
      </c>
      <c r="O20" s="3" t="e">
        <f t="shared" si="3"/>
        <v>#VALUE!</v>
      </c>
    </row>
    <row r="21" spans="1:15" x14ac:dyDescent="0.25">
      <c r="A21" s="7" t="s">
        <v>30</v>
      </c>
      <c r="B21" s="24">
        <v>70</v>
      </c>
      <c r="C21" s="24">
        <v>65</v>
      </c>
      <c r="D21" s="24">
        <v>58.1</v>
      </c>
      <c r="E21" s="25">
        <f t="shared" si="0"/>
        <v>69</v>
      </c>
      <c r="H21" s="2" t="s">
        <v>30</v>
      </c>
      <c r="I21" s="2"/>
      <c r="J21" s="29" t="str">
        <f t="shared" si="1"/>
        <v/>
      </c>
      <c r="N21" s="3">
        <f t="shared" si="2"/>
        <v>0</v>
      </c>
      <c r="O21" s="3" t="e">
        <f t="shared" si="3"/>
        <v>#VALUE!</v>
      </c>
    </row>
    <row r="22" spans="1:15" x14ac:dyDescent="0.25">
      <c r="A22" s="7" t="s">
        <v>31</v>
      </c>
      <c r="B22" s="24">
        <v>85</v>
      </c>
      <c r="C22" s="24">
        <v>75</v>
      </c>
      <c r="D22" s="24">
        <v>66.569999999999993</v>
      </c>
      <c r="E22" s="25">
        <f t="shared" si="0"/>
        <v>79</v>
      </c>
      <c r="H22" s="2" t="s">
        <v>31</v>
      </c>
      <c r="I22" s="2"/>
      <c r="J22" s="29" t="str">
        <f t="shared" si="1"/>
        <v/>
      </c>
      <c r="N22" s="3">
        <f t="shared" si="2"/>
        <v>0</v>
      </c>
      <c r="O22" s="3" t="e">
        <f t="shared" si="3"/>
        <v>#VALUE!</v>
      </c>
    </row>
    <row r="23" spans="1:15" x14ac:dyDescent="0.25">
      <c r="A23" s="13" t="s">
        <v>32</v>
      </c>
      <c r="B23" s="26" t="s">
        <v>4</v>
      </c>
      <c r="C23" s="26" t="s">
        <v>5</v>
      </c>
      <c r="D23" s="26" t="s">
        <v>6</v>
      </c>
      <c r="E23" s="26" t="s">
        <v>70</v>
      </c>
      <c r="H23" s="2" t="s">
        <v>32</v>
      </c>
      <c r="I23" s="2"/>
      <c r="J23" s="29" t="str">
        <f t="shared" si="1"/>
        <v/>
      </c>
      <c r="N23" s="3">
        <v>0</v>
      </c>
      <c r="O23" s="3" t="e">
        <f t="shared" si="3"/>
        <v>#VALUE!</v>
      </c>
    </row>
    <row r="24" spans="1:15" x14ac:dyDescent="0.25">
      <c r="A24" s="7" t="s">
        <v>33</v>
      </c>
      <c r="B24" s="24">
        <v>190</v>
      </c>
      <c r="C24" s="24">
        <v>180</v>
      </c>
      <c r="D24" s="24">
        <v>168.57</v>
      </c>
      <c r="E24" s="25">
        <f t="shared" si="0"/>
        <v>184</v>
      </c>
      <c r="H24" s="2" t="s">
        <v>33</v>
      </c>
      <c r="I24" s="2"/>
      <c r="J24" s="29" t="str">
        <f t="shared" si="1"/>
        <v/>
      </c>
      <c r="N24" s="3">
        <f t="shared" si="2"/>
        <v>0</v>
      </c>
      <c r="O24" s="3" t="e">
        <f t="shared" si="3"/>
        <v>#VALUE!</v>
      </c>
    </row>
    <row r="25" spans="1:15" x14ac:dyDescent="0.25">
      <c r="A25" s="7" t="s">
        <v>34</v>
      </c>
      <c r="B25" s="24">
        <v>175</v>
      </c>
      <c r="C25" s="24">
        <v>160</v>
      </c>
      <c r="D25" s="24">
        <v>152.38</v>
      </c>
      <c r="E25" s="25">
        <f t="shared" si="0"/>
        <v>164</v>
      </c>
      <c r="H25" s="2" t="s">
        <v>34</v>
      </c>
      <c r="I25" s="2"/>
      <c r="J25" s="29" t="str">
        <f t="shared" si="1"/>
        <v/>
      </c>
      <c r="N25" s="3">
        <f t="shared" si="2"/>
        <v>0</v>
      </c>
      <c r="O25" s="3" t="e">
        <f t="shared" si="3"/>
        <v>#VALUE!</v>
      </c>
    </row>
    <row r="26" spans="1:15" x14ac:dyDescent="0.25">
      <c r="A26" s="7" t="s">
        <v>35</v>
      </c>
      <c r="B26" s="24">
        <v>60</v>
      </c>
      <c r="C26" s="24">
        <v>55</v>
      </c>
      <c r="D26" s="24">
        <v>49.52</v>
      </c>
      <c r="E26" s="25">
        <f t="shared" si="0"/>
        <v>59</v>
      </c>
      <c r="H26" s="2" t="s">
        <v>35</v>
      </c>
      <c r="I26" s="2"/>
      <c r="J26" s="29" t="str">
        <f t="shared" si="1"/>
        <v/>
      </c>
      <c r="N26" s="3">
        <f t="shared" si="2"/>
        <v>0</v>
      </c>
      <c r="O26" s="3" t="e">
        <f t="shared" si="3"/>
        <v>#VALUE!</v>
      </c>
    </row>
    <row r="27" spans="1:15" x14ac:dyDescent="0.25">
      <c r="A27" s="7" t="s">
        <v>36</v>
      </c>
      <c r="B27" s="24">
        <v>70</v>
      </c>
      <c r="C27" s="24">
        <v>60</v>
      </c>
      <c r="D27" s="24">
        <v>53.33</v>
      </c>
      <c r="E27" s="25">
        <f t="shared" si="0"/>
        <v>64</v>
      </c>
      <c r="H27" s="2" t="s">
        <v>36</v>
      </c>
      <c r="I27" s="2"/>
      <c r="J27" s="29" t="str">
        <f t="shared" si="1"/>
        <v/>
      </c>
      <c r="N27" s="3">
        <f t="shared" si="2"/>
        <v>0</v>
      </c>
      <c r="O27" s="3" t="e">
        <f t="shared" si="3"/>
        <v>#VALUE!</v>
      </c>
    </row>
    <row r="28" spans="1:15" x14ac:dyDescent="0.25">
      <c r="A28" s="7" t="s">
        <v>37</v>
      </c>
      <c r="B28" s="24">
        <v>115</v>
      </c>
      <c r="C28" s="24">
        <v>110</v>
      </c>
      <c r="D28" s="24">
        <v>102.86</v>
      </c>
      <c r="E28" s="25">
        <f t="shared" si="0"/>
        <v>114</v>
      </c>
      <c r="H28" s="2" t="s">
        <v>37</v>
      </c>
      <c r="I28" s="2"/>
      <c r="J28" s="29" t="str">
        <f t="shared" si="1"/>
        <v/>
      </c>
      <c r="N28" s="3">
        <f t="shared" si="2"/>
        <v>0</v>
      </c>
      <c r="O28" s="3" t="e">
        <f t="shared" si="3"/>
        <v>#VALUE!</v>
      </c>
    </row>
    <row r="29" spans="1:15" x14ac:dyDescent="0.25">
      <c r="A29" s="7" t="s">
        <v>38</v>
      </c>
      <c r="B29" s="24">
        <v>115</v>
      </c>
      <c r="C29" s="24">
        <v>110</v>
      </c>
      <c r="D29" s="24">
        <v>102.86</v>
      </c>
      <c r="E29" s="25">
        <f t="shared" si="0"/>
        <v>114</v>
      </c>
      <c r="H29" s="2" t="s">
        <v>38</v>
      </c>
      <c r="I29" s="2"/>
      <c r="J29" s="29" t="str">
        <f t="shared" si="1"/>
        <v/>
      </c>
      <c r="N29" s="3">
        <f t="shared" si="2"/>
        <v>0</v>
      </c>
      <c r="O29" s="3" t="e">
        <f t="shared" si="3"/>
        <v>#VALUE!</v>
      </c>
    </row>
    <row r="30" spans="1:15" x14ac:dyDescent="0.25">
      <c r="A30" s="7" t="s">
        <v>39</v>
      </c>
      <c r="B30" s="24">
        <v>125</v>
      </c>
      <c r="C30" s="24">
        <v>118</v>
      </c>
      <c r="D30" s="24">
        <v>108.57</v>
      </c>
      <c r="E30" s="25">
        <f t="shared" si="0"/>
        <v>122</v>
      </c>
      <c r="H30" s="2" t="s">
        <v>39</v>
      </c>
      <c r="I30" s="2"/>
      <c r="J30" s="29" t="str">
        <f t="shared" si="1"/>
        <v/>
      </c>
      <c r="N30" s="3">
        <f t="shared" si="2"/>
        <v>0</v>
      </c>
      <c r="O30" s="3" t="e">
        <f t="shared" si="3"/>
        <v>#VALUE!</v>
      </c>
    </row>
    <row r="31" spans="1:15" x14ac:dyDescent="0.25">
      <c r="A31" s="7" t="s">
        <v>40</v>
      </c>
      <c r="B31" s="24">
        <v>85</v>
      </c>
      <c r="C31" s="24">
        <v>77</v>
      </c>
      <c r="D31" s="24">
        <v>66.650000000000006</v>
      </c>
      <c r="E31" s="25">
        <f t="shared" si="0"/>
        <v>81</v>
      </c>
      <c r="H31" s="2" t="s">
        <v>40</v>
      </c>
      <c r="I31" s="2"/>
      <c r="J31" s="29" t="str">
        <f t="shared" si="1"/>
        <v/>
      </c>
      <c r="N31" s="3">
        <f t="shared" si="2"/>
        <v>0</v>
      </c>
      <c r="O31" s="3" t="e">
        <f t="shared" si="3"/>
        <v>#VALUE!</v>
      </c>
    </row>
    <row r="32" spans="1:15" x14ac:dyDescent="0.25">
      <c r="A32" s="7" t="s">
        <v>41</v>
      </c>
      <c r="B32" s="24">
        <v>85</v>
      </c>
      <c r="C32" s="24">
        <v>77</v>
      </c>
      <c r="D32" s="24">
        <v>66.650000000000006</v>
      </c>
      <c r="E32" s="25">
        <f t="shared" si="0"/>
        <v>81</v>
      </c>
      <c r="H32" s="2" t="s">
        <v>41</v>
      </c>
      <c r="I32" s="2"/>
      <c r="J32" s="29" t="str">
        <f t="shared" si="1"/>
        <v/>
      </c>
      <c r="N32" s="3">
        <f t="shared" si="2"/>
        <v>0</v>
      </c>
      <c r="O32" s="3" t="e">
        <f t="shared" si="3"/>
        <v>#VALUE!</v>
      </c>
    </row>
    <row r="33" spans="1:15" x14ac:dyDescent="0.25">
      <c r="A33" s="7" t="s">
        <v>42</v>
      </c>
      <c r="B33" s="24">
        <v>85</v>
      </c>
      <c r="C33" s="24">
        <v>80</v>
      </c>
      <c r="D33" s="24">
        <v>73.33</v>
      </c>
      <c r="E33" s="25">
        <f t="shared" si="0"/>
        <v>84</v>
      </c>
      <c r="H33" s="2" t="s">
        <v>42</v>
      </c>
      <c r="I33" s="2"/>
      <c r="J33" s="29" t="str">
        <f t="shared" si="1"/>
        <v/>
      </c>
      <c r="N33" s="3">
        <f t="shared" si="2"/>
        <v>0</v>
      </c>
      <c r="O33" s="3" t="e">
        <f t="shared" si="3"/>
        <v>#VALUE!</v>
      </c>
    </row>
    <row r="34" spans="1:15" x14ac:dyDescent="0.25">
      <c r="A34" s="11" t="s">
        <v>43</v>
      </c>
      <c r="B34" s="27" t="s">
        <v>4</v>
      </c>
      <c r="C34" s="27" t="s">
        <v>5</v>
      </c>
      <c r="D34" s="28" t="s">
        <v>6</v>
      </c>
      <c r="E34" s="28" t="s">
        <v>70</v>
      </c>
      <c r="H34" s="2" t="s">
        <v>43</v>
      </c>
      <c r="I34" s="2"/>
      <c r="J34" s="29" t="str">
        <f t="shared" si="1"/>
        <v/>
      </c>
      <c r="N34" s="3">
        <v>0</v>
      </c>
      <c r="O34" s="3" t="e">
        <f t="shared" si="3"/>
        <v>#VALUE!</v>
      </c>
    </row>
    <row r="35" spans="1:15" x14ac:dyDescent="0.25">
      <c r="A35" s="7" t="s">
        <v>44</v>
      </c>
      <c r="B35" s="24">
        <v>70</v>
      </c>
      <c r="C35" s="24">
        <v>62</v>
      </c>
      <c r="D35" s="24">
        <v>54.56</v>
      </c>
      <c r="E35" s="25">
        <f t="shared" si="0"/>
        <v>66</v>
      </c>
      <c r="H35" s="2" t="s">
        <v>44</v>
      </c>
      <c r="I35" s="2"/>
      <c r="J35" s="29" t="str">
        <f t="shared" si="1"/>
        <v/>
      </c>
      <c r="N35" s="3">
        <f t="shared" si="2"/>
        <v>0</v>
      </c>
      <c r="O35" s="3" t="e">
        <f t="shared" si="3"/>
        <v>#VALUE!</v>
      </c>
    </row>
    <row r="36" spans="1:15" x14ac:dyDescent="0.25">
      <c r="A36" s="7" t="s">
        <v>45</v>
      </c>
      <c r="B36" s="24">
        <v>135</v>
      </c>
      <c r="C36" s="24">
        <v>125</v>
      </c>
      <c r="D36" s="24">
        <v>110.1</v>
      </c>
      <c r="E36" s="25">
        <f t="shared" si="0"/>
        <v>129</v>
      </c>
      <c r="H36" s="2" t="s">
        <v>45</v>
      </c>
      <c r="I36" s="2"/>
      <c r="J36" s="29" t="str">
        <f t="shared" si="1"/>
        <v/>
      </c>
      <c r="N36" s="3">
        <f t="shared" si="2"/>
        <v>0</v>
      </c>
      <c r="O36" s="3" t="e">
        <f t="shared" si="3"/>
        <v>#VALUE!</v>
      </c>
    </row>
    <row r="37" spans="1:15" x14ac:dyDescent="0.25">
      <c r="A37" s="7" t="s">
        <v>46</v>
      </c>
      <c r="B37" s="24">
        <v>85</v>
      </c>
      <c r="C37" s="24">
        <v>73</v>
      </c>
      <c r="D37" s="24">
        <v>64.02</v>
      </c>
      <c r="E37" s="25">
        <f t="shared" si="0"/>
        <v>77</v>
      </c>
      <c r="H37" s="2" t="s">
        <v>46</v>
      </c>
      <c r="I37" s="2"/>
      <c r="J37" s="29" t="str">
        <f t="shared" si="1"/>
        <v/>
      </c>
      <c r="N37" s="3">
        <f t="shared" si="2"/>
        <v>0</v>
      </c>
      <c r="O37" s="3" t="e">
        <f t="shared" si="3"/>
        <v>#VALUE!</v>
      </c>
    </row>
    <row r="38" spans="1:15" x14ac:dyDescent="0.25">
      <c r="A38" s="7" t="s">
        <v>47</v>
      </c>
      <c r="B38" s="24">
        <v>150</v>
      </c>
      <c r="C38" s="24">
        <v>140</v>
      </c>
      <c r="D38" s="24">
        <v>128.04</v>
      </c>
      <c r="E38" s="25">
        <f t="shared" si="0"/>
        <v>144</v>
      </c>
      <c r="H38" s="2" t="s">
        <v>47</v>
      </c>
      <c r="I38" s="2"/>
      <c r="J38" s="29" t="str">
        <f t="shared" si="1"/>
        <v/>
      </c>
      <c r="N38" s="3">
        <f t="shared" si="2"/>
        <v>0</v>
      </c>
      <c r="O38" s="3" t="e">
        <f t="shared" si="3"/>
        <v>#VALUE!</v>
      </c>
    </row>
    <row r="39" spans="1:15" x14ac:dyDescent="0.25">
      <c r="A39" s="7" t="s">
        <v>48</v>
      </c>
      <c r="B39" s="24">
        <v>75</v>
      </c>
      <c r="C39" s="24">
        <v>66</v>
      </c>
      <c r="D39" s="24">
        <v>59.41</v>
      </c>
      <c r="E39" s="25">
        <f t="shared" si="0"/>
        <v>70</v>
      </c>
      <c r="H39" s="2" t="s">
        <v>48</v>
      </c>
      <c r="I39" s="2"/>
      <c r="J39" s="29" t="str">
        <f t="shared" si="1"/>
        <v/>
      </c>
      <c r="N39" s="3">
        <f t="shared" si="2"/>
        <v>0</v>
      </c>
      <c r="O39" s="3" t="e">
        <f t="shared" si="3"/>
        <v>#VALUE!</v>
      </c>
    </row>
    <row r="40" spans="1:15" x14ac:dyDescent="0.25">
      <c r="A40" s="7" t="s">
        <v>49</v>
      </c>
      <c r="B40" s="24">
        <v>95</v>
      </c>
      <c r="C40" s="24">
        <v>90</v>
      </c>
      <c r="D40" s="24">
        <v>81.239999999999995</v>
      </c>
      <c r="E40" s="25">
        <f t="shared" si="0"/>
        <v>94</v>
      </c>
      <c r="H40" s="2" t="s">
        <v>49</v>
      </c>
      <c r="I40" s="2"/>
      <c r="J40" s="29" t="str">
        <f t="shared" si="1"/>
        <v/>
      </c>
      <c r="N40" s="3">
        <f t="shared" si="2"/>
        <v>0</v>
      </c>
      <c r="O40" s="3" t="e">
        <f t="shared" si="3"/>
        <v>#VALUE!</v>
      </c>
    </row>
    <row r="41" spans="1:15" x14ac:dyDescent="0.25">
      <c r="A41" s="7" t="s">
        <v>50</v>
      </c>
      <c r="B41" s="24">
        <v>170</v>
      </c>
      <c r="C41" s="24">
        <v>163</v>
      </c>
      <c r="D41" s="24">
        <v>146.47</v>
      </c>
      <c r="E41" s="25">
        <f t="shared" si="0"/>
        <v>167</v>
      </c>
      <c r="H41" s="2" t="s">
        <v>50</v>
      </c>
      <c r="I41" s="2"/>
      <c r="J41" s="29" t="str">
        <f t="shared" si="1"/>
        <v/>
      </c>
      <c r="N41" s="3">
        <f t="shared" si="2"/>
        <v>0</v>
      </c>
      <c r="O41" s="3" t="e">
        <f t="shared" si="3"/>
        <v>#VALUE!</v>
      </c>
    </row>
    <row r="42" spans="1:15" x14ac:dyDescent="0.25">
      <c r="A42" s="7" t="s">
        <v>51</v>
      </c>
      <c r="B42" s="24">
        <v>215</v>
      </c>
      <c r="C42" s="24">
        <v>205</v>
      </c>
      <c r="D42" s="24">
        <v>185.27</v>
      </c>
      <c r="E42" s="25">
        <f t="shared" si="0"/>
        <v>209</v>
      </c>
      <c r="H42" s="2" t="s">
        <v>51</v>
      </c>
      <c r="I42" s="2"/>
      <c r="J42" s="29" t="str">
        <f t="shared" si="1"/>
        <v/>
      </c>
      <c r="N42" s="3">
        <f t="shared" si="2"/>
        <v>0</v>
      </c>
      <c r="O42" s="3" t="e">
        <f t="shared" si="3"/>
        <v>#VALUE!</v>
      </c>
    </row>
    <row r="43" spans="1:15" x14ac:dyDescent="0.25">
      <c r="A43" s="7" t="s">
        <v>52</v>
      </c>
      <c r="B43" s="24">
        <v>200</v>
      </c>
      <c r="C43" s="24">
        <v>190</v>
      </c>
      <c r="D43" s="24">
        <v>170.72</v>
      </c>
      <c r="E43" s="25">
        <f t="shared" si="0"/>
        <v>194</v>
      </c>
      <c r="H43" s="2" t="s">
        <v>52</v>
      </c>
      <c r="I43" s="2"/>
      <c r="J43" s="29" t="str">
        <f t="shared" si="1"/>
        <v/>
      </c>
      <c r="N43" s="3">
        <f t="shared" si="2"/>
        <v>0</v>
      </c>
      <c r="O43" s="3" t="e">
        <f t="shared" si="3"/>
        <v>#VALUE!</v>
      </c>
    </row>
    <row r="44" spans="1:15" x14ac:dyDescent="0.25">
      <c r="A44" s="7" t="s">
        <v>53</v>
      </c>
      <c r="B44" s="24">
        <v>70</v>
      </c>
      <c r="C44" s="24">
        <v>65</v>
      </c>
      <c r="D44" s="24">
        <v>57.96</v>
      </c>
      <c r="E44" s="25">
        <f t="shared" si="0"/>
        <v>69</v>
      </c>
      <c r="H44" s="2" t="s">
        <v>53</v>
      </c>
      <c r="I44" s="2"/>
      <c r="J44" s="29" t="str">
        <f t="shared" si="1"/>
        <v/>
      </c>
      <c r="N44" s="3">
        <f t="shared" si="2"/>
        <v>0</v>
      </c>
      <c r="O44" s="3" t="e">
        <f t="shared" si="3"/>
        <v>#VALUE!</v>
      </c>
    </row>
    <row r="45" spans="1:15" x14ac:dyDescent="0.25">
      <c r="A45" s="7" t="s">
        <v>54</v>
      </c>
      <c r="B45" s="24">
        <v>130</v>
      </c>
      <c r="C45" s="24">
        <v>123</v>
      </c>
      <c r="D45" s="24">
        <v>110.58</v>
      </c>
      <c r="E45" s="25">
        <f t="shared" si="0"/>
        <v>127</v>
      </c>
      <c r="H45" s="2" t="s">
        <v>54</v>
      </c>
      <c r="I45" s="2"/>
      <c r="J45" s="29" t="str">
        <f t="shared" si="1"/>
        <v/>
      </c>
      <c r="N45" s="3">
        <f t="shared" si="2"/>
        <v>0</v>
      </c>
      <c r="O45" s="3" t="e">
        <f t="shared" si="3"/>
        <v>#VALUE!</v>
      </c>
    </row>
    <row r="46" spans="1:15" x14ac:dyDescent="0.25">
      <c r="A46" s="7" t="s">
        <v>55</v>
      </c>
      <c r="B46" s="24">
        <v>65</v>
      </c>
      <c r="C46" s="24">
        <v>55</v>
      </c>
      <c r="D46" s="24">
        <v>46.08</v>
      </c>
      <c r="E46" s="25">
        <f t="shared" si="0"/>
        <v>59</v>
      </c>
      <c r="H46" s="2" t="s">
        <v>55</v>
      </c>
      <c r="I46" s="2"/>
      <c r="J46" s="29" t="str">
        <f t="shared" si="1"/>
        <v/>
      </c>
      <c r="N46" s="3">
        <f t="shared" si="2"/>
        <v>0</v>
      </c>
      <c r="O46" s="3" t="e">
        <f t="shared" si="3"/>
        <v>#VALUE!</v>
      </c>
    </row>
    <row r="47" spans="1:15" x14ac:dyDescent="0.25">
      <c r="A47" s="7" t="s">
        <v>56</v>
      </c>
      <c r="B47" s="24">
        <v>80</v>
      </c>
      <c r="C47" s="24">
        <v>68</v>
      </c>
      <c r="D47" s="24">
        <v>60.87</v>
      </c>
      <c r="E47" s="25">
        <f t="shared" si="0"/>
        <v>72</v>
      </c>
      <c r="H47" s="2" t="s">
        <v>56</v>
      </c>
      <c r="I47" s="2"/>
      <c r="J47" s="29" t="str">
        <f t="shared" si="1"/>
        <v/>
      </c>
      <c r="N47" s="3">
        <f t="shared" si="2"/>
        <v>0</v>
      </c>
      <c r="O47" s="3" t="e">
        <f t="shared" si="3"/>
        <v>#VALUE!</v>
      </c>
    </row>
    <row r="48" spans="1:15" x14ac:dyDescent="0.25">
      <c r="A48" s="7" t="s">
        <v>57</v>
      </c>
      <c r="B48" s="24">
        <v>90</v>
      </c>
      <c r="C48" s="24">
        <v>85</v>
      </c>
      <c r="D48" s="24">
        <v>76.150000000000006</v>
      </c>
      <c r="E48" s="25">
        <f t="shared" si="0"/>
        <v>89</v>
      </c>
      <c r="H48" s="2" t="s">
        <v>57</v>
      </c>
      <c r="I48" s="2"/>
      <c r="J48" s="29" t="str">
        <f t="shared" si="1"/>
        <v/>
      </c>
      <c r="N48" s="3">
        <f t="shared" si="2"/>
        <v>0</v>
      </c>
      <c r="O48" s="3" t="e">
        <f t="shared" si="3"/>
        <v>#VALUE!</v>
      </c>
    </row>
    <row r="49" spans="1:15" x14ac:dyDescent="0.25">
      <c r="A49" s="7" t="s">
        <v>58</v>
      </c>
      <c r="B49" s="24">
        <v>80</v>
      </c>
      <c r="C49" s="24">
        <v>68</v>
      </c>
      <c r="D49" s="24">
        <v>59.9</v>
      </c>
      <c r="E49" s="25">
        <f t="shared" si="0"/>
        <v>72</v>
      </c>
      <c r="H49" s="2" t="s">
        <v>58</v>
      </c>
      <c r="I49" s="2"/>
      <c r="J49" s="29" t="str">
        <f t="shared" si="1"/>
        <v/>
      </c>
      <c r="N49" s="3">
        <f t="shared" si="2"/>
        <v>0</v>
      </c>
      <c r="O49" s="3" t="e">
        <f t="shared" si="3"/>
        <v>#VALUE!</v>
      </c>
    </row>
    <row r="50" spans="1:15" x14ac:dyDescent="0.25">
      <c r="A50" s="7" t="s">
        <v>59</v>
      </c>
      <c r="B50" s="24">
        <v>50</v>
      </c>
      <c r="C50" s="24">
        <v>40</v>
      </c>
      <c r="D50" s="24">
        <v>33.47</v>
      </c>
      <c r="E50" s="25">
        <f t="shared" si="0"/>
        <v>44</v>
      </c>
      <c r="H50" s="2" t="s">
        <v>59</v>
      </c>
      <c r="I50" s="2"/>
      <c r="J50" s="29" t="str">
        <f t="shared" si="1"/>
        <v/>
      </c>
      <c r="N50" s="3">
        <f t="shared" si="2"/>
        <v>0</v>
      </c>
      <c r="O50" s="3" t="e">
        <f t="shared" si="3"/>
        <v>#VALUE!</v>
      </c>
    </row>
    <row r="51" spans="1:15" x14ac:dyDescent="0.25">
      <c r="A51" s="7" t="s">
        <v>60</v>
      </c>
      <c r="B51" s="24">
        <v>70</v>
      </c>
      <c r="C51" s="24">
        <v>62</v>
      </c>
      <c r="D51" s="24">
        <v>55.29</v>
      </c>
      <c r="E51" s="25">
        <f t="shared" si="0"/>
        <v>66</v>
      </c>
      <c r="H51" s="2" t="s">
        <v>60</v>
      </c>
      <c r="I51" s="2"/>
      <c r="J51" s="29" t="str">
        <f t="shared" si="1"/>
        <v/>
      </c>
      <c r="N51" s="3">
        <f t="shared" si="2"/>
        <v>0</v>
      </c>
      <c r="O51" s="3" t="e">
        <f t="shared" si="3"/>
        <v>#VALUE!</v>
      </c>
    </row>
    <row r="52" spans="1:15" x14ac:dyDescent="0.25">
      <c r="A52" s="7" t="s">
        <v>61</v>
      </c>
      <c r="B52" s="24">
        <v>50</v>
      </c>
      <c r="C52" s="24">
        <v>45</v>
      </c>
      <c r="D52" s="24">
        <v>35.409999999999997</v>
      </c>
      <c r="E52" s="25">
        <f t="shared" si="0"/>
        <v>49</v>
      </c>
      <c r="H52" s="2" t="s">
        <v>61</v>
      </c>
      <c r="I52" s="2"/>
      <c r="J52" s="29" t="str">
        <f t="shared" si="1"/>
        <v/>
      </c>
      <c r="N52" s="3">
        <f t="shared" si="2"/>
        <v>0</v>
      </c>
      <c r="O52" s="3" t="e">
        <f t="shared" si="3"/>
        <v>#VALUE!</v>
      </c>
    </row>
    <row r="53" spans="1:15" x14ac:dyDescent="0.25">
      <c r="A53" s="7" t="s">
        <v>62</v>
      </c>
      <c r="B53" s="24">
        <v>145</v>
      </c>
      <c r="C53" s="24">
        <v>134</v>
      </c>
      <c r="D53" s="24">
        <v>119.07</v>
      </c>
      <c r="E53" s="25">
        <f t="shared" si="0"/>
        <v>138</v>
      </c>
      <c r="H53" s="2" t="s">
        <v>62</v>
      </c>
      <c r="I53" s="2"/>
      <c r="J53" s="29" t="str">
        <f t="shared" si="1"/>
        <v/>
      </c>
      <c r="N53" s="3">
        <f t="shared" si="2"/>
        <v>0</v>
      </c>
      <c r="O53" s="3" t="e">
        <f t="shared" si="3"/>
        <v>#VALUE!</v>
      </c>
    </row>
    <row r="54" spans="1:15" x14ac:dyDescent="0.25">
      <c r="A54" s="7" t="s">
        <v>63</v>
      </c>
      <c r="B54" s="24">
        <v>90</v>
      </c>
      <c r="C54" s="24">
        <v>83</v>
      </c>
      <c r="D54" s="24">
        <v>70.81</v>
      </c>
      <c r="E54" s="25">
        <f t="shared" si="0"/>
        <v>87</v>
      </c>
      <c r="H54" s="2" t="s">
        <v>63</v>
      </c>
      <c r="I54" s="2"/>
      <c r="J54" s="29" t="str">
        <f t="shared" si="1"/>
        <v/>
      </c>
      <c r="N54" s="3">
        <f t="shared" si="2"/>
        <v>0</v>
      </c>
      <c r="O54" s="3" t="e">
        <f t="shared" si="3"/>
        <v>#VALUE!</v>
      </c>
    </row>
    <row r="55" spans="1:15" x14ac:dyDescent="0.25">
      <c r="A55" s="7" t="s">
        <v>64</v>
      </c>
      <c r="B55" s="24">
        <v>140</v>
      </c>
      <c r="C55" s="24">
        <v>125</v>
      </c>
      <c r="D55" s="24">
        <v>110.1</v>
      </c>
      <c r="E55" s="25">
        <f t="shared" si="0"/>
        <v>129</v>
      </c>
      <c r="H55" s="2" t="s">
        <v>64</v>
      </c>
      <c r="I55" s="2"/>
      <c r="J55" s="29" t="str">
        <f t="shared" si="1"/>
        <v/>
      </c>
      <c r="N55" s="3">
        <f t="shared" si="2"/>
        <v>0</v>
      </c>
      <c r="O55" s="3" t="e">
        <f t="shared" si="3"/>
        <v>#VALUE!</v>
      </c>
    </row>
    <row r="56" spans="1:15" x14ac:dyDescent="0.25">
      <c r="I56" t="s">
        <v>75</v>
      </c>
      <c r="J56" s="30">
        <f>SUM(J4:J55)</f>
        <v>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5E9F-FC88-42FB-BDB8-75BC3505A461}">
  <dimension ref="A1:T56"/>
  <sheetViews>
    <sheetView workbookViewId="0">
      <selection activeCell="L54" sqref="L54"/>
    </sheetView>
  </sheetViews>
  <sheetFormatPr defaultRowHeight="15" x14ac:dyDescent="0.25"/>
  <cols>
    <col min="1" max="1" width="38.5703125" bestFit="1" customWidth="1"/>
    <col min="2" max="5" width="9.140625" customWidth="1"/>
    <col min="8" max="8" width="38.5703125" bestFit="1" customWidth="1"/>
    <col min="9" max="9" width="7" customWidth="1"/>
    <col min="10" max="10" width="9.5703125" bestFit="1" customWidth="1"/>
    <col min="11" max="11" width="19.42578125" bestFit="1" customWidth="1"/>
    <col min="12" max="12" width="19.42578125" customWidth="1"/>
    <col min="13" max="13" width="2.85546875" customWidth="1"/>
    <col min="14" max="14" width="8.42578125" hidden="1" customWidth="1"/>
    <col min="15" max="15" width="9.140625" hidden="1" customWidth="1"/>
    <col min="16" max="16" width="14.140625" customWidth="1"/>
    <col min="17" max="17" width="9.140625" customWidth="1"/>
    <col min="18" max="18" width="22.42578125" bestFit="1" customWidth="1"/>
    <col min="19" max="19" width="14.42578125" bestFit="1" customWidth="1"/>
  </cols>
  <sheetData>
    <row r="1" spans="1:20" x14ac:dyDescent="0.25">
      <c r="A1" s="31" t="s">
        <v>0</v>
      </c>
      <c r="B1" s="31"/>
      <c r="C1" s="31"/>
      <c r="D1" s="31"/>
      <c r="E1" s="31"/>
      <c r="J1" t="s">
        <v>1</v>
      </c>
    </row>
    <row r="2" spans="1:20" x14ac:dyDescent="0.25">
      <c r="A2" s="32" t="s">
        <v>2</v>
      </c>
      <c r="B2" s="33"/>
      <c r="C2" s="33"/>
      <c r="D2" s="33"/>
      <c r="E2" s="34"/>
      <c r="H2" s="2" t="s">
        <v>73</v>
      </c>
      <c r="I2" s="2"/>
      <c r="J2" s="2"/>
      <c r="K2" s="2"/>
      <c r="L2" s="2"/>
      <c r="R2" t="s">
        <v>68</v>
      </c>
      <c r="S2" s="3">
        <f>SUM(J4:J55)</f>
        <v>0</v>
      </c>
    </row>
    <row r="3" spans="1:20" x14ac:dyDescent="0.25">
      <c r="A3" s="13" t="s">
        <v>3</v>
      </c>
      <c r="B3" s="14" t="s">
        <v>4</v>
      </c>
      <c r="C3" s="14" t="s">
        <v>5</v>
      </c>
      <c r="D3" s="14" t="s">
        <v>6</v>
      </c>
      <c r="E3" s="14" t="s">
        <v>70</v>
      </c>
      <c r="H3" s="2" t="s">
        <v>3</v>
      </c>
      <c r="I3" s="2" t="s">
        <v>7</v>
      </c>
      <c r="J3" s="2" t="s">
        <v>8</v>
      </c>
      <c r="K3" s="2" t="s">
        <v>9</v>
      </c>
      <c r="L3" s="2" t="s">
        <v>76</v>
      </c>
      <c r="P3" t="s">
        <v>65</v>
      </c>
      <c r="Q3" t="s">
        <v>66</v>
      </c>
      <c r="R3" t="s">
        <v>67</v>
      </c>
      <c r="S3" s="1">
        <f>SUM(P4:P55)</f>
        <v>0</v>
      </c>
    </row>
    <row r="4" spans="1:20" x14ac:dyDescent="0.25">
      <c r="A4" s="7" t="s">
        <v>10</v>
      </c>
      <c r="B4" s="8">
        <v>200</v>
      </c>
      <c r="C4" s="8">
        <v>193</v>
      </c>
      <c r="D4" s="8">
        <v>185.84</v>
      </c>
      <c r="E4" s="9">
        <f>C4+4</f>
        <v>197</v>
      </c>
      <c r="H4" s="2" t="s">
        <v>10</v>
      </c>
      <c r="I4" s="2"/>
      <c r="J4" s="4">
        <f>E4*I4</f>
        <v>0</v>
      </c>
      <c r="K4" s="2" t="s">
        <v>11</v>
      </c>
      <c r="L4" s="4">
        <v>216</v>
      </c>
      <c r="M4" s="3"/>
      <c r="N4" s="3">
        <f t="shared" ref="N4:N14" si="0">B4-E4</f>
        <v>3</v>
      </c>
      <c r="P4" s="3">
        <f t="shared" ref="P4:P14" si="1">D4*I4</f>
        <v>0</v>
      </c>
      <c r="Q4" s="3">
        <f t="shared" ref="Q4:Q35" si="2">J4-P4</f>
        <v>0</v>
      </c>
      <c r="R4" t="s">
        <v>69</v>
      </c>
      <c r="S4" s="3">
        <f>S2-S3</f>
        <v>0</v>
      </c>
      <c r="T4" s="1"/>
    </row>
    <row r="5" spans="1:20" x14ac:dyDescent="0.25">
      <c r="A5" s="7" t="s">
        <v>12</v>
      </c>
      <c r="B5" s="8">
        <v>200</v>
      </c>
      <c r="C5" s="8">
        <v>193</v>
      </c>
      <c r="D5" s="8">
        <v>185.84</v>
      </c>
      <c r="E5" s="9">
        <f t="shared" ref="E5:E55" si="3">C5+4</f>
        <v>197</v>
      </c>
      <c r="H5" s="2" t="s">
        <v>12</v>
      </c>
      <c r="I5" s="2"/>
      <c r="J5" s="4">
        <f t="shared" ref="J5:J55" si="4">E5*I5</f>
        <v>0</v>
      </c>
      <c r="K5" s="4">
        <f>SUM(J4:J33)</f>
        <v>0</v>
      </c>
      <c r="L5" s="4"/>
      <c r="M5" s="3"/>
      <c r="N5" s="3">
        <f t="shared" si="0"/>
        <v>3</v>
      </c>
      <c r="P5" s="3">
        <f t="shared" si="1"/>
        <v>0</v>
      </c>
      <c r="Q5" s="3">
        <f t="shared" si="2"/>
        <v>0</v>
      </c>
    </row>
    <row r="6" spans="1:20" x14ac:dyDescent="0.25">
      <c r="A6" s="7" t="s">
        <v>13</v>
      </c>
      <c r="B6" s="8">
        <v>205</v>
      </c>
      <c r="C6" s="8">
        <v>195</v>
      </c>
      <c r="D6" s="8">
        <v>188.7</v>
      </c>
      <c r="E6" s="9">
        <f t="shared" si="3"/>
        <v>199</v>
      </c>
      <c r="H6" s="2" t="s">
        <v>13</v>
      </c>
      <c r="I6" s="2"/>
      <c r="J6" s="4">
        <f t="shared" si="4"/>
        <v>0</v>
      </c>
      <c r="K6" s="2" t="s">
        <v>14</v>
      </c>
      <c r="L6" s="4"/>
      <c r="M6" s="3"/>
      <c r="N6" s="3">
        <f t="shared" si="0"/>
        <v>6</v>
      </c>
      <c r="P6" s="3">
        <f t="shared" si="1"/>
        <v>0</v>
      </c>
      <c r="Q6" s="3">
        <f t="shared" si="2"/>
        <v>0</v>
      </c>
    </row>
    <row r="7" spans="1:20" x14ac:dyDescent="0.25">
      <c r="A7" s="7" t="s">
        <v>15</v>
      </c>
      <c r="B7" s="8">
        <v>150</v>
      </c>
      <c r="C7" s="8">
        <v>146</v>
      </c>
      <c r="D7" s="8">
        <v>139.11000000000001</v>
      </c>
      <c r="E7" s="9">
        <f t="shared" si="3"/>
        <v>150</v>
      </c>
      <c r="H7" s="2" t="s">
        <v>15</v>
      </c>
      <c r="I7" s="2"/>
      <c r="J7" s="4">
        <f t="shared" si="4"/>
        <v>0</v>
      </c>
      <c r="K7" s="5">
        <f>SUM(J35:J55)</f>
        <v>0</v>
      </c>
      <c r="L7" s="4"/>
      <c r="M7" s="3"/>
      <c r="N7" s="3">
        <f t="shared" si="0"/>
        <v>0</v>
      </c>
      <c r="P7" s="3">
        <f t="shared" si="1"/>
        <v>0</v>
      </c>
      <c r="Q7" s="3">
        <f t="shared" si="2"/>
        <v>0</v>
      </c>
    </row>
    <row r="8" spans="1:20" x14ac:dyDescent="0.25">
      <c r="A8" s="7" t="s">
        <v>16</v>
      </c>
      <c r="B8" s="8">
        <v>145</v>
      </c>
      <c r="C8" s="8">
        <v>138</v>
      </c>
      <c r="D8" s="8">
        <v>130.15</v>
      </c>
      <c r="E8" s="9">
        <f t="shared" si="3"/>
        <v>142</v>
      </c>
      <c r="H8" s="2" t="s">
        <v>16</v>
      </c>
      <c r="I8" s="2"/>
      <c r="J8" s="4">
        <f t="shared" si="4"/>
        <v>0</v>
      </c>
      <c r="K8" s="6" t="s">
        <v>75</v>
      </c>
      <c r="L8" s="4"/>
      <c r="M8" s="3"/>
      <c r="N8" s="3">
        <f t="shared" si="0"/>
        <v>3</v>
      </c>
      <c r="P8" s="3">
        <f t="shared" si="1"/>
        <v>0</v>
      </c>
      <c r="Q8" s="3">
        <f t="shared" si="2"/>
        <v>0</v>
      </c>
    </row>
    <row r="9" spans="1:20" x14ac:dyDescent="0.25">
      <c r="A9" s="7" t="s">
        <v>17</v>
      </c>
      <c r="B9" s="8">
        <v>145</v>
      </c>
      <c r="C9" s="8">
        <v>138</v>
      </c>
      <c r="D9" s="8">
        <v>130.15</v>
      </c>
      <c r="E9" s="9">
        <f t="shared" si="3"/>
        <v>142</v>
      </c>
      <c r="H9" s="2" t="s">
        <v>17</v>
      </c>
      <c r="I9" s="2"/>
      <c r="J9" s="4">
        <f t="shared" si="4"/>
        <v>0</v>
      </c>
      <c r="K9" s="4">
        <f>K5+K7</f>
        <v>0</v>
      </c>
      <c r="L9" s="4"/>
      <c r="M9" s="3"/>
      <c r="N9" s="3">
        <f t="shared" si="0"/>
        <v>3</v>
      </c>
      <c r="P9" s="3">
        <f t="shared" si="1"/>
        <v>0</v>
      </c>
      <c r="Q9" s="3">
        <f t="shared" si="2"/>
        <v>0</v>
      </c>
    </row>
    <row r="10" spans="1:20" x14ac:dyDescent="0.25">
      <c r="A10" s="7" t="s">
        <v>18</v>
      </c>
      <c r="B10" s="8">
        <v>150</v>
      </c>
      <c r="C10" s="8">
        <v>144</v>
      </c>
      <c r="D10" s="8">
        <v>135.85</v>
      </c>
      <c r="E10" s="9">
        <f t="shared" si="3"/>
        <v>148</v>
      </c>
      <c r="H10" s="2" t="s">
        <v>18</v>
      </c>
      <c r="I10" s="2"/>
      <c r="J10" s="4">
        <f t="shared" si="4"/>
        <v>0</v>
      </c>
      <c r="K10" s="5"/>
      <c r="L10" s="4"/>
      <c r="M10" s="3"/>
      <c r="N10" s="3">
        <f t="shared" si="0"/>
        <v>2</v>
      </c>
      <c r="P10" s="3">
        <f t="shared" si="1"/>
        <v>0</v>
      </c>
      <c r="Q10" s="3">
        <f t="shared" si="2"/>
        <v>0</v>
      </c>
    </row>
    <row r="11" spans="1:20" x14ac:dyDescent="0.25">
      <c r="A11" s="13" t="s">
        <v>19</v>
      </c>
      <c r="B11" s="14" t="s">
        <v>4</v>
      </c>
      <c r="C11" s="14" t="s">
        <v>5</v>
      </c>
      <c r="D11" s="14" t="s">
        <v>6</v>
      </c>
      <c r="E11" s="14" t="s">
        <v>70</v>
      </c>
      <c r="H11" s="2" t="s">
        <v>19</v>
      </c>
      <c r="I11" s="2"/>
      <c r="J11" s="4">
        <v>0</v>
      </c>
      <c r="K11" s="5"/>
      <c r="L11" s="4"/>
      <c r="M11" s="3"/>
      <c r="N11" s="3">
        <v>0</v>
      </c>
      <c r="P11" s="3">
        <v>0</v>
      </c>
      <c r="Q11" s="3">
        <f t="shared" si="2"/>
        <v>0</v>
      </c>
    </row>
    <row r="12" spans="1:20" x14ac:dyDescent="0.25">
      <c r="A12" s="7" t="s">
        <v>20</v>
      </c>
      <c r="B12" s="8">
        <v>105</v>
      </c>
      <c r="C12" s="8">
        <v>98</v>
      </c>
      <c r="D12" s="8">
        <v>93.21</v>
      </c>
      <c r="E12" s="9">
        <f t="shared" si="3"/>
        <v>102</v>
      </c>
      <c r="H12" s="2" t="s">
        <v>20</v>
      </c>
      <c r="I12" s="2"/>
      <c r="J12" s="4">
        <f t="shared" si="4"/>
        <v>0</v>
      </c>
      <c r="K12" s="2" t="s">
        <v>21</v>
      </c>
      <c r="L12" s="4"/>
      <c r="M12" s="3"/>
      <c r="N12" s="3">
        <f t="shared" si="0"/>
        <v>3</v>
      </c>
      <c r="P12" s="3">
        <f t="shared" si="1"/>
        <v>0</v>
      </c>
      <c r="Q12" s="3">
        <f t="shared" si="2"/>
        <v>0</v>
      </c>
    </row>
    <row r="13" spans="1:20" x14ac:dyDescent="0.25">
      <c r="A13" s="7" t="s">
        <v>22</v>
      </c>
      <c r="B13" s="8">
        <v>198</v>
      </c>
      <c r="C13" s="8">
        <v>188</v>
      </c>
      <c r="D13" s="8">
        <v>178.34</v>
      </c>
      <c r="E13" s="9">
        <f t="shared" si="3"/>
        <v>192</v>
      </c>
      <c r="H13" s="2" t="s">
        <v>22</v>
      </c>
      <c r="I13" s="2"/>
      <c r="J13" s="4">
        <f t="shared" si="4"/>
        <v>0</v>
      </c>
      <c r="K13" s="2">
        <f>SUM(I4:I55)</f>
        <v>0</v>
      </c>
      <c r="L13" s="4"/>
      <c r="M13" s="3"/>
      <c r="N13" s="3">
        <f t="shared" si="0"/>
        <v>6</v>
      </c>
      <c r="P13" s="3">
        <f t="shared" si="1"/>
        <v>0</v>
      </c>
      <c r="Q13" s="3">
        <f t="shared" si="2"/>
        <v>0</v>
      </c>
    </row>
    <row r="14" spans="1:20" x14ac:dyDescent="0.25">
      <c r="A14" s="7" t="s">
        <v>23</v>
      </c>
      <c r="B14" s="8">
        <v>185</v>
      </c>
      <c r="C14" s="8">
        <v>178</v>
      </c>
      <c r="D14" s="8">
        <v>169.52</v>
      </c>
      <c r="E14" s="9">
        <f t="shared" si="3"/>
        <v>182</v>
      </c>
      <c r="H14" s="2" t="s">
        <v>23</v>
      </c>
      <c r="I14" s="2"/>
      <c r="J14" s="4">
        <f t="shared" si="4"/>
        <v>0</v>
      </c>
      <c r="K14" t="s">
        <v>74</v>
      </c>
      <c r="L14" s="4"/>
      <c r="M14" s="3"/>
      <c r="N14" s="3">
        <f t="shared" si="0"/>
        <v>3</v>
      </c>
      <c r="P14" s="3">
        <f t="shared" si="1"/>
        <v>0</v>
      </c>
      <c r="Q14" s="3">
        <f t="shared" si="2"/>
        <v>0</v>
      </c>
    </row>
    <row r="15" spans="1:20" x14ac:dyDescent="0.25">
      <c r="A15" s="13" t="s">
        <v>24</v>
      </c>
      <c r="B15" s="14" t="s">
        <v>4</v>
      </c>
      <c r="C15" s="14" t="s">
        <v>5</v>
      </c>
      <c r="D15" s="14" t="s">
        <v>6</v>
      </c>
      <c r="E15" s="14" t="s">
        <v>70</v>
      </c>
      <c r="H15" s="2" t="s">
        <v>24</v>
      </c>
      <c r="I15" s="2"/>
      <c r="J15" s="4">
        <v>0</v>
      </c>
      <c r="K15" s="4">
        <f>K9-L56</f>
        <v>-311</v>
      </c>
      <c r="L15" s="4"/>
      <c r="M15" s="3"/>
      <c r="N15" s="3">
        <v>0</v>
      </c>
      <c r="P15" s="3">
        <v>0</v>
      </c>
      <c r="Q15" s="3">
        <f t="shared" si="2"/>
        <v>0</v>
      </c>
    </row>
    <row r="16" spans="1:20" x14ac:dyDescent="0.25">
      <c r="A16" s="7" t="s">
        <v>25</v>
      </c>
      <c r="B16" s="8">
        <v>60</v>
      </c>
      <c r="C16" s="8">
        <v>55</v>
      </c>
      <c r="D16" s="8">
        <v>47.5</v>
      </c>
      <c r="E16" s="9">
        <f t="shared" si="3"/>
        <v>59</v>
      </c>
      <c r="H16" s="2" t="s">
        <v>25</v>
      </c>
      <c r="I16" s="2"/>
      <c r="J16" s="4">
        <f t="shared" si="4"/>
        <v>0</v>
      </c>
      <c r="L16" s="4"/>
      <c r="M16" s="3"/>
      <c r="N16" s="3">
        <f t="shared" ref="N16:N22" si="5">B16-E16</f>
        <v>1</v>
      </c>
      <c r="P16" s="3">
        <f t="shared" ref="P16:P22" si="6">D16*I16</f>
        <v>0</v>
      </c>
      <c r="Q16" s="3">
        <f t="shared" si="2"/>
        <v>0</v>
      </c>
    </row>
    <row r="17" spans="1:17" x14ac:dyDescent="0.25">
      <c r="A17" s="7" t="s">
        <v>26</v>
      </c>
      <c r="B17" s="8">
        <v>125</v>
      </c>
      <c r="C17" s="8">
        <v>115</v>
      </c>
      <c r="D17" s="8">
        <v>108.3</v>
      </c>
      <c r="E17" s="9">
        <f t="shared" si="3"/>
        <v>119</v>
      </c>
      <c r="H17" s="2" t="s">
        <v>26</v>
      </c>
      <c r="I17" s="2"/>
      <c r="J17" s="4">
        <f t="shared" si="4"/>
        <v>0</v>
      </c>
      <c r="L17" s="4"/>
      <c r="M17" s="3"/>
      <c r="N17" s="3">
        <f t="shared" si="5"/>
        <v>6</v>
      </c>
      <c r="P17" s="3">
        <f t="shared" si="6"/>
        <v>0</v>
      </c>
      <c r="Q17" s="3">
        <f t="shared" si="2"/>
        <v>0</v>
      </c>
    </row>
    <row r="18" spans="1:17" x14ac:dyDescent="0.25">
      <c r="A18" s="7" t="s">
        <v>27</v>
      </c>
      <c r="B18" s="8">
        <v>85</v>
      </c>
      <c r="C18" s="8">
        <v>80</v>
      </c>
      <c r="D18" s="8">
        <v>71.45</v>
      </c>
      <c r="E18" s="9">
        <f t="shared" si="3"/>
        <v>84</v>
      </c>
      <c r="H18" s="2" t="s">
        <v>27</v>
      </c>
      <c r="I18" s="2"/>
      <c r="J18" s="4">
        <f t="shared" si="4"/>
        <v>0</v>
      </c>
      <c r="L18" s="4"/>
      <c r="M18" s="3"/>
      <c r="N18" s="3">
        <f t="shared" si="5"/>
        <v>1</v>
      </c>
      <c r="P18" s="3">
        <f t="shared" si="6"/>
        <v>0</v>
      </c>
      <c r="Q18" s="3">
        <f t="shared" si="2"/>
        <v>0</v>
      </c>
    </row>
    <row r="19" spans="1:17" x14ac:dyDescent="0.25">
      <c r="A19" s="7" t="s">
        <v>28</v>
      </c>
      <c r="B19" s="8">
        <v>130</v>
      </c>
      <c r="C19" s="8">
        <v>123</v>
      </c>
      <c r="D19" s="8">
        <v>114.3</v>
      </c>
      <c r="E19" s="9">
        <f t="shared" si="3"/>
        <v>127</v>
      </c>
      <c r="H19" s="2" t="s">
        <v>28</v>
      </c>
      <c r="I19" s="2"/>
      <c r="J19" s="4">
        <f t="shared" si="4"/>
        <v>0</v>
      </c>
      <c r="L19" s="4"/>
      <c r="M19" s="3"/>
      <c r="N19" s="3">
        <f t="shared" si="5"/>
        <v>3</v>
      </c>
      <c r="P19" s="3">
        <f t="shared" si="6"/>
        <v>0</v>
      </c>
      <c r="Q19" s="3">
        <f t="shared" si="2"/>
        <v>0</v>
      </c>
    </row>
    <row r="20" spans="1:17" x14ac:dyDescent="0.25">
      <c r="A20" s="7" t="s">
        <v>29</v>
      </c>
      <c r="B20" s="8">
        <v>70</v>
      </c>
      <c r="C20" s="8">
        <v>65</v>
      </c>
      <c r="D20" s="8">
        <v>58.1</v>
      </c>
      <c r="E20" s="9">
        <f t="shared" si="3"/>
        <v>69</v>
      </c>
      <c r="H20" s="2" t="s">
        <v>29</v>
      </c>
      <c r="I20" s="2"/>
      <c r="J20" s="4">
        <f t="shared" si="4"/>
        <v>0</v>
      </c>
      <c r="L20" s="4">
        <v>95</v>
      </c>
      <c r="M20" s="3"/>
      <c r="N20" s="3">
        <f t="shared" si="5"/>
        <v>1</v>
      </c>
      <c r="P20" s="3">
        <f t="shared" si="6"/>
        <v>0</v>
      </c>
      <c r="Q20" s="3">
        <f t="shared" si="2"/>
        <v>0</v>
      </c>
    </row>
    <row r="21" spans="1:17" x14ac:dyDescent="0.25">
      <c r="A21" s="7" t="s">
        <v>30</v>
      </c>
      <c r="B21" s="8">
        <v>70</v>
      </c>
      <c r="C21" s="8">
        <v>65</v>
      </c>
      <c r="D21" s="8">
        <v>58.1</v>
      </c>
      <c r="E21" s="9">
        <f t="shared" si="3"/>
        <v>69</v>
      </c>
      <c r="H21" s="2" t="s">
        <v>30</v>
      </c>
      <c r="I21" s="2"/>
      <c r="J21" s="4">
        <f t="shared" si="4"/>
        <v>0</v>
      </c>
      <c r="L21" s="4"/>
      <c r="M21" s="3"/>
      <c r="N21" s="3">
        <f t="shared" si="5"/>
        <v>1</v>
      </c>
      <c r="P21" s="3">
        <f t="shared" si="6"/>
        <v>0</v>
      </c>
      <c r="Q21" s="3">
        <f t="shared" si="2"/>
        <v>0</v>
      </c>
    </row>
    <row r="22" spans="1:17" x14ac:dyDescent="0.25">
      <c r="A22" s="7" t="s">
        <v>31</v>
      </c>
      <c r="B22" s="8">
        <v>85</v>
      </c>
      <c r="C22" s="8">
        <v>75</v>
      </c>
      <c r="D22" s="8">
        <v>66.569999999999993</v>
      </c>
      <c r="E22" s="9">
        <f t="shared" si="3"/>
        <v>79</v>
      </c>
      <c r="H22" s="2" t="s">
        <v>31</v>
      </c>
      <c r="I22" s="2"/>
      <c r="J22" s="4">
        <f t="shared" si="4"/>
        <v>0</v>
      </c>
      <c r="L22" s="4"/>
      <c r="M22" s="3"/>
      <c r="N22" s="3">
        <f t="shared" si="5"/>
        <v>6</v>
      </c>
      <c r="P22" s="3">
        <f t="shared" si="6"/>
        <v>0</v>
      </c>
      <c r="Q22" s="3">
        <f t="shared" si="2"/>
        <v>0</v>
      </c>
    </row>
    <row r="23" spans="1:17" x14ac:dyDescent="0.25">
      <c r="A23" s="13" t="s">
        <v>32</v>
      </c>
      <c r="B23" s="14" t="s">
        <v>4</v>
      </c>
      <c r="C23" s="14" t="s">
        <v>5</v>
      </c>
      <c r="D23" s="14" t="s">
        <v>6</v>
      </c>
      <c r="E23" s="14" t="s">
        <v>70</v>
      </c>
      <c r="H23" s="2" t="s">
        <v>32</v>
      </c>
      <c r="I23" s="2"/>
      <c r="J23" s="4">
        <v>0</v>
      </c>
      <c r="L23" s="4"/>
      <c r="M23" s="3"/>
      <c r="N23" s="3">
        <v>0</v>
      </c>
      <c r="P23" s="3">
        <v>0</v>
      </c>
      <c r="Q23" s="3">
        <f t="shared" si="2"/>
        <v>0</v>
      </c>
    </row>
    <row r="24" spans="1:17" x14ac:dyDescent="0.25">
      <c r="A24" s="7" t="s">
        <v>33</v>
      </c>
      <c r="B24" s="8">
        <v>190</v>
      </c>
      <c r="C24" s="8">
        <v>180</v>
      </c>
      <c r="D24" s="8">
        <v>168.57</v>
      </c>
      <c r="E24" s="9">
        <f t="shared" si="3"/>
        <v>184</v>
      </c>
      <c r="H24" s="2" t="s">
        <v>33</v>
      </c>
      <c r="I24" s="2"/>
      <c r="J24" s="4">
        <f t="shared" si="4"/>
        <v>0</v>
      </c>
      <c r="L24" s="4"/>
      <c r="M24" s="3"/>
      <c r="N24" s="3">
        <f t="shared" ref="N24:N33" si="7">B24-E24</f>
        <v>6</v>
      </c>
      <c r="P24" s="3">
        <f t="shared" ref="P24:P33" si="8">D24*I24</f>
        <v>0</v>
      </c>
      <c r="Q24" s="3">
        <f t="shared" si="2"/>
        <v>0</v>
      </c>
    </row>
    <row r="25" spans="1:17" x14ac:dyDescent="0.25">
      <c r="A25" s="7" t="s">
        <v>34</v>
      </c>
      <c r="B25" s="8">
        <v>175</v>
      </c>
      <c r="C25" s="8">
        <v>160</v>
      </c>
      <c r="D25" s="8">
        <v>152.38</v>
      </c>
      <c r="E25" s="9">
        <f t="shared" si="3"/>
        <v>164</v>
      </c>
      <c r="H25" s="2" t="s">
        <v>34</v>
      </c>
      <c r="I25" s="2"/>
      <c r="J25" s="4">
        <f t="shared" si="4"/>
        <v>0</v>
      </c>
      <c r="L25" s="4"/>
      <c r="M25" s="3"/>
      <c r="N25" s="3">
        <f t="shared" si="7"/>
        <v>11</v>
      </c>
      <c r="P25" s="3">
        <f t="shared" si="8"/>
        <v>0</v>
      </c>
      <c r="Q25" s="3">
        <f t="shared" si="2"/>
        <v>0</v>
      </c>
    </row>
    <row r="26" spans="1:17" x14ac:dyDescent="0.25">
      <c r="A26" s="7" t="s">
        <v>35</v>
      </c>
      <c r="B26" s="8">
        <v>60</v>
      </c>
      <c r="C26" s="8">
        <v>55</v>
      </c>
      <c r="D26" s="8">
        <v>49.52</v>
      </c>
      <c r="E26" s="9">
        <f t="shared" si="3"/>
        <v>59</v>
      </c>
      <c r="H26" s="2" t="s">
        <v>35</v>
      </c>
      <c r="I26" s="2"/>
      <c r="J26" s="4">
        <f t="shared" si="4"/>
        <v>0</v>
      </c>
      <c r="L26" s="4"/>
      <c r="M26" s="3"/>
      <c r="N26" s="3">
        <f t="shared" si="7"/>
        <v>1</v>
      </c>
      <c r="P26" s="3">
        <f t="shared" si="8"/>
        <v>0</v>
      </c>
      <c r="Q26" s="3">
        <f t="shared" si="2"/>
        <v>0</v>
      </c>
    </row>
    <row r="27" spans="1:17" x14ac:dyDescent="0.25">
      <c r="A27" s="7" t="s">
        <v>36</v>
      </c>
      <c r="B27" s="8">
        <v>70</v>
      </c>
      <c r="C27" s="8">
        <v>60</v>
      </c>
      <c r="D27" s="8">
        <v>53.33</v>
      </c>
      <c r="E27" s="9">
        <f t="shared" si="3"/>
        <v>64</v>
      </c>
      <c r="H27" s="2" t="s">
        <v>36</v>
      </c>
      <c r="I27" s="2"/>
      <c r="J27" s="4">
        <f t="shared" si="4"/>
        <v>0</v>
      </c>
      <c r="L27" s="4"/>
      <c r="M27" s="3"/>
      <c r="N27" s="3">
        <f t="shared" si="7"/>
        <v>6</v>
      </c>
      <c r="P27" s="3">
        <f t="shared" si="8"/>
        <v>0</v>
      </c>
      <c r="Q27" s="3">
        <f t="shared" si="2"/>
        <v>0</v>
      </c>
    </row>
    <row r="28" spans="1:17" x14ac:dyDescent="0.25">
      <c r="A28" s="7" t="s">
        <v>37</v>
      </c>
      <c r="B28" s="8">
        <v>115</v>
      </c>
      <c r="C28" s="8">
        <v>110</v>
      </c>
      <c r="D28" s="8">
        <v>102.86</v>
      </c>
      <c r="E28" s="9">
        <f t="shared" si="3"/>
        <v>114</v>
      </c>
      <c r="H28" s="2" t="s">
        <v>37</v>
      </c>
      <c r="I28" s="2"/>
      <c r="J28" s="4">
        <f t="shared" si="4"/>
        <v>0</v>
      </c>
      <c r="L28" s="4"/>
      <c r="M28" s="3"/>
      <c r="N28" s="3">
        <f t="shared" si="7"/>
        <v>1</v>
      </c>
      <c r="P28" s="3">
        <f t="shared" si="8"/>
        <v>0</v>
      </c>
      <c r="Q28" s="3">
        <f t="shared" si="2"/>
        <v>0</v>
      </c>
    </row>
    <row r="29" spans="1:17" x14ac:dyDescent="0.25">
      <c r="A29" s="7" t="s">
        <v>38</v>
      </c>
      <c r="B29" s="8">
        <v>115</v>
      </c>
      <c r="C29" s="8">
        <v>110</v>
      </c>
      <c r="D29" s="8">
        <v>102.86</v>
      </c>
      <c r="E29" s="9">
        <f t="shared" si="3"/>
        <v>114</v>
      </c>
      <c r="H29" s="2" t="s">
        <v>38</v>
      </c>
      <c r="I29" s="2"/>
      <c r="J29" s="4">
        <f t="shared" si="4"/>
        <v>0</v>
      </c>
      <c r="L29" s="4"/>
      <c r="M29" s="3"/>
      <c r="N29" s="3">
        <f t="shared" si="7"/>
        <v>1</v>
      </c>
      <c r="P29" s="3">
        <f t="shared" si="8"/>
        <v>0</v>
      </c>
      <c r="Q29" s="3">
        <f t="shared" si="2"/>
        <v>0</v>
      </c>
    </row>
    <row r="30" spans="1:17" x14ac:dyDescent="0.25">
      <c r="A30" s="7" t="s">
        <v>39</v>
      </c>
      <c r="B30" s="8">
        <v>125</v>
      </c>
      <c r="C30" s="8">
        <v>118</v>
      </c>
      <c r="D30" s="8">
        <v>108.57</v>
      </c>
      <c r="E30" s="9">
        <f t="shared" si="3"/>
        <v>122</v>
      </c>
      <c r="H30" s="2" t="s">
        <v>39</v>
      </c>
      <c r="I30" s="2"/>
      <c r="J30" s="4">
        <f t="shared" si="4"/>
        <v>0</v>
      </c>
      <c r="L30" s="4"/>
      <c r="M30" s="3"/>
      <c r="N30" s="3">
        <f t="shared" si="7"/>
        <v>3</v>
      </c>
      <c r="P30" s="3">
        <f t="shared" si="8"/>
        <v>0</v>
      </c>
      <c r="Q30" s="3">
        <f t="shared" si="2"/>
        <v>0</v>
      </c>
    </row>
    <row r="31" spans="1:17" x14ac:dyDescent="0.25">
      <c r="A31" s="7" t="s">
        <v>40</v>
      </c>
      <c r="B31" s="8">
        <v>85</v>
      </c>
      <c r="C31" s="8">
        <v>77</v>
      </c>
      <c r="D31" s="8">
        <v>66.650000000000006</v>
      </c>
      <c r="E31" s="9">
        <f t="shared" si="3"/>
        <v>81</v>
      </c>
      <c r="H31" s="2" t="s">
        <v>40</v>
      </c>
      <c r="I31" s="2"/>
      <c r="J31" s="4">
        <f t="shared" si="4"/>
        <v>0</v>
      </c>
      <c r="L31" s="4"/>
      <c r="M31" s="3"/>
      <c r="N31" s="3">
        <f t="shared" si="7"/>
        <v>4</v>
      </c>
      <c r="P31" s="3">
        <f t="shared" si="8"/>
        <v>0</v>
      </c>
      <c r="Q31" s="3">
        <f t="shared" si="2"/>
        <v>0</v>
      </c>
    </row>
    <row r="32" spans="1:17" x14ac:dyDescent="0.25">
      <c r="A32" s="7" t="s">
        <v>41</v>
      </c>
      <c r="B32" s="8">
        <v>85</v>
      </c>
      <c r="C32" s="8">
        <v>77</v>
      </c>
      <c r="D32" s="8">
        <v>66.650000000000006</v>
      </c>
      <c r="E32" s="9">
        <f t="shared" si="3"/>
        <v>81</v>
      </c>
      <c r="H32" s="2" t="s">
        <v>41</v>
      </c>
      <c r="I32" s="2"/>
      <c r="J32" s="4">
        <f t="shared" si="4"/>
        <v>0</v>
      </c>
      <c r="L32" s="4"/>
      <c r="M32" s="3"/>
      <c r="N32" s="3">
        <f t="shared" si="7"/>
        <v>4</v>
      </c>
      <c r="P32" s="3">
        <f t="shared" si="8"/>
        <v>0</v>
      </c>
      <c r="Q32" s="3">
        <f t="shared" si="2"/>
        <v>0</v>
      </c>
    </row>
    <row r="33" spans="1:17" x14ac:dyDescent="0.25">
      <c r="A33" s="7" t="s">
        <v>42</v>
      </c>
      <c r="B33" s="8">
        <v>85</v>
      </c>
      <c r="C33" s="8">
        <v>80</v>
      </c>
      <c r="D33" s="8">
        <v>73.33</v>
      </c>
      <c r="E33" s="9">
        <f t="shared" si="3"/>
        <v>84</v>
      </c>
      <c r="H33" s="2" t="s">
        <v>42</v>
      </c>
      <c r="I33" s="2"/>
      <c r="J33" s="4">
        <f t="shared" si="4"/>
        <v>0</v>
      </c>
      <c r="L33" s="4"/>
      <c r="M33" s="3"/>
      <c r="N33" s="3">
        <f t="shared" si="7"/>
        <v>1</v>
      </c>
      <c r="P33" s="3">
        <f t="shared" si="8"/>
        <v>0</v>
      </c>
      <c r="Q33" s="3">
        <f t="shared" si="2"/>
        <v>0</v>
      </c>
    </row>
    <row r="34" spans="1:17" x14ac:dyDescent="0.25">
      <c r="A34" s="11" t="s">
        <v>43</v>
      </c>
      <c r="B34" s="12" t="s">
        <v>4</v>
      </c>
      <c r="C34" s="12" t="s">
        <v>5</v>
      </c>
      <c r="D34" s="10" t="s">
        <v>6</v>
      </c>
      <c r="E34" s="10" t="s">
        <v>70</v>
      </c>
      <c r="H34" s="2" t="s">
        <v>43</v>
      </c>
      <c r="I34" s="2"/>
      <c r="J34" s="4">
        <v>0</v>
      </c>
      <c r="L34" s="4"/>
      <c r="M34" s="3"/>
      <c r="N34" s="3">
        <v>0</v>
      </c>
      <c r="P34" s="3">
        <v>0</v>
      </c>
      <c r="Q34" s="3">
        <f t="shared" si="2"/>
        <v>0</v>
      </c>
    </row>
    <row r="35" spans="1:17" x14ac:dyDescent="0.25">
      <c r="A35" s="7" t="s">
        <v>44</v>
      </c>
      <c r="B35" s="8">
        <v>70</v>
      </c>
      <c r="C35" s="8">
        <v>62</v>
      </c>
      <c r="D35" s="8">
        <v>54.56</v>
      </c>
      <c r="E35" s="9">
        <f t="shared" si="3"/>
        <v>66</v>
      </c>
      <c r="H35" s="2" t="s">
        <v>44</v>
      </c>
      <c r="I35" s="2"/>
      <c r="J35" s="4">
        <f t="shared" si="4"/>
        <v>0</v>
      </c>
      <c r="L35" s="4"/>
      <c r="M35" s="3"/>
      <c r="N35" s="3">
        <f t="shared" ref="N35:N55" si="9">B35-E35</f>
        <v>4</v>
      </c>
      <c r="P35" s="3">
        <f t="shared" ref="P35:P55" si="10">D35*I35</f>
        <v>0</v>
      </c>
      <c r="Q35" s="3">
        <f t="shared" si="2"/>
        <v>0</v>
      </c>
    </row>
    <row r="36" spans="1:17" x14ac:dyDescent="0.25">
      <c r="A36" s="7" t="s">
        <v>45</v>
      </c>
      <c r="B36" s="8">
        <v>135</v>
      </c>
      <c r="C36" s="8">
        <v>125</v>
      </c>
      <c r="D36" s="8">
        <v>110.1</v>
      </c>
      <c r="E36" s="9">
        <f t="shared" si="3"/>
        <v>129</v>
      </c>
      <c r="H36" s="2" t="s">
        <v>45</v>
      </c>
      <c r="I36" s="2"/>
      <c r="J36" s="4">
        <f t="shared" si="4"/>
        <v>0</v>
      </c>
      <c r="L36" s="4"/>
      <c r="M36" s="3"/>
      <c r="N36" s="3">
        <f t="shared" si="9"/>
        <v>6</v>
      </c>
      <c r="P36" s="3">
        <f t="shared" si="10"/>
        <v>0</v>
      </c>
      <c r="Q36" s="3">
        <f t="shared" ref="Q36:Q55" si="11">J36-P36</f>
        <v>0</v>
      </c>
    </row>
    <row r="37" spans="1:17" x14ac:dyDescent="0.25">
      <c r="A37" s="7" t="s">
        <v>46</v>
      </c>
      <c r="B37" s="8">
        <v>85</v>
      </c>
      <c r="C37" s="8">
        <v>73</v>
      </c>
      <c r="D37" s="8">
        <v>64.02</v>
      </c>
      <c r="E37" s="9">
        <f t="shared" si="3"/>
        <v>77</v>
      </c>
      <c r="H37" s="2" t="s">
        <v>46</v>
      </c>
      <c r="I37" s="2"/>
      <c r="J37" s="4">
        <f t="shared" si="4"/>
        <v>0</v>
      </c>
      <c r="L37" s="4"/>
      <c r="M37" s="3"/>
      <c r="N37" s="3">
        <f t="shared" si="9"/>
        <v>8</v>
      </c>
      <c r="P37" s="3">
        <f t="shared" si="10"/>
        <v>0</v>
      </c>
      <c r="Q37" s="3">
        <f t="shared" si="11"/>
        <v>0</v>
      </c>
    </row>
    <row r="38" spans="1:17" x14ac:dyDescent="0.25">
      <c r="A38" s="7" t="s">
        <v>47</v>
      </c>
      <c r="B38" s="8">
        <v>150</v>
      </c>
      <c r="C38" s="8">
        <v>140</v>
      </c>
      <c r="D38" s="8">
        <v>128.04</v>
      </c>
      <c r="E38" s="9">
        <f t="shared" si="3"/>
        <v>144</v>
      </c>
      <c r="H38" s="2" t="s">
        <v>47</v>
      </c>
      <c r="I38" s="2"/>
      <c r="J38" s="4">
        <f t="shared" si="4"/>
        <v>0</v>
      </c>
      <c r="L38" s="4"/>
      <c r="M38" s="3"/>
      <c r="N38" s="3">
        <f t="shared" si="9"/>
        <v>6</v>
      </c>
      <c r="P38" s="3">
        <f t="shared" si="10"/>
        <v>0</v>
      </c>
      <c r="Q38" s="3">
        <f t="shared" si="11"/>
        <v>0</v>
      </c>
    </row>
    <row r="39" spans="1:17" x14ac:dyDescent="0.25">
      <c r="A39" s="7" t="s">
        <v>48</v>
      </c>
      <c r="B39" s="8">
        <v>75</v>
      </c>
      <c r="C39" s="8">
        <v>66</v>
      </c>
      <c r="D39" s="8">
        <v>59.41</v>
      </c>
      <c r="E39" s="9">
        <f t="shared" si="3"/>
        <v>70</v>
      </c>
      <c r="H39" s="2" t="s">
        <v>48</v>
      </c>
      <c r="I39" s="2"/>
      <c r="J39" s="4">
        <f t="shared" si="4"/>
        <v>0</v>
      </c>
      <c r="L39" s="4"/>
      <c r="M39" s="3"/>
      <c r="N39" s="3">
        <f t="shared" si="9"/>
        <v>5</v>
      </c>
      <c r="P39" s="3">
        <f t="shared" si="10"/>
        <v>0</v>
      </c>
      <c r="Q39" s="3">
        <f t="shared" si="11"/>
        <v>0</v>
      </c>
    </row>
    <row r="40" spans="1:17" x14ac:dyDescent="0.25">
      <c r="A40" s="7" t="s">
        <v>49</v>
      </c>
      <c r="B40" s="8">
        <v>95</v>
      </c>
      <c r="C40" s="8">
        <v>90</v>
      </c>
      <c r="D40" s="8">
        <v>81.239999999999995</v>
      </c>
      <c r="E40" s="9">
        <f t="shared" si="3"/>
        <v>94</v>
      </c>
      <c r="H40" s="2" t="s">
        <v>49</v>
      </c>
      <c r="I40" s="2"/>
      <c r="J40" s="4">
        <f t="shared" si="4"/>
        <v>0</v>
      </c>
      <c r="L40" s="4"/>
      <c r="M40" s="3"/>
      <c r="N40" s="3">
        <f t="shared" si="9"/>
        <v>1</v>
      </c>
      <c r="P40" s="3">
        <f t="shared" si="10"/>
        <v>0</v>
      </c>
      <c r="Q40" s="3">
        <f t="shared" si="11"/>
        <v>0</v>
      </c>
    </row>
    <row r="41" spans="1:17" x14ac:dyDescent="0.25">
      <c r="A41" s="7" t="s">
        <v>50</v>
      </c>
      <c r="B41" s="8">
        <v>170</v>
      </c>
      <c r="C41" s="8">
        <v>163</v>
      </c>
      <c r="D41" s="8">
        <v>146.47</v>
      </c>
      <c r="E41" s="9">
        <f t="shared" si="3"/>
        <v>167</v>
      </c>
      <c r="H41" s="2" t="s">
        <v>50</v>
      </c>
      <c r="I41" s="2"/>
      <c r="J41" s="4">
        <f t="shared" si="4"/>
        <v>0</v>
      </c>
      <c r="L41" s="4"/>
      <c r="M41" s="3"/>
      <c r="N41" s="3">
        <f t="shared" si="9"/>
        <v>3</v>
      </c>
      <c r="P41" s="3">
        <f t="shared" si="10"/>
        <v>0</v>
      </c>
      <c r="Q41" s="3">
        <f t="shared" si="11"/>
        <v>0</v>
      </c>
    </row>
    <row r="42" spans="1:17" x14ac:dyDescent="0.25">
      <c r="A42" s="7" t="s">
        <v>51</v>
      </c>
      <c r="B42" s="8">
        <v>215</v>
      </c>
      <c r="C42" s="8">
        <v>205</v>
      </c>
      <c r="D42" s="8">
        <v>185.27</v>
      </c>
      <c r="E42" s="9">
        <f t="shared" si="3"/>
        <v>209</v>
      </c>
      <c r="H42" s="2" t="s">
        <v>51</v>
      </c>
      <c r="I42" s="2"/>
      <c r="J42" s="4">
        <f t="shared" si="4"/>
        <v>0</v>
      </c>
      <c r="L42" s="4"/>
      <c r="M42" s="3"/>
      <c r="N42" s="3">
        <f t="shared" si="9"/>
        <v>6</v>
      </c>
      <c r="P42" s="3">
        <f t="shared" si="10"/>
        <v>0</v>
      </c>
      <c r="Q42" s="3">
        <f t="shared" si="11"/>
        <v>0</v>
      </c>
    </row>
    <row r="43" spans="1:17" x14ac:dyDescent="0.25">
      <c r="A43" s="7" t="s">
        <v>52</v>
      </c>
      <c r="B43" s="8">
        <v>200</v>
      </c>
      <c r="C43" s="8">
        <v>190</v>
      </c>
      <c r="D43" s="8">
        <v>170.72</v>
      </c>
      <c r="E43" s="9">
        <f t="shared" si="3"/>
        <v>194</v>
      </c>
      <c r="H43" s="2" t="s">
        <v>52</v>
      </c>
      <c r="I43" s="2"/>
      <c r="J43" s="4">
        <f t="shared" si="4"/>
        <v>0</v>
      </c>
      <c r="L43" s="4"/>
      <c r="M43" s="3"/>
      <c r="N43" s="3">
        <f t="shared" si="9"/>
        <v>6</v>
      </c>
      <c r="P43" s="3">
        <f t="shared" si="10"/>
        <v>0</v>
      </c>
      <c r="Q43" s="3">
        <f t="shared" si="11"/>
        <v>0</v>
      </c>
    </row>
    <row r="44" spans="1:17" x14ac:dyDescent="0.25">
      <c r="A44" s="7" t="s">
        <v>53</v>
      </c>
      <c r="B44" s="8">
        <v>70</v>
      </c>
      <c r="C44" s="8">
        <v>65</v>
      </c>
      <c r="D44" s="8">
        <v>57.96</v>
      </c>
      <c r="E44" s="9">
        <f t="shared" si="3"/>
        <v>69</v>
      </c>
      <c r="H44" s="2" t="s">
        <v>53</v>
      </c>
      <c r="I44" s="2"/>
      <c r="J44" s="4">
        <f t="shared" si="4"/>
        <v>0</v>
      </c>
      <c r="L44" s="4"/>
      <c r="M44" s="3"/>
      <c r="N44" s="3">
        <f t="shared" si="9"/>
        <v>1</v>
      </c>
      <c r="P44" s="3">
        <f t="shared" si="10"/>
        <v>0</v>
      </c>
      <c r="Q44" s="3">
        <f t="shared" si="11"/>
        <v>0</v>
      </c>
    </row>
    <row r="45" spans="1:17" x14ac:dyDescent="0.25">
      <c r="A45" s="7" t="s">
        <v>54</v>
      </c>
      <c r="B45" s="8">
        <v>130</v>
      </c>
      <c r="C45" s="8">
        <v>123</v>
      </c>
      <c r="D45" s="8">
        <v>110.58</v>
      </c>
      <c r="E45" s="9">
        <f t="shared" si="3"/>
        <v>127</v>
      </c>
      <c r="H45" s="2" t="s">
        <v>54</v>
      </c>
      <c r="I45" s="2"/>
      <c r="J45" s="4">
        <f t="shared" si="4"/>
        <v>0</v>
      </c>
      <c r="L45" s="4"/>
      <c r="M45" s="3"/>
      <c r="N45" s="3">
        <f t="shared" si="9"/>
        <v>3</v>
      </c>
      <c r="P45" s="3">
        <f t="shared" si="10"/>
        <v>0</v>
      </c>
      <c r="Q45" s="3">
        <f t="shared" si="11"/>
        <v>0</v>
      </c>
    </row>
    <row r="46" spans="1:17" x14ac:dyDescent="0.25">
      <c r="A46" s="7" t="s">
        <v>55</v>
      </c>
      <c r="B46" s="8">
        <v>65</v>
      </c>
      <c r="C46" s="8">
        <v>55</v>
      </c>
      <c r="D46" s="8">
        <v>46.08</v>
      </c>
      <c r="E46" s="9">
        <f t="shared" si="3"/>
        <v>59</v>
      </c>
      <c r="H46" s="2" t="s">
        <v>55</v>
      </c>
      <c r="I46" s="2"/>
      <c r="J46" s="4">
        <f t="shared" si="4"/>
        <v>0</v>
      </c>
      <c r="L46" s="4"/>
      <c r="M46" s="3"/>
      <c r="N46" s="3">
        <f t="shared" si="9"/>
        <v>6</v>
      </c>
      <c r="P46" s="3">
        <f t="shared" si="10"/>
        <v>0</v>
      </c>
      <c r="Q46" s="3">
        <f t="shared" si="11"/>
        <v>0</v>
      </c>
    </row>
    <row r="47" spans="1:17" x14ac:dyDescent="0.25">
      <c r="A47" s="7" t="s">
        <v>56</v>
      </c>
      <c r="B47" s="8">
        <v>80</v>
      </c>
      <c r="C47" s="8">
        <v>68</v>
      </c>
      <c r="D47" s="8">
        <v>60.87</v>
      </c>
      <c r="E47" s="9">
        <f t="shared" si="3"/>
        <v>72</v>
      </c>
      <c r="H47" s="2" t="s">
        <v>56</v>
      </c>
      <c r="I47" s="2"/>
      <c r="J47" s="4">
        <f t="shared" si="4"/>
        <v>0</v>
      </c>
      <c r="L47" s="4"/>
      <c r="M47" s="3"/>
      <c r="N47" s="3">
        <f t="shared" si="9"/>
        <v>8</v>
      </c>
      <c r="P47" s="3">
        <f t="shared" si="10"/>
        <v>0</v>
      </c>
      <c r="Q47" s="3">
        <f t="shared" si="11"/>
        <v>0</v>
      </c>
    </row>
    <row r="48" spans="1:17" x14ac:dyDescent="0.25">
      <c r="A48" s="7" t="s">
        <v>57</v>
      </c>
      <c r="B48" s="8">
        <v>90</v>
      </c>
      <c r="C48" s="8">
        <v>85</v>
      </c>
      <c r="D48" s="8">
        <v>76.150000000000006</v>
      </c>
      <c r="E48" s="9">
        <f t="shared" si="3"/>
        <v>89</v>
      </c>
      <c r="H48" s="2" t="s">
        <v>57</v>
      </c>
      <c r="I48" s="2"/>
      <c r="J48" s="4">
        <f t="shared" si="4"/>
        <v>0</v>
      </c>
      <c r="L48" s="4"/>
      <c r="M48" s="3"/>
      <c r="N48" s="3">
        <f t="shared" si="9"/>
        <v>1</v>
      </c>
      <c r="P48" s="3">
        <f t="shared" si="10"/>
        <v>0</v>
      </c>
      <c r="Q48" s="3">
        <f t="shared" si="11"/>
        <v>0</v>
      </c>
    </row>
    <row r="49" spans="1:17" x14ac:dyDescent="0.25">
      <c r="A49" s="7" t="s">
        <v>58</v>
      </c>
      <c r="B49" s="8">
        <v>80</v>
      </c>
      <c r="C49" s="8">
        <v>68</v>
      </c>
      <c r="D49" s="8">
        <v>59.9</v>
      </c>
      <c r="E49" s="9">
        <f t="shared" si="3"/>
        <v>72</v>
      </c>
      <c r="H49" s="2" t="s">
        <v>58</v>
      </c>
      <c r="I49" s="2"/>
      <c r="J49" s="4">
        <f t="shared" si="4"/>
        <v>0</v>
      </c>
      <c r="L49" s="4"/>
      <c r="M49" s="3"/>
      <c r="N49" s="3">
        <f t="shared" si="9"/>
        <v>8</v>
      </c>
      <c r="P49" s="3">
        <f t="shared" si="10"/>
        <v>0</v>
      </c>
      <c r="Q49" s="3">
        <f t="shared" si="11"/>
        <v>0</v>
      </c>
    </row>
    <row r="50" spans="1:17" x14ac:dyDescent="0.25">
      <c r="A50" s="7" t="s">
        <v>59</v>
      </c>
      <c r="B50" s="8">
        <v>50</v>
      </c>
      <c r="C50" s="8">
        <v>40</v>
      </c>
      <c r="D50" s="8">
        <v>33.47</v>
      </c>
      <c r="E50" s="9">
        <f t="shared" si="3"/>
        <v>44</v>
      </c>
      <c r="H50" s="2" t="s">
        <v>59</v>
      </c>
      <c r="I50" s="2"/>
      <c r="J50" s="4">
        <f t="shared" si="4"/>
        <v>0</v>
      </c>
      <c r="L50" s="4"/>
      <c r="M50" s="3"/>
      <c r="N50" s="3">
        <f t="shared" si="9"/>
        <v>6</v>
      </c>
      <c r="P50" s="3">
        <f t="shared" si="10"/>
        <v>0</v>
      </c>
      <c r="Q50" s="3">
        <f t="shared" si="11"/>
        <v>0</v>
      </c>
    </row>
    <row r="51" spans="1:17" x14ac:dyDescent="0.25">
      <c r="A51" s="7" t="s">
        <v>60</v>
      </c>
      <c r="B51" s="8">
        <v>70</v>
      </c>
      <c r="C51" s="8">
        <v>62</v>
      </c>
      <c r="D51" s="8">
        <v>55.29</v>
      </c>
      <c r="E51" s="9">
        <f t="shared" si="3"/>
        <v>66</v>
      </c>
      <c r="H51" s="2" t="s">
        <v>60</v>
      </c>
      <c r="I51" s="2"/>
      <c r="J51" s="4">
        <f t="shared" si="4"/>
        <v>0</v>
      </c>
      <c r="L51" s="4"/>
      <c r="M51" s="3"/>
      <c r="N51" s="3">
        <f t="shared" si="9"/>
        <v>4</v>
      </c>
      <c r="P51" s="3">
        <f t="shared" si="10"/>
        <v>0</v>
      </c>
      <c r="Q51" s="3">
        <f t="shared" si="11"/>
        <v>0</v>
      </c>
    </row>
    <row r="52" spans="1:17" x14ac:dyDescent="0.25">
      <c r="A52" s="7" t="s">
        <v>61</v>
      </c>
      <c r="B52" s="8">
        <v>50</v>
      </c>
      <c r="C52" s="8">
        <v>45</v>
      </c>
      <c r="D52" s="8">
        <v>35.409999999999997</v>
      </c>
      <c r="E52" s="9">
        <f t="shared" si="3"/>
        <v>49</v>
      </c>
      <c r="H52" s="2" t="s">
        <v>61</v>
      </c>
      <c r="I52" s="2"/>
      <c r="J52" s="4">
        <f t="shared" si="4"/>
        <v>0</v>
      </c>
      <c r="L52" s="4"/>
      <c r="M52" s="3"/>
      <c r="N52" s="3">
        <f t="shared" si="9"/>
        <v>1</v>
      </c>
      <c r="P52" s="3">
        <f t="shared" si="10"/>
        <v>0</v>
      </c>
      <c r="Q52" s="3">
        <f t="shared" si="11"/>
        <v>0</v>
      </c>
    </row>
    <row r="53" spans="1:17" x14ac:dyDescent="0.25">
      <c r="A53" s="7" t="s">
        <v>62</v>
      </c>
      <c r="B53" s="8">
        <v>145</v>
      </c>
      <c r="C53" s="8">
        <v>134</v>
      </c>
      <c r="D53" s="8">
        <v>119.07</v>
      </c>
      <c r="E53" s="9">
        <f t="shared" si="3"/>
        <v>138</v>
      </c>
      <c r="H53" s="2" t="s">
        <v>62</v>
      </c>
      <c r="I53" s="2"/>
      <c r="J53" s="4">
        <f t="shared" si="4"/>
        <v>0</v>
      </c>
      <c r="L53" s="4"/>
      <c r="M53" s="3"/>
      <c r="N53" s="3">
        <f t="shared" si="9"/>
        <v>7</v>
      </c>
      <c r="P53" s="3">
        <f t="shared" si="10"/>
        <v>0</v>
      </c>
      <c r="Q53" s="3">
        <f t="shared" si="11"/>
        <v>0</v>
      </c>
    </row>
    <row r="54" spans="1:17" x14ac:dyDescent="0.25">
      <c r="A54" s="7" t="s">
        <v>63</v>
      </c>
      <c r="B54" s="8">
        <v>90</v>
      </c>
      <c r="C54" s="8">
        <v>83</v>
      </c>
      <c r="D54" s="8">
        <v>70.81</v>
      </c>
      <c r="E54" s="9">
        <f t="shared" si="3"/>
        <v>87</v>
      </c>
      <c r="H54" s="2" t="s">
        <v>63</v>
      </c>
      <c r="I54" s="2"/>
      <c r="J54" s="4">
        <f t="shared" si="4"/>
        <v>0</v>
      </c>
      <c r="L54" s="4"/>
      <c r="M54" s="3"/>
      <c r="N54" s="3">
        <f t="shared" si="9"/>
        <v>3</v>
      </c>
      <c r="P54" s="3">
        <f t="shared" si="10"/>
        <v>0</v>
      </c>
      <c r="Q54" s="3">
        <f t="shared" si="11"/>
        <v>0</v>
      </c>
    </row>
    <row r="55" spans="1:17" x14ac:dyDescent="0.25">
      <c r="A55" s="7" t="s">
        <v>64</v>
      </c>
      <c r="B55" s="8">
        <v>140</v>
      </c>
      <c r="C55" s="8">
        <v>125</v>
      </c>
      <c r="D55" s="8">
        <v>110.1</v>
      </c>
      <c r="E55" s="9">
        <f t="shared" si="3"/>
        <v>129</v>
      </c>
      <c r="H55" s="2" t="s">
        <v>64</v>
      </c>
      <c r="I55" s="2"/>
      <c r="J55" s="4">
        <f t="shared" si="4"/>
        <v>0</v>
      </c>
      <c r="L55" s="4"/>
      <c r="M55" s="3"/>
      <c r="N55" s="3">
        <f t="shared" si="9"/>
        <v>11</v>
      </c>
      <c r="P55" s="3">
        <f t="shared" si="10"/>
        <v>0</v>
      </c>
      <c r="Q55" s="3">
        <f t="shared" si="11"/>
        <v>0</v>
      </c>
    </row>
    <row r="56" spans="1:17" x14ac:dyDescent="0.25">
      <c r="L56" s="3">
        <f>SUM(L4:L55)</f>
        <v>311</v>
      </c>
      <c r="M56" s="3"/>
    </row>
  </sheetData>
  <mergeCells count="2">
    <mergeCell ref="A1:E1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83E7-411F-4FA4-975E-726BCE9D4369}">
  <dimension ref="A1:V55"/>
  <sheetViews>
    <sheetView workbookViewId="0">
      <selection activeCell="N9" sqref="N9"/>
    </sheetView>
  </sheetViews>
  <sheetFormatPr defaultRowHeight="15" x14ac:dyDescent="0.25"/>
  <cols>
    <col min="1" max="1" width="38.5703125" bestFit="1" customWidth="1"/>
    <col min="2" max="6" width="0" hidden="1" customWidth="1"/>
    <col min="7" max="7" width="11.85546875" style="15" bestFit="1" customWidth="1"/>
    <col min="8" max="8" width="22.85546875" style="15" bestFit="1" customWidth="1"/>
    <col min="9" max="9" width="16.140625" style="15" bestFit="1" customWidth="1"/>
    <col min="10" max="10" width="19.5703125" style="15" bestFit="1" customWidth="1"/>
    <col min="12" max="12" width="10.7109375" bestFit="1" customWidth="1"/>
    <col min="13" max="13" width="20.7109375" bestFit="1" customWidth="1"/>
    <col min="14" max="14" width="38.5703125" bestFit="1" customWidth="1"/>
    <col min="15" max="15" width="9.42578125" bestFit="1" customWidth="1"/>
  </cols>
  <sheetData>
    <row r="1" spans="1:22" x14ac:dyDescent="0.25">
      <c r="A1" s="31" t="s">
        <v>0</v>
      </c>
      <c r="B1" s="31"/>
      <c r="C1" s="31"/>
      <c r="D1" s="31"/>
      <c r="E1" s="31"/>
    </row>
    <row r="2" spans="1:22" x14ac:dyDescent="0.25">
      <c r="A2" s="32" t="s">
        <v>2</v>
      </c>
      <c r="B2" s="33"/>
      <c r="C2" s="33"/>
      <c r="D2" s="33"/>
      <c r="E2" s="34"/>
      <c r="N2" s="17" t="s">
        <v>83</v>
      </c>
      <c r="O2" s="35" t="s">
        <v>82</v>
      </c>
      <c r="P2" s="36"/>
      <c r="Q2" s="36"/>
      <c r="R2" s="36"/>
      <c r="S2" s="36"/>
      <c r="T2" s="37"/>
      <c r="U2" s="17" t="s">
        <v>1</v>
      </c>
      <c r="V2" s="17"/>
    </row>
    <row r="3" spans="1:22" x14ac:dyDescent="0.25">
      <c r="A3" s="13" t="s">
        <v>3</v>
      </c>
      <c r="B3" s="14" t="s">
        <v>4</v>
      </c>
      <c r="C3" s="14" t="s">
        <v>5</v>
      </c>
      <c r="D3" s="14" t="s">
        <v>6</v>
      </c>
      <c r="E3" s="14" t="s">
        <v>70</v>
      </c>
      <c r="G3" s="16" t="s">
        <v>77</v>
      </c>
      <c r="H3" s="16" t="s">
        <v>78</v>
      </c>
      <c r="I3" s="16" t="s">
        <v>79</v>
      </c>
      <c r="J3" s="16" t="s">
        <v>80</v>
      </c>
      <c r="L3" s="16" t="s">
        <v>1</v>
      </c>
      <c r="M3" s="19" t="s">
        <v>81</v>
      </c>
      <c r="N3" s="20" t="s">
        <v>3</v>
      </c>
      <c r="O3" s="17">
        <v>1</v>
      </c>
      <c r="P3" s="17">
        <v>2</v>
      </c>
      <c r="Q3" s="17">
        <v>3</v>
      </c>
      <c r="R3" s="17">
        <v>4</v>
      </c>
      <c r="S3" s="17">
        <v>5</v>
      </c>
      <c r="T3" s="17">
        <v>6</v>
      </c>
      <c r="U3" s="17">
        <v>7</v>
      </c>
      <c r="V3" s="17"/>
    </row>
    <row r="4" spans="1:22" x14ac:dyDescent="0.25">
      <c r="A4" s="7" t="s">
        <v>10</v>
      </c>
      <c r="B4" s="8">
        <v>200</v>
      </c>
      <c r="C4" s="8">
        <v>193</v>
      </c>
      <c r="D4" s="8">
        <v>185.84</v>
      </c>
      <c r="E4" s="9">
        <f>C4+4</f>
        <v>197</v>
      </c>
      <c r="G4" s="17"/>
      <c r="H4" s="17"/>
      <c r="I4" s="17">
        <f>V4</f>
        <v>0</v>
      </c>
      <c r="J4" s="17">
        <f>G4+H4-I4</f>
        <v>0</v>
      </c>
      <c r="L4" s="18">
        <v>45870</v>
      </c>
      <c r="M4" s="23">
        <v>2</v>
      </c>
      <c r="N4" s="21" t="s">
        <v>10</v>
      </c>
      <c r="O4" s="17"/>
      <c r="P4" s="17"/>
      <c r="Q4" s="17"/>
      <c r="R4" s="17"/>
      <c r="S4" s="17"/>
      <c r="T4" s="17"/>
      <c r="U4" s="17"/>
      <c r="V4" s="17">
        <f>SUM(O4:U4)</f>
        <v>0</v>
      </c>
    </row>
    <row r="5" spans="1:22" x14ac:dyDescent="0.25">
      <c r="A5" s="7" t="s">
        <v>12</v>
      </c>
      <c r="B5" s="8">
        <v>200</v>
      </c>
      <c r="C5" s="8">
        <v>193</v>
      </c>
      <c r="D5" s="8">
        <v>185.84</v>
      </c>
      <c r="E5" s="9">
        <f t="shared" ref="E5:E55" si="0">C5+4</f>
        <v>197</v>
      </c>
      <c r="G5" s="17">
        <v>0</v>
      </c>
      <c r="H5" s="17">
        <v>12</v>
      </c>
      <c r="I5" s="17">
        <f t="shared" ref="I5:I55" si="1">V5</f>
        <v>0</v>
      </c>
      <c r="J5" s="17">
        <f t="shared" ref="J5:J55" si="2">G5+H5-I5</f>
        <v>12</v>
      </c>
      <c r="L5" s="18">
        <v>45871</v>
      </c>
      <c r="M5" s="23"/>
      <c r="N5" s="21" t="s">
        <v>12</v>
      </c>
      <c r="O5" s="17"/>
      <c r="P5" s="17"/>
      <c r="Q5" s="17"/>
      <c r="R5" s="17"/>
      <c r="S5" s="17"/>
      <c r="T5" s="17"/>
      <c r="U5" s="17"/>
      <c r="V5" s="17">
        <f t="shared" ref="V5:V55" si="3">SUM(O5:U5)</f>
        <v>0</v>
      </c>
    </row>
    <row r="6" spans="1:22" x14ac:dyDescent="0.25">
      <c r="A6" s="7" t="s">
        <v>13</v>
      </c>
      <c r="B6" s="8">
        <v>205</v>
      </c>
      <c r="C6" s="8">
        <v>195</v>
      </c>
      <c r="D6" s="8">
        <v>188.7</v>
      </c>
      <c r="E6" s="9">
        <f t="shared" si="0"/>
        <v>199</v>
      </c>
      <c r="G6" s="17"/>
      <c r="H6" s="17"/>
      <c r="I6" s="17">
        <f t="shared" si="1"/>
        <v>0</v>
      </c>
      <c r="J6" s="17">
        <f t="shared" si="2"/>
        <v>0</v>
      </c>
      <c r="L6" s="18">
        <v>45872</v>
      </c>
      <c r="M6" s="23"/>
      <c r="N6" s="21" t="s">
        <v>13</v>
      </c>
      <c r="O6" s="17"/>
      <c r="P6" s="17"/>
      <c r="Q6" s="17"/>
      <c r="R6" s="17"/>
      <c r="S6" s="17"/>
      <c r="T6" s="17"/>
      <c r="U6" s="17"/>
      <c r="V6" s="17">
        <f t="shared" si="3"/>
        <v>0</v>
      </c>
    </row>
    <row r="7" spans="1:22" x14ac:dyDescent="0.25">
      <c r="A7" s="7" t="s">
        <v>15</v>
      </c>
      <c r="B7" s="8">
        <v>150</v>
      </c>
      <c r="C7" s="8">
        <v>146</v>
      </c>
      <c r="D7" s="8">
        <v>139.11000000000001</v>
      </c>
      <c r="E7" s="9">
        <f t="shared" si="0"/>
        <v>150</v>
      </c>
      <c r="G7" s="17"/>
      <c r="H7" s="17"/>
      <c r="I7" s="17">
        <f t="shared" si="1"/>
        <v>0</v>
      </c>
      <c r="J7" s="17">
        <f t="shared" si="2"/>
        <v>0</v>
      </c>
      <c r="L7" s="18">
        <v>45873</v>
      </c>
      <c r="M7" s="23"/>
      <c r="N7" s="21" t="s">
        <v>15</v>
      </c>
      <c r="O7" s="17"/>
      <c r="P7" s="17"/>
      <c r="Q7" s="17"/>
      <c r="R7" s="17"/>
      <c r="S7" s="17"/>
      <c r="T7" s="17"/>
      <c r="U7" s="17"/>
      <c r="V7" s="17">
        <f t="shared" si="3"/>
        <v>0</v>
      </c>
    </row>
    <row r="8" spans="1:22" x14ac:dyDescent="0.25">
      <c r="A8" s="7" t="s">
        <v>16</v>
      </c>
      <c r="B8" s="8">
        <v>145</v>
      </c>
      <c r="C8" s="8">
        <v>138</v>
      </c>
      <c r="D8" s="8">
        <v>130.15</v>
      </c>
      <c r="E8" s="9">
        <f t="shared" si="0"/>
        <v>142</v>
      </c>
      <c r="G8" s="17"/>
      <c r="H8" s="17"/>
      <c r="I8" s="17">
        <f t="shared" si="1"/>
        <v>0</v>
      </c>
      <c r="J8" s="17">
        <f t="shared" si="2"/>
        <v>0</v>
      </c>
      <c r="L8" s="18">
        <v>45874</v>
      </c>
      <c r="M8" s="23"/>
      <c r="N8" s="21" t="s">
        <v>16</v>
      </c>
      <c r="O8" s="17"/>
      <c r="P8" s="17"/>
      <c r="Q8" s="17"/>
      <c r="R8" s="17"/>
      <c r="S8" s="17"/>
      <c r="T8" s="17"/>
      <c r="U8" s="17"/>
      <c r="V8" s="17">
        <f t="shared" si="3"/>
        <v>0</v>
      </c>
    </row>
    <row r="9" spans="1:22" x14ac:dyDescent="0.25">
      <c r="A9" s="7" t="s">
        <v>17</v>
      </c>
      <c r="B9" s="8">
        <v>145</v>
      </c>
      <c r="C9" s="8">
        <v>138</v>
      </c>
      <c r="D9" s="8">
        <v>130.15</v>
      </c>
      <c r="E9" s="9">
        <f t="shared" si="0"/>
        <v>142</v>
      </c>
      <c r="G9" s="17"/>
      <c r="H9" s="17"/>
      <c r="I9" s="17">
        <f t="shared" si="1"/>
        <v>0</v>
      </c>
      <c r="J9" s="17">
        <f t="shared" si="2"/>
        <v>0</v>
      </c>
      <c r="L9" s="18">
        <v>45875</v>
      </c>
      <c r="M9" s="23"/>
      <c r="N9" s="21" t="s">
        <v>17</v>
      </c>
      <c r="O9" s="17"/>
      <c r="P9" s="17"/>
      <c r="Q9" s="17"/>
      <c r="R9" s="17"/>
      <c r="S9" s="17"/>
      <c r="T9" s="17"/>
      <c r="U9" s="17"/>
      <c r="V9" s="17">
        <f t="shared" si="3"/>
        <v>0</v>
      </c>
    </row>
    <row r="10" spans="1:22" x14ac:dyDescent="0.25">
      <c r="A10" s="7" t="s">
        <v>18</v>
      </c>
      <c r="B10" s="8">
        <v>150</v>
      </c>
      <c r="C10" s="8">
        <v>144</v>
      </c>
      <c r="D10" s="8">
        <v>135.85</v>
      </c>
      <c r="E10" s="9">
        <f t="shared" si="0"/>
        <v>148</v>
      </c>
      <c r="G10" s="17"/>
      <c r="H10" s="17"/>
      <c r="I10" s="17">
        <f t="shared" si="1"/>
        <v>0</v>
      </c>
      <c r="J10" s="17">
        <f t="shared" si="2"/>
        <v>0</v>
      </c>
      <c r="L10" s="18">
        <v>45876</v>
      </c>
      <c r="M10" s="23"/>
      <c r="N10" s="21" t="s">
        <v>18</v>
      </c>
      <c r="O10" s="17"/>
      <c r="P10" s="17"/>
      <c r="Q10" s="17"/>
      <c r="R10" s="17"/>
      <c r="S10" s="17"/>
      <c r="T10" s="17"/>
      <c r="U10" s="17"/>
      <c r="V10" s="17">
        <f t="shared" si="3"/>
        <v>0</v>
      </c>
    </row>
    <row r="11" spans="1:22" x14ac:dyDescent="0.25">
      <c r="A11" s="13" t="s">
        <v>19</v>
      </c>
      <c r="B11" s="14"/>
      <c r="C11" s="14"/>
      <c r="D11" s="14"/>
      <c r="E11" s="14">
        <f t="shared" si="0"/>
        <v>4</v>
      </c>
      <c r="G11" s="17"/>
      <c r="H11" s="17"/>
      <c r="I11" s="17">
        <f t="shared" si="1"/>
        <v>0</v>
      </c>
      <c r="J11" s="17"/>
      <c r="L11" s="18">
        <v>45877</v>
      </c>
      <c r="M11" s="23"/>
      <c r="N11" s="20" t="s">
        <v>19</v>
      </c>
      <c r="O11" s="17"/>
      <c r="P11" s="17"/>
      <c r="Q11" s="17"/>
      <c r="R11" s="17"/>
      <c r="S11" s="17"/>
      <c r="T11" s="17"/>
      <c r="U11" s="17"/>
      <c r="V11" s="17">
        <f t="shared" si="3"/>
        <v>0</v>
      </c>
    </row>
    <row r="12" spans="1:22" x14ac:dyDescent="0.25">
      <c r="A12" s="7" t="s">
        <v>20</v>
      </c>
      <c r="B12" s="8">
        <v>105</v>
      </c>
      <c r="C12" s="8">
        <v>98</v>
      </c>
      <c r="D12" s="8">
        <v>93.21</v>
      </c>
      <c r="E12" s="9">
        <f t="shared" si="0"/>
        <v>102</v>
      </c>
      <c r="G12" s="17"/>
      <c r="H12" s="17"/>
      <c r="I12" s="17">
        <f t="shared" si="1"/>
        <v>0</v>
      </c>
      <c r="J12" s="17">
        <f t="shared" si="2"/>
        <v>0</v>
      </c>
      <c r="L12" s="18">
        <v>45878</v>
      </c>
      <c r="M12" s="23"/>
      <c r="N12" s="21" t="s">
        <v>20</v>
      </c>
      <c r="O12" s="17"/>
      <c r="P12" s="17"/>
      <c r="Q12" s="17"/>
      <c r="R12" s="17"/>
      <c r="S12" s="17"/>
      <c r="T12" s="17"/>
      <c r="U12" s="17"/>
      <c r="V12" s="17">
        <f t="shared" si="3"/>
        <v>0</v>
      </c>
    </row>
    <row r="13" spans="1:22" x14ac:dyDescent="0.25">
      <c r="A13" s="7" t="s">
        <v>22</v>
      </c>
      <c r="B13" s="8">
        <v>198</v>
      </c>
      <c r="C13" s="8">
        <v>188</v>
      </c>
      <c r="D13" s="8">
        <v>178.34</v>
      </c>
      <c r="E13" s="9">
        <f t="shared" si="0"/>
        <v>192</v>
      </c>
      <c r="G13" s="17"/>
      <c r="H13" s="17"/>
      <c r="I13" s="17">
        <f t="shared" si="1"/>
        <v>0</v>
      </c>
      <c r="J13" s="17">
        <f t="shared" si="2"/>
        <v>0</v>
      </c>
      <c r="L13" s="18">
        <v>45879</v>
      </c>
      <c r="M13" s="23"/>
      <c r="N13" s="21" t="s">
        <v>22</v>
      </c>
      <c r="O13" s="17"/>
      <c r="P13" s="17"/>
      <c r="Q13" s="17"/>
      <c r="R13" s="17"/>
      <c r="S13" s="17"/>
      <c r="T13" s="17"/>
      <c r="U13" s="17"/>
      <c r="V13" s="17">
        <f t="shared" si="3"/>
        <v>0</v>
      </c>
    </row>
    <row r="14" spans="1:22" x14ac:dyDescent="0.25">
      <c r="A14" s="7" t="s">
        <v>23</v>
      </c>
      <c r="B14" s="8">
        <v>185</v>
      </c>
      <c r="C14" s="8">
        <v>178</v>
      </c>
      <c r="D14" s="8">
        <v>169.52</v>
      </c>
      <c r="E14" s="9">
        <f t="shared" si="0"/>
        <v>182</v>
      </c>
      <c r="G14" s="17"/>
      <c r="H14" s="17"/>
      <c r="I14" s="17">
        <f t="shared" si="1"/>
        <v>0</v>
      </c>
      <c r="J14" s="17">
        <f t="shared" si="2"/>
        <v>0</v>
      </c>
      <c r="L14" s="18">
        <v>45880</v>
      </c>
      <c r="M14" s="23"/>
      <c r="N14" s="21" t="s">
        <v>23</v>
      </c>
      <c r="O14" s="17"/>
      <c r="P14" s="17"/>
      <c r="Q14" s="17"/>
      <c r="R14" s="17"/>
      <c r="S14" s="17"/>
      <c r="T14" s="17"/>
      <c r="U14" s="17"/>
      <c r="V14" s="17">
        <f t="shared" si="3"/>
        <v>0</v>
      </c>
    </row>
    <row r="15" spans="1:22" x14ac:dyDescent="0.25">
      <c r="A15" s="13" t="s">
        <v>24</v>
      </c>
      <c r="B15" s="14" t="s">
        <v>4</v>
      </c>
      <c r="C15" s="14" t="s">
        <v>5</v>
      </c>
      <c r="D15" s="14" t="s">
        <v>6</v>
      </c>
      <c r="E15" s="14" t="s">
        <v>70</v>
      </c>
      <c r="G15" s="17"/>
      <c r="H15" s="17"/>
      <c r="I15" s="17">
        <f t="shared" si="1"/>
        <v>0</v>
      </c>
      <c r="J15" s="17"/>
      <c r="L15" s="18">
        <v>45881</v>
      </c>
      <c r="M15" s="23"/>
      <c r="N15" s="20" t="s">
        <v>24</v>
      </c>
      <c r="O15" s="17"/>
      <c r="P15" s="17"/>
      <c r="Q15" s="17"/>
      <c r="R15" s="17"/>
      <c r="S15" s="17"/>
      <c r="T15" s="17"/>
      <c r="U15" s="17"/>
      <c r="V15" s="17">
        <f t="shared" si="3"/>
        <v>0</v>
      </c>
    </row>
    <row r="16" spans="1:22" x14ac:dyDescent="0.25">
      <c r="A16" s="7" t="s">
        <v>25</v>
      </c>
      <c r="B16" s="8">
        <v>60</v>
      </c>
      <c r="C16" s="8">
        <v>55</v>
      </c>
      <c r="D16" s="8">
        <v>47.5</v>
      </c>
      <c r="E16" s="9">
        <f t="shared" si="0"/>
        <v>59</v>
      </c>
      <c r="G16" s="17"/>
      <c r="H16" s="17"/>
      <c r="I16" s="17">
        <f t="shared" si="1"/>
        <v>0</v>
      </c>
      <c r="J16" s="17">
        <f t="shared" si="2"/>
        <v>0</v>
      </c>
      <c r="L16" s="18">
        <v>45882</v>
      </c>
      <c r="M16" s="23"/>
      <c r="N16" s="21" t="s">
        <v>25</v>
      </c>
      <c r="O16" s="17"/>
      <c r="P16" s="17"/>
      <c r="Q16" s="17"/>
      <c r="R16" s="17"/>
      <c r="S16" s="17"/>
      <c r="T16" s="17"/>
      <c r="U16" s="17"/>
      <c r="V16" s="17">
        <f t="shared" si="3"/>
        <v>0</v>
      </c>
    </row>
    <row r="17" spans="1:22" x14ac:dyDescent="0.25">
      <c r="A17" s="7" t="s">
        <v>26</v>
      </c>
      <c r="B17" s="8">
        <v>125</v>
      </c>
      <c r="C17" s="8">
        <v>115</v>
      </c>
      <c r="D17" s="8">
        <v>108.3</v>
      </c>
      <c r="E17" s="9">
        <f t="shared" si="0"/>
        <v>119</v>
      </c>
      <c r="G17" s="17"/>
      <c r="H17" s="17"/>
      <c r="I17" s="17">
        <f t="shared" si="1"/>
        <v>0</v>
      </c>
      <c r="J17" s="17">
        <f t="shared" si="2"/>
        <v>0</v>
      </c>
      <c r="L17" s="18">
        <v>45883</v>
      </c>
      <c r="M17" s="23"/>
      <c r="N17" s="21" t="s">
        <v>26</v>
      </c>
      <c r="O17" s="17"/>
      <c r="P17" s="17"/>
      <c r="Q17" s="17"/>
      <c r="R17" s="17"/>
      <c r="S17" s="17"/>
      <c r="T17" s="17"/>
      <c r="U17" s="17"/>
      <c r="V17" s="17">
        <f t="shared" si="3"/>
        <v>0</v>
      </c>
    </row>
    <row r="18" spans="1:22" x14ac:dyDescent="0.25">
      <c r="A18" s="7" t="s">
        <v>27</v>
      </c>
      <c r="B18" s="8">
        <v>85</v>
      </c>
      <c r="C18" s="8">
        <v>80</v>
      </c>
      <c r="D18" s="8">
        <v>71.45</v>
      </c>
      <c r="E18" s="9">
        <f t="shared" si="0"/>
        <v>84</v>
      </c>
      <c r="G18" s="17"/>
      <c r="H18" s="17"/>
      <c r="I18" s="17">
        <f t="shared" si="1"/>
        <v>0</v>
      </c>
      <c r="J18" s="17">
        <f t="shared" si="2"/>
        <v>0</v>
      </c>
      <c r="L18" s="18">
        <v>45884</v>
      </c>
      <c r="M18" s="23"/>
      <c r="N18" s="21" t="s">
        <v>27</v>
      </c>
      <c r="O18" s="17"/>
      <c r="P18" s="17"/>
      <c r="Q18" s="17"/>
      <c r="R18" s="17"/>
      <c r="S18" s="17"/>
      <c r="T18" s="17"/>
      <c r="U18" s="17"/>
      <c r="V18" s="17">
        <f t="shared" si="3"/>
        <v>0</v>
      </c>
    </row>
    <row r="19" spans="1:22" x14ac:dyDescent="0.25">
      <c r="A19" s="7" t="s">
        <v>28</v>
      </c>
      <c r="B19" s="8">
        <v>130</v>
      </c>
      <c r="C19" s="8">
        <v>123</v>
      </c>
      <c r="D19" s="8">
        <v>114.3</v>
      </c>
      <c r="E19" s="9">
        <f t="shared" si="0"/>
        <v>127</v>
      </c>
      <c r="G19" s="17"/>
      <c r="H19" s="17"/>
      <c r="I19" s="17">
        <f t="shared" si="1"/>
        <v>0</v>
      </c>
      <c r="J19" s="17">
        <f t="shared" si="2"/>
        <v>0</v>
      </c>
      <c r="L19" s="18">
        <v>45885</v>
      </c>
      <c r="M19" s="23"/>
      <c r="N19" s="21" t="s">
        <v>28</v>
      </c>
      <c r="O19" s="17"/>
      <c r="P19" s="17"/>
      <c r="Q19" s="17"/>
      <c r="R19" s="17"/>
      <c r="S19" s="17"/>
      <c r="T19" s="17"/>
      <c r="U19" s="17"/>
      <c r="V19" s="17">
        <f t="shared" si="3"/>
        <v>0</v>
      </c>
    </row>
    <row r="20" spans="1:22" x14ac:dyDescent="0.25">
      <c r="A20" s="7" t="s">
        <v>29</v>
      </c>
      <c r="B20" s="8">
        <v>70</v>
      </c>
      <c r="C20" s="8">
        <v>65</v>
      </c>
      <c r="D20" s="8">
        <v>58.1</v>
      </c>
      <c r="E20" s="9">
        <f t="shared" si="0"/>
        <v>69</v>
      </c>
      <c r="G20" s="17"/>
      <c r="H20" s="17"/>
      <c r="I20" s="17">
        <f t="shared" si="1"/>
        <v>0</v>
      </c>
      <c r="J20" s="17">
        <f t="shared" si="2"/>
        <v>0</v>
      </c>
      <c r="L20" s="18">
        <v>45886</v>
      </c>
      <c r="M20" s="23"/>
      <c r="N20" s="21" t="s">
        <v>29</v>
      </c>
      <c r="O20" s="17"/>
      <c r="P20" s="17"/>
      <c r="Q20" s="17"/>
      <c r="R20" s="17"/>
      <c r="S20" s="17"/>
      <c r="T20" s="17"/>
      <c r="U20" s="17"/>
      <c r="V20" s="17">
        <f t="shared" si="3"/>
        <v>0</v>
      </c>
    </row>
    <row r="21" spans="1:22" x14ac:dyDescent="0.25">
      <c r="A21" s="7" t="s">
        <v>30</v>
      </c>
      <c r="B21" s="8">
        <v>70</v>
      </c>
      <c r="C21" s="8">
        <v>65</v>
      </c>
      <c r="D21" s="8">
        <v>58.1</v>
      </c>
      <c r="E21" s="9">
        <f t="shared" si="0"/>
        <v>69</v>
      </c>
      <c r="G21" s="17"/>
      <c r="H21" s="17"/>
      <c r="I21" s="17">
        <f t="shared" si="1"/>
        <v>0</v>
      </c>
      <c r="J21" s="17">
        <f t="shared" si="2"/>
        <v>0</v>
      </c>
      <c r="L21" s="18">
        <v>45887</v>
      </c>
      <c r="M21" s="23"/>
      <c r="N21" s="21" t="s">
        <v>30</v>
      </c>
      <c r="O21" s="17"/>
      <c r="P21" s="17"/>
      <c r="Q21" s="17"/>
      <c r="R21" s="17"/>
      <c r="S21" s="17"/>
      <c r="T21" s="17"/>
      <c r="U21" s="17"/>
      <c r="V21" s="17">
        <f t="shared" si="3"/>
        <v>0</v>
      </c>
    </row>
    <row r="22" spans="1:22" x14ac:dyDescent="0.25">
      <c r="A22" s="7" t="s">
        <v>31</v>
      </c>
      <c r="B22" s="8">
        <v>85</v>
      </c>
      <c r="C22" s="8">
        <v>75</v>
      </c>
      <c r="D22" s="8">
        <v>66.569999999999993</v>
      </c>
      <c r="E22" s="9">
        <f t="shared" si="0"/>
        <v>79</v>
      </c>
      <c r="G22" s="17"/>
      <c r="H22" s="17"/>
      <c r="I22" s="17">
        <f t="shared" si="1"/>
        <v>0</v>
      </c>
      <c r="J22" s="17">
        <f t="shared" si="2"/>
        <v>0</v>
      </c>
      <c r="L22" s="18">
        <v>45888</v>
      </c>
      <c r="M22" s="23"/>
      <c r="N22" s="21" t="s">
        <v>31</v>
      </c>
      <c r="O22" s="17"/>
      <c r="P22" s="17"/>
      <c r="Q22" s="17"/>
      <c r="R22" s="17"/>
      <c r="S22" s="17"/>
      <c r="T22" s="17"/>
      <c r="U22" s="17"/>
      <c r="V22" s="17">
        <f t="shared" si="3"/>
        <v>0</v>
      </c>
    </row>
    <row r="23" spans="1:22" x14ac:dyDescent="0.25">
      <c r="A23" s="13" t="s">
        <v>32</v>
      </c>
      <c r="B23" s="14" t="s">
        <v>4</v>
      </c>
      <c r="C23" s="14" t="s">
        <v>5</v>
      </c>
      <c r="D23" s="14" t="s">
        <v>6</v>
      </c>
      <c r="E23" s="14" t="s">
        <v>70</v>
      </c>
      <c r="G23" s="17"/>
      <c r="H23" s="17"/>
      <c r="I23" s="17">
        <f t="shared" si="1"/>
        <v>0</v>
      </c>
      <c r="J23" s="17">
        <f t="shared" si="2"/>
        <v>0</v>
      </c>
      <c r="L23" s="18">
        <v>45889</v>
      </c>
      <c r="M23" s="23"/>
      <c r="N23" s="20" t="s">
        <v>32</v>
      </c>
      <c r="O23" s="17"/>
      <c r="P23" s="17"/>
      <c r="Q23" s="17"/>
      <c r="R23" s="17"/>
      <c r="S23" s="17"/>
      <c r="T23" s="17"/>
      <c r="U23" s="17"/>
      <c r="V23" s="17">
        <f t="shared" si="3"/>
        <v>0</v>
      </c>
    </row>
    <row r="24" spans="1:22" x14ac:dyDescent="0.25">
      <c r="A24" s="7" t="s">
        <v>33</v>
      </c>
      <c r="B24" s="8">
        <v>190</v>
      </c>
      <c r="C24" s="8">
        <v>180</v>
      </c>
      <c r="D24" s="8">
        <v>168.57</v>
      </c>
      <c r="E24" s="9">
        <f t="shared" si="0"/>
        <v>184</v>
      </c>
      <c r="G24" s="17"/>
      <c r="H24" s="17"/>
      <c r="I24" s="17">
        <f t="shared" si="1"/>
        <v>0</v>
      </c>
      <c r="J24" s="17">
        <f t="shared" si="2"/>
        <v>0</v>
      </c>
      <c r="L24" s="18">
        <v>45890</v>
      </c>
      <c r="M24" s="23"/>
      <c r="N24" s="21" t="s">
        <v>33</v>
      </c>
      <c r="O24" s="17"/>
      <c r="P24" s="17"/>
      <c r="Q24" s="17"/>
      <c r="R24" s="17"/>
      <c r="S24" s="17"/>
      <c r="T24" s="17"/>
      <c r="U24" s="17"/>
      <c r="V24" s="17">
        <f t="shared" si="3"/>
        <v>0</v>
      </c>
    </row>
    <row r="25" spans="1:22" x14ac:dyDescent="0.25">
      <c r="A25" s="7" t="s">
        <v>34</v>
      </c>
      <c r="B25" s="8">
        <v>175</v>
      </c>
      <c r="C25" s="8">
        <v>160</v>
      </c>
      <c r="D25" s="8">
        <v>152.38</v>
      </c>
      <c r="E25" s="9">
        <f t="shared" si="0"/>
        <v>164</v>
      </c>
      <c r="G25" s="17"/>
      <c r="H25" s="17"/>
      <c r="I25" s="17">
        <f t="shared" si="1"/>
        <v>0</v>
      </c>
      <c r="J25" s="17">
        <f t="shared" si="2"/>
        <v>0</v>
      </c>
      <c r="L25" s="18">
        <v>45891</v>
      </c>
      <c r="M25" s="23"/>
      <c r="N25" s="21" t="s">
        <v>34</v>
      </c>
      <c r="O25" s="17"/>
      <c r="P25" s="17"/>
      <c r="Q25" s="17"/>
      <c r="R25" s="17"/>
      <c r="S25" s="17"/>
      <c r="T25" s="17"/>
      <c r="U25" s="17"/>
      <c r="V25" s="17">
        <f t="shared" si="3"/>
        <v>0</v>
      </c>
    </row>
    <row r="26" spans="1:22" x14ac:dyDescent="0.25">
      <c r="A26" s="7" t="s">
        <v>35</v>
      </c>
      <c r="B26" s="8">
        <v>60</v>
      </c>
      <c r="C26" s="8">
        <v>55</v>
      </c>
      <c r="D26" s="8">
        <v>49.52</v>
      </c>
      <c r="E26" s="9">
        <f t="shared" si="0"/>
        <v>59</v>
      </c>
      <c r="G26" s="17"/>
      <c r="H26" s="17"/>
      <c r="I26" s="17">
        <f t="shared" si="1"/>
        <v>0</v>
      </c>
      <c r="J26" s="17">
        <f t="shared" si="2"/>
        <v>0</v>
      </c>
      <c r="L26" s="18">
        <v>45892</v>
      </c>
      <c r="M26" s="23"/>
      <c r="N26" s="21" t="s">
        <v>35</v>
      </c>
      <c r="O26" s="17"/>
      <c r="P26" s="17"/>
      <c r="Q26" s="17"/>
      <c r="R26" s="17"/>
      <c r="S26" s="17"/>
      <c r="T26" s="17"/>
      <c r="U26" s="17"/>
      <c r="V26" s="17">
        <f t="shared" si="3"/>
        <v>0</v>
      </c>
    </row>
    <row r="27" spans="1:22" x14ac:dyDescent="0.25">
      <c r="A27" s="7" t="s">
        <v>36</v>
      </c>
      <c r="B27" s="8">
        <v>70</v>
      </c>
      <c r="C27" s="8">
        <v>60</v>
      </c>
      <c r="D27" s="8">
        <v>53.33</v>
      </c>
      <c r="E27" s="9">
        <f t="shared" si="0"/>
        <v>64</v>
      </c>
      <c r="G27" s="17"/>
      <c r="H27" s="17"/>
      <c r="I27" s="17">
        <f t="shared" si="1"/>
        <v>0</v>
      </c>
      <c r="J27" s="17">
        <f t="shared" si="2"/>
        <v>0</v>
      </c>
      <c r="L27" s="18">
        <v>45893</v>
      </c>
      <c r="M27" s="23"/>
      <c r="N27" s="21" t="s">
        <v>36</v>
      </c>
      <c r="O27" s="17"/>
      <c r="P27" s="17"/>
      <c r="Q27" s="17"/>
      <c r="R27" s="17"/>
      <c r="S27" s="17"/>
      <c r="T27" s="17"/>
      <c r="U27" s="17"/>
      <c r="V27" s="17">
        <f t="shared" si="3"/>
        <v>0</v>
      </c>
    </row>
    <row r="28" spans="1:22" x14ac:dyDescent="0.25">
      <c r="A28" s="7" t="s">
        <v>37</v>
      </c>
      <c r="B28" s="8">
        <v>115</v>
      </c>
      <c r="C28" s="8">
        <v>110</v>
      </c>
      <c r="D28" s="8">
        <v>102.86</v>
      </c>
      <c r="E28" s="9">
        <f t="shared" si="0"/>
        <v>114</v>
      </c>
      <c r="G28" s="17"/>
      <c r="H28" s="17"/>
      <c r="I28" s="17">
        <f t="shared" si="1"/>
        <v>0</v>
      </c>
      <c r="J28" s="17">
        <f t="shared" si="2"/>
        <v>0</v>
      </c>
      <c r="L28" s="18">
        <v>45894</v>
      </c>
      <c r="M28" s="23"/>
      <c r="N28" s="21" t="s">
        <v>37</v>
      </c>
      <c r="O28" s="17"/>
      <c r="P28" s="17"/>
      <c r="Q28" s="17"/>
      <c r="R28" s="17"/>
      <c r="S28" s="17"/>
      <c r="T28" s="17"/>
      <c r="U28" s="17"/>
      <c r="V28" s="17">
        <f t="shared" si="3"/>
        <v>0</v>
      </c>
    </row>
    <row r="29" spans="1:22" x14ac:dyDescent="0.25">
      <c r="A29" s="7" t="s">
        <v>38</v>
      </c>
      <c r="B29" s="8">
        <v>115</v>
      </c>
      <c r="C29" s="8">
        <v>110</v>
      </c>
      <c r="D29" s="8">
        <v>102.86</v>
      </c>
      <c r="E29" s="9">
        <f t="shared" si="0"/>
        <v>114</v>
      </c>
      <c r="G29" s="17"/>
      <c r="H29" s="17"/>
      <c r="I29" s="17">
        <f t="shared" si="1"/>
        <v>0</v>
      </c>
      <c r="J29" s="17">
        <f t="shared" si="2"/>
        <v>0</v>
      </c>
      <c r="L29" s="18">
        <v>45895</v>
      </c>
      <c r="M29" s="23"/>
      <c r="N29" s="21" t="s">
        <v>38</v>
      </c>
      <c r="O29" s="17"/>
      <c r="P29" s="17"/>
      <c r="Q29" s="17"/>
      <c r="R29" s="17"/>
      <c r="S29" s="17"/>
      <c r="T29" s="17"/>
      <c r="U29" s="17"/>
      <c r="V29" s="17">
        <f t="shared" si="3"/>
        <v>0</v>
      </c>
    </row>
    <row r="30" spans="1:22" x14ac:dyDescent="0.25">
      <c r="A30" s="7" t="s">
        <v>39</v>
      </c>
      <c r="B30" s="8">
        <v>125</v>
      </c>
      <c r="C30" s="8">
        <v>118</v>
      </c>
      <c r="D30" s="8">
        <v>108.57</v>
      </c>
      <c r="E30" s="9">
        <f t="shared" si="0"/>
        <v>122</v>
      </c>
      <c r="G30" s="17"/>
      <c r="H30" s="17"/>
      <c r="I30" s="17">
        <f t="shared" si="1"/>
        <v>0</v>
      </c>
      <c r="J30" s="17">
        <f t="shared" si="2"/>
        <v>0</v>
      </c>
      <c r="L30" s="18">
        <v>45896</v>
      </c>
      <c r="M30" s="23"/>
      <c r="N30" s="21" t="s">
        <v>39</v>
      </c>
      <c r="O30" s="17"/>
      <c r="P30" s="17"/>
      <c r="Q30" s="17"/>
      <c r="R30" s="17"/>
      <c r="S30" s="17"/>
      <c r="T30" s="17"/>
      <c r="U30" s="17"/>
      <c r="V30" s="17">
        <f t="shared" si="3"/>
        <v>0</v>
      </c>
    </row>
    <row r="31" spans="1:22" x14ac:dyDescent="0.25">
      <c r="A31" s="7" t="s">
        <v>40</v>
      </c>
      <c r="B31" s="8">
        <v>85</v>
      </c>
      <c r="C31" s="8">
        <v>77</v>
      </c>
      <c r="D31" s="8">
        <v>66.650000000000006</v>
      </c>
      <c r="E31" s="9">
        <f t="shared" si="0"/>
        <v>81</v>
      </c>
      <c r="G31" s="17"/>
      <c r="H31" s="17"/>
      <c r="I31" s="17">
        <f t="shared" si="1"/>
        <v>0</v>
      </c>
      <c r="J31" s="17">
        <f t="shared" si="2"/>
        <v>0</v>
      </c>
      <c r="L31" s="18">
        <v>45897</v>
      </c>
      <c r="M31" s="23"/>
      <c r="N31" s="21" t="s">
        <v>40</v>
      </c>
      <c r="O31" s="17"/>
      <c r="P31" s="17"/>
      <c r="Q31" s="17"/>
      <c r="R31" s="17"/>
      <c r="S31" s="17"/>
      <c r="T31" s="17"/>
      <c r="U31" s="17"/>
      <c r="V31" s="17">
        <f t="shared" si="3"/>
        <v>0</v>
      </c>
    </row>
    <row r="32" spans="1:22" x14ac:dyDescent="0.25">
      <c r="A32" s="7" t="s">
        <v>41</v>
      </c>
      <c r="B32" s="8">
        <v>85</v>
      </c>
      <c r="C32" s="8">
        <v>77</v>
      </c>
      <c r="D32" s="8">
        <v>66.650000000000006</v>
      </c>
      <c r="E32" s="9">
        <f t="shared" si="0"/>
        <v>81</v>
      </c>
      <c r="G32" s="17"/>
      <c r="H32" s="17"/>
      <c r="I32" s="17">
        <f t="shared" si="1"/>
        <v>0</v>
      </c>
      <c r="J32" s="17">
        <f t="shared" si="2"/>
        <v>0</v>
      </c>
      <c r="L32" s="18">
        <v>45898</v>
      </c>
      <c r="M32" s="23"/>
      <c r="N32" s="21" t="s">
        <v>41</v>
      </c>
      <c r="O32" s="17"/>
      <c r="P32" s="17"/>
      <c r="Q32" s="17"/>
      <c r="R32" s="17"/>
      <c r="S32" s="17"/>
      <c r="T32" s="17"/>
      <c r="U32" s="17"/>
      <c r="V32" s="17">
        <f t="shared" si="3"/>
        <v>0</v>
      </c>
    </row>
    <row r="33" spans="1:22" x14ac:dyDescent="0.25">
      <c r="A33" s="7" t="s">
        <v>42</v>
      </c>
      <c r="B33" s="8">
        <v>85</v>
      </c>
      <c r="C33" s="8">
        <v>80</v>
      </c>
      <c r="D33" s="8">
        <v>73.33</v>
      </c>
      <c r="E33" s="9">
        <f t="shared" si="0"/>
        <v>84</v>
      </c>
      <c r="G33" s="17"/>
      <c r="H33" s="17"/>
      <c r="I33" s="17">
        <f t="shared" si="1"/>
        <v>0</v>
      </c>
      <c r="J33" s="17">
        <f t="shared" si="2"/>
        <v>0</v>
      </c>
      <c r="L33" s="18">
        <v>45899</v>
      </c>
      <c r="M33" s="23"/>
      <c r="N33" s="21" t="s">
        <v>42</v>
      </c>
      <c r="O33" s="17"/>
      <c r="P33" s="17"/>
      <c r="Q33" s="17"/>
      <c r="R33" s="17"/>
      <c r="S33" s="17"/>
      <c r="T33" s="17"/>
      <c r="U33" s="17"/>
      <c r="V33" s="17">
        <f t="shared" si="3"/>
        <v>0</v>
      </c>
    </row>
    <row r="34" spans="1:22" x14ac:dyDescent="0.25">
      <c r="A34" s="11" t="s">
        <v>43</v>
      </c>
      <c r="B34" s="12" t="s">
        <v>4</v>
      </c>
      <c r="C34" s="12" t="s">
        <v>5</v>
      </c>
      <c r="D34" s="10" t="s">
        <v>6</v>
      </c>
      <c r="E34" s="10" t="s">
        <v>70</v>
      </c>
      <c r="G34" s="17"/>
      <c r="H34" s="17"/>
      <c r="I34" s="17">
        <f t="shared" si="1"/>
        <v>0</v>
      </c>
      <c r="J34" s="17"/>
      <c r="L34" s="18">
        <v>45900</v>
      </c>
      <c r="M34" s="23"/>
      <c r="N34" s="22" t="s">
        <v>43</v>
      </c>
      <c r="O34" s="17"/>
      <c r="P34" s="17"/>
      <c r="Q34" s="17"/>
      <c r="R34" s="17"/>
      <c r="S34" s="17"/>
      <c r="T34" s="17"/>
      <c r="U34" s="17"/>
      <c r="V34" s="17">
        <f t="shared" si="3"/>
        <v>0</v>
      </c>
    </row>
    <row r="35" spans="1:22" x14ac:dyDescent="0.25">
      <c r="A35" s="7" t="s">
        <v>44</v>
      </c>
      <c r="B35" s="8">
        <v>70</v>
      </c>
      <c r="C35" s="8">
        <v>62</v>
      </c>
      <c r="D35" s="8">
        <v>54.56</v>
      </c>
      <c r="E35" s="9">
        <f t="shared" si="0"/>
        <v>66</v>
      </c>
      <c r="G35" s="17"/>
      <c r="H35" s="17"/>
      <c r="I35" s="17">
        <f t="shared" si="1"/>
        <v>0</v>
      </c>
      <c r="J35" s="17">
        <f t="shared" si="2"/>
        <v>0</v>
      </c>
      <c r="N35" s="21" t="s">
        <v>44</v>
      </c>
      <c r="O35" s="17"/>
      <c r="P35" s="17"/>
      <c r="Q35" s="17"/>
      <c r="R35" s="17"/>
      <c r="S35" s="17"/>
      <c r="T35" s="17"/>
      <c r="U35" s="17"/>
      <c r="V35" s="17">
        <f t="shared" si="3"/>
        <v>0</v>
      </c>
    </row>
    <row r="36" spans="1:22" x14ac:dyDescent="0.25">
      <c r="A36" s="7" t="s">
        <v>45</v>
      </c>
      <c r="B36" s="8">
        <v>135</v>
      </c>
      <c r="C36" s="8">
        <v>125</v>
      </c>
      <c r="D36" s="8">
        <v>110.1</v>
      </c>
      <c r="E36" s="9">
        <f t="shared" si="0"/>
        <v>129</v>
      </c>
      <c r="G36" s="17"/>
      <c r="H36" s="17"/>
      <c r="I36" s="17">
        <f t="shared" si="1"/>
        <v>0</v>
      </c>
      <c r="J36" s="17">
        <f t="shared" si="2"/>
        <v>0</v>
      </c>
      <c r="N36" s="21" t="s">
        <v>45</v>
      </c>
      <c r="O36" s="17"/>
      <c r="P36" s="17"/>
      <c r="Q36" s="17"/>
      <c r="R36" s="17"/>
      <c r="S36" s="17"/>
      <c r="T36" s="17"/>
      <c r="U36" s="17"/>
      <c r="V36" s="17">
        <f t="shared" si="3"/>
        <v>0</v>
      </c>
    </row>
    <row r="37" spans="1:22" x14ac:dyDescent="0.25">
      <c r="A37" s="7" t="s">
        <v>46</v>
      </c>
      <c r="B37" s="8">
        <v>85</v>
      </c>
      <c r="C37" s="8">
        <v>73</v>
      </c>
      <c r="D37" s="8">
        <v>64.02</v>
      </c>
      <c r="E37" s="9">
        <f t="shared" si="0"/>
        <v>77</v>
      </c>
      <c r="G37" s="17"/>
      <c r="H37" s="17"/>
      <c r="I37" s="17">
        <f t="shared" si="1"/>
        <v>0</v>
      </c>
      <c r="J37" s="17">
        <f t="shared" si="2"/>
        <v>0</v>
      </c>
      <c r="N37" s="21" t="s">
        <v>46</v>
      </c>
      <c r="O37" s="17"/>
      <c r="P37" s="17"/>
      <c r="Q37" s="17"/>
      <c r="R37" s="17"/>
      <c r="S37" s="17"/>
      <c r="T37" s="17"/>
      <c r="U37" s="17"/>
      <c r="V37" s="17">
        <f t="shared" si="3"/>
        <v>0</v>
      </c>
    </row>
    <row r="38" spans="1:22" x14ac:dyDescent="0.25">
      <c r="A38" s="7" t="s">
        <v>47</v>
      </c>
      <c r="B38" s="8">
        <v>150</v>
      </c>
      <c r="C38" s="8">
        <v>140</v>
      </c>
      <c r="D38" s="8">
        <v>128.04</v>
      </c>
      <c r="E38" s="9">
        <f t="shared" si="0"/>
        <v>144</v>
      </c>
      <c r="G38" s="17"/>
      <c r="H38" s="17"/>
      <c r="I38" s="17">
        <f t="shared" si="1"/>
        <v>0</v>
      </c>
      <c r="J38" s="17">
        <f t="shared" si="2"/>
        <v>0</v>
      </c>
      <c r="N38" s="21" t="s">
        <v>47</v>
      </c>
      <c r="O38" s="17"/>
      <c r="P38" s="17"/>
      <c r="Q38" s="17"/>
      <c r="R38" s="17"/>
      <c r="S38" s="17"/>
      <c r="T38" s="17"/>
      <c r="U38" s="17"/>
      <c r="V38" s="17">
        <f t="shared" si="3"/>
        <v>0</v>
      </c>
    </row>
    <row r="39" spans="1:22" x14ac:dyDescent="0.25">
      <c r="A39" s="7" t="s">
        <v>48</v>
      </c>
      <c r="B39" s="8">
        <v>75</v>
      </c>
      <c r="C39" s="8">
        <v>66</v>
      </c>
      <c r="D39" s="8">
        <v>59.41</v>
      </c>
      <c r="E39" s="9">
        <f t="shared" si="0"/>
        <v>70</v>
      </c>
      <c r="G39" s="17"/>
      <c r="H39" s="17"/>
      <c r="I39" s="17">
        <f t="shared" si="1"/>
        <v>0</v>
      </c>
      <c r="J39" s="17">
        <f t="shared" si="2"/>
        <v>0</v>
      </c>
      <c r="N39" s="21" t="s">
        <v>48</v>
      </c>
      <c r="O39" s="17"/>
      <c r="P39" s="17"/>
      <c r="Q39" s="17"/>
      <c r="R39" s="17"/>
      <c r="S39" s="17"/>
      <c r="T39" s="17"/>
      <c r="U39" s="17"/>
      <c r="V39" s="17">
        <f t="shared" si="3"/>
        <v>0</v>
      </c>
    </row>
    <row r="40" spans="1:22" x14ac:dyDescent="0.25">
      <c r="A40" s="7" t="s">
        <v>49</v>
      </c>
      <c r="B40" s="8">
        <v>95</v>
      </c>
      <c r="C40" s="8">
        <v>90</v>
      </c>
      <c r="D40" s="8">
        <v>81.239999999999995</v>
      </c>
      <c r="E40" s="9">
        <f t="shared" si="0"/>
        <v>94</v>
      </c>
      <c r="G40" s="17"/>
      <c r="H40" s="17"/>
      <c r="I40" s="17">
        <f t="shared" si="1"/>
        <v>0</v>
      </c>
      <c r="J40" s="17">
        <f t="shared" si="2"/>
        <v>0</v>
      </c>
      <c r="N40" s="21" t="s">
        <v>49</v>
      </c>
      <c r="O40" s="17"/>
      <c r="P40" s="17"/>
      <c r="Q40" s="17"/>
      <c r="R40" s="17"/>
      <c r="S40" s="17"/>
      <c r="T40" s="17"/>
      <c r="U40" s="17"/>
      <c r="V40" s="17">
        <f t="shared" si="3"/>
        <v>0</v>
      </c>
    </row>
    <row r="41" spans="1:22" x14ac:dyDescent="0.25">
      <c r="A41" s="7" t="s">
        <v>50</v>
      </c>
      <c r="B41" s="8">
        <v>170</v>
      </c>
      <c r="C41" s="8">
        <v>163</v>
      </c>
      <c r="D41" s="8">
        <v>146.47</v>
      </c>
      <c r="E41" s="9">
        <f t="shared" si="0"/>
        <v>167</v>
      </c>
      <c r="G41" s="17"/>
      <c r="H41" s="17"/>
      <c r="I41" s="17">
        <f t="shared" si="1"/>
        <v>0</v>
      </c>
      <c r="J41" s="17">
        <f t="shared" si="2"/>
        <v>0</v>
      </c>
      <c r="N41" s="21" t="s">
        <v>50</v>
      </c>
      <c r="O41" s="17"/>
      <c r="P41" s="17"/>
      <c r="Q41" s="17"/>
      <c r="R41" s="17"/>
      <c r="S41" s="17"/>
      <c r="T41" s="17"/>
      <c r="U41" s="17"/>
      <c r="V41" s="17">
        <f t="shared" si="3"/>
        <v>0</v>
      </c>
    </row>
    <row r="42" spans="1:22" x14ac:dyDescent="0.25">
      <c r="A42" s="7" t="s">
        <v>51</v>
      </c>
      <c r="B42" s="8">
        <v>215</v>
      </c>
      <c r="C42" s="8">
        <v>205</v>
      </c>
      <c r="D42" s="8">
        <v>185.27</v>
      </c>
      <c r="E42" s="9">
        <f t="shared" si="0"/>
        <v>209</v>
      </c>
      <c r="G42" s="17"/>
      <c r="H42" s="17"/>
      <c r="I42" s="17">
        <f t="shared" si="1"/>
        <v>0</v>
      </c>
      <c r="J42" s="17">
        <f t="shared" si="2"/>
        <v>0</v>
      </c>
      <c r="N42" s="21" t="s">
        <v>51</v>
      </c>
      <c r="O42" s="17"/>
      <c r="P42" s="17"/>
      <c r="Q42" s="17"/>
      <c r="R42" s="17"/>
      <c r="S42" s="17"/>
      <c r="T42" s="17"/>
      <c r="U42" s="17"/>
      <c r="V42" s="17">
        <f t="shared" si="3"/>
        <v>0</v>
      </c>
    </row>
    <row r="43" spans="1:22" x14ac:dyDescent="0.25">
      <c r="A43" s="7" t="s">
        <v>52</v>
      </c>
      <c r="B43" s="8">
        <v>200</v>
      </c>
      <c r="C43" s="8">
        <v>190</v>
      </c>
      <c r="D43" s="8">
        <v>170.72</v>
      </c>
      <c r="E43" s="9">
        <f t="shared" si="0"/>
        <v>194</v>
      </c>
      <c r="G43" s="17"/>
      <c r="H43" s="17"/>
      <c r="I43" s="17">
        <f t="shared" si="1"/>
        <v>0</v>
      </c>
      <c r="J43" s="17">
        <f t="shared" si="2"/>
        <v>0</v>
      </c>
      <c r="N43" s="21" t="s">
        <v>52</v>
      </c>
      <c r="O43" s="17"/>
      <c r="P43" s="17"/>
      <c r="Q43" s="17"/>
      <c r="R43" s="17"/>
      <c r="S43" s="17"/>
      <c r="T43" s="17"/>
      <c r="U43" s="17"/>
      <c r="V43" s="17">
        <f t="shared" si="3"/>
        <v>0</v>
      </c>
    </row>
    <row r="44" spans="1:22" x14ac:dyDescent="0.25">
      <c r="A44" s="7" t="s">
        <v>53</v>
      </c>
      <c r="B44" s="8">
        <v>70</v>
      </c>
      <c r="C44" s="8">
        <v>65</v>
      </c>
      <c r="D44" s="8">
        <v>57.96</v>
      </c>
      <c r="E44" s="9">
        <f t="shared" si="0"/>
        <v>69</v>
      </c>
      <c r="G44" s="17"/>
      <c r="H44" s="17"/>
      <c r="I44" s="17">
        <f t="shared" si="1"/>
        <v>0</v>
      </c>
      <c r="J44" s="17">
        <f t="shared" si="2"/>
        <v>0</v>
      </c>
      <c r="N44" s="21" t="s">
        <v>53</v>
      </c>
      <c r="O44" s="17"/>
      <c r="P44" s="17"/>
      <c r="Q44" s="17"/>
      <c r="R44" s="17"/>
      <c r="S44" s="17"/>
      <c r="T44" s="17"/>
      <c r="U44" s="17"/>
      <c r="V44" s="17">
        <f t="shared" si="3"/>
        <v>0</v>
      </c>
    </row>
    <row r="45" spans="1:22" x14ac:dyDescent="0.25">
      <c r="A45" s="7" t="s">
        <v>54</v>
      </c>
      <c r="B45" s="8">
        <v>130</v>
      </c>
      <c r="C45" s="8">
        <v>123</v>
      </c>
      <c r="D45" s="8">
        <v>110.58</v>
      </c>
      <c r="E45" s="9">
        <f t="shared" si="0"/>
        <v>127</v>
      </c>
      <c r="G45" s="17"/>
      <c r="H45" s="17"/>
      <c r="I45" s="17">
        <f t="shared" si="1"/>
        <v>0</v>
      </c>
      <c r="J45" s="17">
        <f t="shared" si="2"/>
        <v>0</v>
      </c>
      <c r="N45" s="21" t="s">
        <v>54</v>
      </c>
      <c r="O45" s="17"/>
      <c r="P45" s="17"/>
      <c r="Q45" s="17"/>
      <c r="R45" s="17"/>
      <c r="S45" s="17"/>
      <c r="T45" s="17"/>
      <c r="U45" s="17"/>
      <c r="V45" s="17">
        <f t="shared" si="3"/>
        <v>0</v>
      </c>
    </row>
    <row r="46" spans="1:22" x14ac:dyDescent="0.25">
      <c r="A46" s="7" t="s">
        <v>55</v>
      </c>
      <c r="B46" s="8">
        <v>65</v>
      </c>
      <c r="C46" s="8">
        <v>55</v>
      </c>
      <c r="D46" s="8">
        <v>46.08</v>
      </c>
      <c r="E46" s="9">
        <f t="shared" si="0"/>
        <v>59</v>
      </c>
      <c r="G46" s="17"/>
      <c r="H46" s="17"/>
      <c r="I46" s="17">
        <f t="shared" si="1"/>
        <v>0</v>
      </c>
      <c r="J46" s="17">
        <f t="shared" si="2"/>
        <v>0</v>
      </c>
      <c r="N46" s="21" t="s">
        <v>55</v>
      </c>
      <c r="O46" s="17"/>
      <c r="P46" s="17"/>
      <c r="Q46" s="17"/>
      <c r="R46" s="17"/>
      <c r="S46" s="17"/>
      <c r="T46" s="17"/>
      <c r="U46" s="17"/>
      <c r="V46" s="17">
        <f t="shared" si="3"/>
        <v>0</v>
      </c>
    </row>
    <row r="47" spans="1:22" x14ac:dyDescent="0.25">
      <c r="A47" s="7" t="s">
        <v>56</v>
      </c>
      <c r="B47" s="8">
        <v>80</v>
      </c>
      <c r="C47" s="8">
        <v>68</v>
      </c>
      <c r="D47" s="8">
        <v>60.87</v>
      </c>
      <c r="E47" s="9">
        <f t="shared" si="0"/>
        <v>72</v>
      </c>
      <c r="G47" s="17"/>
      <c r="H47" s="17"/>
      <c r="I47" s="17">
        <f t="shared" si="1"/>
        <v>0</v>
      </c>
      <c r="J47" s="17">
        <f t="shared" si="2"/>
        <v>0</v>
      </c>
      <c r="N47" s="21" t="s">
        <v>56</v>
      </c>
      <c r="O47" s="17"/>
      <c r="P47" s="17"/>
      <c r="Q47" s="17"/>
      <c r="R47" s="17"/>
      <c r="S47" s="17"/>
      <c r="T47" s="17"/>
      <c r="U47" s="17"/>
      <c r="V47" s="17">
        <f t="shared" si="3"/>
        <v>0</v>
      </c>
    </row>
    <row r="48" spans="1:22" x14ac:dyDescent="0.25">
      <c r="A48" s="7" t="s">
        <v>57</v>
      </c>
      <c r="B48" s="8">
        <v>90</v>
      </c>
      <c r="C48" s="8">
        <v>85</v>
      </c>
      <c r="D48" s="8">
        <v>76.150000000000006</v>
      </c>
      <c r="E48" s="9">
        <f t="shared" si="0"/>
        <v>89</v>
      </c>
      <c r="G48" s="17"/>
      <c r="H48" s="17"/>
      <c r="I48" s="17">
        <f t="shared" si="1"/>
        <v>0</v>
      </c>
      <c r="J48" s="17">
        <f t="shared" si="2"/>
        <v>0</v>
      </c>
      <c r="N48" s="21" t="s">
        <v>57</v>
      </c>
      <c r="O48" s="17"/>
      <c r="P48" s="17"/>
      <c r="Q48" s="17"/>
      <c r="R48" s="17"/>
      <c r="S48" s="17"/>
      <c r="T48" s="17"/>
      <c r="U48" s="17"/>
      <c r="V48" s="17">
        <f t="shared" si="3"/>
        <v>0</v>
      </c>
    </row>
    <row r="49" spans="1:22" x14ac:dyDescent="0.25">
      <c r="A49" s="7" t="s">
        <v>58</v>
      </c>
      <c r="B49" s="8">
        <v>80</v>
      </c>
      <c r="C49" s="8">
        <v>68</v>
      </c>
      <c r="D49" s="8">
        <v>59.9</v>
      </c>
      <c r="E49" s="9">
        <f t="shared" si="0"/>
        <v>72</v>
      </c>
      <c r="G49" s="17"/>
      <c r="H49" s="17"/>
      <c r="I49" s="17">
        <f t="shared" si="1"/>
        <v>0</v>
      </c>
      <c r="J49" s="17">
        <f t="shared" si="2"/>
        <v>0</v>
      </c>
      <c r="N49" s="21" t="s">
        <v>58</v>
      </c>
      <c r="O49" s="17"/>
      <c r="P49" s="17"/>
      <c r="Q49" s="17"/>
      <c r="R49" s="17"/>
      <c r="S49" s="17"/>
      <c r="T49" s="17"/>
      <c r="U49" s="17"/>
      <c r="V49" s="17">
        <f t="shared" si="3"/>
        <v>0</v>
      </c>
    </row>
    <row r="50" spans="1:22" x14ac:dyDescent="0.25">
      <c r="A50" s="7" t="s">
        <v>59</v>
      </c>
      <c r="B50" s="8">
        <v>50</v>
      </c>
      <c r="C50" s="8">
        <v>40</v>
      </c>
      <c r="D50" s="8">
        <v>33.47</v>
      </c>
      <c r="E50" s="9">
        <f t="shared" si="0"/>
        <v>44</v>
      </c>
      <c r="G50" s="17"/>
      <c r="H50" s="17"/>
      <c r="I50" s="17">
        <f t="shared" si="1"/>
        <v>0</v>
      </c>
      <c r="J50" s="17">
        <f t="shared" si="2"/>
        <v>0</v>
      </c>
      <c r="N50" s="21" t="s">
        <v>59</v>
      </c>
      <c r="O50" s="17"/>
      <c r="P50" s="17"/>
      <c r="Q50" s="17"/>
      <c r="R50" s="17"/>
      <c r="S50" s="17"/>
      <c r="T50" s="17"/>
      <c r="U50" s="17"/>
      <c r="V50" s="17">
        <f t="shared" si="3"/>
        <v>0</v>
      </c>
    </row>
    <row r="51" spans="1:22" x14ac:dyDescent="0.25">
      <c r="A51" s="7" t="s">
        <v>60</v>
      </c>
      <c r="B51" s="8">
        <v>70</v>
      </c>
      <c r="C51" s="8">
        <v>62</v>
      </c>
      <c r="D51" s="8">
        <v>55.29</v>
      </c>
      <c r="E51" s="9">
        <f t="shared" si="0"/>
        <v>66</v>
      </c>
      <c r="G51" s="17"/>
      <c r="H51" s="17"/>
      <c r="I51" s="17">
        <f t="shared" si="1"/>
        <v>0</v>
      </c>
      <c r="J51" s="17">
        <f t="shared" si="2"/>
        <v>0</v>
      </c>
      <c r="N51" s="21" t="s">
        <v>60</v>
      </c>
      <c r="O51" s="17"/>
      <c r="P51" s="17"/>
      <c r="Q51" s="17"/>
      <c r="R51" s="17"/>
      <c r="S51" s="17"/>
      <c r="T51" s="17"/>
      <c r="U51" s="17"/>
      <c r="V51" s="17">
        <f t="shared" si="3"/>
        <v>0</v>
      </c>
    </row>
    <row r="52" spans="1:22" x14ac:dyDescent="0.25">
      <c r="A52" s="7" t="s">
        <v>61</v>
      </c>
      <c r="B52" s="8">
        <v>50</v>
      </c>
      <c r="C52" s="8">
        <v>45</v>
      </c>
      <c r="D52" s="8">
        <v>35.409999999999997</v>
      </c>
      <c r="E52" s="9">
        <f t="shared" si="0"/>
        <v>49</v>
      </c>
      <c r="G52" s="17"/>
      <c r="H52" s="17"/>
      <c r="I52" s="17">
        <f t="shared" si="1"/>
        <v>0</v>
      </c>
      <c r="J52" s="17">
        <f t="shared" si="2"/>
        <v>0</v>
      </c>
      <c r="N52" s="21" t="s">
        <v>61</v>
      </c>
      <c r="O52" s="17"/>
      <c r="P52" s="17"/>
      <c r="Q52" s="17"/>
      <c r="R52" s="17"/>
      <c r="S52" s="17"/>
      <c r="T52" s="17"/>
      <c r="U52" s="17"/>
      <c r="V52" s="17">
        <f t="shared" si="3"/>
        <v>0</v>
      </c>
    </row>
    <row r="53" spans="1:22" x14ac:dyDescent="0.25">
      <c r="A53" s="7" t="s">
        <v>62</v>
      </c>
      <c r="B53" s="8">
        <v>145</v>
      </c>
      <c r="C53" s="8">
        <v>134</v>
      </c>
      <c r="D53" s="8">
        <v>119.07</v>
      </c>
      <c r="E53" s="9">
        <f t="shared" si="0"/>
        <v>138</v>
      </c>
      <c r="G53" s="17"/>
      <c r="H53" s="17"/>
      <c r="I53" s="17">
        <f t="shared" si="1"/>
        <v>0</v>
      </c>
      <c r="J53" s="17">
        <f t="shared" si="2"/>
        <v>0</v>
      </c>
      <c r="N53" s="21" t="s">
        <v>62</v>
      </c>
      <c r="O53" s="17"/>
      <c r="P53" s="17"/>
      <c r="Q53" s="17"/>
      <c r="R53" s="17"/>
      <c r="S53" s="17"/>
      <c r="T53" s="17"/>
      <c r="U53" s="17"/>
      <c r="V53" s="17">
        <f t="shared" si="3"/>
        <v>0</v>
      </c>
    </row>
    <row r="54" spans="1:22" x14ac:dyDescent="0.25">
      <c r="A54" s="7" t="s">
        <v>63</v>
      </c>
      <c r="B54" s="8">
        <v>90</v>
      </c>
      <c r="C54" s="8">
        <v>83</v>
      </c>
      <c r="D54" s="8">
        <v>70.81</v>
      </c>
      <c r="E54" s="9">
        <f t="shared" si="0"/>
        <v>87</v>
      </c>
      <c r="G54" s="17">
        <v>23</v>
      </c>
      <c r="H54" s="17">
        <v>80</v>
      </c>
      <c r="I54" s="17">
        <f t="shared" si="1"/>
        <v>70</v>
      </c>
      <c r="J54" s="17">
        <f t="shared" si="2"/>
        <v>33</v>
      </c>
      <c r="N54" s="21" t="s">
        <v>63</v>
      </c>
      <c r="O54" s="17">
        <v>70</v>
      </c>
      <c r="P54" s="17"/>
      <c r="Q54" s="17"/>
      <c r="R54" s="17"/>
      <c r="S54" s="17"/>
      <c r="T54" s="17"/>
      <c r="U54" s="17"/>
      <c r="V54" s="17">
        <f t="shared" si="3"/>
        <v>70</v>
      </c>
    </row>
    <row r="55" spans="1:22" x14ac:dyDescent="0.25">
      <c r="A55" s="7" t="s">
        <v>64</v>
      </c>
      <c r="B55" s="8">
        <v>140</v>
      </c>
      <c r="C55" s="8">
        <v>125</v>
      </c>
      <c r="D55" s="8">
        <v>110.1</v>
      </c>
      <c r="E55" s="9">
        <f t="shared" si="0"/>
        <v>129</v>
      </c>
      <c r="G55" s="17"/>
      <c r="H55" s="17"/>
      <c r="I55" s="17">
        <f t="shared" si="1"/>
        <v>0</v>
      </c>
      <c r="J55" s="17">
        <f t="shared" si="2"/>
        <v>0</v>
      </c>
      <c r="N55" s="21" t="s">
        <v>64</v>
      </c>
      <c r="O55" s="17"/>
      <c r="P55" s="17"/>
      <c r="Q55" s="17"/>
      <c r="R55" s="17"/>
      <c r="S55" s="17"/>
      <c r="T55" s="17"/>
      <c r="U55" s="17"/>
      <c r="V55" s="17">
        <f t="shared" si="3"/>
        <v>0</v>
      </c>
    </row>
  </sheetData>
  <mergeCells count="3">
    <mergeCell ref="A1:E1"/>
    <mergeCell ref="A2:E2"/>
    <mergeCell ref="O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22B5-FEA0-454D-A457-C41F286EC0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PRICE LIST</vt:lpstr>
      <vt:lpstr>SRP ORDER FORM</vt:lpstr>
      <vt:lpstr>WSP ORDER FORM</vt:lpstr>
      <vt:lpstr>AGENT ORDER FORM</vt:lpstr>
      <vt:lpstr>INCOME-STOCK MONITORING 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Reyes</dc:creator>
  <cp:lastModifiedBy>Julio Reyes</cp:lastModifiedBy>
  <dcterms:created xsi:type="dcterms:W3CDTF">2025-07-18T13:08:20Z</dcterms:created>
  <dcterms:modified xsi:type="dcterms:W3CDTF">2025-08-01T16:24:35Z</dcterms:modified>
</cp:coreProperties>
</file>