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han/Git/TAPS-GTFS/2022-06-20/"/>
    </mc:Choice>
  </mc:AlternateContent>
  <xr:revisionPtr revIDLastSave="0" documentId="13_ncr:1_{5BD5E749-A0D2-5443-A49C-C67F92DF6838}" xr6:coauthVersionLast="45" xr6:coauthVersionMax="45" xr10:uidLastSave="{00000000-0000-0000-0000-000000000000}"/>
  <bookViews>
    <workbookView xWindow="16740" yWindow="460" windowWidth="21660" windowHeight="16080" xr2:uid="{45B10C95-EE45-9545-9559-471A854BF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9" i="1" s="1"/>
  <c r="K11" i="1" s="1"/>
  <c r="K15" i="1" s="1"/>
  <c r="L5" i="1"/>
  <c r="L9" i="1" s="1"/>
  <c r="L11" i="1" s="1"/>
  <c r="L15" i="1" s="1"/>
  <c r="M5" i="1"/>
  <c r="M9" i="1" s="1"/>
  <c r="M11" i="1" s="1"/>
  <c r="M15" i="1" s="1"/>
  <c r="N5" i="1"/>
  <c r="N9" i="1" s="1"/>
  <c r="N11" i="1" s="1"/>
  <c r="N15" i="1" s="1"/>
  <c r="O5" i="1"/>
  <c r="O9" i="1" s="1"/>
  <c r="O11" i="1" s="1"/>
  <c r="O15" i="1" s="1"/>
  <c r="P5" i="1"/>
  <c r="P9" i="1" s="1"/>
  <c r="P11" i="1" s="1"/>
  <c r="P15" i="1" s="1"/>
  <c r="O10" i="1" l="1"/>
  <c r="M8" i="1"/>
  <c r="L8" i="1"/>
  <c r="M7" i="1"/>
  <c r="P4" i="1"/>
  <c r="P3" i="1"/>
  <c r="O4" i="1"/>
  <c r="O3" i="1"/>
  <c r="N4" i="1"/>
  <c r="N3" i="1"/>
  <c r="M4" i="1"/>
  <c r="M3" i="1"/>
  <c r="L4" i="1"/>
  <c r="L3" i="1"/>
  <c r="K7" i="1"/>
  <c r="K6" i="1"/>
  <c r="K4" i="1"/>
  <c r="K3" i="1"/>
  <c r="P14" i="1"/>
  <c r="O12" i="1"/>
  <c r="N12" i="1"/>
  <c r="M14" i="1"/>
  <c r="L13" i="1"/>
  <c r="K12" i="1"/>
  <c r="K8" i="1"/>
  <c r="H45" i="1"/>
  <c r="G45" i="1"/>
  <c r="F45" i="1"/>
  <c r="E45" i="1"/>
  <c r="D45" i="1"/>
  <c r="C45" i="1"/>
  <c r="F38" i="1"/>
  <c r="F37" i="1"/>
  <c r="F36" i="1"/>
  <c r="F35" i="1"/>
  <c r="F34" i="1"/>
  <c r="F33" i="1"/>
  <c r="M10" i="1" l="1"/>
  <c r="P10" i="1"/>
  <c r="K10" i="1"/>
  <c r="K13" i="1"/>
  <c r="P6" i="1"/>
  <c r="N8" i="1"/>
  <c r="L12" i="1"/>
  <c r="K14" i="1"/>
  <c r="L7" i="1"/>
  <c r="O8" i="1"/>
  <c r="M13" i="1"/>
  <c r="P8" i="1"/>
  <c r="N13" i="1"/>
  <c r="O13" i="1"/>
  <c r="O6" i="1"/>
  <c r="O7" i="1"/>
  <c r="L14" i="1"/>
  <c r="N6" i="1"/>
  <c r="N7" i="1"/>
  <c r="L10" i="1"/>
  <c r="L6" i="1"/>
  <c r="M6" i="1"/>
  <c r="P7" i="1"/>
  <c r="N10" i="1"/>
  <c r="P12" i="1"/>
  <c r="P13" i="1"/>
  <c r="O14" i="1"/>
  <c r="N14" i="1"/>
  <c r="M12" i="1"/>
</calcChain>
</file>

<file path=xl/sharedStrings.xml><?xml version="1.0" encoding="utf-8"?>
<sst xmlns="http://schemas.openxmlformats.org/spreadsheetml/2006/main" count="20" uniqueCount="13">
  <si>
    <t>Trip Time</t>
  </si>
  <si>
    <t>TripID</t>
  </si>
  <si>
    <t>Bay &amp; High to Oakes</t>
  </si>
  <si>
    <t>Oakes to Sci Hill</t>
  </si>
  <si>
    <t>Sci Hill to Cowell</t>
  </si>
  <si>
    <t>Cowell to Bay &amp; High</t>
  </si>
  <si>
    <t>Period</t>
  </si>
  <si>
    <t>TOTAL</t>
  </si>
  <si>
    <t>Stop ID</t>
  </si>
  <si>
    <t>Timepoint</t>
  </si>
  <si>
    <t>Timepoints</t>
  </si>
  <si>
    <t>Main Gate to Oakes</t>
  </si>
  <si>
    <t>Cowell to Main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</si>
</sst>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21" fontId="0" fillId="0" borderId="0" xfId="0" applyNumberFormat="1" applyFill="1"/>
    <xf numFmtId="0" fontId="0" fillId="0" borderId="0" xfId="0" applyAlignment="1">
      <alignment horizontal="right"/>
    </xf>
    <xf numFmtId="21" fontId="0" fillId="0" borderId="0" xfId="0" applyNumberFormat="1"/>
    <xf numFmtId="46" fontId="0" fillId="0" borderId="0" xfId="0" applyNumberFormat="1"/>
    <xf numFmtId="2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98A5-26F4-944A-9B4E-C2BFE611477F}">
  <sheetPr codeName="Sheet1"/>
  <dimension ref="A1:P45"/>
  <sheetViews>
    <sheetView tabSelected="1" topLeftCell="C1" zoomScaleNormal="100" workbookViewId="0">
      <selection activeCell="G10" sqref="G1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8</v>
      </c>
      <c r="J1" t="s">
        <v>9</v>
      </c>
      <c r="K1">
        <v>720</v>
      </c>
      <c r="L1">
        <v>750</v>
      </c>
      <c r="M1">
        <v>950</v>
      </c>
      <c r="N1">
        <v>1150</v>
      </c>
      <c r="O1">
        <v>1750</v>
      </c>
      <c r="P1">
        <v>2250</v>
      </c>
    </row>
    <row r="2" spans="1:16" x14ac:dyDescent="0.2">
      <c r="A2" s="1">
        <v>0.2951388888888889</v>
      </c>
      <c r="B2">
        <v>190101</v>
      </c>
      <c r="C2" s="2">
        <v>3.5050000000000003</v>
      </c>
      <c r="D2" s="2">
        <v>4.1583333333333332</v>
      </c>
      <c r="E2" s="2">
        <v>2.5</v>
      </c>
      <c r="F2" s="2">
        <v>3.7351851851851854</v>
      </c>
      <c r="I2" s="8">
        <v>2375</v>
      </c>
      <c r="J2" s="8">
        <v>1</v>
      </c>
      <c r="K2" s="13">
        <v>0.3125</v>
      </c>
      <c r="L2" s="13">
        <v>0.40277777777777773</v>
      </c>
      <c r="M2" s="13">
        <v>0.4861111111111111</v>
      </c>
      <c r="N2" s="13">
        <v>0.52083333333333337</v>
      </c>
      <c r="O2" s="13">
        <v>0</v>
      </c>
      <c r="P2" s="13">
        <v>0</v>
      </c>
    </row>
    <row r="3" spans="1:16" x14ac:dyDescent="0.2">
      <c r="A3" s="1">
        <v>0.31597222222222221</v>
      </c>
      <c r="B3">
        <v>190201</v>
      </c>
      <c r="C3" s="3">
        <v>2.6870370370370371</v>
      </c>
      <c r="D3" s="3">
        <v>4.0814814814814815</v>
      </c>
      <c r="E3" s="3">
        <v>2.6888888888888891</v>
      </c>
      <c r="F3" s="3">
        <v>3.8777777777777778</v>
      </c>
      <c r="I3" s="8">
        <v>2374</v>
      </c>
      <c r="J3" s="8">
        <v>0</v>
      </c>
      <c r="K3" s="9">
        <f>K2+(K5-K2)*0.33</f>
        <v>0.31307291666666665</v>
      </c>
      <c r="L3" s="9">
        <f>L2+(L5-L2)*0.33</f>
        <v>0.40338888888888885</v>
      </c>
      <c r="M3" s="9">
        <f>M2+(M5-M2)*0.33</f>
        <v>0.48668402777777775</v>
      </c>
      <c r="N3" s="9">
        <f>N2+(N5-N2)*0.33</f>
        <v>0.52152083333333332</v>
      </c>
      <c r="O3" s="9">
        <f>O2+(O5-O2)*0.33</f>
        <v>5.7291666666666667E-4</v>
      </c>
      <c r="P3" s="9">
        <f>P2+(P5-P2)*0.33</f>
        <v>5.7291666666666667E-4</v>
      </c>
    </row>
    <row r="4" spans="1:16" x14ac:dyDescent="0.2">
      <c r="A4" s="1">
        <v>0.33680555555555558</v>
      </c>
      <c r="B4">
        <v>190102</v>
      </c>
      <c r="C4" s="3">
        <v>2.7083333333333335</v>
      </c>
      <c r="D4" s="3">
        <v>3.9833333333333334</v>
      </c>
      <c r="E4" s="3">
        <v>2.6111111111111112</v>
      </c>
      <c r="F4" s="3">
        <v>3.7166666666666668</v>
      </c>
      <c r="I4" s="8">
        <v>1385</v>
      </c>
      <c r="J4" s="8">
        <v>0</v>
      </c>
      <c r="K4" s="9">
        <f>K2+(K5-K2)*0.67</f>
        <v>0.31366319444444446</v>
      </c>
      <c r="L4" s="9">
        <f>L2+(L5-L2)*0.67</f>
        <v>0.40401851851851844</v>
      </c>
      <c r="M4" s="9">
        <f>M2+(M5-M2)*0.67</f>
        <v>0.48727430555555556</v>
      </c>
      <c r="N4" s="9">
        <f>N2+(N5-N2)*0.67</f>
        <v>0.52222916666666674</v>
      </c>
      <c r="O4" s="9">
        <f>O2+(O5-O2)*0.67</f>
        <v>1.1631944444444443E-3</v>
      </c>
      <c r="P4" s="9">
        <f>P2+(P5-P2)*0.67</f>
        <v>1.1631944444444443E-3</v>
      </c>
    </row>
    <row r="5" spans="1:16" x14ac:dyDescent="0.2">
      <c r="A5" s="1">
        <v>0.3576388888888889</v>
      </c>
      <c r="B5">
        <v>190202</v>
      </c>
      <c r="C5" s="3">
        <v>2.6796296296296296</v>
      </c>
      <c r="D5" s="3">
        <v>4.1111111111111107</v>
      </c>
      <c r="E5" s="3">
        <v>2.6962962962962962</v>
      </c>
      <c r="F5" s="3">
        <v>3.6018518518518521</v>
      </c>
      <c r="I5" s="8">
        <v>2670</v>
      </c>
      <c r="J5" s="8">
        <v>1</v>
      </c>
      <c r="K5" s="9">
        <f>K2+C41</f>
        <v>0.3142361111111111</v>
      </c>
      <c r="L5" s="9">
        <f>L2+D41</f>
        <v>0.40462962962962956</v>
      </c>
      <c r="M5" s="9">
        <f>M2+E41</f>
        <v>0.48784722222222221</v>
      </c>
      <c r="N5" s="9">
        <f>N2+F41</f>
        <v>0.5229166666666667</v>
      </c>
      <c r="O5" s="9">
        <f>O2+G41</f>
        <v>1.736111111111111E-3</v>
      </c>
      <c r="P5" s="9">
        <f>P2+H41</f>
        <v>1.736111111111111E-3</v>
      </c>
    </row>
    <row r="6" spans="1:16" x14ac:dyDescent="0.2">
      <c r="A6" s="1">
        <v>0.37847222222222227</v>
      </c>
      <c r="B6">
        <v>190103</v>
      </c>
      <c r="C6" s="3">
        <v>2.6104166666666666</v>
      </c>
      <c r="D6" s="3">
        <v>3.7833333333333332</v>
      </c>
      <c r="E6" s="3">
        <v>2.5166666666666666</v>
      </c>
      <c r="F6" s="3">
        <v>3.875</v>
      </c>
      <c r="I6" s="8">
        <v>2671</v>
      </c>
      <c r="J6" s="8">
        <v>0</v>
      </c>
      <c r="K6" s="9">
        <f>K5+(K9-K5)*0.25</f>
        <v>0.31501736111111112</v>
      </c>
      <c r="L6" s="9">
        <f t="shared" ref="L6:P6" si="0">L5+(L9-L5)*0.25</f>
        <v>0.405324074074074</v>
      </c>
      <c r="M6" s="9">
        <f t="shared" si="0"/>
        <v>0.48851273148148144</v>
      </c>
      <c r="N6" s="9">
        <f t="shared" si="0"/>
        <v>0.52361111111111114</v>
      </c>
      <c r="O6" s="9">
        <f t="shared" si="0"/>
        <v>2.3437499999999999E-3</v>
      </c>
      <c r="P6" s="9">
        <f t="shared" si="0"/>
        <v>2.3437499999999999E-3</v>
      </c>
    </row>
    <row r="7" spans="1:16" x14ac:dyDescent="0.2">
      <c r="A7" s="1">
        <v>0.39930555555555558</v>
      </c>
      <c r="B7">
        <v>190203</v>
      </c>
      <c r="C7" s="4">
        <v>2.4240740740740745</v>
      </c>
      <c r="D7" s="4">
        <v>3.6370370370370373</v>
      </c>
      <c r="E7" s="4">
        <v>2.3703703703703707</v>
      </c>
      <c r="F7" s="4">
        <v>3.4277777777777776</v>
      </c>
      <c r="I7" s="8">
        <v>2672</v>
      </c>
      <c r="J7" s="8">
        <v>0</v>
      </c>
      <c r="K7" s="9">
        <f>K5+(K9-K5)*0.5</f>
        <v>0.31579861111111107</v>
      </c>
      <c r="L7" s="9">
        <f t="shared" ref="L7:P7" si="1">L5+(L9-L5)*0.5</f>
        <v>0.40601851851851845</v>
      </c>
      <c r="M7" s="9">
        <f t="shared" si="1"/>
        <v>0.48917824074074073</v>
      </c>
      <c r="N7" s="9">
        <f t="shared" si="1"/>
        <v>0.52430555555555558</v>
      </c>
      <c r="O7" s="9">
        <f t="shared" si="1"/>
        <v>2.9513888888888888E-3</v>
      </c>
      <c r="P7" s="9">
        <f t="shared" si="1"/>
        <v>2.9513888888888888E-3</v>
      </c>
    </row>
    <row r="8" spans="1:16" x14ac:dyDescent="0.2">
      <c r="A8" s="1">
        <v>0.4201388888888889</v>
      </c>
      <c r="B8">
        <v>180204</v>
      </c>
      <c r="C8" s="4">
        <v>2.3666666666666667</v>
      </c>
      <c r="D8" s="4">
        <v>3.1166666666666667</v>
      </c>
      <c r="E8" s="4">
        <v>2.2166666666666668</v>
      </c>
      <c r="F8" s="4">
        <v>3.6259259259259258</v>
      </c>
      <c r="I8" s="8">
        <v>2673</v>
      </c>
      <c r="J8" s="8">
        <v>0</v>
      </c>
      <c r="K8" s="9">
        <f>K5+(K9-K5)*0.75</f>
        <v>0.31657986111111108</v>
      </c>
      <c r="L8" s="9">
        <f t="shared" ref="L8:P8" si="2">L5+(L9-L5)*0.75</f>
        <v>0.40671296296296289</v>
      </c>
      <c r="M8" s="9">
        <f t="shared" si="2"/>
        <v>0.48984375000000002</v>
      </c>
      <c r="N8" s="9">
        <f t="shared" si="2"/>
        <v>0.52500000000000002</v>
      </c>
      <c r="O8" s="9">
        <f t="shared" si="2"/>
        <v>3.5590277777777777E-3</v>
      </c>
      <c r="P8" s="9">
        <f t="shared" si="2"/>
        <v>3.5590277777777777E-3</v>
      </c>
    </row>
    <row r="9" spans="1:16" x14ac:dyDescent="0.2">
      <c r="A9" s="1">
        <v>0.44097222222222227</v>
      </c>
      <c r="B9">
        <v>180105</v>
      </c>
      <c r="C9" s="4">
        <v>2.6407407407407408</v>
      </c>
      <c r="D9" s="4">
        <v>3.3703703703703707</v>
      </c>
      <c r="E9" s="4">
        <v>2.2666666666666666</v>
      </c>
      <c r="F9" s="4">
        <v>3.6703703703703705</v>
      </c>
      <c r="I9" s="8">
        <v>2674</v>
      </c>
      <c r="J9" s="8">
        <v>1</v>
      </c>
      <c r="K9" s="9">
        <f>K5+C42</f>
        <v>0.31736111111111109</v>
      </c>
      <c r="L9" s="9">
        <f>L5+D42</f>
        <v>0.40740740740740733</v>
      </c>
      <c r="M9" s="9">
        <f>M5+E42</f>
        <v>0.49050925925925926</v>
      </c>
      <c r="N9" s="9">
        <f>N5+F42</f>
        <v>0.52569444444444446</v>
      </c>
      <c r="O9" s="9">
        <f>O5+G42</f>
        <v>4.1666666666666666E-3</v>
      </c>
      <c r="P9" s="9">
        <f>P5+H42</f>
        <v>4.1666666666666666E-3</v>
      </c>
    </row>
    <row r="10" spans="1:16" x14ac:dyDescent="0.2">
      <c r="A10" s="1">
        <v>0.46180555555555558</v>
      </c>
      <c r="B10">
        <v>190304</v>
      </c>
      <c r="C10" s="4">
        <v>2.5629629629629629</v>
      </c>
      <c r="D10" s="4">
        <v>3.5333333333333332</v>
      </c>
      <c r="E10" s="4">
        <v>2.6296296296296293</v>
      </c>
      <c r="F10" s="4">
        <v>3.9722222222222223</v>
      </c>
      <c r="I10" s="8">
        <v>2675</v>
      </c>
      <c r="J10" s="8">
        <v>0</v>
      </c>
      <c r="K10" s="9">
        <f>K9+(K11-K9)*0.3</f>
        <v>0.3178819444444444</v>
      </c>
      <c r="L10" s="9">
        <f t="shared" ref="L10:P10" si="3">L9+(L11-L9)*0.3</f>
        <v>0.40792824074074063</v>
      </c>
      <c r="M10" s="9">
        <f t="shared" si="3"/>
        <v>0.49113425925925924</v>
      </c>
      <c r="N10" s="9">
        <f t="shared" si="3"/>
        <v>0.52621527777777777</v>
      </c>
      <c r="O10" s="9">
        <f t="shared" si="3"/>
        <v>4.6874999999999998E-3</v>
      </c>
      <c r="P10" s="9">
        <f t="shared" si="3"/>
        <v>4.5833333333333334E-3</v>
      </c>
    </row>
    <row r="11" spans="1:16" x14ac:dyDescent="0.2">
      <c r="A11" s="1">
        <v>0.4826388888888889</v>
      </c>
      <c r="B11">
        <v>180305</v>
      </c>
      <c r="C11" s="5">
        <v>2.5316666666666667</v>
      </c>
      <c r="D11" s="5">
        <v>3.8866666666666663</v>
      </c>
      <c r="E11" s="5">
        <v>2.4866666666666664</v>
      </c>
      <c r="F11" s="5">
        <v>3.9216666666666669</v>
      </c>
      <c r="I11" s="8">
        <v>2676</v>
      </c>
      <c r="J11" s="8">
        <v>1</v>
      </c>
      <c r="K11" s="9">
        <f>K9+C43</f>
        <v>0.3190972222222222</v>
      </c>
      <c r="L11" s="9">
        <f>L9+D43</f>
        <v>0.40914351851851843</v>
      </c>
      <c r="M11" s="9">
        <f>M9+E43</f>
        <v>0.49259259259259258</v>
      </c>
      <c r="N11" s="9">
        <f>N9+F43</f>
        <v>0.52743055555555562</v>
      </c>
      <c r="O11" s="9">
        <f>O9+G43</f>
        <v>5.9027777777777776E-3</v>
      </c>
      <c r="P11" s="9">
        <f>P9+H43</f>
        <v>5.5555555555555558E-3</v>
      </c>
    </row>
    <row r="12" spans="1:16" x14ac:dyDescent="0.2">
      <c r="A12" s="1">
        <v>0.50347222222222221</v>
      </c>
      <c r="B12">
        <v>190403</v>
      </c>
      <c r="C12" s="5">
        <v>2.5333333333333332</v>
      </c>
      <c r="D12" s="5">
        <v>4.3166666666666664</v>
      </c>
      <c r="E12" s="5">
        <v>2.5690476190476188</v>
      </c>
      <c r="F12" s="5">
        <v>4.128571428571429</v>
      </c>
      <c r="I12" s="8">
        <v>2677</v>
      </c>
      <c r="J12" s="8">
        <v>0</v>
      </c>
      <c r="K12" s="9">
        <f>K11+(K15-K11)*0.25</f>
        <v>0.32013888888888886</v>
      </c>
      <c r="L12" s="9">
        <f t="shared" ref="L12:P12" si="4">L11+(L15-L11)*0.25</f>
        <v>0.41001157407407396</v>
      </c>
      <c r="M12" s="9">
        <f t="shared" si="4"/>
        <v>0.49346064814814816</v>
      </c>
      <c r="N12" s="9">
        <f t="shared" si="4"/>
        <v>0.5282986111111112</v>
      </c>
      <c r="O12" s="9">
        <f t="shared" si="4"/>
        <v>6.9444444444444441E-3</v>
      </c>
      <c r="P12" s="9">
        <f t="shared" si="4"/>
        <v>6.3368055555555556E-3</v>
      </c>
    </row>
    <row r="13" spans="1:16" x14ac:dyDescent="0.2">
      <c r="A13" s="1">
        <v>0.52430555555555558</v>
      </c>
      <c r="B13">
        <v>180306</v>
      </c>
      <c r="C13" s="5">
        <v>2.5476190476190479</v>
      </c>
      <c r="D13" s="5">
        <v>4.0095238095238095</v>
      </c>
      <c r="E13" s="5">
        <v>2.4380952380952379</v>
      </c>
      <c r="F13" s="5">
        <v>4.1261904761904766</v>
      </c>
      <c r="I13" s="8">
        <v>2678</v>
      </c>
      <c r="J13" s="8">
        <v>0</v>
      </c>
      <c r="K13" s="9">
        <f>K11+(K15-K11)*0.5</f>
        <v>0.32118055555555552</v>
      </c>
      <c r="L13" s="9">
        <f t="shared" ref="L13:P13" si="5">L11+(L15-L11)*0.5</f>
        <v>0.41087962962962954</v>
      </c>
      <c r="M13" s="9">
        <f t="shared" si="5"/>
        <v>0.49432870370370369</v>
      </c>
      <c r="N13" s="9">
        <f t="shared" si="5"/>
        <v>0.52916666666666679</v>
      </c>
      <c r="O13" s="9">
        <f t="shared" si="5"/>
        <v>7.9861111111111105E-3</v>
      </c>
      <c r="P13" s="9">
        <f t="shared" si="5"/>
        <v>7.1180555555555563E-3</v>
      </c>
    </row>
    <row r="14" spans="1:16" x14ac:dyDescent="0.2">
      <c r="A14" s="1">
        <v>0.54513888888888895</v>
      </c>
      <c r="B14">
        <v>190206</v>
      </c>
      <c r="C14" s="5">
        <v>2.6604166666666669</v>
      </c>
      <c r="D14" s="5">
        <v>3.85</v>
      </c>
      <c r="E14" s="5">
        <v>2.5916666666666668</v>
      </c>
      <c r="F14" s="5">
        <v>3.9645833333333331</v>
      </c>
      <c r="I14" s="8">
        <v>2679</v>
      </c>
      <c r="J14" s="8">
        <v>0</v>
      </c>
      <c r="K14" s="9">
        <f>K11+(K15-K11)*0.75</f>
        <v>0.32222222222222219</v>
      </c>
      <c r="L14" s="9">
        <f t="shared" ref="L14:P14" si="6">L11+(L15-L11)*0.75</f>
        <v>0.41174768518518512</v>
      </c>
      <c r="M14" s="9">
        <f t="shared" si="6"/>
        <v>0.49519675925925921</v>
      </c>
      <c r="N14" s="9">
        <f t="shared" si="6"/>
        <v>0.53003472222222225</v>
      </c>
      <c r="O14" s="9">
        <f t="shared" si="6"/>
        <v>9.0277777777777769E-3</v>
      </c>
      <c r="P14" s="9">
        <f t="shared" si="6"/>
        <v>7.8993055555555552E-3</v>
      </c>
    </row>
    <row r="15" spans="1:16" x14ac:dyDescent="0.2">
      <c r="A15" s="1">
        <v>0.56597222222222221</v>
      </c>
      <c r="B15">
        <v>180207</v>
      </c>
      <c r="C15" s="5">
        <v>2.5407407407407407</v>
      </c>
      <c r="D15" s="5">
        <v>3.412962962962963</v>
      </c>
      <c r="E15" s="5">
        <v>2.4759259259259259</v>
      </c>
      <c r="F15" s="5">
        <v>3.837037037037037</v>
      </c>
      <c r="I15" s="8">
        <v>2375</v>
      </c>
      <c r="J15" s="8">
        <v>1</v>
      </c>
      <c r="K15" s="9">
        <f>K11+C44</f>
        <v>0.32326388888888885</v>
      </c>
      <c r="L15" s="9">
        <f>L11+D44</f>
        <v>0.41261574074074064</v>
      </c>
      <c r="M15" s="9">
        <f>M11+E44</f>
        <v>0.49606481481481479</v>
      </c>
      <c r="N15" s="9">
        <f>N11+F44</f>
        <v>0.53090277777777783</v>
      </c>
      <c r="O15" s="9">
        <f>O11+G44</f>
        <v>1.0069444444444443E-2</v>
      </c>
      <c r="P15" s="9">
        <f>P11+H44</f>
        <v>8.6805555555555559E-3</v>
      </c>
    </row>
    <row r="16" spans="1:16" x14ac:dyDescent="0.2">
      <c r="A16" s="1">
        <v>0.58680555555555558</v>
      </c>
      <c r="B16">
        <v>190405</v>
      </c>
      <c r="C16" s="5">
        <v>2.5222222222222226</v>
      </c>
      <c r="D16" s="5">
        <v>4.2962962962962958</v>
      </c>
      <c r="E16" s="5">
        <v>2.8395833333333331</v>
      </c>
      <c r="F16" s="5">
        <v>4.4309523809523803</v>
      </c>
      <c r="I16" s="8"/>
      <c r="J16" s="8"/>
      <c r="K16" s="8"/>
    </row>
    <row r="17" spans="1:11" x14ac:dyDescent="0.2">
      <c r="A17" s="1">
        <v>0.60763888888888895</v>
      </c>
      <c r="B17">
        <v>190307</v>
      </c>
      <c r="C17" s="5">
        <v>2.3796296296296293</v>
      </c>
      <c r="D17" s="5">
        <v>4.0518518518518523</v>
      </c>
      <c r="E17" s="5">
        <v>2.837037037037037</v>
      </c>
      <c r="F17" s="5">
        <v>4.0291666666666668</v>
      </c>
      <c r="I17" s="8"/>
      <c r="J17" s="8"/>
      <c r="K17" s="8"/>
    </row>
    <row r="18" spans="1:11" x14ac:dyDescent="0.2">
      <c r="A18" s="1">
        <v>0.62847222222222221</v>
      </c>
      <c r="B18">
        <v>190108</v>
      </c>
      <c r="C18" s="5">
        <v>2.6466666666666669</v>
      </c>
      <c r="D18" s="5">
        <v>3.19</v>
      </c>
      <c r="E18" s="5">
        <v>2.5592592592592589</v>
      </c>
      <c r="F18" s="5">
        <v>3.9740740740740743</v>
      </c>
      <c r="I18" s="8"/>
      <c r="J18" s="8"/>
      <c r="K18" s="8"/>
    </row>
    <row r="19" spans="1:11" x14ac:dyDescent="0.2">
      <c r="A19" s="1">
        <v>0.64930555555555558</v>
      </c>
      <c r="B19">
        <v>190208</v>
      </c>
      <c r="C19" s="5">
        <v>2.7074074074074077</v>
      </c>
      <c r="D19" s="5">
        <v>3.9629629629629628</v>
      </c>
      <c r="E19" s="5">
        <v>2.748148148148148</v>
      </c>
      <c r="F19" s="5">
        <v>4.7555555555555555</v>
      </c>
    </row>
    <row r="20" spans="1:11" x14ac:dyDescent="0.2">
      <c r="A20" s="1">
        <v>0.67013888888888884</v>
      </c>
      <c r="B20">
        <v>180209</v>
      </c>
      <c r="C20" s="5">
        <v>2.5518518518518518</v>
      </c>
      <c r="D20" s="5">
        <v>3.6722222222222225</v>
      </c>
      <c r="E20" s="5">
        <v>2.3296296296296295</v>
      </c>
      <c r="F20" s="5">
        <v>4.5740740740740744</v>
      </c>
    </row>
    <row r="21" spans="1:11" x14ac:dyDescent="0.2">
      <c r="A21" s="1">
        <v>0.69097222222222221</v>
      </c>
      <c r="B21">
        <v>190407</v>
      </c>
      <c r="C21" s="5">
        <v>2.7020833333333334</v>
      </c>
      <c r="D21" s="5">
        <v>4.2062499999999998</v>
      </c>
      <c r="E21" s="5">
        <v>3.3208333333333333</v>
      </c>
      <c r="F21" s="5">
        <v>4.2619047619047619</v>
      </c>
    </row>
    <row r="22" spans="1:11" x14ac:dyDescent="0.2">
      <c r="A22" s="1">
        <v>0.71180555555555547</v>
      </c>
      <c r="B22">
        <v>190309</v>
      </c>
      <c r="C22" s="5">
        <v>2.5222222222222226</v>
      </c>
      <c r="D22" s="5">
        <v>3.8222222222222224</v>
      </c>
      <c r="E22" s="5">
        <v>2.3555555555555556</v>
      </c>
      <c r="F22" s="5">
        <v>3.6555555555555559</v>
      </c>
    </row>
    <row r="23" spans="1:11" x14ac:dyDescent="0.2">
      <c r="A23" s="1">
        <v>0.73263888888888884</v>
      </c>
      <c r="B23">
        <v>190110</v>
      </c>
      <c r="C23" s="6">
        <v>2.3624999999999998</v>
      </c>
      <c r="D23" s="6">
        <v>3.7666666666666666</v>
      </c>
      <c r="E23" s="6">
        <v>2.4770833333333333</v>
      </c>
      <c r="F23" s="6">
        <v>3.7476190476190476</v>
      </c>
    </row>
    <row r="24" spans="1:11" x14ac:dyDescent="0.2">
      <c r="A24" s="1">
        <v>0.75347222222222221</v>
      </c>
      <c r="B24">
        <v>190310</v>
      </c>
      <c r="C24" s="6">
        <v>2.4796296296296294</v>
      </c>
      <c r="D24" s="6">
        <v>3.4740740740740743</v>
      </c>
      <c r="E24" s="6">
        <v>2.3185185185185184</v>
      </c>
      <c r="F24" s="6">
        <v>3.8537037037037036</v>
      </c>
    </row>
    <row r="25" spans="1:11" x14ac:dyDescent="0.2">
      <c r="A25" s="1">
        <v>0.77430555555555547</v>
      </c>
      <c r="B25">
        <v>180403</v>
      </c>
      <c r="C25" s="6">
        <v>2.3722222222222222</v>
      </c>
      <c r="D25" s="6">
        <v>3.3481481481481481</v>
      </c>
      <c r="E25" s="6">
        <v>2.414814814814815</v>
      </c>
      <c r="F25" s="6">
        <v>3.835185185185185</v>
      </c>
    </row>
    <row r="26" spans="1:11" x14ac:dyDescent="0.2">
      <c r="A26" s="1">
        <v>0.81597222222222221</v>
      </c>
      <c r="B26">
        <v>190211</v>
      </c>
      <c r="C26" s="6">
        <v>2.7851851851851852</v>
      </c>
      <c r="D26" s="6">
        <v>3.4888888888888889</v>
      </c>
      <c r="E26" s="6">
        <v>2.4074074074074074</v>
      </c>
      <c r="F26" s="6">
        <v>3.6018518518518521</v>
      </c>
    </row>
    <row r="27" spans="1:11" x14ac:dyDescent="0.2">
      <c r="A27" s="1">
        <v>0.85763888888888884</v>
      </c>
      <c r="B27">
        <v>190212</v>
      </c>
      <c r="C27" s="6">
        <v>2.7074074074074077</v>
      </c>
      <c r="D27" s="6">
        <v>3.2296296296296294</v>
      </c>
      <c r="E27" s="6">
        <v>2.2222222222222223</v>
      </c>
      <c r="F27" s="6">
        <v>3.751851851851852</v>
      </c>
    </row>
    <row r="28" spans="1:11" x14ac:dyDescent="0.2">
      <c r="A28" s="1">
        <v>0.89930555555555547</v>
      </c>
      <c r="B28">
        <v>190213</v>
      </c>
      <c r="C28" s="6">
        <v>2.6166666666666667</v>
      </c>
      <c r="D28" s="6">
        <v>3.5925925925925926</v>
      </c>
      <c r="E28" s="6">
        <v>2.162962962962963</v>
      </c>
      <c r="F28" s="6">
        <v>3.4222222222222225</v>
      </c>
    </row>
    <row r="29" spans="1:11" x14ac:dyDescent="0.2">
      <c r="A29" s="1">
        <v>0.94097222222222221</v>
      </c>
      <c r="B29">
        <v>190214</v>
      </c>
      <c r="C29" s="7">
        <v>2.7520833333333332</v>
      </c>
      <c r="D29" s="7">
        <v>2.9750000000000001</v>
      </c>
      <c r="E29" s="7">
        <v>2.0666666666666669</v>
      </c>
      <c r="F29" s="7">
        <v>3.3250000000000002</v>
      </c>
    </row>
    <row r="30" spans="1:11" x14ac:dyDescent="0.2">
      <c r="A30" s="1">
        <v>0.98263888888888884</v>
      </c>
      <c r="B30">
        <v>190215</v>
      </c>
      <c r="C30" s="7">
        <v>2.4851851851851854</v>
      </c>
      <c r="D30" s="7">
        <v>3.1462962962962964</v>
      </c>
      <c r="E30" s="7">
        <v>1.9833333333333334</v>
      </c>
      <c r="F30" s="7">
        <v>3.2458333333333331</v>
      </c>
    </row>
    <row r="32" spans="1:11" x14ac:dyDescent="0.2">
      <c r="A32" t="s">
        <v>6</v>
      </c>
      <c r="B32" t="s">
        <v>2</v>
      </c>
      <c r="C32" t="s">
        <v>3</v>
      </c>
      <c r="D32" t="s">
        <v>4</v>
      </c>
      <c r="E32" t="s">
        <v>5</v>
      </c>
      <c r="F32" t="s">
        <v>7</v>
      </c>
    </row>
    <row r="33" spans="1:8" x14ac:dyDescent="0.2">
      <c r="A33">
        <v>720</v>
      </c>
      <c r="B33">
        <v>2.8233333333333328</v>
      </c>
      <c r="C33">
        <v>4.3466666666666667</v>
      </c>
      <c r="D33">
        <v>2.5833333333333335</v>
      </c>
      <c r="E33">
        <v>3.8800000000000003</v>
      </c>
      <c r="F33">
        <f>SUM(B33:E33)</f>
        <v>13.633333333333335</v>
      </c>
    </row>
    <row r="34" spans="1:8" x14ac:dyDescent="0.2">
      <c r="A34">
        <v>750</v>
      </c>
      <c r="B34">
        <v>2.65</v>
      </c>
      <c r="C34">
        <v>4.1333333333333337</v>
      </c>
      <c r="D34">
        <v>2.7333333333333334</v>
      </c>
      <c r="E34">
        <v>3.9099999999999997</v>
      </c>
      <c r="F34">
        <f t="shared" ref="F34:F38" si="7">SUM(B34:E34)</f>
        <v>13.426666666666666</v>
      </c>
    </row>
    <row r="35" spans="1:8" x14ac:dyDescent="0.2">
      <c r="A35">
        <v>950</v>
      </c>
      <c r="B35">
        <v>2.4833333333333334</v>
      </c>
      <c r="C35">
        <v>3.4666666666666668</v>
      </c>
      <c r="D35">
        <v>2.4</v>
      </c>
      <c r="E35">
        <v>3.6666666666666665</v>
      </c>
      <c r="F35">
        <f t="shared" si="7"/>
        <v>12.016666666666666</v>
      </c>
    </row>
    <row r="36" spans="1:8" x14ac:dyDescent="0.2">
      <c r="A36">
        <v>1150</v>
      </c>
      <c r="B36">
        <v>2.5499999999999998</v>
      </c>
      <c r="C36">
        <v>3.8</v>
      </c>
      <c r="D36">
        <v>2.6</v>
      </c>
      <c r="E36">
        <v>4.1966666666666672</v>
      </c>
      <c r="F36">
        <f t="shared" si="7"/>
        <v>13.146666666666667</v>
      </c>
    </row>
    <row r="37" spans="1:8" x14ac:dyDescent="0.2">
      <c r="A37">
        <v>1750</v>
      </c>
      <c r="B37">
        <v>2.5566666666666666</v>
      </c>
      <c r="C37">
        <v>3.4733333333333336</v>
      </c>
      <c r="D37">
        <v>2.2666666666666666</v>
      </c>
      <c r="E37">
        <v>3.7433333333333332</v>
      </c>
      <c r="F37">
        <f t="shared" si="7"/>
        <v>12.04</v>
      </c>
    </row>
    <row r="38" spans="1:8" x14ac:dyDescent="0.2">
      <c r="A38">
        <v>2250</v>
      </c>
      <c r="B38">
        <v>2.6333333333333333</v>
      </c>
      <c r="C38">
        <v>3.1733333333333333</v>
      </c>
      <c r="D38">
        <v>2.0666666666666669</v>
      </c>
      <c r="E38">
        <v>3.4</v>
      </c>
      <c r="F38">
        <f t="shared" si="7"/>
        <v>11.273333333333333</v>
      </c>
    </row>
    <row r="40" spans="1:8" x14ac:dyDescent="0.2">
      <c r="B40" t="s">
        <v>10</v>
      </c>
      <c r="C40">
        <v>720</v>
      </c>
      <c r="D40">
        <v>750</v>
      </c>
      <c r="E40">
        <v>950</v>
      </c>
      <c r="F40">
        <v>1150</v>
      </c>
      <c r="G40">
        <v>1750</v>
      </c>
      <c r="H40">
        <v>2250</v>
      </c>
    </row>
    <row r="41" spans="1:8" x14ac:dyDescent="0.2">
      <c r="B41" s="10" t="s">
        <v>11</v>
      </c>
      <c r="C41" s="11">
        <v>1.736111111111111E-3</v>
      </c>
      <c r="D41" s="11">
        <v>1.8518518518518517E-3</v>
      </c>
      <c r="E41" s="11">
        <v>1.736111111111111E-3</v>
      </c>
      <c r="F41" s="11">
        <v>2.0833333333333333E-3</v>
      </c>
      <c r="G41" s="11">
        <v>1.736111111111111E-3</v>
      </c>
      <c r="H41" s="11">
        <v>1.736111111111111E-3</v>
      </c>
    </row>
    <row r="42" spans="1:8" x14ac:dyDescent="0.2">
      <c r="B42" s="10" t="s">
        <v>3</v>
      </c>
      <c r="C42" s="11">
        <v>3.1249999999999997E-3</v>
      </c>
      <c r="D42" s="11">
        <v>2.7777777777777779E-3</v>
      </c>
      <c r="E42" s="11">
        <v>2.6620370370370374E-3</v>
      </c>
      <c r="F42" s="11">
        <v>2.7777777777777779E-3</v>
      </c>
      <c r="G42" s="11">
        <v>2.4305555555555556E-3</v>
      </c>
      <c r="H42" s="11">
        <v>2.4305555555555556E-3</v>
      </c>
    </row>
    <row r="43" spans="1:8" x14ac:dyDescent="0.2">
      <c r="B43" s="10" t="s">
        <v>4</v>
      </c>
      <c r="C43" s="11">
        <v>1.736111111111111E-3</v>
      </c>
      <c r="D43" s="11">
        <v>1.736111111111111E-3</v>
      </c>
      <c r="E43" s="11">
        <v>2.0833333333333333E-3</v>
      </c>
      <c r="F43" s="11">
        <v>1.736111111111111E-3</v>
      </c>
      <c r="G43" s="11">
        <v>1.736111111111111E-3</v>
      </c>
      <c r="H43" s="11">
        <v>1.3888888888888889E-3</v>
      </c>
    </row>
    <row r="44" spans="1:8" x14ac:dyDescent="0.2">
      <c r="B44" s="10" t="s">
        <v>12</v>
      </c>
      <c r="C44" s="11">
        <v>4.1666666666666666E-3</v>
      </c>
      <c r="D44" s="11">
        <v>3.472222222222222E-3</v>
      </c>
      <c r="E44" s="11">
        <v>3.472222222222222E-3</v>
      </c>
      <c r="F44" s="11">
        <v>3.472222222222222E-3</v>
      </c>
      <c r="G44" s="11">
        <v>4.1666666666666666E-3</v>
      </c>
      <c r="H44" s="11">
        <v>3.1249999999999997E-3</v>
      </c>
    </row>
    <row r="45" spans="1:8" x14ac:dyDescent="0.2">
      <c r="B45" s="10" t="s">
        <v>7</v>
      </c>
      <c r="C45" s="12">
        <f>SUM(C41:C44)</f>
        <v>1.0763888888888889E-2</v>
      </c>
      <c r="D45" s="12">
        <f t="shared" ref="D45:H45" si="8">SUM(D41:D44)</f>
        <v>9.8379629629629615E-3</v>
      </c>
      <c r="E45" s="12">
        <f t="shared" si="8"/>
        <v>9.9537037037037042E-3</v>
      </c>
      <c r="F45" s="12">
        <f t="shared" si="8"/>
        <v>1.0069444444444443E-2</v>
      </c>
      <c r="G45" s="12">
        <f t="shared" si="8"/>
        <v>1.0069444444444443E-2</v>
      </c>
      <c r="H45" s="12">
        <f t="shared" si="8"/>
        <v>8.6805555555555559E-3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2022-07-19T05:46:04Z</dcterms:created>
  <dcterms:modified xsi:type="dcterms:W3CDTF">2022-07-19T08:00:54Z</dcterms:modified>
</cp:coreProperties>
</file>