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francesco/Desktop/"/>
    </mc:Choice>
  </mc:AlternateContent>
  <xr:revisionPtr revIDLastSave="0" documentId="13_ncr:1_{B19EE378-C178-8849-8950-4B8F5978ABE6}" xr6:coauthVersionLast="47" xr6:coauthVersionMax="47" xr10:uidLastSave="{00000000-0000-0000-0000-000000000000}"/>
  <bookViews>
    <workbookView xWindow="0" yWindow="500" windowWidth="28800" windowHeight="16360" xr2:uid="{00000000-000D-0000-FFFF-FFFF00000000}"/>
  </bookViews>
  <sheets>
    <sheet name="Excel Fashion Abbigliamento Sec" sheetId="1" r:id="rId1"/>
    <sheet name="Città" sheetId="2" r:id="rId2"/>
    <sheet name="Tabella Pivot" sheetId="5" r:id="rId3"/>
    <sheet name="Risposta domanda 7" sheetId="4" r:id="rId4"/>
  </sheets>
  <definedNames>
    <definedName name="_xlnm._FilterDatabase" localSheetId="1" hidden="1">Città!$A$1:$B$6</definedName>
    <definedName name="_xlnm._FilterDatabase" localSheetId="0" hidden="1">'Excel Fashion Abbigliamento Sec'!$B$1:$G$1</definedName>
  </definedNames>
  <calcPr calcId="191029"/>
  <pivotCaches>
    <pivotCache cacheId="16" r:id="rId5"/>
    <pivotCache cacheId="17"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5" i="1" l="1"/>
  <c r="K13" i="1"/>
  <c r="F3" i="1"/>
  <c r="F4" i="1"/>
  <c r="F5" i="1"/>
  <c r="F6" i="1"/>
  <c r="F7" i="1"/>
  <c r="F8" i="1"/>
  <c r="F9" i="1"/>
  <c r="F10" i="1"/>
  <c r="F11" i="1"/>
  <c r="F12" i="1"/>
  <c r="F13" i="1"/>
  <c r="F14" i="1"/>
  <c r="F15" i="1"/>
  <c r="F16" i="1"/>
  <c r="F17" i="1"/>
  <c r="F18" i="1"/>
  <c r="F19" i="1"/>
  <c r="F20" i="1"/>
  <c r="F21" i="1"/>
  <c r="F22" i="1"/>
  <c r="F23" i="1"/>
  <c r="F24" i="1"/>
  <c r="F25" i="1"/>
  <c r="F26" i="1"/>
  <c r="F2" i="1"/>
  <c r="N16" i="1"/>
  <c r="K14" i="1" l="1"/>
  <c r="M12" i="1"/>
  <c r="K11" i="1"/>
  <c r="K10" i="1"/>
  <c r="K7" i="1"/>
  <c r="K6" i="1"/>
  <c r="K5" i="1"/>
  <c r="G3" i="1" l="1"/>
  <c r="G11" i="1"/>
  <c r="G19" i="1"/>
  <c r="G2" i="1"/>
  <c r="G4" i="1"/>
  <c r="G12" i="1"/>
  <c r="G20" i="1"/>
  <c r="G5" i="1"/>
  <c r="G13" i="1"/>
  <c r="G21" i="1"/>
  <c r="G6" i="1"/>
  <c r="G14" i="1"/>
  <c r="G22" i="1"/>
  <c r="G7" i="1"/>
  <c r="G15" i="1"/>
  <c r="G23" i="1"/>
  <c r="G8" i="1"/>
  <c r="G16" i="1"/>
  <c r="G24" i="1"/>
  <c r="G9" i="1"/>
  <c r="G17" i="1"/>
  <c r="G25" i="1"/>
  <c r="G10" i="1"/>
  <c r="G18" i="1"/>
  <c r="G26" i="1"/>
</calcChain>
</file>

<file path=xl/sharedStrings.xml><?xml version="1.0" encoding="utf-8"?>
<sst xmlns="http://schemas.openxmlformats.org/spreadsheetml/2006/main" count="262" uniqueCount="64">
  <si>
    <t># Transazione</t>
  </si>
  <si>
    <t>Provincia</t>
  </si>
  <si>
    <t>Mese</t>
  </si>
  <si>
    <t>Importo Transazioni</t>
  </si>
  <si>
    <t>Reparto</t>
  </si>
  <si>
    <t>Città</t>
  </si>
  <si>
    <t>Domanda</t>
  </si>
  <si>
    <t>Risposta</t>
  </si>
  <si>
    <t>Roma</t>
  </si>
  <si>
    <t>gennaio</t>
  </si>
  <si>
    <t>Scarpe</t>
  </si>
  <si>
    <t>Come si chiama questo foglio?</t>
  </si>
  <si>
    <t>Uomo</t>
  </si>
  <si>
    <t>Qual è una qualunque colonna non vuota in questo foglio?</t>
  </si>
  <si>
    <t>Qual è una qualunque riga non vuota in questo foglio?</t>
  </si>
  <si>
    <t>febbraio</t>
  </si>
  <si>
    <t>Qual è una qualunque cella non vuota in questo foglio?</t>
  </si>
  <si>
    <t>Rieti</t>
  </si>
  <si>
    <t>Accessori</t>
  </si>
  <si>
    <t>Qual è il totale delle vendite? (usa una funzione per stabilirlo)</t>
  </si>
  <si>
    <t>marzo</t>
  </si>
  <si>
    <t>Bambino</t>
  </si>
  <si>
    <t>Qual è il totale delle vendite per il mese di giugno? (anche qui usa una funzione)</t>
  </si>
  <si>
    <t>Ordina le righe in ordine dall’importo più alto al più basso. Qual è la provincia alla riga 15?</t>
  </si>
  <si>
    <t>aprile</t>
  </si>
  <si>
    <t>Usa la formattazione condizionale ed evidenziate tutti i valori maggiori di 100 nella colonna degli importi.</t>
  </si>
  <si>
    <t>Quanti sono i valori evidenziati?</t>
  </si>
  <si>
    <t>Quante vendite sono state fatte a Latina? (numero delle vendite) (usa una funzione)</t>
  </si>
  <si>
    <t>Quante vendite sono state fatte a Roma ad aprile? (numero delle vendite) (usa una formula simile ma un po’ più complessa)</t>
  </si>
  <si>
    <t>Quante Scarpe (somma dell'importo) sono state vendute a gennaio?</t>
  </si>
  <si>
    <t>Qual è l'importo medio di una transazione? (usa una funzione per calcolarlo)</t>
  </si>
  <si>
    <t>maggio</t>
  </si>
  <si>
    <t>Qual è l'importo medio di una transazione se consideriamo soltanto gli scontrini maggiori di €20? (puoi arrotondare il risultato a due cifre decimali)</t>
  </si>
  <si>
    <t>Qual è l'importo medio di una transazione se consideriamo soltanto gli scontrini minori di €106? (puoi arrotondare il risultato a due cifre decimali)</t>
  </si>
  <si>
    <t>giugno</t>
  </si>
  <si>
    <t>Sport</t>
  </si>
  <si>
    <t>Come vedi, la colonna Città è vuota. Abbiamo però aggiunto i dati relativi alle città nel secondo foglio. Usa una funzione per popolare la colonna Città con i dati provenienti dal secondo foglio.</t>
  </si>
  <si>
    <t>Latina</t>
  </si>
  <si>
    <t>Aggiungi una colonna a destra di Città e chiamala Importo. Aggiungi poi una funzione che ci dia un risultato per ogni riga così che ogni importo maggiore di €63,91 ci restituisca il valore “Alto”, e ciascun importo minore di questa cifra ci restituisca il valore “Basso”.</t>
  </si>
  <si>
    <t>Crea una Tabella Pivot ed aggiungila in un terzo foglio. Aggiungi i mesi nelle righe, i reparti nelle colonne e l’importo transazione nei valori. Qual è il reparto che ha avuto più vendite? (lascia la tabella qui così saremo in grado di vederla)</t>
  </si>
  <si>
    <t>luglio</t>
  </si>
  <si>
    <t>Inserisci un grafico (quello che ritieni più adatto) per visualizzare le vendite su base mensile</t>
  </si>
  <si>
    <t>Viterbo</t>
  </si>
  <si>
    <t>agosto</t>
  </si>
  <si>
    <t>Donna</t>
  </si>
  <si>
    <t>Guardando il grafico, sai dire durante quale mese ci sono state più vendite?</t>
  </si>
  <si>
    <t>settembre</t>
  </si>
  <si>
    <t>Frosinone</t>
  </si>
  <si>
    <t>novembre</t>
  </si>
  <si>
    <t>dicembre</t>
  </si>
  <si>
    <t>Gaeta</t>
  </si>
  <si>
    <t>Tarquinia</t>
  </si>
  <si>
    <t>B</t>
  </si>
  <si>
    <t>✔️</t>
  </si>
  <si>
    <t>Importo</t>
  </si>
  <si>
    <t>selezionare reparto:</t>
  </si>
  <si>
    <t>selezionare mese:</t>
  </si>
  <si>
    <t>Etichette di riga</t>
  </si>
  <si>
    <t>Totale complessivo</t>
  </si>
  <si>
    <t>Somma di Importo Transazioni</t>
  </si>
  <si>
    <t>Aprile</t>
  </si>
  <si>
    <t>MOTIVAZIONE</t>
  </si>
  <si>
    <t>Il motivo per cui ho scelto di fare questo corso è il seguente.                                 Voglio diventare un imprenditore nel settore moda e per fare imprenditoria oggi sono fondamentali i dati. Per cui partire da una base di analisi di essi è stato naturale, in modo da poter comprendere al meglio cosa il mercato desideri e come ottimizzare il processo di produzione, così da portare il prodotto ideale al consumatore finale. Utilizzerò quello che ho appena appreso proprio con lo scopo di rendere la mia attività più consapevole ed efficiente possibile, abbassando al minimo gli sprechi, per poter offrire la massima qualità con il minimo impatto ambientale ed economico.</t>
  </si>
  <si>
    <t>Progetto Excel di Francesco Pisaneschi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</si>
</sst>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0\ &quot;€&quot;;[Red]\-#,##0\ &quot;€&quot;"/>
    <numFmt numFmtId="164" formatCode="[$€-2]\ #,##0.00"/>
    <numFmt numFmtId="165" formatCode="dd/mm/yyyy"/>
    <numFmt numFmtId="166" formatCode="#,##0.00\ &quot;€&quot;"/>
  </numFmts>
  <fonts count="9" x14ac:knownFonts="1">
    <font>
      <sz val="10"/>
      <color rgb="FF000000"/>
      <name val="Calibri"/>
      <scheme val="minor"/>
    </font>
    <font>
      <b/>
      <sz val="10"/>
      <color theme="1"/>
      <name val="Arial"/>
      <family val="2"/>
    </font>
    <font>
      <sz val="10"/>
      <color theme="1"/>
      <name val="Arial"/>
      <family val="2"/>
    </font>
    <font>
      <sz val="12"/>
      <color rgb="FF006100"/>
      <name val="Calibri"/>
      <family val="2"/>
      <scheme val="minor"/>
    </font>
    <font>
      <sz val="10"/>
      <color theme="1"/>
      <name val="Arial"/>
      <family val="2"/>
    </font>
    <font>
      <b/>
      <sz val="10"/>
      <color theme="1"/>
      <name val="Arial"/>
      <family val="2"/>
    </font>
    <font>
      <sz val="10"/>
      <color rgb="FFFF0000"/>
      <name val="Arial"/>
      <family val="2"/>
    </font>
    <font>
      <sz val="14"/>
      <color theme="1"/>
      <name val="Arial"/>
      <family val="2"/>
    </font>
    <font>
      <sz val="20"/>
      <color rgb="FFFF0000"/>
      <name val="Arial"/>
      <family val="2"/>
    </font>
  </fonts>
  <fills count="3">
    <fill>
      <patternFill patternType="none"/>
    </fill>
    <fill>
      <patternFill patternType="gray125"/>
    </fill>
    <fill>
      <patternFill patternType="solid">
        <fgColor rgb="FFC6EFCE"/>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theme="2" tint="-0.34998626667073579"/>
      </left>
      <right/>
      <top/>
      <bottom/>
      <diagonal/>
    </border>
    <border>
      <left style="thin">
        <color theme="2" tint="-0.34998626667073579"/>
      </left>
      <right style="thin">
        <color theme="2" tint="-0.34998626667073579"/>
      </right>
      <top style="thin">
        <color theme="2" tint="-0.34998626667073579"/>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thin">
        <color theme="2" tint="-0.34998626667073579"/>
      </left>
      <right/>
      <top style="thin">
        <color theme="2" tint="-0.34998626667073579"/>
      </top>
      <bottom style="thin">
        <color theme="2" tint="-0.249977111117893"/>
      </bottom>
      <diagonal/>
    </border>
    <border>
      <left style="thin">
        <color theme="2" tint="-0.249977111117893"/>
      </left>
      <right style="thin">
        <color theme="2" tint="-0.249977111117893"/>
      </right>
      <top/>
      <bottom style="thin">
        <color theme="2" tint="-0.249977111117893"/>
      </bottom>
      <diagonal/>
    </border>
    <border>
      <left/>
      <right style="thin">
        <color theme="2" tint="-0.249977111117893"/>
      </right>
      <top style="thin">
        <color theme="2" tint="-0.34998626667073579"/>
      </top>
      <bottom style="thin">
        <color theme="2" tint="-0.34998626667073579"/>
      </bottom>
      <diagonal/>
    </border>
    <border>
      <left/>
      <right style="thin">
        <color theme="2" tint="-0.249977111117893"/>
      </right>
      <top style="thin">
        <color theme="2" tint="-0.249977111117893"/>
      </top>
      <bottom style="thin">
        <color theme="2" tint="-0.249977111117893"/>
      </bottom>
      <diagonal/>
    </border>
  </borders>
  <cellStyleXfs count="2">
    <xf numFmtId="0" fontId="0" fillId="0" borderId="0"/>
    <xf numFmtId="0" fontId="3" fillId="2" borderId="0" applyNumberFormat="0" applyBorder="0" applyAlignment="0" applyProtection="0"/>
  </cellStyleXfs>
  <cellXfs count="50">
    <xf numFmtId="0" fontId="0" fillId="0" borderId="0" xfId="0"/>
    <xf numFmtId="0" fontId="1" fillId="0" borderId="0" xfId="0" applyFont="1"/>
    <xf numFmtId="0" fontId="2" fillId="0" borderId="0" xfId="0" applyFont="1"/>
    <xf numFmtId="0" fontId="2" fillId="0" borderId="0" xfId="0" applyFont="1" applyAlignment="1">
      <alignment horizontal="right"/>
    </xf>
    <xf numFmtId="164" fontId="2" fillId="0" borderId="0" xfId="0" applyNumberFormat="1" applyFont="1" applyAlignment="1">
      <alignment horizontal="right"/>
    </xf>
    <xf numFmtId="164" fontId="2" fillId="0" borderId="0" xfId="0" applyNumberFormat="1" applyFont="1"/>
    <xf numFmtId="9" fontId="2" fillId="0" borderId="0" xfId="0" applyNumberFormat="1" applyFont="1"/>
    <xf numFmtId="165" fontId="2" fillId="0" borderId="0" xfId="0" applyNumberFormat="1" applyFont="1"/>
    <xf numFmtId="0" fontId="5" fillId="0" borderId="0" xfId="0" applyFont="1"/>
    <xf numFmtId="0" fontId="4" fillId="0" borderId="0" xfId="0" applyFont="1"/>
    <xf numFmtId="6" fontId="2" fillId="0" borderId="0" xfId="0" applyNumberFormat="1" applyFont="1" applyAlignment="1">
      <alignment horizontal="left"/>
    </xf>
    <xf numFmtId="0" fontId="0" fillId="0" borderId="0" xfId="0" pivotButton="1"/>
    <xf numFmtId="0" fontId="0" fillId="0" borderId="0" xfId="0" applyAlignment="1">
      <alignment horizontal="left"/>
    </xf>
    <xf numFmtId="0" fontId="7" fillId="0" borderId="0" xfId="0" applyFont="1" applyAlignment="1">
      <alignment wrapText="1"/>
    </xf>
    <xf numFmtId="0" fontId="7" fillId="0" borderId="0" xfId="0" applyFont="1"/>
    <xf numFmtId="0" fontId="6" fillId="0" borderId="0" xfId="0" applyFont="1"/>
    <xf numFmtId="0" fontId="7" fillId="0" borderId="12" xfId="0" applyFont="1" applyBorder="1" applyAlignment="1">
      <alignment wrapText="1"/>
    </xf>
    <xf numFmtId="0" fontId="7" fillId="0" borderId="13" xfId="0" applyFont="1" applyBorder="1" applyAlignment="1">
      <alignment wrapText="1"/>
    </xf>
    <xf numFmtId="164" fontId="2" fillId="0" borderId="16" xfId="0" applyNumberFormat="1" applyFont="1" applyBorder="1" applyAlignment="1">
      <alignment horizontal="right"/>
    </xf>
    <xf numFmtId="0" fontId="2" fillId="0" borderId="17" xfId="0" applyFont="1" applyBorder="1"/>
    <xf numFmtId="0" fontId="3" fillId="2" borderId="16" xfId="1" applyBorder="1" applyAlignment="1">
      <alignment horizontal="center"/>
    </xf>
    <xf numFmtId="164" fontId="3" fillId="2" borderId="16" xfId="1" applyNumberFormat="1" applyBorder="1" applyAlignment="1">
      <alignment horizontal="center"/>
    </xf>
    <xf numFmtId="164" fontId="3" fillId="2" borderId="18" xfId="1" applyNumberFormat="1" applyBorder="1" applyAlignment="1">
      <alignment horizontal="center"/>
    </xf>
    <xf numFmtId="0" fontId="2" fillId="0" borderId="16" xfId="0" applyFont="1" applyBorder="1"/>
    <xf numFmtId="0" fontId="2" fillId="0" borderId="18" xfId="0" applyFont="1" applyBorder="1"/>
    <xf numFmtId="0" fontId="2" fillId="0" borderId="19" xfId="0" applyFont="1" applyBorder="1" applyAlignment="1">
      <alignment horizontal="right"/>
    </xf>
    <xf numFmtId="0" fontId="3" fillId="2" borderId="15" xfId="1" applyBorder="1"/>
    <xf numFmtId="166" fontId="3" fillId="2" borderId="16" xfId="1" applyNumberFormat="1" applyBorder="1" applyAlignment="1">
      <alignment horizontal="center"/>
    </xf>
    <xf numFmtId="0" fontId="3" fillId="2" borderId="16" xfId="1" applyBorder="1"/>
    <xf numFmtId="0" fontId="3" fillId="2" borderId="20" xfId="1" applyBorder="1"/>
    <xf numFmtId="0" fontId="3" fillId="2" borderId="21" xfId="1" applyBorder="1" applyAlignment="1">
      <alignment horizontal="center"/>
    </xf>
    <xf numFmtId="0" fontId="3" fillId="2" borderId="22" xfId="1" applyBorder="1"/>
    <xf numFmtId="0" fontId="7" fillId="0" borderId="1" xfId="0" applyFont="1" applyBorder="1" applyAlignment="1">
      <alignment horizontal="center" wrapText="1"/>
    </xf>
    <xf numFmtId="0" fontId="7" fillId="0" borderId="2" xfId="0" applyFont="1" applyBorder="1" applyAlignment="1">
      <alignment horizontal="center" wrapText="1"/>
    </xf>
    <xf numFmtId="0" fontId="7" fillId="0" borderId="3" xfId="0" applyFont="1" applyBorder="1" applyAlignment="1">
      <alignment horizontal="center" wrapText="1"/>
    </xf>
    <xf numFmtId="0" fontId="7" fillId="0" borderId="4" xfId="0" applyFont="1" applyBorder="1" applyAlignment="1">
      <alignment horizontal="center" wrapText="1"/>
    </xf>
    <xf numFmtId="0" fontId="7" fillId="0" borderId="0" xfId="0" applyFont="1" applyAlignment="1">
      <alignment horizontal="center" wrapText="1"/>
    </xf>
    <xf numFmtId="0" fontId="7" fillId="0" borderId="5" xfId="0" applyFont="1" applyBorder="1" applyAlignment="1">
      <alignment horizontal="center"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8" xfId="0" applyFont="1" applyBorder="1" applyAlignment="1">
      <alignment horizontal="center" wrapText="1"/>
    </xf>
    <xf numFmtId="0" fontId="8" fillId="0" borderId="9" xfId="0" applyFont="1" applyBorder="1" applyAlignment="1">
      <alignment horizontal="center"/>
    </xf>
    <xf numFmtId="0" fontId="8" fillId="0" borderId="10" xfId="0" applyFont="1" applyBorder="1" applyAlignment="1">
      <alignment horizontal="center"/>
    </xf>
    <xf numFmtId="0" fontId="8" fillId="0" borderId="11" xfId="0" applyFont="1" applyBorder="1" applyAlignment="1">
      <alignment horizontal="center"/>
    </xf>
    <xf numFmtId="0" fontId="2" fillId="0" borderId="0" xfId="0" applyFont="1"/>
    <xf numFmtId="0" fontId="0" fillId="0" borderId="0" xfId="0" applyAlignment="1">
      <alignment horizontal="right"/>
    </xf>
    <xf numFmtId="0" fontId="0" fillId="0" borderId="14" xfId="0" applyBorder="1" applyAlignment="1">
      <alignment horizontal="right"/>
    </xf>
    <xf numFmtId="164" fontId="4" fillId="0" borderId="0" xfId="0" applyNumberFormat="1" applyFont="1" applyAlignment="1">
      <alignment horizontal="right"/>
    </xf>
    <xf numFmtId="0" fontId="3" fillId="2" borderId="18" xfId="1" applyBorder="1" applyAlignment="1"/>
    <xf numFmtId="0" fontId="3" fillId="2" borderId="23" xfId="1" applyBorder="1" applyAlignment="1"/>
  </cellXfs>
  <cellStyles count="2">
    <cellStyle name="Normale" xfId="0" builtinId="0"/>
    <cellStyle name="Valore valido" xfId="1" builtinId="26"/>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pivotSource>
    <c:name>[Progetto Excel di Francesco Pisaneschi.xlsx]Excel Fashion Abbigliamento Sec!Tabella pivot2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TOTALE</a:t>
            </a:r>
            <a:r>
              <a:rPr lang="en-US" b="1" baseline="0"/>
              <a:t> VENDITE MENSILI</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'Excel Fashion Abbigliamento Sec'!$C$33</c:f>
              <c:strCache>
                <c:ptCount val="1"/>
                <c:pt idx="0">
                  <c:v>Totale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'Excel Fashion Abbigliamento Sec'!$B$34:$B$45</c:f>
              <c:strCache>
                <c:ptCount val="11"/>
                <c:pt idx="0">
                  <c:v>gennaio</c:v>
                </c:pt>
                <c:pt idx="1">
                  <c:v>febbraio</c:v>
                </c:pt>
                <c:pt idx="2">
                  <c:v>marzo</c:v>
                </c:pt>
                <c:pt idx="3">
                  <c:v>aprile</c:v>
                </c:pt>
                <c:pt idx="4">
                  <c:v>maggio</c:v>
                </c:pt>
                <c:pt idx="5">
                  <c:v>giugno</c:v>
                </c:pt>
                <c:pt idx="6">
                  <c:v>luglio</c:v>
                </c:pt>
                <c:pt idx="7">
                  <c:v>agosto</c:v>
                </c:pt>
                <c:pt idx="8">
                  <c:v>settembre</c:v>
                </c:pt>
                <c:pt idx="9">
                  <c:v>novembre</c:v>
                </c:pt>
                <c:pt idx="10">
                  <c:v>dicembre</c:v>
                </c:pt>
              </c:strCache>
            </c:strRef>
          </c:cat>
          <c:val>
            <c:numRef>
              <c:f>'Excel Fashion Abbigliamento Sec'!$C$34:$C$45</c:f>
              <c:numCache>
                <c:formatCode>General</c:formatCode>
                <c:ptCount val="11"/>
                <c:pt idx="0">
                  <c:v>288.89</c:v>
                </c:pt>
                <c:pt idx="1">
                  <c:v>84.62</c:v>
                </c:pt>
                <c:pt idx="2">
                  <c:v>41.41</c:v>
                </c:pt>
                <c:pt idx="3">
                  <c:v>327.25</c:v>
                </c:pt>
                <c:pt idx="4">
                  <c:v>163.43</c:v>
                </c:pt>
                <c:pt idx="5">
                  <c:v>179.77</c:v>
                </c:pt>
                <c:pt idx="6">
                  <c:v>35.71</c:v>
                </c:pt>
                <c:pt idx="7">
                  <c:v>168.2</c:v>
                </c:pt>
                <c:pt idx="8">
                  <c:v>102.28</c:v>
                </c:pt>
                <c:pt idx="9">
                  <c:v>66.98</c:v>
                </c:pt>
                <c:pt idx="10">
                  <c:v>139.11000000000001</c:v>
                </c:pt>
              </c:numCache>
            </c:numRef>
          </c:val>
          <c:extLst>
            <c:ext xmlns:c16="http://schemas.microsoft.com/office/drawing/2014/chart" uri="{C3380CC4-5D6E-409C-BE32-E72D297353CC}">
              <c16:uniqueId val="{00000000-E6D7-144F-9E06-D7B17816825F}"/>
            </c:ext>
          </c:extLst>
        </c:ser>
        <c:dLbls>
          <c:dLblPos val="outEnd"/>
          <c:showLegendKey val="0"/>
          <c:showVal val="1"/>
          <c:showCatName val="0"/>
          <c:showSerName val="0"/>
          <c:showPercent val="0"/>
          <c:showBubbleSize val="0"/>
        </c:dLbls>
        <c:gapWidth val="219"/>
        <c:overlap val="-27"/>
        <c:axId val="457776880"/>
        <c:axId val="457778592"/>
      </c:barChart>
      <c:catAx>
        <c:axId val="45777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57778592"/>
        <c:crosses val="autoZero"/>
        <c:auto val="1"/>
        <c:lblAlgn val="ctr"/>
        <c:lblOffset val="100"/>
        <c:noMultiLvlLbl val="0"/>
      </c:catAx>
      <c:valAx>
        <c:axId val="457778592"/>
        <c:scaling>
          <c:orientation val="minMax"/>
        </c:scaling>
        <c:delete val="0"/>
        <c:axPos val="l"/>
        <c:majorGridlines>
          <c:spPr>
            <a:ln w="9525" cap="flat" cmpd="sng" algn="ctr">
              <a:solidFill>
                <a:schemeClr val="tx1">
                  <a:lumMod val="15000"/>
                  <a:lumOff val="85000"/>
                </a:schemeClr>
              </a:solidFill>
              <a:round/>
            </a:ln>
            <a:effectLst/>
          </c:spPr>
        </c:majorGridlines>
        <c:numFmt formatCode="#,##0.00\ &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5777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482600</xdr:colOff>
      <xdr:row>32</xdr:row>
      <xdr:rowOff>25400</xdr:rowOff>
    </xdr:from>
    <xdr:to>
      <xdr:col>9</xdr:col>
      <xdr:colOff>4191000</xdr:colOff>
      <xdr:row>52</xdr:row>
      <xdr:rowOff>12700</xdr:rowOff>
    </xdr:to>
    <xdr:graphicFrame macro="">
      <xdr:nvGraphicFramePr>
        <xdr:cNvPr id="3" name="Grafico vendite mensili">
          <a:extLst>
            <a:ext uri="{FF2B5EF4-FFF2-40B4-BE49-F238E27FC236}">
              <a16:creationId xmlns:a16="http://schemas.microsoft.com/office/drawing/2014/main" id="{3D764610-B316-C2FE-F085-956582100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cesco" refreshedDate="45427.651548379632" createdVersion="8" refreshedVersion="8" minRefreshableVersion="3" recordCount="25" xr:uid="{BF6F4BEB-3B4C-604B-9C05-59A0FF46D4F9}">
  <cacheSource type="worksheet">
    <worksheetSource ref="C1:E26" sheet="Excel Fashion Abbigliamento Sec"/>
  </cacheSource>
  <cacheFields count="3">
    <cacheField name="Mese" numFmtId="0">
      <sharedItems count="11">
        <s v="gennaio"/>
        <s v="febbraio"/>
        <s v="marzo"/>
        <s v="aprile"/>
        <s v="maggio"/>
        <s v="giugno"/>
        <s v="luglio"/>
        <s v="agosto"/>
        <s v="settembre"/>
        <s v="novembre"/>
        <s v="dicembre"/>
      </sharedItems>
    </cacheField>
    <cacheField name="Importo Transazioni" numFmtId="164">
      <sharedItems containsSemiMixedTypes="0" containsString="0" containsNumber="1" minValue="2.64" maxValue="140.69999999999999"/>
    </cacheField>
    <cacheField name="Reparto" numFmtId="0">
      <sharedItems count="6">
        <s v="Scarpe"/>
        <s v="Uomo"/>
        <s v="Accessori"/>
        <s v="Bambino"/>
        <s v="Sport"/>
        <s v="Donn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cesco" refreshedDate="45427.655708796294" createdVersion="8" refreshedVersion="8" minRefreshableVersion="3" recordCount="25" xr:uid="{F4EBBDAA-2097-CF47-A8DA-70E406DC16ED}">
  <cacheSource type="worksheet">
    <worksheetSource ref="C1:D26" sheet="Excel Fashion Abbigliamento Sec"/>
  </cacheSource>
  <cacheFields count="2">
    <cacheField name="Mese" numFmtId="0">
      <sharedItems count="11">
        <s v="gennaio"/>
        <s v="febbraio"/>
        <s v="marzo"/>
        <s v="aprile"/>
        <s v="maggio"/>
        <s v="giugno"/>
        <s v="luglio"/>
        <s v="agosto"/>
        <s v="settembre"/>
        <s v="novembre"/>
        <s v="dicembre"/>
      </sharedItems>
    </cacheField>
    <cacheField name="Importo Transazioni" numFmtId="164">
      <sharedItems containsSemiMixedTypes="0" containsString="0" containsNumber="1" minValue="2.64" maxValue="140.6999999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n v="110.15"/>
    <x v="0"/>
  </r>
  <r>
    <x v="0"/>
    <n v="38.04"/>
    <x v="1"/>
  </r>
  <r>
    <x v="0"/>
    <n v="140.69999999999999"/>
    <x v="0"/>
  </r>
  <r>
    <x v="1"/>
    <n v="32.15"/>
    <x v="0"/>
  </r>
  <r>
    <x v="1"/>
    <n v="52.47"/>
    <x v="2"/>
  </r>
  <r>
    <x v="2"/>
    <n v="31.11"/>
    <x v="3"/>
  </r>
  <r>
    <x v="2"/>
    <n v="10.3"/>
    <x v="2"/>
  </r>
  <r>
    <x v="3"/>
    <n v="14.03"/>
    <x v="2"/>
  </r>
  <r>
    <x v="3"/>
    <n v="47.7"/>
    <x v="0"/>
  </r>
  <r>
    <x v="3"/>
    <n v="108"/>
    <x v="0"/>
  </r>
  <r>
    <x v="3"/>
    <n v="53.1"/>
    <x v="3"/>
  </r>
  <r>
    <x v="3"/>
    <n v="92.42"/>
    <x v="1"/>
  </r>
  <r>
    <x v="3"/>
    <n v="12"/>
    <x v="2"/>
  </r>
  <r>
    <x v="4"/>
    <n v="140.12"/>
    <x v="0"/>
  </r>
  <r>
    <x v="4"/>
    <n v="23.31"/>
    <x v="1"/>
  </r>
  <r>
    <x v="5"/>
    <n v="92.48"/>
    <x v="4"/>
  </r>
  <r>
    <x v="5"/>
    <n v="35.130000000000003"/>
    <x v="1"/>
  </r>
  <r>
    <x v="5"/>
    <n v="52.16"/>
    <x v="0"/>
  </r>
  <r>
    <x v="6"/>
    <n v="35.71"/>
    <x v="3"/>
  </r>
  <r>
    <x v="7"/>
    <n v="113.1"/>
    <x v="5"/>
  </r>
  <r>
    <x v="7"/>
    <n v="55.1"/>
    <x v="2"/>
  </r>
  <r>
    <x v="8"/>
    <n v="2.64"/>
    <x v="3"/>
  </r>
  <r>
    <x v="8"/>
    <n v="99.64"/>
    <x v="5"/>
  </r>
  <r>
    <x v="9"/>
    <n v="66.98"/>
    <x v="3"/>
  </r>
  <r>
    <x v="10"/>
    <n v="139.11000000000001"/>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n v="110.15"/>
  </r>
  <r>
    <x v="0"/>
    <n v="38.04"/>
  </r>
  <r>
    <x v="0"/>
    <n v="140.69999999999999"/>
  </r>
  <r>
    <x v="1"/>
    <n v="32.15"/>
  </r>
  <r>
    <x v="1"/>
    <n v="52.47"/>
  </r>
  <r>
    <x v="2"/>
    <n v="31.11"/>
  </r>
  <r>
    <x v="2"/>
    <n v="10.3"/>
  </r>
  <r>
    <x v="3"/>
    <n v="14.03"/>
  </r>
  <r>
    <x v="3"/>
    <n v="47.7"/>
  </r>
  <r>
    <x v="3"/>
    <n v="108"/>
  </r>
  <r>
    <x v="3"/>
    <n v="53.1"/>
  </r>
  <r>
    <x v="3"/>
    <n v="92.42"/>
  </r>
  <r>
    <x v="3"/>
    <n v="12"/>
  </r>
  <r>
    <x v="4"/>
    <n v="140.12"/>
  </r>
  <r>
    <x v="4"/>
    <n v="23.31"/>
  </r>
  <r>
    <x v="5"/>
    <n v="92.48"/>
  </r>
  <r>
    <x v="5"/>
    <n v="35.130000000000003"/>
  </r>
  <r>
    <x v="5"/>
    <n v="52.16"/>
  </r>
  <r>
    <x v="6"/>
    <n v="35.71"/>
  </r>
  <r>
    <x v="7"/>
    <n v="113.1"/>
  </r>
  <r>
    <x v="7"/>
    <n v="55.1"/>
  </r>
  <r>
    <x v="8"/>
    <n v="2.64"/>
  </r>
  <r>
    <x v="8"/>
    <n v="99.64"/>
  </r>
  <r>
    <x v="9"/>
    <n v="66.98"/>
  </r>
  <r>
    <x v="10"/>
    <n v="139.11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F8AACB-4ED0-0240-AECF-A26411A34D64}" name="Tabella pivot2" cacheId="17"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chartFormat="5">
  <location ref="B33:C45" firstHeaderRow="1" firstDataRow="1" firstDataCol="1"/>
  <pivotFields count="2">
    <pivotField axis="axisRow" showAll="0">
      <items count="12">
        <item x="0"/>
        <item x="1"/>
        <item x="2"/>
        <item x="3"/>
        <item x="4"/>
        <item x="5"/>
        <item x="6"/>
        <item x="7"/>
        <item x="8"/>
        <item x="9"/>
        <item x="10"/>
        <item t="default"/>
      </items>
    </pivotField>
    <pivotField dataField="1" numFmtId="164" showAll="0"/>
  </pivotFields>
  <rowFields count="1">
    <field x="0"/>
  </rowFields>
  <rowItems count="12">
    <i>
      <x/>
    </i>
    <i>
      <x v="1"/>
    </i>
    <i>
      <x v="2"/>
    </i>
    <i>
      <x v="3"/>
    </i>
    <i>
      <x v="4"/>
    </i>
    <i>
      <x v="5"/>
    </i>
    <i>
      <x v="6"/>
    </i>
    <i>
      <x v="7"/>
    </i>
    <i>
      <x v="8"/>
    </i>
    <i>
      <x v="9"/>
    </i>
    <i>
      <x v="10"/>
    </i>
    <i t="grand">
      <x/>
    </i>
  </rowItems>
  <colItems count="1">
    <i/>
  </colItems>
  <dataFields count="1">
    <dataField name="Somma di Importo Transazioni" fld="1" baseField="0" baseItem="0"/>
  </dataFields>
  <chartFormats count="2">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D0071A-02B1-1F4C-95AD-822B262C80FA}" name="Tabella pivot1" cacheId="16" applyNumberFormats="0" applyBorderFormats="0" applyFontFormats="0" applyPatternFormats="0" applyAlignmentFormats="0" applyWidthHeightFormats="1" dataCaption="Valori" updatedVersion="8" minRefreshableVersion="3" useAutoFormatting="1" itemPrintTitles="1" createdVersion="8" indent="0" compact="0" compactData="0" multipleFieldFilters="0" chartFormat="1">
  <location ref="A1:H14" firstHeaderRow="1" firstDataRow="2" firstDataCol="1"/>
  <pivotFields count="3">
    <pivotField axis="axisRow" compact="0" outline="0" showAll="0">
      <items count="12">
        <item x="0"/>
        <item x="1"/>
        <item x="2"/>
        <item x="3"/>
        <item x="4"/>
        <item x="5"/>
        <item x="6"/>
        <item x="7"/>
        <item x="8"/>
        <item x="9"/>
        <item x="10"/>
        <item t="default"/>
      </items>
    </pivotField>
    <pivotField dataField="1" compact="0" numFmtId="164" outline="0" showAll="0"/>
    <pivotField axis="axisCol" compact="0" outline="0" showAll="0">
      <items count="7">
        <item x="2"/>
        <item x="3"/>
        <item x="5"/>
        <item x="0"/>
        <item x="4"/>
        <item x="1"/>
        <item t="default"/>
      </items>
    </pivotField>
  </pivotFields>
  <rowFields count="1">
    <field x="0"/>
  </rowFields>
  <rowItems count="12">
    <i>
      <x/>
    </i>
    <i>
      <x v="1"/>
    </i>
    <i>
      <x v="2"/>
    </i>
    <i>
      <x v="3"/>
    </i>
    <i>
      <x v="4"/>
    </i>
    <i>
      <x v="5"/>
    </i>
    <i>
      <x v="6"/>
    </i>
    <i>
      <x v="7"/>
    </i>
    <i>
      <x v="8"/>
    </i>
    <i>
      <x v="9"/>
    </i>
    <i>
      <x v="10"/>
    </i>
    <i t="grand">
      <x/>
    </i>
  </rowItems>
  <colFields count="1">
    <field x="2"/>
  </colFields>
  <colItems count="7">
    <i>
      <x/>
    </i>
    <i>
      <x v="1"/>
    </i>
    <i>
      <x v="2"/>
    </i>
    <i>
      <x v="3"/>
    </i>
    <i>
      <x v="4"/>
    </i>
    <i>
      <x v="5"/>
    </i>
    <i t="grand">
      <x/>
    </i>
  </colItems>
  <dataFields count="1">
    <dataField name="Somma di Importo Transazioni" fld="1" baseField="0" baseItem="0"/>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01"/>
  <sheetViews>
    <sheetView tabSelected="1" topLeftCell="A2" workbookViewId="0">
      <selection activeCell="P15" sqref="P15:Q15"/>
    </sheetView>
  </sheetViews>
  <sheetFormatPr baseColWidth="10" defaultColWidth="14.3984375" defaultRowHeight="15" customHeight="1" x14ac:dyDescent="0.2"/>
  <cols>
    <col min="1" max="1" width="14.3984375" customWidth="1"/>
    <col min="2" max="2" width="16.796875" bestFit="1" customWidth="1"/>
    <col min="3" max="3" width="26.3984375" bestFit="1" customWidth="1"/>
    <col min="4" max="4" width="24" bestFit="1" customWidth="1"/>
    <col min="5" max="5" width="12" bestFit="1" customWidth="1"/>
    <col min="6" max="6" width="10.59765625" bestFit="1" customWidth="1"/>
    <col min="7" max="7" width="11.796875" bestFit="1" customWidth="1"/>
    <col min="8" max="8" width="4.59765625" bestFit="1" customWidth="1"/>
    <col min="9" max="9" width="3.796875" bestFit="1" customWidth="1"/>
    <col min="10" max="10" width="82.19921875" customWidth="1"/>
    <col min="11" max="11" width="29.19921875" customWidth="1"/>
  </cols>
  <sheetData>
    <row r="1" spans="1:31" ht="15.75" customHeight="1" x14ac:dyDescent="0.2">
      <c r="A1" s="1" t="s">
        <v>0</v>
      </c>
      <c r="B1" s="1" t="s">
        <v>1</v>
      </c>
      <c r="C1" s="1" t="s">
        <v>2</v>
      </c>
      <c r="D1" s="1" t="s">
        <v>3</v>
      </c>
      <c r="E1" s="1" t="s">
        <v>4</v>
      </c>
      <c r="F1" s="1" t="s">
        <v>5</v>
      </c>
      <c r="G1" s="8" t="s">
        <v>54</v>
      </c>
      <c r="H1" s="1"/>
      <c r="I1" s="1"/>
      <c r="J1" s="1" t="s">
        <v>6</v>
      </c>
      <c r="K1" s="28" t="s">
        <v>7</v>
      </c>
      <c r="L1" s="23"/>
      <c r="M1" s="23"/>
      <c r="N1" s="2"/>
      <c r="O1" s="2"/>
      <c r="P1" s="2"/>
      <c r="Q1" s="2"/>
      <c r="R1" s="2"/>
      <c r="S1" s="2"/>
      <c r="T1" s="2"/>
      <c r="U1" s="2"/>
      <c r="V1" s="2"/>
      <c r="W1" s="2"/>
      <c r="X1" s="2"/>
      <c r="Y1" s="2"/>
      <c r="Z1" s="2"/>
      <c r="AA1" s="2"/>
      <c r="AB1" s="2"/>
      <c r="AC1" s="2"/>
      <c r="AD1" s="2"/>
      <c r="AE1" s="2"/>
    </row>
    <row r="2" spans="1:31" ht="15.75" customHeight="1" x14ac:dyDescent="0.2">
      <c r="A2" s="3">
        <v>1</v>
      </c>
      <c r="B2" s="2" t="s">
        <v>8</v>
      </c>
      <c r="C2" s="2" t="s">
        <v>9</v>
      </c>
      <c r="D2" s="18">
        <v>110.15</v>
      </c>
      <c r="E2" s="5" t="s">
        <v>10</v>
      </c>
      <c r="F2" s="2" t="str">
        <f>VLOOKUP(B2,Città!$A$2:$B$6,2)</f>
        <v>Roma</v>
      </c>
      <c r="G2" s="19" t="str">
        <f>IF(D2&gt;$K$14,"Alto","Basso")</f>
        <v>Alto</v>
      </c>
      <c r="H2" s="31" t="s">
        <v>53</v>
      </c>
      <c r="I2" s="3">
        <v>1</v>
      </c>
      <c r="J2" s="2" t="s">
        <v>11</v>
      </c>
      <c r="K2" s="48" t="s">
        <v>63</v>
      </c>
      <c r="L2" s="49"/>
      <c r="N2" s="2"/>
      <c r="O2" s="2"/>
      <c r="P2" s="2"/>
      <c r="Q2" s="2"/>
      <c r="R2" s="2"/>
      <c r="S2" s="2"/>
      <c r="T2" s="2"/>
      <c r="U2" s="2"/>
      <c r="V2" s="2"/>
      <c r="W2" s="2"/>
      <c r="X2" s="2"/>
      <c r="Y2" s="2"/>
      <c r="Z2" s="2"/>
      <c r="AA2" s="2"/>
      <c r="AB2" s="2"/>
      <c r="AC2" s="2"/>
      <c r="AD2" s="2"/>
      <c r="AE2" s="2"/>
    </row>
    <row r="3" spans="1:31" ht="15.75" customHeight="1" x14ac:dyDescent="0.2">
      <c r="A3" s="3">
        <v>2</v>
      </c>
      <c r="B3" s="2" t="s">
        <v>8</v>
      </c>
      <c r="C3" s="2" t="s">
        <v>9</v>
      </c>
      <c r="D3" s="18">
        <v>38.04</v>
      </c>
      <c r="E3" s="2" t="s">
        <v>12</v>
      </c>
      <c r="F3" s="2" t="str">
        <f>VLOOKUP(B3,Città!$A$2:$B$6,2)</f>
        <v>Roma</v>
      </c>
      <c r="G3" s="19" t="str">
        <f t="shared" ref="G3:G26" si="0">IF(D3&gt;$K$14,"Alto","Basso")</f>
        <v>Basso</v>
      </c>
      <c r="H3" s="31" t="s">
        <v>53</v>
      </c>
      <c r="I3" s="3">
        <v>2</v>
      </c>
      <c r="J3" s="2" t="s">
        <v>13</v>
      </c>
      <c r="K3" s="30" t="s">
        <v>52</v>
      </c>
      <c r="L3" s="6"/>
      <c r="M3" s="2"/>
      <c r="N3" s="2"/>
      <c r="O3" s="2"/>
      <c r="P3" s="2"/>
      <c r="Q3" s="2"/>
      <c r="R3" s="2"/>
      <c r="S3" s="2"/>
      <c r="T3" s="2"/>
      <c r="U3" s="2"/>
      <c r="V3" s="2"/>
      <c r="W3" s="2"/>
      <c r="X3" s="2"/>
      <c r="Y3" s="2"/>
      <c r="Z3" s="2"/>
      <c r="AA3" s="2"/>
      <c r="AB3" s="2"/>
      <c r="AC3" s="2"/>
      <c r="AD3" s="2"/>
      <c r="AE3" s="2"/>
    </row>
    <row r="4" spans="1:31" ht="15.75" customHeight="1" x14ac:dyDescent="0.2">
      <c r="A4" s="3">
        <v>3</v>
      </c>
      <c r="B4" s="2" t="s">
        <v>8</v>
      </c>
      <c r="C4" s="2" t="s">
        <v>9</v>
      </c>
      <c r="D4" s="18">
        <v>140.69999999999999</v>
      </c>
      <c r="E4" s="2" t="s">
        <v>10</v>
      </c>
      <c r="F4" s="2" t="str">
        <f>VLOOKUP(B4,Città!$A$2:$B$6,2)</f>
        <v>Roma</v>
      </c>
      <c r="G4" s="19" t="str">
        <f t="shared" si="0"/>
        <v>Alto</v>
      </c>
      <c r="H4" s="31" t="s">
        <v>53</v>
      </c>
      <c r="I4" s="3">
        <v>3</v>
      </c>
      <c r="J4" s="2" t="s">
        <v>14</v>
      </c>
      <c r="K4" s="20">
        <v>5</v>
      </c>
      <c r="L4" s="6"/>
      <c r="M4" s="2"/>
      <c r="N4" s="2"/>
      <c r="O4" s="2"/>
      <c r="P4" s="2"/>
      <c r="Q4" s="2"/>
      <c r="R4" s="2"/>
      <c r="S4" s="2"/>
      <c r="T4" s="2"/>
      <c r="U4" s="2"/>
      <c r="V4" s="2"/>
      <c r="W4" s="2"/>
      <c r="X4" s="2"/>
      <c r="Y4" s="2"/>
      <c r="Z4" s="2"/>
      <c r="AA4" s="2"/>
      <c r="AB4" s="2"/>
      <c r="AC4" s="2"/>
      <c r="AD4" s="2"/>
      <c r="AE4" s="2"/>
    </row>
    <row r="5" spans="1:31" ht="15.75" customHeight="1" x14ac:dyDescent="0.2">
      <c r="A5" s="3">
        <v>4</v>
      </c>
      <c r="B5" s="2" t="s">
        <v>8</v>
      </c>
      <c r="C5" s="7" t="s">
        <v>15</v>
      </c>
      <c r="D5" s="18">
        <v>32.15</v>
      </c>
      <c r="E5" s="2" t="s">
        <v>10</v>
      </c>
      <c r="F5" s="2" t="str">
        <f>VLOOKUP(B5,Città!$A$2:$B$6,2)</f>
        <v>Roma</v>
      </c>
      <c r="G5" s="19" t="str">
        <f t="shared" si="0"/>
        <v>Basso</v>
      </c>
      <c r="H5" s="31" t="s">
        <v>53</v>
      </c>
      <c r="I5" s="3">
        <v>4</v>
      </c>
      <c r="J5" s="2" t="s">
        <v>16</v>
      </c>
      <c r="K5" s="21">
        <f>D11</f>
        <v>108</v>
      </c>
      <c r="L5" s="6"/>
      <c r="M5" s="2"/>
      <c r="N5" s="2"/>
      <c r="O5" s="2"/>
      <c r="P5" s="2"/>
      <c r="Q5" s="2"/>
      <c r="R5" s="2"/>
      <c r="S5" s="2"/>
      <c r="T5" s="2"/>
      <c r="U5" s="2"/>
      <c r="V5" s="2"/>
      <c r="W5" s="2"/>
      <c r="X5" s="2"/>
      <c r="Y5" s="2"/>
      <c r="Z5" s="2"/>
      <c r="AA5" s="2"/>
      <c r="AB5" s="2"/>
      <c r="AC5" s="2"/>
      <c r="AD5" s="2"/>
      <c r="AE5" s="2"/>
    </row>
    <row r="6" spans="1:31" ht="15.75" customHeight="1" x14ac:dyDescent="0.2">
      <c r="A6" s="3">
        <v>5</v>
      </c>
      <c r="B6" s="2" t="s">
        <v>17</v>
      </c>
      <c r="C6" s="7" t="s">
        <v>15</v>
      </c>
      <c r="D6" s="18">
        <v>52.47</v>
      </c>
      <c r="E6" s="2" t="s">
        <v>18</v>
      </c>
      <c r="F6" s="2" t="str">
        <f>VLOOKUP(B6,Città!$A$2:$B$6,2)</f>
        <v>Rieti</v>
      </c>
      <c r="G6" s="19" t="str">
        <f t="shared" si="0"/>
        <v>Basso</v>
      </c>
      <c r="H6" s="31" t="s">
        <v>53</v>
      </c>
      <c r="I6" s="3">
        <v>5</v>
      </c>
      <c r="J6" s="2" t="s">
        <v>19</v>
      </c>
      <c r="K6" s="21">
        <f>SUM(D2:D26)</f>
        <v>1597.65</v>
      </c>
      <c r="L6" s="4"/>
      <c r="M6" s="2"/>
      <c r="N6" s="2"/>
      <c r="O6" s="2"/>
      <c r="P6" s="2"/>
      <c r="Q6" s="2"/>
      <c r="R6" s="2"/>
      <c r="S6" s="2"/>
      <c r="T6" s="2"/>
      <c r="U6" s="2"/>
      <c r="V6" s="2"/>
      <c r="W6" s="2"/>
      <c r="X6" s="2"/>
      <c r="Y6" s="2"/>
      <c r="Z6" s="2"/>
      <c r="AA6" s="2"/>
      <c r="AB6" s="2"/>
      <c r="AC6" s="2"/>
      <c r="AD6" s="2"/>
      <c r="AE6" s="2"/>
    </row>
    <row r="7" spans="1:31" ht="15.75" customHeight="1" x14ac:dyDescent="0.2">
      <c r="A7" s="3">
        <v>6</v>
      </c>
      <c r="B7" s="2" t="s">
        <v>8</v>
      </c>
      <c r="C7" s="7" t="s">
        <v>20</v>
      </c>
      <c r="D7" s="18">
        <v>31.11</v>
      </c>
      <c r="E7" s="2" t="s">
        <v>21</v>
      </c>
      <c r="F7" s="2" t="str">
        <f>VLOOKUP(B7,Città!$A$2:$B$6,2)</f>
        <v>Roma</v>
      </c>
      <c r="G7" s="19" t="str">
        <f t="shared" si="0"/>
        <v>Basso</v>
      </c>
      <c r="H7" s="31" t="s">
        <v>53</v>
      </c>
      <c r="I7" s="3">
        <v>6</v>
      </c>
      <c r="J7" s="2" t="s">
        <v>22</v>
      </c>
      <c r="K7" s="22">
        <f>SUMIF($C$2:$C$26,"giugno",D2:D26)</f>
        <v>179.77</v>
      </c>
      <c r="L7" s="18"/>
      <c r="M7" s="2"/>
      <c r="N7" s="2"/>
      <c r="O7" s="2"/>
      <c r="P7" s="2"/>
      <c r="Q7" s="2"/>
      <c r="R7" s="2"/>
      <c r="S7" s="2"/>
      <c r="T7" s="2"/>
      <c r="U7" s="2"/>
      <c r="V7" s="2"/>
      <c r="W7" s="2"/>
      <c r="X7" s="2"/>
      <c r="Y7" s="2"/>
      <c r="Z7" s="2"/>
      <c r="AA7" s="2"/>
      <c r="AB7" s="2"/>
      <c r="AC7" s="2"/>
      <c r="AD7" s="2"/>
      <c r="AE7" s="2"/>
    </row>
    <row r="8" spans="1:31" ht="15.75" customHeight="1" x14ac:dyDescent="0.2">
      <c r="A8" s="3">
        <v>7</v>
      </c>
      <c r="B8" s="2" t="s">
        <v>8</v>
      </c>
      <c r="C8" s="7" t="s">
        <v>20</v>
      </c>
      <c r="D8" s="18">
        <v>10.3</v>
      </c>
      <c r="E8" s="2" t="s">
        <v>18</v>
      </c>
      <c r="F8" s="2" t="str">
        <f>VLOOKUP(B8,Città!$A$2:$B$6,2)</f>
        <v>Roma</v>
      </c>
      <c r="G8" s="19" t="str">
        <f t="shared" si="0"/>
        <v>Basso</v>
      </c>
      <c r="H8" s="31" t="s">
        <v>53</v>
      </c>
      <c r="I8" s="3">
        <v>7</v>
      </c>
      <c r="J8" s="44" t="s">
        <v>23</v>
      </c>
      <c r="K8" s="44"/>
      <c r="L8" s="20" t="s">
        <v>8</v>
      </c>
      <c r="M8" s="2"/>
      <c r="N8" s="2"/>
      <c r="O8" s="2"/>
      <c r="P8" s="2"/>
      <c r="Q8" s="2"/>
      <c r="R8" s="2"/>
      <c r="S8" s="2"/>
      <c r="T8" s="2"/>
      <c r="U8" s="2"/>
      <c r="V8" s="2"/>
      <c r="W8" s="2"/>
      <c r="X8" s="2"/>
      <c r="Y8" s="2"/>
      <c r="Z8" s="2"/>
      <c r="AA8" s="2"/>
      <c r="AB8" s="2"/>
      <c r="AC8" s="2"/>
      <c r="AD8" s="2"/>
      <c r="AE8" s="2"/>
    </row>
    <row r="9" spans="1:31" ht="15.75" customHeight="1" x14ac:dyDescent="0.2">
      <c r="A9" s="3">
        <v>8</v>
      </c>
      <c r="B9" s="2" t="s">
        <v>8</v>
      </c>
      <c r="C9" s="7" t="s">
        <v>24</v>
      </c>
      <c r="D9" s="18">
        <v>14.03</v>
      </c>
      <c r="E9" s="2" t="s">
        <v>18</v>
      </c>
      <c r="F9" s="2" t="str">
        <f>VLOOKUP(B9,Città!$A$2:$B$6,2)</f>
        <v>Roma</v>
      </c>
      <c r="G9" s="19" t="str">
        <f t="shared" si="0"/>
        <v>Basso</v>
      </c>
      <c r="H9" s="31" t="s">
        <v>53</v>
      </c>
      <c r="I9" s="3">
        <v>8</v>
      </c>
      <c r="J9" s="44" t="s">
        <v>25</v>
      </c>
      <c r="K9" s="44"/>
      <c r="L9" s="24"/>
      <c r="M9" s="23"/>
      <c r="N9" s="23"/>
      <c r="O9" s="2"/>
      <c r="P9" s="2"/>
      <c r="Q9" s="2"/>
      <c r="R9" s="2"/>
      <c r="S9" s="2"/>
      <c r="T9" s="2"/>
      <c r="U9" s="2"/>
      <c r="V9" s="2"/>
      <c r="W9" s="2"/>
      <c r="X9" s="2"/>
      <c r="Y9" s="2"/>
      <c r="Z9" s="2"/>
      <c r="AA9" s="2"/>
      <c r="AB9" s="2"/>
      <c r="AC9" s="2"/>
      <c r="AD9" s="2"/>
      <c r="AE9" s="2"/>
    </row>
    <row r="10" spans="1:31" ht="15.75" customHeight="1" x14ac:dyDescent="0.2">
      <c r="A10" s="3">
        <v>9</v>
      </c>
      <c r="B10" s="2" t="s">
        <v>8</v>
      </c>
      <c r="C10" s="7" t="s">
        <v>24</v>
      </c>
      <c r="D10" s="18">
        <v>47.7</v>
      </c>
      <c r="E10" s="2" t="s">
        <v>10</v>
      </c>
      <c r="F10" s="2" t="str">
        <f>VLOOKUP(B10,Città!$A$2:$B$6,2)</f>
        <v>Roma</v>
      </c>
      <c r="G10" s="19" t="str">
        <f t="shared" si="0"/>
        <v>Basso</v>
      </c>
      <c r="H10" s="31" t="s">
        <v>53</v>
      </c>
      <c r="I10" s="3">
        <v>9</v>
      </c>
      <c r="J10" s="2" t="s">
        <v>26</v>
      </c>
      <c r="K10" s="20">
        <f>COUNTIF($D$2:$D$26,"&gt;100")</f>
        <v>6</v>
      </c>
      <c r="L10" s="25"/>
      <c r="M10" s="23"/>
      <c r="N10" s="23"/>
      <c r="O10" s="2"/>
      <c r="P10" s="2"/>
      <c r="Q10" s="2"/>
      <c r="R10" s="2"/>
      <c r="S10" s="2"/>
      <c r="T10" s="2"/>
      <c r="U10" s="2"/>
      <c r="V10" s="2"/>
      <c r="W10" s="2"/>
      <c r="X10" s="2"/>
      <c r="Y10" s="2"/>
      <c r="Z10" s="2"/>
      <c r="AA10" s="2"/>
      <c r="AB10" s="2"/>
      <c r="AC10" s="2"/>
      <c r="AD10" s="2"/>
      <c r="AE10" s="2"/>
    </row>
    <row r="11" spans="1:31" ht="15.75" customHeight="1" x14ac:dyDescent="0.2">
      <c r="A11" s="3">
        <v>10</v>
      </c>
      <c r="B11" s="2" t="s">
        <v>8</v>
      </c>
      <c r="C11" s="7" t="s">
        <v>24</v>
      </c>
      <c r="D11" s="18">
        <v>108</v>
      </c>
      <c r="E11" s="2" t="s">
        <v>10</v>
      </c>
      <c r="F11" s="2" t="str">
        <f>VLOOKUP(B11,Città!$A$2:$B$6,2)</f>
        <v>Roma</v>
      </c>
      <c r="G11" s="19" t="str">
        <f t="shared" si="0"/>
        <v>Alto</v>
      </c>
      <c r="H11" s="31" t="s">
        <v>53</v>
      </c>
      <c r="I11" s="3">
        <v>10</v>
      </c>
      <c r="J11" s="2" t="s">
        <v>27</v>
      </c>
      <c r="K11" s="20">
        <f>COUNTIF(B2:$B$26,"Latina")</f>
        <v>2</v>
      </c>
      <c r="L11" s="3"/>
      <c r="M11" s="23"/>
      <c r="N11" s="23"/>
      <c r="O11" s="2"/>
      <c r="P11" s="2"/>
      <c r="Q11" s="2"/>
      <c r="R11" s="2"/>
      <c r="S11" s="2"/>
      <c r="T11" s="2"/>
      <c r="U11" s="2"/>
      <c r="V11" s="2"/>
      <c r="W11" s="2"/>
      <c r="X11" s="2"/>
      <c r="Y11" s="2"/>
      <c r="Z11" s="2"/>
      <c r="AA11" s="2"/>
      <c r="AB11" s="2"/>
      <c r="AC11" s="2"/>
      <c r="AD11" s="2"/>
      <c r="AE11" s="2"/>
    </row>
    <row r="12" spans="1:31" ht="15.75" customHeight="1" x14ac:dyDescent="0.2">
      <c r="A12" s="3">
        <v>11</v>
      </c>
      <c r="B12" s="2" t="s">
        <v>8</v>
      </c>
      <c r="C12" s="7" t="s">
        <v>24</v>
      </c>
      <c r="D12" s="18">
        <v>53.1</v>
      </c>
      <c r="E12" s="2" t="s">
        <v>21</v>
      </c>
      <c r="F12" s="2" t="str">
        <f>VLOOKUP(B12,Città!$A$2:$B$6,2)</f>
        <v>Roma</v>
      </c>
      <c r="G12" s="19" t="str">
        <f t="shared" si="0"/>
        <v>Basso</v>
      </c>
      <c r="H12" s="31" t="s">
        <v>53</v>
      </c>
      <c r="I12" s="3">
        <v>11</v>
      </c>
      <c r="J12" s="44" t="s">
        <v>28</v>
      </c>
      <c r="K12" s="44"/>
      <c r="L12" s="44"/>
      <c r="M12" s="20">
        <f>COUNTIFS($B$2:$B$26,"Roma",$C$2:$C$26,"aprile")</f>
        <v>6</v>
      </c>
      <c r="N12" s="23"/>
      <c r="O12" s="2"/>
      <c r="P12" s="9"/>
      <c r="Q12" s="9"/>
      <c r="R12" s="2"/>
      <c r="S12" s="2"/>
      <c r="T12" s="2"/>
      <c r="U12" s="2"/>
      <c r="V12" s="2"/>
      <c r="W12" s="2"/>
      <c r="X12" s="2"/>
      <c r="Y12" s="2"/>
      <c r="Z12" s="2"/>
      <c r="AA12" s="2"/>
      <c r="AB12" s="2"/>
      <c r="AC12" s="2"/>
      <c r="AD12" s="2"/>
      <c r="AE12" s="2"/>
    </row>
    <row r="13" spans="1:31" ht="15.75" customHeight="1" x14ac:dyDescent="0.2">
      <c r="A13" s="3">
        <v>12</v>
      </c>
      <c r="B13" s="2" t="s">
        <v>8</v>
      </c>
      <c r="C13" s="7" t="s">
        <v>24</v>
      </c>
      <c r="D13" s="18">
        <v>92.42</v>
      </c>
      <c r="E13" s="2" t="s">
        <v>12</v>
      </c>
      <c r="F13" s="2" t="str">
        <f>VLOOKUP(B13,Città!$A$2:$B$6,2)</f>
        <v>Roma</v>
      </c>
      <c r="G13" s="19" t="str">
        <f t="shared" si="0"/>
        <v>Alto</v>
      </c>
      <c r="H13" s="31" t="s">
        <v>53</v>
      </c>
      <c r="I13" s="3">
        <v>12</v>
      </c>
      <c r="J13" s="2" t="s">
        <v>29</v>
      </c>
      <c r="K13" s="21">
        <f>SUMIFS($D$2:$D$26,$C$2:$C$26,R13,$E$2:$E$26,O13)</f>
        <v>250.85</v>
      </c>
      <c r="L13" s="4"/>
      <c r="M13" s="45" t="s">
        <v>55</v>
      </c>
      <c r="N13" s="45"/>
      <c r="O13" s="26" t="s">
        <v>10</v>
      </c>
      <c r="P13" s="46" t="s">
        <v>56</v>
      </c>
      <c r="Q13" s="45"/>
      <c r="R13" s="28" t="s">
        <v>9</v>
      </c>
      <c r="S13" s="2"/>
      <c r="T13" s="2"/>
      <c r="U13" s="2"/>
      <c r="V13" s="2"/>
      <c r="W13" s="2"/>
      <c r="X13" s="2"/>
      <c r="Y13" s="2"/>
      <c r="Z13" s="2"/>
      <c r="AA13" s="2"/>
      <c r="AB13" s="2"/>
      <c r="AC13" s="2"/>
      <c r="AD13" s="2"/>
      <c r="AE13" s="2"/>
    </row>
    <row r="14" spans="1:31" ht="15.75" customHeight="1" x14ac:dyDescent="0.2">
      <c r="A14" s="3">
        <v>13</v>
      </c>
      <c r="B14" s="2" t="s">
        <v>8</v>
      </c>
      <c r="C14" s="7" t="s">
        <v>24</v>
      </c>
      <c r="D14" s="18">
        <v>12</v>
      </c>
      <c r="E14" s="2" t="s">
        <v>18</v>
      </c>
      <c r="F14" s="2" t="str">
        <f>VLOOKUP(B14,Città!$A$2:$B$6,2)</f>
        <v>Roma</v>
      </c>
      <c r="G14" s="19" t="str">
        <f t="shared" si="0"/>
        <v>Basso</v>
      </c>
      <c r="H14" s="31" t="s">
        <v>53</v>
      </c>
      <c r="I14" s="3">
        <v>13</v>
      </c>
      <c r="J14" s="2" t="s">
        <v>30</v>
      </c>
      <c r="K14" s="21">
        <f>AVERAGE($D$2:$D$26)</f>
        <v>63.906000000000006</v>
      </c>
      <c r="L14" s="4"/>
      <c r="M14" s="2"/>
      <c r="N14" s="2"/>
      <c r="O14" s="2"/>
      <c r="P14" s="4"/>
      <c r="Q14" s="2"/>
      <c r="R14" s="2"/>
      <c r="S14" s="2"/>
      <c r="T14" s="2"/>
      <c r="U14" s="2"/>
      <c r="V14" s="2"/>
      <c r="W14" s="2"/>
      <c r="X14" s="2"/>
      <c r="Y14" s="2"/>
      <c r="Z14" s="2"/>
      <c r="AA14" s="2"/>
      <c r="AB14" s="2"/>
      <c r="AC14" s="2"/>
      <c r="AD14" s="2"/>
      <c r="AE14" s="2"/>
    </row>
    <row r="15" spans="1:31" ht="15.75" customHeight="1" x14ac:dyDescent="0.2">
      <c r="A15" s="3">
        <v>14</v>
      </c>
      <c r="B15" s="2" t="s">
        <v>8</v>
      </c>
      <c r="C15" s="7" t="s">
        <v>31</v>
      </c>
      <c r="D15" s="18">
        <v>140.12</v>
      </c>
      <c r="E15" s="2" t="s">
        <v>10</v>
      </c>
      <c r="F15" s="2" t="str">
        <f>VLOOKUP(B15,Città!$A$2:$B$6,2)</f>
        <v>Roma</v>
      </c>
      <c r="G15" s="19" t="str">
        <f t="shared" si="0"/>
        <v>Alto</v>
      </c>
      <c r="H15" s="31" t="s">
        <v>53</v>
      </c>
      <c r="I15" s="3">
        <v>14</v>
      </c>
      <c r="J15" s="44" t="s">
        <v>32</v>
      </c>
      <c r="K15" s="44"/>
      <c r="L15" s="44"/>
      <c r="M15" s="44"/>
      <c r="N15" s="27">
        <f>AVERAGEIF($D$2:$D$26,"&gt;20")</f>
        <v>74.222857142857137</v>
      </c>
      <c r="O15" s="2"/>
      <c r="P15" s="47"/>
      <c r="Q15" s="47"/>
      <c r="R15" s="10"/>
      <c r="S15" s="2"/>
      <c r="T15" s="2"/>
      <c r="U15" s="2"/>
      <c r="V15" s="2"/>
      <c r="W15" s="2"/>
      <c r="X15" s="2"/>
      <c r="Y15" s="2"/>
      <c r="Z15" s="2"/>
      <c r="AA15" s="2"/>
      <c r="AB15" s="2"/>
      <c r="AC15" s="2"/>
      <c r="AD15" s="2"/>
      <c r="AE15" s="2"/>
    </row>
    <row r="16" spans="1:31" ht="15.75" customHeight="1" x14ac:dyDescent="0.2">
      <c r="A16" s="3">
        <v>15</v>
      </c>
      <c r="B16" s="2" t="s">
        <v>8</v>
      </c>
      <c r="C16" s="7" t="s">
        <v>31</v>
      </c>
      <c r="D16" s="18">
        <v>23.31</v>
      </c>
      <c r="E16" s="2" t="s">
        <v>12</v>
      </c>
      <c r="F16" s="2" t="str">
        <f>VLOOKUP(B16,Città!$A$2:$B$6,2)</f>
        <v>Roma</v>
      </c>
      <c r="G16" s="19" t="str">
        <f t="shared" si="0"/>
        <v>Basso</v>
      </c>
      <c r="H16" s="31" t="s">
        <v>53</v>
      </c>
      <c r="I16" s="3">
        <v>15</v>
      </c>
      <c r="J16" s="44" t="s">
        <v>33</v>
      </c>
      <c r="K16" s="44"/>
      <c r="L16" s="44"/>
      <c r="M16" s="44"/>
      <c r="N16" s="27">
        <f>AVERAGEIF($D$2:$D$26,"&lt;106")</f>
        <v>44.551052631578955</v>
      </c>
      <c r="O16" s="2"/>
      <c r="P16" s="4"/>
      <c r="Q16" s="2"/>
      <c r="R16" s="2"/>
      <c r="S16" s="2"/>
      <c r="T16" s="2"/>
      <c r="U16" s="2"/>
      <c r="V16" s="2"/>
      <c r="W16" s="2"/>
      <c r="X16" s="2"/>
      <c r="Y16" s="2"/>
      <c r="Z16" s="2"/>
      <c r="AA16" s="2"/>
      <c r="AB16" s="2"/>
      <c r="AC16" s="2"/>
      <c r="AD16" s="2"/>
      <c r="AE16" s="2"/>
    </row>
    <row r="17" spans="1:31" ht="15.75" customHeight="1" x14ac:dyDescent="0.2">
      <c r="A17" s="3">
        <v>16</v>
      </c>
      <c r="B17" s="2" t="s">
        <v>8</v>
      </c>
      <c r="C17" s="7" t="s">
        <v>34</v>
      </c>
      <c r="D17" s="18">
        <v>92.48</v>
      </c>
      <c r="E17" s="2" t="s">
        <v>35</v>
      </c>
      <c r="F17" s="2" t="str">
        <f>VLOOKUP(B17,Città!$A$2:$B$6,2)</f>
        <v>Roma</v>
      </c>
      <c r="G17" s="19" t="str">
        <f t="shared" si="0"/>
        <v>Alto</v>
      </c>
      <c r="H17" s="31" t="s">
        <v>53</v>
      </c>
      <c r="I17" s="3">
        <v>16</v>
      </c>
      <c r="J17" s="44" t="s">
        <v>36</v>
      </c>
      <c r="K17" s="44"/>
      <c r="L17" s="44"/>
      <c r="M17" s="44"/>
      <c r="N17" s="44"/>
      <c r="O17" s="44"/>
      <c r="P17" s="44"/>
      <c r="Q17" s="26"/>
      <c r="R17" s="2"/>
      <c r="S17" s="2"/>
      <c r="T17" s="2"/>
      <c r="U17" s="2"/>
      <c r="V17" s="2"/>
      <c r="W17" s="2"/>
      <c r="X17" s="2"/>
      <c r="Y17" s="2"/>
      <c r="Z17" s="2"/>
      <c r="AA17" s="2"/>
      <c r="AB17" s="2"/>
      <c r="AC17" s="2"/>
      <c r="AD17" s="2"/>
      <c r="AE17" s="2"/>
    </row>
    <row r="18" spans="1:31" ht="15.75" customHeight="1" x14ac:dyDescent="0.2">
      <c r="A18" s="3">
        <v>17</v>
      </c>
      <c r="B18" s="2" t="s">
        <v>37</v>
      </c>
      <c r="C18" s="7" t="s">
        <v>34</v>
      </c>
      <c r="D18" s="18">
        <v>35.130000000000003</v>
      </c>
      <c r="E18" s="2" t="s">
        <v>12</v>
      </c>
      <c r="F18" s="2" t="str">
        <f>VLOOKUP(B18,Città!$A$2:$B$6,2)</f>
        <v>Gaeta</v>
      </c>
      <c r="G18" s="19" t="str">
        <f t="shared" si="0"/>
        <v>Basso</v>
      </c>
      <c r="H18" s="31" t="s">
        <v>53</v>
      </c>
      <c r="I18" s="3">
        <v>17</v>
      </c>
      <c r="J18" s="44" t="s">
        <v>38</v>
      </c>
      <c r="K18" s="44"/>
      <c r="L18" s="44"/>
      <c r="M18" s="44"/>
      <c r="N18" s="44"/>
      <c r="O18" s="44"/>
      <c r="P18" s="44"/>
      <c r="Q18" s="44"/>
      <c r="R18" s="44"/>
      <c r="S18" s="44"/>
      <c r="T18" s="44"/>
      <c r="U18" s="28"/>
      <c r="V18" s="2"/>
      <c r="W18" s="2"/>
      <c r="X18" s="2"/>
      <c r="Y18" s="2"/>
      <c r="Z18" s="2"/>
      <c r="AA18" s="2"/>
      <c r="AB18" s="2"/>
      <c r="AC18" s="2"/>
      <c r="AD18" s="2"/>
      <c r="AE18" s="2"/>
    </row>
    <row r="19" spans="1:31" ht="15.75" customHeight="1" x14ac:dyDescent="0.2">
      <c r="A19" s="3">
        <v>18</v>
      </c>
      <c r="B19" s="2" t="s">
        <v>37</v>
      </c>
      <c r="C19" s="7" t="s">
        <v>34</v>
      </c>
      <c r="D19" s="18">
        <v>52.16</v>
      </c>
      <c r="E19" s="2" t="s">
        <v>10</v>
      </c>
      <c r="F19" s="2" t="str">
        <f>VLOOKUP(B19,Città!$A$2:$B$6,2)</f>
        <v>Gaeta</v>
      </c>
      <c r="G19" s="19" t="str">
        <f t="shared" si="0"/>
        <v>Basso</v>
      </c>
      <c r="H19" s="31" t="s">
        <v>53</v>
      </c>
      <c r="I19" s="3">
        <v>18</v>
      </c>
      <c r="J19" s="44" t="s">
        <v>39</v>
      </c>
      <c r="K19" s="44"/>
      <c r="L19" s="44"/>
      <c r="M19" s="44"/>
      <c r="N19" s="44"/>
      <c r="O19" s="44"/>
      <c r="P19" s="44"/>
      <c r="Q19" s="44"/>
      <c r="R19" s="44"/>
      <c r="S19" s="44"/>
      <c r="T19" s="29"/>
      <c r="U19" s="23"/>
      <c r="V19" s="2"/>
      <c r="W19" s="2"/>
      <c r="X19" s="2"/>
      <c r="Y19" s="2"/>
      <c r="Z19" s="2"/>
      <c r="AA19" s="2"/>
      <c r="AB19" s="2"/>
      <c r="AC19" s="2"/>
      <c r="AD19" s="2"/>
      <c r="AE19" s="2"/>
    </row>
    <row r="20" spans="1:31" ht="15.75" customHeight="1" x14ac:dyDescent="0.2">
      <c r="A20" s="3">
        <v>19</v>
      </c>
      <c r="B20" s="2" t="s">
        <v>8</v>
      </c>
      <c r="C20" s="7" t="s">
        <v>40</v>
      </c>
      <c r="D20" s="18">
        <v>35.71</v>
      </c>
      <c r="E20" s="2" t="s">
        <v>21</v>
      </c>
      <c r="F20" s="2" t="str">
        <f>VLOOKUP(B20,Città!$A$2:$B$6,2)</f>
        <v>Roma</v>
      </c>
      <c r="G20" s="19" t="str">
        <f t="shared" si="0"/>
        <v>Basso</v>
      </c>
      <c r="H20" s="31" t="s">
        <v>53</v>
      </c>
      <c r="I20" s="3">
        <v>19</v>
      </c>
      <c r="J20" s="44" t="s">
        <v>41</v>
      </c>
      <c r="K20" s="44"/>
      <c r="L20" s="2"/>
      <c r="M20" s="2"/>
      <c r="N20" s="2"/>
      <c r="O20" s="2"/>
      <c r="P20" s="4"/>
      <c r="Q20" s="2"/>
      <c r="R20" s="2"/>
      <c r="S20" s="2"/>
      <c r="T20" s="2"/>
      <c r="U20" s="2"/>
      <c r="V20" s="2"/>
      <c r="W20" s="2"/>
      <c r="X20" s="2"/>
      <c r="Y20" s="2"/>
      <c r="Z20" s="2"/>
      <c r="AA20" s="2"/>
      <c r="AB20" s="2"/>
      <c r="AC20" s="2"/>
      <c r="AD20" s="2"/>
      <c r="AE20" s="2"/>
    </row>
    <row r="21" spans="1:31" ht="15.75" customHeight="1" x14ac:dyDescent="0.2">
      <c r="A21" s="3">
        <v>20</v>
      </c>
      <c r="B21" s="2" t="s">
        <v>42</v>
      </c>
      <c r="C21" s="7" t="s">
        <v>43</v>
      </c>
      <c r="D21" s="18">
        <v>113.1</v>
      </c>
      <c r="E21" s="2" t="s">
        <v>44</v>
      </c>
      <c r="F21" s="2" t="str">
        <f>VLOOKUP(B21,Città!$A$2:$B$6,2)</f>
        <v>Tarquinia</v>
      </c>
      <c r="G21" s="19" t="str">
        <f t="shared" si="0"/>
        <v>Alto</v>
      </c>
      <c r="H21" s="31" t="s">
        <v>53</v>
      </c>
      <c r="I21" s="3">
        <v>20</v>
      </c>
      <c r="J21" s="2" t="s">
        <v>45</v>
      </c>
      <c r="K21" s="20" t="s">
        <v>60</v>
      </c>
      <c r="L21" s="2"/>
      <c r="M21" s="2"/>
      <c r="N21" s="2"/>
      <c r="O21" s="2"/>
      <c r="P21" s="4"/>
      <c r="Q21" s="2"/>
      <c r="R21" s="2"/>
      <c r="S21" s="2"/>
      <c r="T21" s="2"/>
      <c r="U21" s="2"/>
      <c r="V21" s="2"/>
      <c r="W21" s="2"/>
      <c r="X21" s="2"/>
      <c r="Y21" s="2"/>
      <c r="Z21" s="2"/>
      <c r="AA21" s="2"/>
      <c r="AB21" s="2"/>
      <c r="AC21" s="2"/>
      <c r="AD21" s="2"/>
      <c r="AE21" s="2"/>
    </row>
    <row r="22" spans="1:31" ht="15.75" customHeight="1" x14ac:dyDescent="0.2">
      <c r="A22" s="3">
        <v>21</v>
      </c>
      <c r="B22" s="2" t="s">
        <v>8</v>
      </c>
      <c r="C22" s="7" t="s">
        <v>43</v>
      </c>
      <c r="D22" s="18">
        <v>55.1</v>
      </c>
      <c r="E22" s="2" t="s">
        <v>18</v>
      </c>
      <c r="F22" s="2" t="str">
        <f>VLOOKUP(B22,Città!$A$2:$B$6,2)</f>
        <v>Roma</v>
      </c>
      <c r="G22" s="2" t="str">
        <f t="shared" si="0"/>
        <v>Basso</v>
      </c>
      <c r="H22" s="19"/>
      <c r="I22" s="2"/>
      <c r="J22" s="2"/>
      <c r="K22" s="23"/>
      <c r="L22" s="2"/>
      <c r="M22" s="2"/>
      <c r="N22" s="2"/>
      <c r="O22" s="2"/>
      <c r="P22" s="4"/>
      <c r="Q22" s="2"/>
      <c r="R22" s="2"/>
      <c r="S22" s="2"/>
      <c r="T22" s="2"/>
      <c r="U22" s="2"/>
      <c r="V22" s="2"/>
      <c r="W22" s="2"/>
      <c r="X22" s="2"/>
      <c r="Y22" s="2"/>
      <c r="Z22" s="2"/>
      <c r="AA22" s="2"/>
      <c r="AB22" s="2"/>
      <c r="AC22" s="2"/>
      <c r="AD22" s="2"/>
      <c r="AE22" s="2"/>
    </row>
    <row r="23" spans="1:31" ht="15.75" customHeight="1" x14ac:dyDescent="0.2">
      <c r="A23" s="3">
        <v>22</v>
      </c>
      <c r="B23" s="2" t="s">
        <v>8</v>
      </c>
      <c r="C23" s="7" t="s">
        <v>46</v>
      </c>
      <c r="D23" s="18">
        <v>2.64</v>
      </c>
      <c r="E23" s="2" t="s">
        <v>21</v>
      </c>
      <c r="F23" s="2" t="str">
        <f>VLOOKUP(B23,Città!$A$2:$B$6,2)</f>
        <v>Roma</v>
      </c>
      <c r="G23" s="2" t="str">
        <f t="shared" si="0"/>
        <v>Basso</v>
      </c>
      <c r="H23" s="2"/>
      <c r="I23" s="2"/>
      <c r="J23" s="2"/>
      <c r="K23" s="2"/>
      <c r="L23" s="2"/>
      <c r="M23" s="2"/>
      <c r="N23" s="2"/>
      <c r="O23" s="2"/>
      <c r="P23" s="4"/>
      <c r="Q23" s="2"/>
      <c r="R23" s="2"/>
      <c r="S23" s="2"/>
      <c r="T23" s="2"/>
      <c r="U23" s="2"/>
      <c r="V23" s="2"/>
      <c r="W23" s="2"/>
      <c r="X23" s="2"/>
      <c r="Y23" s="2"/>
      <c r="Z23" s="2"/>
      <c r="AA23" s="2"/>
      <c r="AB23" s="2"/>
      <c r="AC23" s="2"/>
      <c r="AD23" s="2"/>
      <c r="AE23" s="2"/>
    </row>
    <row r="24" spans="1:31" ht="15.75" customHeight="1" x14ac:dyDescent="0.2">
      <c r="A24" s="3">
        <v>23</v>
      </c>
      <c r="B24" s="2" t="s">
        <v>47</v>
      </c>
      <c r="C24" s="7" t="s">
        <v>46</v>
      </c>
      <c r="D24" s="18">
        <v>99.64</v>
      </c>
      <c r="E24" s="2" t="s">
        <v>44</v>
      </c>
      <c r="F24" s="2" t="str">
        <f>VLOOKUP(B24,Città!$A$2:$B$6,2)</f>
        <v>Frosinone</v>
      </c>
      <c r="G24" s="2" t="str">
        <f t="shared" si="0"/>
        <v>Alto</v>
      </c>
      <c r="H24" s="2"/>
      <c r="I24" s="2"/>
      <c r="J24" s="2"/>
      <c r="K24" s="2"/>
      <c r="L24" s="2"/>
      <c r="M24" s="2"/>
      <c r="N24" s="2"/>
      <c r="O24" s="2"/>
      <c r="P24" s="4"/>
      <c r="Q24" s="2"/>
      <c r="R24" s="2"/>
      <c r="S24" s="2"/>
      <c r="T24" s="2"/>
      <c r="U24" s="2"/>
      <c r="V24" s="2"/>
      <c r="W24" s="2"/>
      <c r="X24" s="2"/>
      <c r="Y24" s="2"/>
      <c r="Z24" s="2"/>
      <c r="AA24" s="2"/>
      <c r="AB24" s="2"/>
      <c r="AC24" s="2"/>
      <c r="AD24" s="2"/>
      <c r="AE24" s="2"/>
    </row>
    <row r="25" spans="1:31" ht="15.75" customHeight="1" x14ac:dyDescent="0.2">
      <c r="A25" s="3">
        <v>24</v>
      </c>
      <c r="B25" s="2" t="s">
        <v>8</v>
      </c>
      <c r="C25" s="7" t="s">
        <v>48</v>
      </c>
      <c r="D25" s="18">
        <v>66.98</v>
      </c>
      <c r="E25" s="2" t="s">
        <v>21</v>
      </c>
      <c r="F25" s="2" t="str">
        <f>VLOOKUP(B25,Città!$A$2:$B$6,2)</f>
        <v>Roma</v>
      </c>
      <c r="G25" s="2" t="str">
        <f t="shared" si="0"/>
        <v>Alto</v>
      </c>
      <c r="H25" s="2"/>
      <c r="I25" s="2"/>
      <c r="J25" s="2"/>
      <c r="K25" s="2"/>
      <c r="L25" s="2"/>
      <c r="M25" s="2"/>
      <c r="N25" s="2"/>
      <c r="O25" s="2"/>
      <c r="P25" s="4"/>
      <c r="Q25" s="2"/>
      <c r="R25" s="2"/>
      <c r="S25" s="2"/>
      <c r="T25" s="2"/>
      <c r="U25" s="2"/>
      <c r="V25" s="2"/>
      <c r="W25" s="2"/>
      <c r="X25" s="2"/>
      <c r="Y25" s="2"/>
      <c r="Z25" s="2"/>
      <c r="AA25" s="2"/>
      <c r="AB25" s="2"/>
      <c r="AC25" s="2"/>
      <c r="AD25" s="2"/>
      <c r="AE25" s="2"/>
    </row>
    <row r="26" spans="1:31" ht="15.75" customHeight="1" x14ac:dyDescent="0.2">
      <c r="A26" s="3">
        <v>25</v>
      </c>
      <c r="B26" s="2" t="s">
        <v>47</v>
      </c>
      <c r="C26" s="7" t="s">
        <v>49</v>
      </c>
      <c r="D26" s="18">
        <v>139.11000000000001</v>
      </c>
      <c r="E26" s="2" t="s">
        <v>44</v>
      </c>
      <c r="F26" s="2" t="str">
        <f>VLOOKUP(B26,Città!$A$2:$B$6,2)</f>
        <v>Frosinone</v>
      </c>
      <c r="G26" s="2" t="str">
        <f t="shared" si="0"/>
        <v>Alto</v>
      </c>
      <c r="H26" s="2"/>
      <c r="I26" s="2"/>
      <c r="J26" s="2"/>
      <c r="K26" s="2"/>
      <c r="L26" s="2"/>
      <c r="M26" s="2"/>
      <c r="N26" s="2"/>
      <c r="O26" s="2"/>
      <c r="P26" s="4"/>
      <c r="Q26" s="2"/>
      <c r="R26" s="2"/>
      <c r="S26" s="2"/>
      <c r="T26" s="2"/>
      <c r="U26" s="2"/>
      <c r="V26" s="2"/>
      <c r="W26" s="2"/>
      <c r="X26" s="2"/>
      <c r="Y26" s="2"/>
      <c r="Z26" s="2"/>
      <c r="AA26" s="2"/>
      <c r="AB26" s="2"/>
      <c r="AC26" s="2"/>
      <c r="AD26" s="2"/>
      <c r="AE26" s="2"/>
    </row>
    <row r="27" spans="1:31" ht="15.75" customHeight="1" x14ac:dyDescent="0.2">
      <c r="A27" s="2"/>
      <c r="B27" s="2"/>
      <c r="C27" s="2"/>
      <c r="D27" s="2"/>
      <c r="E27" s="2"/>
      <c r="F27" s="2"/>
      <c r="G27" s="2"/>
      <c r="H27" s="2"/>
      <c r="I27" s="2"/>
      <c r="J27" s="2"/>
      <c r="K27" s="2"/>
      <c r="L27" s="2"/>
      <c r="M27" s="2"/>
      <c r="N27" s="2"/>
      <c r="O27" s="2"/>
      <c r="P27" s="4"/>
      <c r="Q27" s="2"/>
      <c r="R27" s="2"/>
      <c r="S27" s="2"/>
      <c r="T27" s="2"/>
      <c r="U27" s="2"/>
      <c r="V27" s="2"/>
      <c r="W27" s="2"/>
      <c r="X27" s="2"/>
      <c r="Y27" s="2"/>
      <c r="Z27" s="2"/>
      <c r="AA27" s="2"/>
      <c r="AB27" s="2"/>
      <c r="AC27" s="2"/>
      <c r="AD27" s="2"/>
      <c r="AE27" s="2"/>
    </row>
    <row r="28" spans="1:31" ht="15.75" customHeight="1" x14ac:dyDescent="0.2">
      <c r="A28" s="2"/>
      <c r="B28" s="2"/>
      <c r="C28" s="2"/>
      <c r="D28" s="2"/>
      <c r="E28" s="2"/>
      <c r="F28" s="2"/>
      <c r="G28" s="2"/>
      <c r="H28" s="2"/>
      <c r="I28" s="2"/>
      <c r="J28" s="2"/>
      <c r="K28" s="2"/>
      <c r="L28" s="2"/>
      <c r="M28" s="2"/>
      <c r="N28" s="2"/>
      <c r="O28" s="2"/>
      <c r="P28" s="4"/>
      <c r="Q28" s="2"/>
      <c r="R28" s="2"/>
      <c r="S28" s="2"/>
      <c r="T28" s="2"/>
      <c r="U28" s="2"/>
      <c r="V28" s="2"/>
      <c r="W28" s="2"/>
      <c r="X28" s="2"/>
      <c r="Y28" s="2"/>
      <c r="Z28" s="2"/>
      <c r="AA28" s="2"/>
      <c r="AB28" s="2"/>
      <c r="AC28" s="2"/>
      <c r="AD28" s="2"/>
      <c r="AE28" s="2"/>
    </row>
    <row r="29" spans="1:31" ht="15.75" customHeight="1" x14ac:dyDescent="0.2">
      <c r="A29" s="2"/>
      <c r="B29" s="2"/>
      <c r="C29" s="3"/>
      <c r="D29" s="3"/>
      <c r="E29" s="2"/>
      <c r="F29" s="2"/>
      <c r="G29" s="2"/>
      <c r="H29" s="2"/>
      <c r="I29" s="2"/>
      <c r="J29" s="2"/>
      <c r="K29" s="2"/>
      <c r="L29" s="2"/>
      <c r="M29" s="2"/>
      <c r="N29" s="2"/>
      <c r="O29" s="2"/>
      <c r="P29" s="4"/>
      <c r="Q29" s="2"/>
      <c r="R29" s="2"/>
      <c r="S29" s="2"/>
      <c r="T29" s="2"/>
      <c r="U29" s="2"/>
      <c r="V29" s="2"/>
      <c r="W29" s="2"/>
      <c r="X29" s="2"/>
      <c r="Y29" s="2"/>
      <c r="Z29" s="2"/>
      <c r="AA29" s="2"/>
      <c r="AB29" s="2"/>
      <c r="AC29" s="2"/>
      <c r="AD29" s="2"/>
      <c r="AE29" s="2"/>
    </row>
    <row r="30" spans="1:31" ht="15.75" customHeight="1" x14ac:dyDescent="0.2">
      <c r="A30" s="2"/>
      <c r="B30" s="2"/>
      <c r="C30" s="2"/>
      <c r="D30" s="2"/>
      <c r="E30" s="2"/>
      <c r="F30" s="2"/>
      <c r="G30" s="2"/>
      <c r="H30" s="2"/>
      <c r="I30" s="2"/>
      <c r="J30" s="2"/>
      <c r="K30" s="2"/>
      <c r="L30" s="2"/>
      <c r="M30" s="2"/>
      <c r="N30" s="2"/>
      <c r="O30" s="2"/>
      <c r="P30" s="4"/>
      <c r="Q30" s="2"/>
      <c r="R30" s="2"/>
      <c r="S30" s="2"/>
      <c r="T30" s="2"/>
      <c r="U30" s="2"/>
      <c r="V30" s="2"/>
      <c r="W30" s="2"/>
      <c r="X30" s="2"/>
      <c r="Y30" s="2"/>
      <c r="Z30" s="2"/>
      <c r="AA30" s="2"/>
      <c r="AB30" s="2"/>
      <c r="AC30" s="2"/>
      <c r="AD30" s="2"/>
      <c r="AE30" s="2"/>
    </row>
    <row r="31" spans="1:31" ht="15.75" customHeight="1" x14ac:dyDescent="0.2">
      <c r="A31" s="2"/>
      <c r="B31" s="2"/>
      <c r="C31" s="2"/>
      <c r="D31" s="2"/>
      <c r="E31" s="2"/>
      <c r="F31" s="2"/>
      <c r="G31" s="2"/>
      <c r="H31" s="2"/>
      <c r="I31" s="2"/>
      <c r="J31" s="2"/>
      <c r="K31" s="2"/>
      <c r="L31" s="2"/>
      <c r="M31" s="2"/>
      <c r="N31" s="2"/>
      <c r="O31" s="2"/>
      <c r="P31" s="4"/>
      <c r="Q31" s="2"/>
      <c r="R31" s="2"/>
      <c r="S31" s="2"/>
      <c r="T31" s="2"/>
      <c r="U31" s="2"/>
      <c r="V31" s="2"/>
      <c r="W31" s="2"/>
      <c r="X31" s="2"/>
      <c r="Y31" s="2"/>
      <c r="Z31" s="2"/>
      <c r="AA31" s="2"/>
      <c r="AB31" s="2"/>
      <c r="AC31" s="2"/>
      <c r="AD31" s="2"/>
      <c r="AE31" s="2"/>
    </row>
    <row r="32" spans="1:31" ht="15.75" customHeight="1" x14ac:dyDescent="0.2">
      <c r="A32" s="2"/>
      <c r="B32" s="2"/>
      <c r="C32" s="2"/>
      <c r="D32" s="2"/>
      <c r="E32" s="2"/>
      <c r="F32" s="2"/>
      <c r="G32" s="2"/>
      <c r="H32" s="2"/>
      <c r="I32" s="2"/>
      <c r="J32" s="2"/>
      <c r="K32" s="2"/>
      <c r="L32" s="2"/>
      <c r="M32" s="2"/>
      <c r="N32" s="2"/>
      <c r="O32" s="2"/>
      <c r="P32" s="4"/>
      <c r="Q32" s="2"/>
      <c r="R32" s="2"/>
      <c r="S32" s="2"/>
      <c r="T32" s="2"/>
      <c r="U32" s="2"/>
      <c r="V32" s="2"/>
      <c r="W32" s="2"/>
      <c r="X32" s="2"/>
      <c r="Y32" s="2"/>
      <c r="Z32" s="2"/>
      <c r="AA32" s="2"/>
      <c r="AB32" s="2"/>
      <c r="AC32" s="2"/>
      <c r="AD32" s="2"/>
      <c r="AE32" s="2"/>
    </row>
    <row r="33" spans="1:31" ht="15.75" customHeight="1" x14ac:dyDescent="0.2">
      <c r="A33" s="2"/>
      <c r="B33" s="11" t="s">
        <v>57</v>
      </c>
      <c r="C33" t="s">
        <v>59</v>
      </c>
      <c r="E33" s="2"/>
      <c r="F33" s="2"/>
      <c r="G33" s="2"/>
      <c r="H33" s="2"/>
      <c r="I33" s="2"/>
      <c r="J33" s="2"/>
      <c r="K33" s="2"/>
      <c r="L33" s="2"/>
      <c r="M33" s="2"/>
      <c r="N33" s="2"/>
      <c r="O33" s="2"/>
      <c r="P33" s="4"/>
      <c r="Q33" s="2"/>
      <c r="R33" s="2"/>
      <c r="S33" s="2"/>
      <c r="T33" s="2"/>
      <c r="U33" s="2"/>
      <c r="V33" s="2"/>
      <c r="W33" s="2"/>
      <c r="X33" s="2"/>
      <c r="Y33" s="2"/>
      <c r="Z33" s="2"/>
      <c r="AA33" s="2"/>
      <c r="AB33" s="2"/>
      <c r="AC33" s="2"/>
      <c r="AD33" s="2"/>
      <c r="AE33" s="2"/>
    </row>
    <row r="34" spans="1:31" ht="14" x14ac:dyDescent="0.2">
      <c r="A34" s="2"/>
      <c r="B34" s="12" t="s">
        <v>9</v>
      </c>
      <c r="C34">
        <v>288.89</v>
      </c>
      <c r="E34" s="2"/>
      <c r="F34" s="2"/>
      <c r="G34" s="2"/>
      <c r="H34" s="2"/>
      <c r="I34" s="2"/>
      <c r="J34" s="2"/>
      <c r="K34" s="2"/>
      <c r="L34" s="2"/>
      <c r="M34" s="2"/>
      <c r="N34" s="2"/>
      <c r="O34" s="2"/>
      <c r="P34" s="4"/>
      <c r="Q34" s="2"/>
      <c r="R34" s="2"/>
      <c r="S34" s="2"/>
      <c r="T34" s="2"/>
      <c r="U34" s="2"/>
      <c r="V34" s="2"/>
      <c r="W34" s="2"/>
      <c r="X34" s="2"/>
      <c r="Y34" s="2"/>
      <c r="Z34" s="2"/>
      <c r="AA34" s="2"/>
      <c r="AB34" s="2"/>
      <c r="AC34" s="2"/>
      <c r="AD34" s="2"/>
      <c r="AE34" s="2"/>
    </row>
    <row r="35" spans="1:31" ht="14" x14ac:dyDescent="0.2">
      <c r="A35" s="2"/>
      <c r="B35" s="12" t="s">
        <v>15</v>
      </c>
      <c r="C35">
        <v>84.62</v>
      </c>
      <c r="E35" s="2"/>
      <c r="F35" s="2"/>
      <c r="G35" s="2"/>
      <c r="H35" s="2"/>
      <c r="I35" s="2"/>
      <c r="J35" s="2"/>
      <c r="K35" s="2"/>
      <c r="L35" s="2"/>
      <c r="M35" s="2"/>
      <c r="N35" s="2"/>
      <c r="O35" s="2"/>
      <c r="P35" s="4"/>
      <c r="Q35" s="2"/>
      <c r="R35" s="2"/>
      <c r="S35" s="2"/>
      <c r="T35" s="2"/>
      <c r="U35" s="2"/>
      <c r="V35" s="2"/>
      <c r="W35" s="2"/>
      <c r="X35" s="2"/>
      <c r="Y35" s="2"/>
      <c r="Z35" s="2"/>
      <c r="AA35" s="2"/>
      <c r="AB35" s="2"/>
      <c r="AC35" s="2"/>
      <c r="AD35" s="2"/>
      <c r="AE35" s="2"/>
    </row>
    <row r="36" spans="1:31" ht="15.75" customHeight="1" x14ac:dyDescent="0.2">
      <c r="A36" s="2"/>
      <c r="B36" s="12" t="s">
        <v>20</v>
      </c>
      <c r="C36">
        <v>41.41</v>
      </c>
      <c r="E36" s="2"/>
      <c r="F36" s="2"/>
      <c r="G36" s="2"/>
      <c r="H36" s="2"/>
      <c r="I36" s="2"/>
      <c r="J36" s="2"/>
      <c r="K36" s="2"/>
      <c r="L36" s="2"/>
      <c r="M36" s="2"/>
      <c r="N36" s="2"/>
      <c r="O36" s="2"/>
      <c r="P36" s="4"/>
      <c r="Q36" s="2"/>
      <c r="R36" s="2"/>
      <c r="S36" s="2"/>
      <c r="T36" s="2"/>
      <c r="U36" s="2"/>
      <c r="V36" s="2"/>
      <c r="W36" s="2"/>
      <c r="X36" s="2"/>
      <c r="Y36" s="2"/>
      <c r="Z36" s="2"/>
      <c r="AA36" s="2"/>
      <c r="AB36" s="2"/>
      <c r="AC36" s="2"/>
      <c r="AD36" s="2"/>
      <c r="AE36" s="2"/>
    </row>
    <row r="37" spans="1:31" ht="15.75" customHeight="1" x14ac:dyDescent="0.2">
      <c r="A37" s="2"/>
      <c r="B37" s="12" t="s">
        <v>24</v>
      </c>
      <c r="C37">
        <v>327.25</v>
      </c>
      <c r="E37" s="2"/>
      <c r="F37" s="2"/>
      <c r="G37" s="2"/>
      <c r="H37" s="2"/>
      <c r="I37" s="2"/>
      <c r="J37" s="2"/>
      <c r="K37" s="2"/>
      <c r="L37" s="2"/>
      <c r="M37" s="2"/>
      <c r="N37" s="2"/>
      <c r="O37" s="2"/>
      <c r="P37" s="4"/>
      <c r="Q37" s="2"/>
      <c r="R37" s="2"/>
      <c r="S37" s="2"/>
      <c r="T37" s="2"/>
      <c r="U37" s="2"/>
      <c r="V37" s="2"/>
      <c r="W37" s="2"/>
      <c r="X37" s="2"/>
      <c r="Y37" s="2"/>
      <c r="Z37" s="2"/>
      <c r="AA37" s="2"/>
      <c r="AB37" s="2"/>
      <c r="AC37" s="2"/>
      <c r="AD37" s="2"/>
      <c r="AE37" s="2"/>
    </row>
    <row r="38" spans="1:31" ht="15.75" customHeight="1" x14ac:dyDescent="0.2">
      <c r="A38" s="2"/>
      <c r="B38" s="12" t="s">
        <v>31</v>
      </c>
      <c r="C38">
        <v>163.43</v>
      </c>
      <c r="E38" s="2"/>
      <c r="F38" s="2"/>
      <c r="G38" s="2"/>
      <c r="H38" s="2"/>
      <c r="I38" s="2"/>
      <c r="J38" s="2"/>
      <c r="K38" s="2"/>
      <c r="L38" s="2"/>
      <c r="M38" s="2"/>
      <c r="N38" s="2"/>
      <c r="O38" s="2"/>
      <c r="P38" s="2"/>
      <c r="Q38" s="2"/>
      <c r="R38" s="2"/>
      <c r="S38" s="2"/>
      <c r="T38" s="2"/>
      <c r="U38" s="2"/>
      <c r="V38" s="2"/>
      <c r="W38" s="2"/>
      <c r="X38" s="2"/>
      <c r="Y38" s="2"/>
      <c r="Z38" s="2"/>
      <c r="AA38" s="2"/>
      <c r="AB38" s="2"/>
      <c r="AC38" s="2"/>
      <c r="AD38" s="2"/>
      <c r="AE38" s="2"/>
    </row>
    <row r="39" spans="1:31" ht="15.75" customHeight="1" x14ac:dyDescent="0.2">
      <c r="A39" s="2"/>
      <c r="B39" s="12" t="s">
        <v>34</v>
      </c>
      <c r="C39">
        <v>179.77</v>
      </c>
      <c r="E39" s="2"/>
      <c r="F39" s="2"/>
      <c r="G39" s="2"/>
      <c r="H39" s="2"/>
      <c r="I39" s="2"/>
      <c r="J39" s="2"/>
      <c r="K39" s="2"/>
      <c r="L39" s="2"/>
      <c r="M39" s="2"/>
      <c r="N39" s="2"/>
      <c r="O39" s="2"/>
      <c r="P39" s="2"/>
      <c r="Q39" s="2"/>
      <c r="R39" s="2"/>
      <c r="S39" s="2"/>
      <c r="T39" s="2"/>
      <c r="U39" s="2"/>
      <c r="V39" s="2"/>
      <c r="W39" s="2"/>
      <c r="X39" s="2"/>
      <c r="Y39" s="2"/>
      <c r="Z39" s="2"/>
      <c r="AA39" s="2"/>
      <c r="AB39" s="2"/>
      <c r="AC39" s="2"/>
      <c r="AD39" s="2"/>
      <c r="AE39" s="2"/>
    </row>
    <row r="40" spans="1:31" ht="15.75" customHeight="1" x14ac:dyDescent="0.2">
      <c r="A40" s="2"/>
      <c r="B40" s="12" t="s">
        <v>40</v>
      </c>
      <c r="C40">
        <v>35.71</v>
      </c>
      <c r="E40" s="2"/>
      <c r="F40" s="2"/>
      <c r="G40" s="2"/>
      <c r="H40" s="2"/>
      <c r="I40" s="2"/>
      <c r="J40" s="2"/>
      <c r="K40" s="2"/>
      <c r="L40" s="2"/>
      <c r="M40" s="2"/>
      <c r="N40" s="2"/>
      <c r="O40" s="2"/>
      <c r="P40" s="2"/>
      <c r="Q40" s="2"/>
      <c r="R40" s="2"/>
      <c r="S40" s="2"/>
      <c r="T40" s="2"/>
      <c r="U40" s="2"/>
      <c r="V40" s="2"/>
      <c r="W40" s="2"/>
      <c r="X40" s="2"/>
      <c r="Y40" s="2"/>
      <c r="Z40" s="2"/>
      <c r="AA40" s="2"/>
      <c r="AB40" s="2"/>
      <c r="AC40" s="2"/>
      <c r="AD40" s="2"/>
      <c r="AE40" s="2"/>
    </row>
    <row r="41" spans="1:31" ht="15.75" customHeight="1" x14ac:dyDescent="0.2">
      <c r="A41" s="2"/>
      <c r="B41" s="12" t="s">
        <v>43</v>
      </c>
      <c r="C41">
        <v>168.2</v>
      </c>
      <c r="E41" s="2"/>
      <c r="F41" s="2"/>
      <c r="G41" s="2"/>
      <c r="H41" s="2"/>
      <c r="I41" s="2"/>
      <c r="J41" s="2"/>
      <c r="K41" s="2"/>
      <c r="L41" s="2"/>
      <c r="M41" s="2"/>
      <c r="N41" s="2"/>
      <c r="O41" s="2"/>
      <c r="P41" s="2"/>
      <c r="Q41" s="2"/>
      <c r="R41" s="2"/>
      <c r="S41" s="2"/>
      <c r="T41" s="2"/>
      <c r="U41" s="2"/>
      <c r="V41" s="2"/>
      <c r="W41" s="2"/>
      <c r="X41" s="2"/>
      <c r="Y41" s="2"/>
      <c r="Z41" s="2"/>
      <c r="AA41" s="2"/>
      <c r="AB41" s="2"/>
      <c r="AC41" s="2"/>
      <c r="AD41" s="2"/>
      <c r="AE41" s="2"/>
    </row>
    <row r="42" spans="1:31" ht="15.75" customHeight="1" x14ac:dyDescent="0.2">
      <c r="A42" s="2"/>
      <c r="B42" s="12" t="s">
        <v>46</v>
      </c>
      <c r="C42">
        <v>102.28</v>
      </c>
      <c r="E42" s="2"/>
      <c r="F42" s="2"/>
      <c r="G42" s="2"/>
      <c r="H42" s="2"/>
      <c r="I42" s="2"/>
      <c r="J42" s="2"/>
      <c r="K42" s="2"/>
      <c r="L42" s="2"/>
      <c r="M42" s="2"/>
      <c r="N42" s="2"/>
      <c r="O42" s="2"/>
      <c r="P42" s="2"/>
      <c r="Q42" s="2"/>
      <c r="R42" s="2"/>
      <c r="S42" s="2"/>
      <c r="T42" s="2"/>
      <c r="U42" s="2"/>
      <c r="V42" s="2"/>
      <c r="W42" s="2"/>
      <c r="X42" s="2"/>
      <c r="Y42" s="2"/>
      <c r="Z42" s="2"/>
      <c r="AA42" s="2"/>
      <c r="AB42" s="2"/>
      <c r="AC42" s="2"/>
      <c r="AD42" s="2"/>
      <c r="AE42" s="2"/>
    </row>
    <row r="43" spans="1:31" ht="15.75" customHeight="1" x14ac:dyDescent="0.2">
      <c r="A43" s="2"/>
      <c r="B43" s="12" t="s">
        <v>48</v>
      </c>
      <c r="C43">
        <v>66.98</v>
      </c>
      <c r="E43" s="2"/>
      <c r="F43" s="2"/>
      <c r="G43" s="2"/>
      <c r="H43" s="2"/>
      <c r="I43" s="2"/>
      <c r="J43" s="2"/>
      <c r="K43" s="2"/>
      <c r="L43" s="2"/>
      <c r="M43" s="2"/>
      <c r="N43" s="2"/>
      <c r="O43" s="2"/>
      <c r="P43" s="2"/>
      <c r="Q43" s="2"/>
      <c r="R43" s="2"/>
      <c r="S43" s="2"/>
      <c r="T43" s="2"/>
      <c r="U43" s="2"/>
      <c r="V43" s="2"/>
      <c r="W43" s="2"/>
      <c r="X43" s="2"/>
      <c r="Y43" s="2"/>
      <c r="Z43" s="2"/>
      <c r="AA43" s="2"/>
      <c r="AB43" s="2"/>
      <c r="AC43" s="2"/>
      <c r="AD43" s="2"/>
      <c r="AE43" s="2"/>
    </row>
    <row r="44" spans="1:31" ht="15.75" customHeight="1" x14ac:dyDescent="0.2">
      <c r="A44" s="2"/>
      <c r="B44" s="12" t="s">
        <v>49</v>
      </c>
      <c r="C44">
        <v>139.11000000000001</v>
      </c>
      <c r="E44" s="2"/>
      <c r="F44" s="2"/>
      <c r="G44" s="2"/>
      <c r="H44" s="2"/>
      <c r="I44" s="2"/>
      <c r="J44" s="2"/>
      <c r="K44" s="2"/>
      <c r="L44" s="2"/>
      <c r="M44" s="2"/>
      <c r="N44" s="2"/>
      <c r="O44" s="2"/>
      <c r="P44" s="2"/>
      <c r="Q44" s="2"/>
      <c r="R44" s="2"/>
      <c r="S44" s="2"/>
      <c r="T44" s="2"/>
      <c r="U44" s="2"/>
      <c r="V44" s="2"/>
      <c r="W44" s="2"/>
      <c r="X44" s="2"/>
      <c r="Y44" s="2"/>
      <c r="Z44" s="2"/>
      <c r="AA44" s="2"/>
      <c r="AB44" s="2"/>
      <c r="AC44" s="2"/>
      <c r="AD44" s="2"/>
      <c r="AE44" s="2"/>
    </row>
    <row r="45" spans="1:31" ht="15.75" customHeight="1" x14ac:dyDescent="0.2">
      <c r="A45" s="2"/>
      <c r="B45" s="12" t="s">
        <v>58</v>
      </c>
      <c r="C45">
        <v>1597.65</v>
      </c>
      <c r="E45" s="2"/>
      <c r="F45" s="2"/>
      <c r="G45" s="2"/>
      <c r="H45" s="2"/>
      <c r="I45" s="2"/>
      <c r="J45" s="2"/>
      <c r="K45" s="2"/>
      <c r="L45" s="2"/>
      <c r="M45" s="2"/>
      <c r="N45" s="2"/>
      <c r="O45" s="2"/>
      <c r="P45" s="2"/>
      <c r="Q45" s="2"/>
      <c r="R45" s="2"/>
      <c r="S45" s="2"/>
      <c r="T45" s="2"/>
      <c r="U45" s="2"/>
      <c r="V45" s="2"/>
      <c r="W45" s="2"/>
      <c r="X45" s="2"/>
      <c r="Y45" s="2"/>
      <c r="Z45" s="2"/>
      <c r="AA45" s="2"/>
      <c r="AB45" s="2"/>
      <c r="AC45" s="2"/>
      <c r="AD45" s="2"/>
      <c r="AE45" s="2"/>
    </row>
    <row r="46" spans="1:31" ht="15.75" customHeight="1" x14ac:dyDescent="0.2">
      <c r="A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row>
    <row r="47" spans="1:31" ht="15.75" customHeight="1" x14ac:dyDescent="0.2">
      <c r="A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row>
    <row r="48" spans="1:31" ht="15.75" customHeight="1" x14ac:dyDescent="0.2">
      <c r="A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row>
    <row r="49" spans="1:31" ht="15.75" customHeight="1" x14ac:dyDescent="0.2">
      <c r="A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row>
    <row r="50" spans="1:31" ht="15.75" customHeight="1" x14ac:dyDescent="0.2">
      <c r="A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row>
    <row r="51" spans="1:31"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row>
    <row r="52" spans="1:31"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row>
    <row r="53" spans="1:31"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row>
    <row r="54" spans="1:31"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row>
    <row r="55" spans="1:31"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row>
    <row r="56" spans="1:31"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row>
    <row r="57" spans="1:31"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row>
    <row r="58" spans="1:31"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row>
    <row r="59" spans="1:31" ht="15.75" customHeight="1" thickBo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row>
    <row r="60" spans="1:31" ht="24" customHeight="1" thickBot="1" x14ac:dyDescent="0.3">
      <c r="A60" s="2"/>
      <c r="B60" s="41" t="s">
        <v>61</v>
      </c>
      <c r="C60" s="42"/>
      <c r="D60" s="42"/>
      <c r="E60" s="42"/>
      <c r="F60" s="42"/>
      <c r="G60" s="42"/>
      <c r="H60" s="42"/>
      <c r="I60" s="43"/>
      <c r="J60" s="15"/>
      <c r="K60" s="2"/>
      <c r="L60" s="2"/>
      <c r="M60" s="2"/>
      <c r="N60" s="2"/>
      <c r="O60" s="2"/>
      <c r="P60" s="2"/>
      <c r="Q60" s="2"/>
      <c r="R60" s="2"/>
      <c r="S60" s="2"/>
      <c r="T60" s="2"/>
      <c r="U60" s="2"/>
      <c r="V60" s="2"/>
      <c r="W60" s="2"/>
      <c r="X60" s="2"/>
      <c r="Y60" s="2"/>
      <c r="Z60" s="2"/>
      <c r="AA60" s="2"/>
      <c r="AB60" s="2"/>
      <c r="AC60" s="2"/>
      <c r="AD60" s="2"/>
      <c r="AE60" s="2"/>
    </row>
    <row r="61" spans="1:31" ht="19" thickBot="1" x14ac:dyDescent="0.25">
      <c r="A61" s="2"/>
      <c r="B61" s="16"/>
      <c r="C61" s="13"/>
      <c r="D61" s="13"/>
      <c r="E61" s="13"/>
      <c r="F61" s="13"/>
      <c r="G61" s="13"/>
      <c r="H61" s="13"/>
      <c r="I61" s="17"/>
      <c r="J61" s="13"/>
      <c r="K61" s="2"/>
      <c r="L61" s="2"/>
      <c r="M61" s="2"/>
      <c r="N61" s="2"/>
      <c r="O61" s="2"/>
      <c r="P61" s="2"/>
      <c r="Q61" s="2"/>
      <c r="R61" s="2"/>
      <c r="S61" s="2"/>
      <c r="T61" s="2"/>
      <c r="U61" s="2"/>
      <c r="V61" s="2"/>
      <c r="W61" s="2"/>
      <c r="X61" s="2"/>
      <c r="Y61" s="2"/>
      <c r="Z61" s="2"/>
      <c r="AA61" s="2"/>
      <c r="AB61" s="2"/>
      <c r="AC61" s="2"/>
      <c r="AD61" s="2"/>
      <c r="AE61" s="2"/>
    </row>
    <row r="62" spans="1:31" ht="18" customHeight="1" x14ac:dyDescent="0.2">
      <c r="A62" s="2"/>
      <c r="B62" s="32" t="s">
        <v>62</v>
      </c>
      <c r="C62" s="33"/>
      <c r="D62" s="33"/>
      <c r="E62" s="33"/>
      <c r="F62" s="33"/>
      <c r="G62" s="33"/>
      <c r="H62" s="33"/>
      <c r="I62" s="34"/>
      <c r="J62" s="14"/>
      <c r="K62" s="2"/>
      <c r="L62" s="2"/>
      <c r="M62" s="2"/>
      <c r="N62" s="2"/>
      <c r="O62" s="2"/>
      <c r="P62" s="2"/>
      <c r="Q62" s="2"/>
      <c r="R62" s="2"/>
      <c r="S62" s="2"/>
      <c r="T62" s="2"/>
      <c r="U62" s="2"/>
      <c r="V62" s="2"/>
      <c r="W62" s="2"/>
      <c r="X62" s="2"/>
      <c r="Y62" s="2"/>
      <c r="Z62" s="2"/>
      <c r="AA62" s="2"/>
      <c r="AB62" s="2"/>
      <c r="AC62" s="2"/>
      <c r="AD62" s="2"/>
      <c r="AE62" s="2"/>
    </row>
    <row r="63" spans="1:31" ht="18" customHeight="1" x14ac:dyDescent="0.2">
      <c r="A63" s="2"/>
      <c r="B63" s="35"/>
      <c r="C63" s="36"/>
      <c r="D63" s="36"/>
      <c r="E63" s="36"/>
      <c r="F63" s="36"/>
      <c r="G63" s="36"/>
      <c r="H63" s="36"/>
      <c r="I63" s="37"/>
      <c r="J63" s="14"/>
      <c r="K63" s="2"/>
      <c r="L63" s="2"/>
      <c r="M63" s="2"/>
      <c r="N63" s="2"/>
      <c r="O63" s="2"/>
      <c r="P63" s="2"/>
      <c r="Q63" s="2"/>
      <c r="R63" s="2"/>
      <c r="S63" s="2"/>
      <c r="T63" s="2"/>
      <c r="U63" s="2"/>
      <c r="V63" s="2"/>
      <c r="W63" s="2"/>
      <c r="X63" s="2"/>
      <c r="Y63" s="2"/>
      <c r="Z63" s="2"/>
      <c r="AA63" s="2"/>
      <c r="AB63" s="2"/>
      <c r="AC63" s="2"/>
      <c r="AD63" s="2"/>
      <c r="AE63" s="2"/>
    </row>
    <row r="64" spans="1:31" ht="18" customHeight="1" x14ac:dyDescent="0.2">
      <c r="A64" s="2"/>
      <c r="B64" s="35"/>
      <c r="C64" s="36"/>
      <c r="D64" s="36"/>
      <c r="E64" s="36"/>
      <c r="F64" s="36"/>
      <c r="G64" s="36"/>
      <c r="H64" s="36"/>
      <c r="I64" s="37"/>
      <c r="J64" s="14"/>
      <c r="K64" s="2"/>
      <c r="L64" s="2"/>
      <c r="M64" s="2"/>
      <c r="N64" s="2"/>
      <c r="O64" s="2"/>
      <c r="P64" s="2"/>
      <c r="Q64" s="2"/>
      <c r="R64" s="2"/>
      <c r="S64" s="2"/>
      <c r="T64" s="2"/>
      <c r="U64" s="2"/>
      <c r="V64" s="2"/>
      <c r="W64" s="2"/>
      <c r="X64" s="2"/>
      <c r="Y64" s="2"/>
      <c r="Z64" s="2"/>
      <c r="AA64" s="2"/>
      <c r="AB64" s="2"/>
      <c r="AC64" s="2"/>
      <c r="AD64" s="2"/>
      <c r="AE64" s="2"/>
    </row>
    <row r="65" spans="1:31" ht="18" customHeight="1" x14ac:dyDescent="0.2">
      <c r="A65" s="2"/>
      <c r="B65" s="35"/>
      <c r="C65" s="36"/>
      <c r="D65" s="36"/>
      <c r="E65" s="36"/>
      <c r="F65" s="36"/>
      <c r="G65" s="36"/>
      <c r="H65" s="36"/>
      <c r="I65" s="37"/>
      <c r="J65" s="14"/>
      <c r="K65" s="2"/>
      <c r="L65" s="2"/>
      <c r="M65" s="2"/>
      <c r="N65" s="2"/>
      <c r="O65" s="2"/>
      <c r="P65" s="2"/>
      <c r="Q65" s="2"/>
      <c r="R65" s="2"/>
      <c r="S65" s="2"/>
      <c r="T65" s="2"/>
      <c r="U65" s="2"/>
      <c r="V65" s="2"/>
      <c r="W65" s="2"/>
      <c r="X65" s="2"/>
      <c r="Y65" s="2"/>
      <c r="Z65" s="2"/>
      <c r="AA65" s="2"/>
      <c r="AB65" s="2"/>
      <c r="AC65" s="2"/>
      <c r="AD65" s="2"/>
      <c r="AE65" s="2"/>
    </row>
    <row r="66" spans="1:31" ht="18" customHeight="1" x14ac:dyDescent="0.2">
      <c r="A66" s="2"/>
      <c r="B66" s="35"/>
      <c r="C66" s="36"/>
      <c r="D66" s="36"/>
      <c r="E66" s="36"/>
      <c r="F66" s="36"/>
      <c r="G66" s="36"/>
      <c r="H66" s="36"/>
      <c r="I66" s="37"/>
      <c r="K66" s="2"/>
      <c r="L66" s="2"/>
      <c r="M66" s="2"/>
      <c r="N66" s="2"/>
      <c r="O66" s="2"/>
      <c r="P66" s="2"/>
      <c r="Q66" s="2"/>
      <c r="R66" s="2"/>
      <c r="S66" s="2"/>
      <c r="T66" s="2"/>
      <c r="U66" s="2"/>
      <c r="V66" s="2"/>
      <c r="W66" s="2"/>
      <c r="X66" s="2"/>
      <c r="Y66" s="2"/>
      <c r="Z66" s="2"/>
      <c r="AA66" s="2"/>
      <c r="AB66" s="2"/>
      <c r="AC66" s="2"/>
      <c r="AD66" s="2"/>
      <c r="AE66" s="2"/>
    </row>
    <row r="67" spans="1:31" ht="18" customHeight="1" x14ac:dyDescent="0.2">
      <c r="A67" s="2"/>
      <c r="B67" s="35"/>
      <c r="C67" s="36"/>
      <c r="D67" s="36"/>
      <c r="E67" s="36"/>
      <c r="F67" s="36"/>
      <c r="G67" s="36"/>
      <c r="H67" s="36"/>
      <c r="I67" s="37"/>
      <c r="J67" s="2"/>
      <c r="K67" s="2"/>
      <c r="L67" s="2"/>
      <c r="M67" s="2"/>
      <c r="N67" s="2"/>
      <c r="O67" s="2"/>
      <c r="P67" s="2"/>
      <c r="Q67" s="2"/>
      <c r="R67" s="2"/>
      <c r="S67" s="2"/>
      <c r="T67" s="2"/>
      <c r="U67" s="2"/>
      <c r="V67" s="2"/>
      <c r="W67" s="2"/>
      <c r="X67" s="2"/>
      <c r="Y67" s="2"/>
      <c r="Z67" s="2"/>
      <c r="AA67" s="2"/>
      <c r="AB67" s="2"/>
      <c r="AC67" s="2"/>
      <c r="AD67" s="2"/>
      <c r="AE67" s="2"/>
    </row>
    <row r="68" spans="1:31" ht="18" customHeight="1" x14ac:dyDescent="0.2">
      <c r="A68" s="2"/>
      <c r="B68" s="35"/>
      <c r="C68" s="36"/>
      <c r="D68" s="36"/>
      <c r="E68" s="36"/>
      <c r="F68" s="36"/>
      <c r="G68" s="36"/>
      <c r="H68" s="36"/>
      <c r="I68" s="37"/>
      <c r="J68" s="2"/>
      <c r="K68" s="2"/>
      <c r="L68" s="2"/>
      <c r="M68" s="2"/>
      <c r="N68" s="2"/>
      <c r="O68" s="2"/>
      <c r="P68" s="2"/>
      <c r="Q68" s="2"/>
      <c r="R68" s="2"/>
      <c r="S68" s="2"/>
      <c r="T68" s="2"/>
      <c r="U68" s="2"/>
      <c r="V68" s="2"/>
      <c r="W68" s="2"/>
      <c r="X68" s="2"/>
      <c r="Y68" s="2"/>
      <c r="Z68" s="2"/>
      <c r="AA68" s="2"/>
      <c r="AB68" s="2"/>
      <c r="AC68" s="2"/>
      <c r="AD68" s="2"/>
      <c r="AE68" s="2"/>
    </row>
    <row r="69" spans="1:31" ht="18" customHeight="1" thickBot="1" x14ac:dyDescent="0.25">
      <c r="A69" s="2"/>
      <c r="B69" s="38"/>
      <c r="C69" s="39"/>
      <c r="D69" s="39"/>
      <c r="E69" s="39"/>
      <c r="F69" s="39"/>
      <c r="G69" s="39"/>
      <c r="H69" s="39"/>
      <c r="I69" s="40"/>
      <c r="J69" s="2"/>
      <c r="K69" s="2"/>
      <c r="L69" s="2"/>
      <c r="M69" s="2"/>
      <c r="N69" s="2"/>
      <c r="O69" s="2"/>
      <c r="P69" s="2"/>
      <c r="Q69" s="2"/>
      <c r="R69" s="2"/>
      <c r="S69" s="2"/>
      <c r="T69" s="2"/>
      <c r="U69" s="2"/>
      <c r="V69" s="2"/>
      <c r="W69" s="2"/>
      <c r="X69" s="2"/>
      <c r="Y69" s="2"/>
      <c r="Z69" s="2"/>
      <c r="AA69" s="2"/>
      <c r="AB69" s="2"/>
      <c r="AC69" s="2"/>
      <c r="AD69" s="2"/>
      <c r="AE69" s="2"/>
    </row>
    <row r="70" spans="1:31"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row>
    <row r="71" spans="1:31"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row>
    <row r="72" spans="1:31"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row>
    <row r="73" spans="1:31"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row>
    <row r="74" spans="1:31"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row>
    <row r="75" spans="1:31"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row>
    <row r="76" spans="1:31"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row>
    <row r="77" spans="1:31"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row>
    <row r="78" spans="1:31"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row>
    <row r="79" spans="1:31"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row>
    <row r="80" spans="1:31"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row>
    <row r="81" spans="1:31"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row>
    <row r="82" spans="1:31"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row>
    <row r="83" spans="1:31"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row>
    <row r="84" spans="1:31"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row>
    <row r="85" spans="1:31"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row>
    <row r="86" spans="1:31"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row>
    <row r="87" spans="1:31"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row>
    <row r="88" spans="1:31"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row>
    <row r="89" spans="1:31"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row>
    <row r="90" spans="1:31"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row>
    <row r="91" spans="1:31"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row>
    <row r="92" spans="1:31"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row>
    <row r="93" spans="1:31"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row>
    <row r="94" spans="1:31"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row>
    <row r="95" spans="1:31"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row>
    <row r="96" spans="1:31"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row>
    <row r="97" spans="1:31"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row>
    <row r="98" spans="1:31"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row>
    <row r="99" spans="1:31"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row>
    <row r="100" spans="1:31"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row>
    <row r="101" spans="1:31"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row>
    <row r="102" spans="1:31"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row>
    <row r="103" spans="1:31"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row>
    <row r="104" spans="1:31"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row>
    <row r="105" spans="1:31"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row>
    <row r="106" spans="1:31"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row>
    <row r="107" spans="1:31"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row>
    <row r="108" spans="1:31"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row>
    <row r="109" spans="1:31"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row>
    <row r="110" spans="1:31"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row>
    <row r="111" spans="1:31"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row>
    <row r="112" spans="1:31"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row>
    <row r="113" spans="1:31"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row>
    <row r="114" spans="1:31"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row>
    <row r="115" spans="1:31"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row>
    <row r="116" spans="1:31"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row>
    <row r="117" spans="1:31"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row>
    <row r="118" spans="1:31"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row>
    <row r="119" spans="1:31"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row>
    <row r="120" spans="1:31"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row>
    <row r="121" spans="1:31"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row>
    <row r="122" spans="1:31"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row>
    <row r="123" spans="1:31"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row>
    <row r="124" spans="1:31"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row>
    <row r="125" spans="1:31"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row>
    <row r="126" spans="1:31"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row>
    <row r="127" spans="1:31"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row>
    <row r="128" spans="1:31"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row>
    <row r="129" spans="1:31"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row>
    <row r="130" spans="1:31"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row>
    <row r="131" spans="1:31"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row>
    <row r="132" spans="1:31"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row>
    <row r="133" spans="1:31"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row>
    <row r="134" spans="1:31"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row>
    <row r="135" spans="1:31"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row>
    <row r="136" spans="1:31"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row>
    <row r="137" spans="1:31"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row>
    <row r="138" spans="1:31"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row>
    <row r="139" spans="1:31"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row>
    <row r="140" spans="1:31"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row>
    <row r="141" spans="1:31"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row>
    <row r="142" spans="1:31"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row>
    <row r="143" spans="1:31"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row>
    <row r="144" spans="1:31"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row>
    <row r="145" spans="1:31"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row>
    <row r="146" spans="1:31"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row>
    <row r="147" spans="1:31"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row>
    <row r="148" spans="1:31"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row>
    <row r="149" spans="1:31"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row>
    <row r="150" spans="1:31"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row>
    <row r="151" spans="1:31"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row>
    <row r="152" spans="1:31"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row>
    <row r="153" spans="1:31"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row>
    <row r="154" spans="1:31"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row>
    <row r="155" spans="1:31"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row>
    <row r="156" spans="1:31"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row>
    <row r="157" spans="1:31"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row>
    <row r="158" spans="1:31"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row>
    <row r="159" spans="1:31"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row>
    <row r="160" spans="1:31"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row>
    <row r="161" spans="1:31"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row>
    <row r="162" spans="1:31"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row>
    <row r="163" spans="1:31"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row>
    <row r="164" spans="1:31"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row>
    <row r="165" spans="1:31"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row>
    <row r="166" spans="1:31"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row>
    <row r="167" spans="1:31"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row>
    <row r="168" spans="1:31"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row>
    <row r="169" spans="1:31"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row>
    <row r="170" spans="1:31"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row>
    <row r="171" spans="1:31"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row>
    <row r="172" spans="1:31"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row>
    <row r="173" spans="1:31"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row>
    <row r="174" spans="1:31"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row>
    <row r="175" spans="1:31"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row>
    <row r="176" spans="1:31"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row>
    <row r="177" spans="1:31"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row>
    <row r="178" spans="1:31"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row>
    <row r="179" spans="1:31"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row>
    <row r="180" spans="1:31"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row>
    <row r="181" spans="1:31"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row>
    <row r="182" spans="1:31"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row>
    <row r="183" spans="1:31"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row>
    <row r="184" spans="1:31"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row>
    <row r="185" spans="1:31"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row>
    <row r="186" spans="1:31"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row>
    <row r="187" spans="1:31"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row>
    <row r="188" spans="1:31"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row>
    <row r="189" spans="1:31"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row>
    <row r="190" spans="1:31"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row>
    <row r="191" spans="1:31"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row>
    <row r="192" spans="1:31"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row>
    <row r="193" spans="1:31"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row>
    <row r="194" spans="1:31"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row>
    <row r="195" spans="1:31"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row>
    <row r="196" spans="1:31"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row>
    <row r="197" spans="1:31"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row>
    <row r="198" spans="1:31"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row>
    <row r="199" spans="1:31"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row>
    <row r="200" spans="1:31"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row>
    <row r="201" spans="1:31"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row>
    <row r="202" spans="1:31"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row>
    <row r="203" spans="1:31"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row>
    <row r="204" spans="1:31"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row>
    <row r="205" spans="1:31"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row>
    <row r="206" spans="1:31"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row>
    <row r="207" spans="1:31"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row>
    <row r="208" spans="1:31"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row>
    <row r="209" spans="1:31"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row>
    <row r="210" spans="1:31"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row>
    <row r="211" spans="1:31"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row>
    <row r="212" spans="1:31"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row>
    <row r="213" spans="1:31"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row>
    <row r="214" spans="1:31"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row>
    <row r="215" spans="1:31"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row>
    <row r="216" spans="1:31"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row>
    <row r="217" spans="1:31"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row>
    <row r="218" spans="1:31"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row>
    <row r="219" spans="1:31"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row>
    <row r="220" spans="1:31"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row>
    <row r="221" spans="1:31"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row>
    <row r="222" spans="1:31"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row>
    <row r="223" spans="1:31"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row>
    <row r="224" spans="1:31"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row>
    <row r="225" spans="1:31"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row>
    <row r="226" spans="1:31"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row>
    <row r="227" spans="1:31"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row>
    <row r="228" spans="1:31" ht="15.75" customHeight="1" x14ac:dyDescent="0.2"/>
    <row r="229" spans="1:31" ht="15.75" customHeight="1" x14ac:dyDescent="0.2"/>
    <row r="230" spans="1:31" ht="15.75" customHeight="1" x14ac:dyDescent="0.2"/>
    <row r="231" spans="1:31" ht="15.75" customHeight="1" x14ac:dyDescent="0.2"/>
    <row r="232" spans="1:31" ht="15.75" customHeight="1" x14ac:dyDescent="0.2"/>
    <row r="233" spans="1:31" ht="15.75" customHeight="1" x14ac:dyDescent="0.2"/>
    <row r="234" spans="1:31" ht="15.75" customHeight="1" x14ac:dyDescent="0.2"/>
    <row r="235" spans="1:31" ht="15.75" customHeight="1" x14ac:dyDescent="0.2"/>
    <row r="236" spans="1:31" ht="15.75" customHeight="1" x14ac:dyDescent="0.2"/>
    <row r="237" spans="1:31" ht="15.75" customHeight="1" x14ac:dyDescent="0.2"/>
    <row r="238" spans="1:31" ht="15.75" customHeight="1" x14ac:dyDescent="0.2"/>
    <row r="239" spans="1:31" ht="15.75" customHeight="1" x14ac:dyDescent="0.2"/>
    <row r="240" spans="1:31"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autoFilter ref="B1:G1" xr:uid="{00000000-0001-0000-0000-000000000000}"/>
  <mergeCells count="15">
    <mergeCell ref="J9:K9"/>
    <mergeCell ref="J8:K8"/>
    <mergeCell ref="J12:L12"/>
    <mergeCell ref="J15:M15"/>
    <mergeCell ref="K2:L2"/>
    <mergeCell ref="J16:M16"/>
    <mergeCell ref="J17:P17"/>
    <mergeCell ref="M13:N13"/>
    <mergeCell ref="P13:Q13"/>
    <mergeCell ref="P15:Q15"/>
    <mergeCell ref="B62:I69"/>
    <mergeCell ref="B60:I60"/>
    <mergeCell ref="J18:T18"/>
    <mergeCell ref="J19:S19"/>
    <mergeCell ref="J20:K20"/>
  </mergeCells>
  <conditionalFormatting sqref="D2:D26">
    <cfRule type="cellIs" dxfId="0" priority="1" operator="greaterThan">
      <formula>100</formula>
    </cfRule>
  </conditionalFormatting>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1000"/>
  <sheetViews>
    <sheetView workbookViewId="0">
      <selection activeCell="A2" sqref="A2"/>
    </sheetView>
  </sheetViews>
  <sheetFormatPr baseColWidth="10" defaultColWidth="14.3984375" defaultRowHeight="15" customHeight="1" x14ac:dyDescent="0.2"/>
  <cols>
    <col min="1" max="6" width="14.3984375" customWidth="1"/>
  </cols>
  <sheetData>
    <row r="1" spans="1:22" ht="15.75" customHeight="1" x14ac:dyDescent="0.2">
      <c r="A1" s="1" t="s">
        <v>1</v>
      </c>
      <c r="B1" s="1" t="s">
        <v>5</v>
      </c>
      <c r="C1" s="2"/>
      <c r="D1" s="2"/>
      <c r="E1" s="2"/>
      <c r="F1" s="2"/>
      <c r="G1" s="2"/>
      <c r="H1" s="2"/>
      <c r="I1" s="2"/>
      <c r="J1" s="2"/>
      <c r="K1" s="2"/>
      <c r="L1" s="2"/>
      <c r="M1" s="2"/>
      <c r="N1" s="2"/>
      <c r="O1" s="2"/>
      <c r="P1" s="2"/>
      <c r="Q1" s="2"/>
      <c r="R1" s="2"/>
      <c r="S1" s="2"/>
      <c r="T1" s="2"/>
      <c r="U1" s="2"/>
      <c r="V1" s="2"/>
    </row>
    <row r="2" spans="1:22" ht="15.75" customHeight="1" x14ac:dyDescent="0.2">
      <c r="A2" s="2" t="s">
        <v>47</v>
      </c>
      <c r="B2" s="2" t="s">
        <v>47</v>
      </c>
      <c r="C2" s="6"/>
      <c r="D2" s="2"/>
      <c r="E2" s="2"/>
      <c r="F2" s="2"/>
      <c r="G2" s="2"/>
      <c r="H2" s="2"/>
      <c r="I2" s="2"/>
      <c r="J2" s="2"/>
      <c r="K2" s="2"/>
      <c r="L2" s="2"/>
      <c r="M2" s="2"/>
      <c r="N2" s="2"/>
      <c r="O2" s="2"/>
      <c r="P2" s="2"/>
      <c r="Q2" s="2"/>
      <c r="R2" s="2"/>
      <c r="S2" s="2"/>
      <c r="T2" s="2"/>
      <c r="U2" s="2"/>
      <c r="V2" s="2"/>
    </row>
    <row r="3" spans="1:22" ht="15.75" customHeight="1" x14ac:dyDescent="0.2">
      <c r="A3" s="2" t="s">
        <v>37</v>
      </c>
      <c r="B3" s="2" t="s">
        <v>50</v>
      </c>
      <c r="C3" s="6"/>
      <c r="D3" s="2"/>
      <c r="E3" s="2"/>
      <c r="F3" s="2"/>
      <c r="G3" s="2"/>
      <c r="H3" s="2"/>
      <c r="I3" s="2"/>
      <c r="J3" s="2"/>
      <c r="K3" s="2"/>
      <c r="L3" s="2"/>
      <c r="M3" s="2"/>
      <c r="N3" s="2"/>
      <c r="O3" s="2"/>
      <c r="P3" s="2"/>
      <c r="Q3" s="2"/>
      <c r="R3" s="2"/>
      <c r="S3" s="2"/>
      <c r="T3" s="2"/>
      <c r="U3" s="2"/>
      <c r="V3" s="2"/>
    </row>
    <row r="4" spans="1:22" ht="15.75" customHeight="1" x14ac:dyDescent="0.2">
      <c r="A4" s="2" t="s">
        <v>17</v>
      </c>
      <c r="B4" s="2" t="s">
        <v>17</v>
      </c>
      <c r="C4" s="6"/>
      <c r="D4" s="2"/>
      <c r="E4" s="2"/>
      <c r="F4" s="2"/>
      <c r="G4" s="2"/>
      <c r="H4" s="2"/>
      <c r="I4" s="2"/>
      <c r="J4" s="2"/>
      <c r="K4" s="2"/>
      <c r="L4" s="2"/>
      <c r="M4" s="2"/>
      <c r="N4" s="2"/>
      <c r="O4" s="2"/>
      <c r="P4" s="2"/>
      <c r="Q4" s="2"/>
      <c r="R4" s="2"/>
      <c r="S4" s="2"/>
      <c r="T4" s="2"/>
      <c r="U4" s="2"/>
      <c r="V4" s="2"/>
    </row>
    <row r="5" spans="1:22" ht="15.75" customHeight="1" x14ac:dyDescent="0.2">
      <c r="A5" s="2" t="s">
        <v>8</v>
      </c>
      <c r="B5" s="2" t="s">
        <v>8</v>
      </c>
      <c r="C5" s="6"/>
      <c r="D5" s="2"/>
      <c r="E5" s="2"/>
      <c r="F5" s="2"/>
      <c r="G5" s="2"/>
      <c r="H5" s="2"/>
      <c r="I5" s="2"/>
      <c r="J5" s="2"/>
      <c r="K5" s="2"/>
      <c r="L5" s="2"/>
      <c r="M5" s="2"/>
      <c r="N5" s="2"/>
      <c r="O5" s="2"/>
      <c r="P5" s="2"/>
      <c r="Q5" s="2"/>
      <c r="R5" s="2"/>
      <c r="S5" s="2"/>
      <c r="T5" s="2"/>
      <c r="U5" s="2"/>
      <c r="V5" s="2"/>
    </row>
    <row r="6" spans="1:22" ht="15.75" customHeight="1" x14ac:dyDescent="0.2">
      <c r="A6" s="2" t="s">
        <v>42</v>
      </c>
      <c r="B6" s="2" t="s">
        <v>51</v>
      </c>
      <c r="C6" s="6"/>
      <c r="D6" s="2"/>
      <c r="E6" s="2"/>
      <c r="F6" s="2"/>
      <c r="G6" s="2"/>
      <c r="H6" s="2"/>
      <c r="I6" s="2"/>
      <c r="J6" s="2"/>
      <c r="K6" s="2"/>
      <c r="L6" s="2"/>
      <c r="M6" s="2"/>
      <c r="N6" s="2"/>
      <c r="O6" s="2"/>
      <c r="P6" s="2"/>
      <c r="Q6" s="2"/>
      <c r="R6" s="2"/>
      <c r="S6" s="2"/>
      <c r="T6" s="2"/>
      <c r="U6" s="2"/>
      <c r="V6" s="2"/>
    </row>
    <row r="7" spans="1:22" ht="15.75" customHeight="1" x14ac:dyDescent="0.2">
      <c r="A7" s="2"/>
      <c r="B7" s="2"/>
      <c r="C7" s="2"/>
      <c r="D7" s="2"/>
      <c r="E7" s="2"/>
      <c r="F7" s="2"/>
      <c r="G7" s="2"/>
      <c r="H7" s="2"/>
      <c r="I7" s="2"/>
      <c r="J7" s="2"/>
      <c r="K7" s="2"/>
      <c r="L7" s="2"/>
      <c r="M7" s="2"/>
      <c r="N7" s="2"/>
      <c r="O7" s="2"/>
      <c r="P7" s="2"/>
      <c r="Q7" s="2"/>
      <c r="R7" s="2"/>
      <c r="S7" s="2"/>
      <c r="T7" s="2"/>
      <c r="U7" s="2"/>
      <c r="V7" s="2"/>
    </row>
    <row r="8" spans="1:22" ht="15.75" customHeight="1" x14ac:dyDescent="0.2">
      <c r="A8" s="2"/>
      <c r="B8" s="2"/>
      <c r="C8" s="2"/>
      <c r="D8" s="2"/>
      <c r="E8" s="2"/>
      <c r="F8" s="2"/>
      <c r="G8" s="2"/>
      <c r="H8" s="2"/>
      <c r="I8" s="2"/>
      <c r="J8" s="2"/>
      <c r="K8" s="2"/>
      <c r="L8" s="2"/>
      <c r="M8" s="2"/>
      <c r="N8" s="2"/>
      <c r="O8" s="2"/>
      <c r="P8" s="2"/>
      <c r="Q8" s="2"/>
      <c r="R8" s="2"/>
      <c r="S8" s="2"/>
      <c r="T8" s="2"/>
      <c r="U8" s="2"/>
      <c r="V8" s="2"/>
    </row>
    <row r="9" spans="1:22" ht="15.75" customHeight="1" x14ac:dyDescent="0.2">
      <c r="A9" s="2"/>
      <c r="B9" s="2"/>
      <c r="C9" s="2"/>
      <c r="D9" s="2"/>
      <c r="E9" s="2"/>
      <c r="F9" s="2"/>
      <c r="G9" s="2"/>
      <c r="H9" s="2"/>
      <c r="I9" s="2"/>
      <c r="J9" s="2"/>
      <c r="K9" s="2"/>
      <c r="L9" s="2"/>
      <c r="M9" s="2"/>
      <c r="N9" s="2"/>
      <c r="O9" s="2"/>
      <c r="P9" s="2"/>
      <c r="Q9" s="2"/>
      <c r="R9" s="2"/>
      <c r="S9" s="2"/>
      <c r="T9" s="2"/>
      <c r="U9" s="2"/>
      <c r="V9" s="2"/>
    </row>
    <row r="10" spans="1:22" ht="15.75" customHeight="1" x14ac:dyDescent="0.2">
      <c r="A10" s="2"/>
      <c r="B10" s="2"/>
      <c r="C10" s="2"/>
      <c r="D10" s="2"/>
      <c r="E10" s="2"/>
      <c r="F10" s="2"/>
      <c r="G10" s="2"/>
      <c r="H10" s="2"/>
      <c r="I10" s="2"/>
      <c r="J10" s="2"/>
      <c r="K10" s="2"/>
      <c r="L10" s="2"/>
      <c r="M10" s="2"/>
      <c r="N10" s="2"/>
      <c r="O10" s="2"/>
      <c r="P10" s="2"/>
      <c r="Q10" s="2"/>
      <c r="R10" s="2"/>
      <c r="S10" s="2"/>
      <c r="T10" s="2"/>
      <c r="U10" s="2"/>
      <c r="V10" s="2"/>
    </row>
    <row r="11" spans="1:22" ht="15.75" customHeight="1" x14ac:dyDescent="0.2">
      <c r="A11" s="2"/>
      <c r="B11" s="2"/>
      <c r="C11" s="2"/>
      <c r="D11" s="2"/>
      <c r="E11" s="2"/>
      <c r="F11" s="2"/>
      <c r="G11" s="2"/>
      <c r="H11" s="2"/>
      <c r="I11" s="2"/>
      <c r="J11" s="2"/>
      <c r="K11" s="2"/>
      <c r="L11" s="2"/>
      <c r="M11" s="2"/>
      <c r="N11" s="2"/>
      <c r="O11" s="2"/>
      <c r="P11" s="2"/>
      <c r="Q11" s="2"/>
      <c r="R11" s="2"/>
      <c r="S11" s="2"/>
      <c r="T11" s="2"/>
      <c r="U11" s="2"/>
      <c r="V11" s="2"/>
    </row>
    <row r="12" spans="1:22" ht="15.75" customHeight="1" x14ac:dyDescent="0.2">
      <c r="A12" s="2"/>
      <c r="B12" s="2"/>
      <c r="C12" s="2"/>
      <c r="D12" s="2"/>
      <c r="E12" s="2"/>
      <c r="F12" s="2"/>
      <c r="G12" s="2"/>
      <c r="H12" s="2"/>
      <c r="I12" s="2"/>
      <c r="J12" s="2"/>
      <c r="K12" s="2"/>
      <c r="L12" s="2"/>
      <c r="M12" s="2"/>
      <c r="N12" s="2"/>
      <c r="O12" s="2"/>
      <c r="P12" s="2"/>
      <c r="Q12" s="2"/>
      <c r="R12" s="2"/>
      <c r="S12" s="2"/>
      <c r="T12" s="2"/>
      <c r="U12" s="2"/>
      <c r="V12" s="2"/>
    </row>
    <row r="13" spans="1:22" ht="15.75" customHeight="1" x14ac:dyDescent="0.2">
      <c r="A13" s="2"/>
      <c r="B13" s="2"/>
      <c r="C13" s="2"/>
      <c r="D13" s="2"/>
      <c r="E13" s="2"/>
      <c r="F13" s="2"/>
      <c r="G13" s="2"/>
      <c r="H13" s="2"/>
      <c r="I13" s="2"/>
      <c r="J13" s="2"/>
      <c r="K13" s="2"/>
      <c r="L13" s="2"/>
      <c r="M13" s="2"/>
      <c r="N13" s="2"/>
      <c r="O13" s="2"/>
      <c r="P13" s="2"/>
      <c r="Q13" s="2"/>
      <c r="R13" s="2"/>
      <c r="S13" s="2"/>
      <c r="T13" s="2"/>
      <c r="U13" s="2"/>
      <c r="V13" s="2"/>
    </row>
    <row r="14" spans="1:22" ht="15.75" customHeight="1" x14ac:dyDescent="0.2">
      <c r="A14" s="2"/>
      <c r="B14" s="2"/>
      <c r="C14" s="2"/>
      <c r="D14" s="2"/>
      <c r="E14" s="2"/>
      <c r="F14" s="2"/>
      <c r="G14" s="2"/>
      <c r="H14" s="2"/>
      <c r="I14" s="2"/>
      <c r="J14" s="2"/>
      <c r="K14" s="2"/>
      <c r="L14" s="2"/>
      <c r="M14" s="2"/>
      <c r="N14" s="2"/>
      <c r="O14" s="2"/>
      <c r="P14" s="2"/>
      <c r="Q14" s="2"/>
      <c r="R14" s="2"/>
      <c r="S14" s="2"/>
      <c r="T14" s="2"/>
      <c r="U14" s="2"/>
      <c r="V14" s="2"/>
    </row>
    <row r="15" spans="1:22" ht="15.75" customHeight="1" x14ac:dyDescent="0.2">
      <c r="A15" s="2"/>
      <c r="B15" s="2"/>
      <c r="C15" s="2"/>
      <c r="D15" s="2"/>
      <c r="E15" s="2"/>
      <c r="F15" s="2"/>
      <c r="G15" s="2"/>
      <c r="H15" s="2"/>
      <c r="I15" s="2"/>
      <c r="J15" s="2"/>
      <c r="K15" s="2"/>
      <c r="L15" s="2"/>
      <c r="M15" s="2"/>
      <c r="N15" s="2"/>
      <c r="O15" s="2"/>
      <c r="P15" s="2"/>
      <c r="Q15" s="2"/>
      <c r="R15" s="2"/>
      <c r="S15" s="2"/>
      <c r="T15" s="2"/>
      <c r="U15" s="2"/>
      <c r="V15" s="2"/>
    </row>
    <row r="16" spans="1:22" ht="15.75" customHeight="1" x14ac:dyDescent="0.2">
      <c r="A16" s="2"/>
      <c r="B16" s="2"/>
      <c r="C16" s="2"/>
      <c r="D16" s="2"/>
      <c r="E16" s="2"/>
      <c r="F16" s="2"/>
      <c r="G16" s="2"/>
      <c r="H16" s="2"/>
      <c r="I16" s="2"/>
      <c r="J16" s="2"/>
      <c r="K16" s="2"/>
      <c r="L16" s="2"/>
      <c r="M16" s="2"/>
      <c r="N16" s="2"/>
      <c r="O16" s="2"/>
      <c r="P16" s="2"/>
      <c r="Q16" s="2"/>
      <c r="R16" s="2"/>
      <c r="S16" s="2"/>
      <c r="T16" s="2"/>
      <c r="U16" s="2"/>
      <c r="V16" s="2"/>
    </row>
    <row r="17" spans="1:22" ht="15.75" customHeight="1" x14ac:dyDescent="0.2">
      <c r="A17" s="2"/>
      <c r="B17" s="2"/>
      <c r="C17" s="2"/>
      <c r="D17" s="2"/>
      <c r="E17" s="2"/>
      <c r="F17" s="2"/>
      <c r="G17" s="2"/>
      <c r="H17" s="2"/>
      <c r="I17" s="2"/>
      <c r="J17" s="2"/>
      <c r="K17" s="2"/>
      <c r="L17" s="2"/>
      <c r="M17" s="2"/>
      <c r="N17" s="2"/>
      <c r="O17" s="2"/>
      <c r="P17" s="2"/>
      <c r="Q17" s="2"/>
      <c r="R17" s="2"/>
      <c r="S17" s="2"/>
      <c r="T17" s="2"/>
      <c r="U17" s="2"/>
      <c r="V17" s="2"/>
    </row>
    <row r="18" spans="1:22" ht="15.75" customHeight="1" x14ac:dyDescent="0.2">
      <c r="A18" s="2"/>
      <c r="B18" s="2"/>
      <c r="C18" s="2"/>
      <c r="D18" s="2"/>
      <c r="E18" s="2"/>
      <c r="F18" s="2"/>
      <c r="G18" s="2"/>
      <c r="H18" s="2"/>
      <c r="I18" s="2"/>
      <c r="J18" s="2"/>
      <c r="K18" s="2"/>
      <c r="L18" s="2"/>
      <c r="M18" s="2"/>
      <c r="N18" s="2"/>
      <c r="O18" s="2"/>
      <c r="P18" s="2"/>
      <c r="Q18" s="2"/>
      <c r="R18" s="2"/>
      <c r="S18" s="2"/>
      <c r="T18" s="2"/>
      <c r="U18" s="2"/>
      <c r="V18" s="2"/>
    </row>
    <row r="19" spans="1:22" ht="15.75" customHeight="1" x14ac:dyDescent="0.2">
      <c r="A19" s="2"/>
      <c r="B19" s="2"/>
      <c r="C19" s="2"/>
      <c r="D19" s="2"/>
      <c r="E19" s="2"/>
      <c r="F19" s="2"/>
      <c r="G19" s="2"/>
      <c r="H19" s="2"/>
      <c r="I19" s="2"/>
      <c r="J19" s="2"/>
      <c r="K19" s="2"/>
      <c r="L19" s="2"/>
      <c r="M19" s="2"/>
      <c r="N19" s="2"/>
      <c r="O19" s="2"/>
      <c r="P19" s="2"/>
      <c r="Q19" s="2"/>
      <c r="R19" s="2"/>
      <c r="S19" s="2"/>
      <c r="T19" s="2"/>
      <c r="U19" s="2"/>
      <c r="V19" s="2"/>
    </row>
    <row r="20" spans="1:22" ht="15.75" customHeight="1" x14ac:dyDescent="0.2">
      <c r="A20" s="2"/>
      <c r="B20" s="2"/>
      <c r="C20" s="2"/>
      <c r="D20" s="2"/>
      <c r="E20" s="2"/>
      <c r="F20" s="2"/>
      <c r="G20" s="2"/>
      <c r="H20" s="2"/>
      <c r="I20" s="2"/>
      <c r="J20" s="2"/>
      <c r="K20" s="2"/>
      <c r="L20" s="2"/>
      <c r="M20" s="2"/>
      <c r="N20" s="2"/>
      <c r="O20" s="2"/>
      <c r="P20" s="2"/>
      <c r="Q20" s="2"/>
      <c r="R20" s="2"/>
      <c r="S20" s="2"/>
      <c r="T20" s="2"/>
      <c r="U20" s="2"/>
      <c r="V20" s="2"/>
    </row>
    <row r="21" spans="1:22" ht="15.75" customHeight="1" x14ac:dyDescent="0.2">
      <c r="A21" s="2"/>
      <c r="B21" s="2"/>
      <c r="C21" s="2"/>
      <c r="D21" s="2"/>
      <c r="E21" s="2"/>
      <c r="F21" s="2"/>
      <c r="G21" s="2"/>
      <c r="H21" s="2"/>
      <c r="I21" s="2"/>
      <c r="J21" s="2"/>
      <c r="K21" s="2"/>
      <c r="L21" s="2"/>
      <c r="M21" s="2"/>
      <c r="N21" s="2"/>
      <c r="O21" s="2"/>
      <c r="P21" s="2"/>
      <c r="Q21" s="2"/>
      <c r="R21" s="2"/>
      <c r="S21" s="2"/>
      <c r="T21" s="2"/>
      <c r="U21" s="2"/>
      <c r="V21" s="2"/>
    </row>
    <row r="22" spans="1:22" ht="15.75" customHeight="1" x14ac:dyDescent="0.2">
      <c r="A22" s="2"/>
      <c r="B22" s="2"/>
      <c r="C22" s="2"/>
      <c r="D22" s="2"/>
      <c r="E22" s="2"/>
      <c r="F22" s="2"/>
      <c r="G22" s="2"/>
      <c r="H22" s="2"/>
      <c r="I22" s="2"/>
      <c r="J22" s="2"/>
      <c r="K22" s="2"/>
      <c r="L22" s="2"/>
      <c r="M22" s="2"/>
      <c r="N22" s="2"/>
      <c r="O22" s="2"/>
      <c r="P22" s="2"/>
      <c r="Q22" s="2"/>
      <c r="R22" s="2"/>
      <c r="S22" s="2"/>
      <c r="T22" s="2"/>
      <c r="U22" s="2"/>
      <c r="V22" s="2"/>
    </row>
    <row r="23" spans="1:22" ht="15.75" customHeight="1" x14ac:dyDescent="0.2">
      <c r="A23" s="2"/>
      <c r="B23" s="2"/>
      <c r="C23" s="2"/>
      <c r="D23" s="2"/>
      <c r="E23" s="2"/>
      <c r="F23" s="2"/>
      <c r="G23" s="2"/>
      <c r="H23" s="2"/>
      <c r="I23" s="2"/>
      <c r="J23" s="2"/>
      <c r="K23" s="2"/>
      <c r="L23" s="2"/>
      <c r="M23" s="2"/>
      <c r="N23" s="2"/>
      <c r="O23" s="2"/>
      <c r="P23" s="2"/>
      <c r="Q23" s="2"/>
      <c r="R23" s="2"/>
      <c r="S23" s="2"/>
      <c r="T23" s="2"/>
      <c r="U23" s="2"/>
      <c r="V23" s="2"/>
    </row>
    <row r="24" spans="1:22" ht="15.75" customHeight="1" x14ac:dyDescent="0.2">
      <c r="A24" s="2"/>
      <c r="B24" s="2"/>
      <c r="C24" s="2"/>
      <c r="D24" s="2"/>
      <c r="E24" s="2"/>
      <c r="F24" s="2"/>
      <c r="G24" s="2"/>
      <c r="H24" s="2"/>
      <c r="I24" s="2"/>
      <c r="J24" s="2"/>
      <c r="K24" s="2"/>
      <c r="L24" s="2"/>
      <c r="M24" s="2"/>
      <c r="N24" s="2"/>
      <c r="O24" s="2"/>
      <c r="P24" s="2"/>
      <c r="Q24" s="2"/>
      <c r="R24" s="2"/>
      <c r="S24" s="2"/>
      <c r="T24" s="2"/>
      <c r="U24" s="2"/>
      <c r="V24" s="2"/>
    </row>
    <row r="25" spans="1:22" ht="15.75" customHeight="1" x14ac:dyDescent="0.2">
      <c r="A25" s="2"/>
      <c r="B25" s="2"/>
      <c r="C25" s="2"/>
      <c r="D25" s="2"/>
      <c r="E25" s="2"/>
      <c r="F25" s="2"/>
      <c r="G25" s="2"/>
      <c r="H25" s="2"/>
      <c r="I25" s="2"/>
      <c r="J25" s="2"/>
      <c r="K25" s="2"/>
      <c r="L25" s="2"/>
      <c r="M25" s="2"/>
      <c r="N25" s="2"/>
      <c r="O25" s="2"/>
      <c r="P25" s="2"/>
      <c r="Q25" s="2"/>
      <c r="R25" s="2"/>
      <c r="S25" s="2"/>
      <c r="T25" s="2"/>
      <c r="U25" s="2"/>
      <c r="V25" s="2"/>
    </row>
    <row r="26" spans="1:22" ht="15.75" customHeight="1" x14ac:dyDescent="0.2">
      <c r="A26" s="2"/>
      <c r="B26" s="2"/>
      <c r="C26" s="2"/>
      <c r="D26" s="2"/>
      <c r="E26" s="2"/>
      <c r="F26" s="2"/>
      <c r="G26" s="2"/>
      <c r="H26" s="2"/>
      <c r="I26" s="2"/>
      <c r="J26" s="2"/>
      <c r="K26" s="2"/>
      <c r="L26" s="2"/>
      <c r="M26" s="2"/>
      <c r="N26" s="2"/>
      <c r="O26" s="2"/>
      <c r="P26" s="2"/>
      <c r="Q26" s="2"/>
      <c r="R26" s="2"/>
      <c r="S26" s="2"/>
      <c r="T26" s="2"/>
      <c r="U26" s="2"/>
      <c r="V26" s="2"/>
    </row>
    <row r="27" spans="1:22" ht="15.75" customHeight="1" x14ac:dyDescent="0.2">
      <c r="A27" s="2"/>
      <c r="B27" s="2"/>
      <c r="C27" s="2"/>
      <c r="D27" s="2"/>
      <c r="E27" s="2"/>
      <c r="F27" s="2"/>
      <c r="G27" s="2"/>
      <c r="H27" s="2"/>
      <c r="I27" s="2"/>
      <c r="J27" s="2"/>
      <c r="K27" s="2"/>
      <c r="L27" s="2"/>
      <c r="M27" s="2"/>
      <c r="N27" s="2"/>
      <c r="O27" s="2"/>
      <c r="P27" s="2"/>
      <c r="Q27" s="2"/>
      <c r="R27" s="2"/>
      <c r="S27" s="2"/>
      <c r="T27" s="2"/>
      <c r="U27" s="2"/>
      <c r="V27" s="2"/>
    </row>
    <row r="28" spans="1:22" ht="15.75" customHeight="1" x14ac:dyDescent="0.2">
      <c r="A28" s="2"/>
      <c r="B28" s="2"/>
      <c r="C28" s="2"/>
      <c r="D28" s="2"/>
      <c r="E28" s="2"/>
      <c r="F28" s="2"/>
      <c r="G28" s="2"/>
      <c r="H28" s="2"/>
      <c r="I28" s="2"/>
      <c r="J28" s="2"/>
      <c r="K28" s="2"/>
      <c r="L28" s="2"/>
      <c r="M28" s="2"/>
      <c r="N28" s="2"/>
      <c r="O28" s="2"/>
      <c r="P28" s="2"/>
      <c r="Q28" s="2"/>
      <c r="R28" s="2"/>
      <c r="S28" s="2"/>
      <c r="T28" s="2"/>
      <c r="U28" s="2"/>
      <c r="V28" s="2"/>
    </row>
    <row r="29" spans="1:22" ht="15.75" customHeight="1" x14ac:dyDescent="0.2">
      <c r="A29" s="2"/>
      <c r="B29" s="2"/>
      <c r="C29" s="2"/>
      <c r="D29" s="2"/>
      <c r="E29" s="2"/>
      <c r="F29" s="2"/>
      <c r="G29" s="2"/>
      <c r="H29" s="2"/>
      <c r="I29" s="2"/>
      <c r="J29" s="2"/>
      <c r="K29" s="2"/>
      <c r="L29" s="2"/>
      <c r="M29" s="2"/>
      <c r="N29" s="2"/>
      <c r="O29" s="2"/>
      <c r="P29" s="2"/>
      <c r="Q29" s="2"/>
      <c r="R29" s="2"/>
      <c r="S29" s="2"/>
      <c r="T29" s="2"/>
      <c r="U29" s="2"/>
      <c r="V29" s="2"/>
    </row>
    <row r="30" spans="1:22" ht="15.75" customHeight="1" x14ac:dyDescent="0.2">
      <c r="A30" s="2"/>
      <c r="B30" s="2"/>
      <c r="C30" s="2"/>
      <c r="D30" s="2"/>
      <c r="E30" s="2"/>
      <c r="F30" s="2"/>
      <c r="G30" s="2"/>
      <c r="H30" s="2"/>
      <c r="I30" s="2"/>
      <c r="J30" s="2"/>
      <c r="K30" s="2"/>
      <c r="L30" s="2"/>
      <c r="M30" s="2"/>
      <c r="N30" s="2"/>
      <c r="O30" s="2"/>
      <c r="P30" s="2"/>
      <c r="Q30" s="2"/>
      <c r="R30" s="2"/>
      <c r="S30" s="2"/>
      <c r="T30" s="2"/>
      <c r="U30" s="2"/>
      <c r="V30" s="2"/>
    </row>
    <row r="31" spans="1:22" ht="15.75" customHeight="1" x14ac:dyDescent="0.2">
      <c r="A31" s="2"/>
      <c r="B31" s="2"/>
      <c r="C31" s="2"/>
      <c r="D31" s="2"/>
      <c r="E31" s="2"/>
      <c r="F31" s="2"/>
      <c r="G31" s="2"/>
      <c r="H31" s="2"/>
      <c r="I31" s="2"/>
      <c r="J31" s="2"/>
      <c r="K31" s="2"/>
      <c r="L31" s="2"/>
      <c r="M31" s="2"/>
      <c r="N31" s="2"/>
      <c r="O31" s="2"/>
      <c r="P31" s="2"/>
      <c r="Q31" s="2"/>
      <c r="R31" s="2"/>
      <c r="S31" s="2"/>
      <c r="T31" s="2"/>
      <c r="U31" s="2"/>
      <c r="V31" s="2"/>
    </row>
    <row r="32" spans="1:22" ht="15.75" customHeight="1" x14ac:dyDescent="0.2">
      <c r="A32" s="2"/>
      <c r="B32" s="2"/>
      <c r="C32" s="2"/>
      <c r="D32" s="2"/>
      <c r="E32" s="2"/>
      <c r="F32" s="2"/>
      <c r="G32" s="2"/>
      <c r="H32" s="2"/>
      <c r="I32" s="2"/>
      <c r="J32" s="2"/>
      <c r="K32" s="2"/>
      <c r="L32" s="2"/>
      <c r="M32" s="2"/>
      <c r="N32" s="2"/>
      <c r="O32" s="2"/>
      <c r="P32" s="2"/>
      <c r="Q32" s="2"/>
      <c r="R32" s="2"/>
      <c r="S32" s="2"/>
      <c r="T32" s="2"/>
      <c r="U32" s="2"/>
      <c r="V32" s="2"/>
    </row>
    <row r="33" spans="1:22" ht="15.75" customHeight="1" x14ac:dyDescent="0.2">
      <c r="A33" s="2"/>
      <c r="B33" s="2"/>
      <c r="C33" s="2"/>
      <c r="D33" s="2"/>
      <c r="E33" s="2"/>
      <c r="F33" s="2"/>
      <c r="G33" s="2"/>
      <c r="H33" s="2"/>
      <c r="I33" s="2"/>
      <c r="J33" s="2"/>
      <c r="K33" s="2"/>
      <c r="L33" s="2"/>
      <c r="M33" s="2"/>
      <c r="N33" s="2"/>
      <c r="O33" s="2"/>
      <c r="P33" s="2"/>
      <c r="Q33" s="2"/>
      <c r="R33" s="2"/>
      <c r="S33" s="2"/>
      <c r="T33" s="2"/>
      <c r="U33" s="2"/>
      <c r="V33" s="2"/>
    </row>
    <row r="34" spans="1:22" ht="15.75" customHeight="1" x14ac:dyDescent="0.2">
      <c r="A34" s="2"/>
      <c r="B34" s="2"/>
      <c r="C34" s="2"/>
      <c r="D34" s="2"/>
      <c r="E34" s="2"/>
      <c r="F34" s="2"/>
      <c r="G34" s="2"/>
      <c r="H34" s="2"/>
      <c r="I34" s="2"/>
      <c r="J34" s="2"/>
      <c r="K34" s="2"/>
      <c r="L34" s="2"/>
      <c r="M34" s="2"/>
      <c r="N34" s="2"/>
      <c r="O34" s="2"/>
      <c r="P34" s="2"/>
      <c r="Q34" s="2"/>
      <c r="R34" s="2"/>
      <c r="S34" s="2"/>
      <c r="T34" s="2"/>
      <c r="U34" s="2"/>
      <c r="V34" s="2"/>
    </row>
    <row r="35" spans="1:22" ht="15.75" customHeight="1" x14ac:dyDescent="0.2">
      <c r="A35" s="2"/>
      <c r="B35" s="2"/>
      <c r="C35" s="2"/>
      <c r="D35" s="2"/>
      <c r="E35" s="2"/>
      <c r="F35" s="2"/>
      <c r="G35" s="2"/>
      <c r="H35" s="2"/>
      <c r="I35" s="2"/>
      <c r="J35" s="2"/>
      <c r="K35" s="2"/>
      <c r="L35" s="2"/>
      <c r="M35" s="2"/>
      <c r="N35" s="2"/>
      <c r="O35" s="2"/>
      <c r="P35" s="2"/>
      <c r="Q35" s="2"/>
      <c r="R35" s="2"/>
      <c r="S35" s="2"/>
      <c r="T35" s="2"/>
      <c r="U35" s="2"/>
      <c r="V35" s="2"/>
    </row>
    <row r="36" spans="1:22" ht="15.75" customHeight="1" x14ac:dyDescent="0.2">
      <c r="A36" s="2"/>
      <c r="B36" s="2"/>
      <c r="C36" s="2"/>
      <c r="D36" s="2"/>
      <c r="E36" s="2"/>
      <c r="F36" s="2"/>
      <c r="G36" s="2"/>
      <c r="H36" s="2"/>
      <c r="I36" s="2"/>
      <c r="J36" s="2"/>
      <c r="K36" s="2"/>
      <c r="L36" s="2"/>
      <c r="M36" s="2"/>
      <c r="N36" s="2"/>
      <c r="O36" s="2"/>
      <c r="P36" s="2"/>
      <c r="Q36" s="2"/>
      <c r="R36" s="2"/>
      <c r="S36" s="2"/>
      <c r="T36" s="2"/>
      <c r="U36" s="2"/>
      <c r="V36" s="2"/>
    </row>
    <row r="37" spans="1:22" ht="15.75" customHeight="1" x14ac:dyDescent="0.2">
      <c r="A37" s="2"/>
      <c r="B37" s="2"/>
      <c r="C37" s="2"/>
      <c r="D37" s="2"/>
      <c r="E37" s="2"/>
      <c r="F37" s="2"/>
      <c r="G37" s="2"/>
      <c r="H37" s="2"/>
      <c r="I37" s="2"/>
      <c r="J37" s="2"/>
      <c r="K37" s="2"/>
      <c r="L37" s="2"/>
      <c r="M37" s="2"/>
      <c r="N37" s="2"/>
      <c r="O37" s="2"/>
      <c r="P37" s="2"/>
      <c r="Q37" s="2"/>
      <c r="R37" s="2"/>
      <c r="S37" s="2"/>
      <c r="T37" s="2"/>
      <c r="U37" s="2"/>
      <c r="V37" s="2"/>
    </row>
    <row r="38" spans="1:22" ht="15.75" customHeight="1" x14ac:dyDescent="0.2">
      <c r="A38" s="2"/>
      <c r="B38" s="2"/>
      <c r="C38" s="2"/>
      <c r="D38" s="2"/>
      <c r="E38" s="2"/>
      <c r="F38" s="2"/>
      <c r="G38" s="2"/>
      <c r="H38" s="2"/>
      <c r="I38" s="2"/>
      <c r="J38" s="2"/>
      <c r="K38" s="2"/>
      <c r="L38" s="2"/>
      <c r="M38" s="2"/>
      <c r="N38" s="2"/>
      <c r="O38" s="2"/>
      <c r="P38" s="2"/>
      <c r="Q38" s="2"/>
      <c r="R38" s="2"/>
      <c r="S38" s="2"/>
      <c r="T38" s="2"/>
      <c r="U38" s="2"/>
      <c r="V38" s="2"/>
    </row>
    <row r="39" spans="1:22" ht="15.75" customHeight="1" x14ac:dyDescent="0.2">
      <c r="A39" s="2"/>
      <c r="B39" s="2"/>
      <c r="C39" s="2"/>
      <c r="D39" s="2"/>
      <c r="E39" s="2"/>
      <c r="F39" s="2"/>
      <c r="G39" s="2"/>
      <c r="H39" s="2"/>
      <c r="I39" s="2"/>
      <c r="J39" s="2"/>
      <c r="K39" s="2"/>
      <c r="L39" s="2"/>
      <c r="M39" s="2"/>
      <c r="N39" s="2"/>
      <c r="O39" s="2"/>
      <c r="P39" s="2"/>
      <c r="Q39" s="2"/>
      <c r="R39" s="2"/>
      <c r="S39" s="2"/>
      <c r="T39" s="2"/>
      <c r="U39" s="2"/>
      <c r="V39" s="2"/>
    </row>
    <row r="40" spans="1:22" ht="15.75" customHeight="1" x14ac:dyDescent="0.2">
      <c r="A40" s="2"/>
      <c r="B40" s="2"/>
      <c r="C40" s="2"/>
      <c r="D40" s="2"/>
      <c r="E40" s="2"/>
      <c r="F40" s="2"/>
      <c r="G40" s="2"/>
      <c r="H40" s="2"/>
      <c r="I40" s="2"/>
      <c r="J40" s="2"/>
      <c r="K40" s="2"/>
      <c r="L40" s="2"/>
      <c r="M40" s="2"/>
      <c r="N40" s="2"/>
      <c r="O40" s="2"/>
      <c r="P40" s="2"/>
      <c r="Q40" s="2"/>
      <c r="R40" s="2"/>
      <c r="S40" s="2"/>
      <c r="T40" s="2"/>
      <c r="U40" s="2"/>
      <c r="V40" s="2"/>
    </row>
    <row r="41" spans="1:22" ht="15.75" customHeight="1" x14ac:dyDescent="0.2">
      <c r="A41" s="2"/>
      <c r="B41" s="2"/>
      <c r="C41" s="2"/>
      <c r="D41" s="2"/>
      <c r="E41" s="2"/>
      <c r="F41" s="2"/>
      <c r="G41" s="2"/>
      <c r="H41" s="2"/>
      <c r="I41" s="2"/>
      <c r="J41" s="2"/>
      <c r="K41" s="2"/>
      <c r="L41" s="2"/>
      <c r="M41" s="2"/>
      <c r="N41" s="2"/>
      <c r="O41" s="2"/>
      <c r="P41" s="2"/>
      <c r="Q41" s="2"/>
      <c r="R41" s="2"/>
      <c r="S41" s="2"/>
      <c r="T41" s="2"/>
      <c r="U41" s="2"/>
      <c r="V41" s="2"/>
    </row>
    <row r="42" spans="1:22" ht="15.75" customHeight="1" x14ac:dyDescent="0.2">
      <c r="A42" s="2"/>
      <c r="B42" s="2"/>
      <c r="C42" s="2"/>
      <c r="D42" s="2"/>
      <c r="E42" s="2"/>
      <c r="F42" s="2"/>
      <c r="G42" s="2"/>
      <c r="H42" s="2"/>
      <c r="I42" s="2"/>
      <c r="J42" s="2"/>
      <c r="K42" s="2"/>
      <c r="L42" s="2"/>
      <c r="M42" s="2"/>
      <c r="N42" s="2"/>
      <c r="O42" s="2"/>
      <c r="P42" s="2"/>
      <c r="Q42" s="2"/>
      <c r="R42" s="2"/>
      <c r="S42" s="2"/>
      <c r="T42" s="2"/>
      <c r="U42" s="2"/>
      <c r="V42" s="2"/>
    </row>
    <row r="43" spans="1:22" ht="15.75" customHeight="1" x14ac:dyDescent="0.2">
      <c r="A43" s="2"/>
      <c r="B43" s="2"/>
      <c r="C43" s="2"/>
      <c r="D43" s="2"/>
      <c r="E43" s="2"/>
      <c r="F43" s="2"/>
      <c r="G43" s="2"/>
      <c r="H43" s="2"/>
      <c r="I43" s="2"/>
      <c r="J43" s="2"/>
      <c r="K43" s="2"/>
      <c r="L43" s="2"/>
      <c r="M43" s="2"/>
      <c r="N43" s="2"/>
      <c r="O43" s="2"/>
      <c r="P43" s="2"/>
      <c r="Q43" s="2"/>
      <c r="R43" s="2"/>
      <c r="S43" s="2"/>
      <c r="T43" s="2"/>
      <c r="U43" s="2"/>
      <c r="V43" s="2"/>
    </row>
    <row r="44" spans="1:22" ht="15.75" customHeight="1" x14ac:dyDescent="0.2">
      <c r="A44" s="2"/>
      <c r="B44" s="2"/>
      <c r="C44" s="2"/>
      <c r="D44" s="2"/>
      <c r="E44" s="2"/>
      <c r="F44" s="2"/>
      <c r="G44" s="2"/>
      <c r="H44" s="2"/>
      <c r="I44" s="2"/>
      <c r="J44" s="2"/>
      <c r="K44" s="2"/>
      <c r="L44" s="2"/>
      <c r="M44" s="2"/>
      <c r="N44" s="2"/>
      <c r="O44" s="2"/>
      <c r="P44" s="2"/>
      <c r="Q44" s="2"/>
      <c r="R44" s="2"/>
      <c r="S44" s="2"/>
      <c r="T44" s="2"/>
      <c r="U44" s="2"/>
      <c r="V44" s="2"/>
    </row>
    <row r="45" spans="1:22" ht="15.75" customHeight="1" x14ac:dyDescent="0.2">
      <c r="A45" s="2"/>
      <c r="B45" s="2"/>
      <c r="C45" s="2"/>
      <c r="D45" s="2"/>
      <c r="E45" s="2"/>
      <c r="F45" s="2"/>
      <c r="G45" s="2"/>
      <c r="H45" s="2"/>
      <c r="I45" s="2"/>
      <c r="J45" s="2"/>
      <c r="K45" s="2"/>
      <c r="L45" s="2"/>
      <c r="M45" s="2"/>
      <c r="N45" s="2"/>
      <c r="O45" s="2"/>
      <c r="P45" s="2"/>
      <c r="Q45" s="2"/>
      <c r="R45" s="2"/>
      <c r="S45" s="2"/>
      <c r="T45" s="2"/>
      <c r="U45" s="2"/>
      <c r="V45" s="2"/>
    </row>
    <row r="46" spans="1:22" ht="15.75" customHeight="1" x14ac:dyDescent="0.2">
      <c r="A46" s="2"/>
      <c r="B46" s="2"/>
      <c r="C46" s="2"/>
      <c r="D46" s="2"/>
      <c r="E46" s="2"/>
      <c r="F46" s="2"/>
      <c r="G46" s="2"/>
      <c r="H46" s="2"/>
      <c r="I46" s="2"/>
      <c r="J46" s="2"/>
      <c r="K46" s="2"/>
      <c r="L46" s="2"/>
      <c r="M46" s="2"/>
      <c r="N46" s="2"/>
      <c r="O46" s="2"/>
      <c r="P46" s="2"/>
      <c r="Q46" s="2"/>
      <c r="R46" s="2"/>
      <c r="S46" s="2"/>
      <c r="T46" s="2"/>
      <c r="U46" s="2"/>
      <c r="V46" s="2"/>
    </row>
    <row r="47" spans="1:22" ht="15.75" customHeight="1" x14ac:dyDescent="0.2">
      <c r="A47" s="2"/>
      <c r="B47" s="2"/>
      <c r="C47" s="2"/>
      <c r="D47" s="2"/>
      <c r="E47" s="2"/>
      <c r="F47" s="2"/>
      <c r="G47" s="2"/>
      <c r="H47" s="2"/>
      <c r="I47" s="2"/>
      <c r="J47" s="2"/>
      <c r="K47" s="2"/>
      <c r="L47" s="2"/>
      <c r="M47" s="2"/>
      <c r="N47" s="2"/>
      <c r="O47" s="2"/>
      <c r="P47" s="2"/>
      <c r="Q47" s="2"/>
      <c r="R47" s="2"/>
      <c r="S47" s="2"/>
      <c r="T47" s="2"/>
      <c r="U47" s="2"/>
      <c r="V47" s="2"/>
    </row>
    <row r="48" spans="1:22" ht="15.75" customHeight="1" x14ac:dyDescent="0.2">
      <c r="A48" s="2"/>
      <c r="B48" s="2"/>
      <c r="C48" s="2"/>
      <c r="D48" s="2"/>
      <c r="E48" s="2"/>
      <c r="F48" s="2"/>
      <c r="G48" s="2"/>
      <c r="H48" s="2"/>
      <c r="I48" s="2"/>
      <c r="J48" s="2"/>
      <c r="K48" s="2"/>
      <c r="L48" s="2"/>
      <c r="M48" s="2"/>
      <c r="N48" s="2"/>
      <c r="O48" s="2"/>
      <c r="P48" s="2"/>
      <c r="Q48" s="2"/>
      <c r="R48" s="2"/>
      <c r="S48" s="2"/>
      <c r="T48" s="2"/>
      <c r="U48" s="2"/>
      <c r="V48" s="2"/>
    </row>
    <row r="49" spans="1:22" ht="15.75" customHeight="1" x14ac:dyDescent="0.2">
      <c r="A49" s="2"/>
      <c r="B49" s="2"/>
      <c r="C49" s="2"/>
      <c r="D49" s="2"/>
      <c r="E49" s="2"/>
      <c r="F49" s="2"/>
      <c r="G49" s="2"/>
      <c r="H49" s="2"/>
      <c r="I49" s="2"/>
      <c r="J49" s="2"/>
      <c r="K49" s="2"/>
      <c r="L49" s="2"/>
      <c r="M49" s="2"/>
      <c r="N49" s="2"/>
      <c r="O49" s="2"/>
      <c r="P49" s="2"/>
      <c r="Q49" s="2"/>
      <c r="R49" s="2"/>
      <c r="S49" s="2"/>
      <c r="T49" s="2"/>
      <c r="U49" s="2"/>
      <c r="V49" s="2"/>
    </row>
    <row r="50" spans="1:22" ht="15.75" customHeight="1" x14ac:dyDescent="0.2">
      <c r="A50" s="2"/>
      <c r="B50" s="2"/>
      <c r="C50" s="2"/>
      <c r="D50" s="2"/>
      <c r="E50" s="2"/>
      <c r="F50" s="2"/>
      <c r="G50" s="2"/>
      <c r="H50" s="2"/>
      <c r="I50" s="2"/>
      <c r="J50" s="2"/>
      <c r="K50" s="2"/>
      <c r="L50" s="2"/>
      <c r="M50" s="2"/>
      <c r="N50" s="2"/>
      <c r="O50" s="2"/>
      <c r="P50" s="2"/>
      <c r="Q50" s="2"/>
      <c r="R50" s="2"/>
      <c r="S50" s="2"/>
      <c r="T50" s="2"/>
      <c r="U50" s="2"/>
      <c r="V50" s="2"/>
    </row>
    <row r="51" spans="1:22" ht="15.75" customHeight="1" x14ac:dyDescent="0.2">
      <c r="A51" s="2"/>
      <c r="B51" s="2"/>
      <c r="C51" s="2"/>
      <c r="D51" s="2"/>
      <c r="E51" s="2"/>
      <c r="F51" s="2"/>
      <c r="G51" s="2"/>
      <c r="H51" s="2"/>
      <c r="I51" s="2"/>
      <c r="J51" s="2"/>
      <c r="K51" s="2"/>
      <c r="L51" s="2"/>
      <c r="M51" s="2"/>
      <c r="N51" s="2"/>
      <c r="O51" s="2"/>
      <c r="P51" s="2"/>
      <c r="Q51" s="2"/>
      <c r="R51" s="2"/>
      <c r="S51" s="2"/>
      <c r="T51" s="2"/>
      <c r="U51" s="2"/>
      <c r="V51" s="2"/>
    </row>
    <row r="52" spans="1:22" ht="15.75" customHeight="1" x14ac:dyDescent="0.2">
      <c r="A52" s="2"/>
      <c r="B52" s="2"/>
      <c r="C52" s="2"/>
      <c r="D52" s="2"/>
      <c r="E52" s="2"/>
      <c r="F52" s="2"/>
      <c r="G52" s="2"/>
      <c r="H52" s="2"/>
      <c r="I52" s="2"/>
      <c r="J52" s="2"/>
      <c r="K52" s="2"/>
      <c r="L52" s="2"/>
      <c r="M52" s="2"/>
      <c r="N52" s="2"/>
      <c r="O52" s="2"/>
      <c r="P52" s="2"/>
      <c r="Q52" s="2"/>
      <c r="R52" s="2"/>
      <c r="S52" s="2"/>
      <c r="T52" s="2"/>
      <c r="U52" s="2"/>
      <c r="V52" s="2"/>
    </row>
    <row r="53" spans="1:22" ht="15.75" customHeight="1" x14ac:dyDescent="0.2">
      <c r="A53" s="2"/>
      <c r="B53" s="2"/>
      <c r="C53" s="2"/>
      <c r="D53" s="2"/>
      <c r="E53" s="2"/>
      <c r="F53" s="2"/>
      <c r="G53" s="2"/>
      <c r="H53" s="2"/>
      <c r="I53" s="2"/>
      <c r="J53" s="2"/>
      <c r="K53" s="2"/>
      <c r="L53" s="2"/>
      <c r="M53" s="2"/>
      <c r="N53" s="2"/>
      <c r="O53" s="2"/>
      <c r="P53" s="2"/>
      <c r="Q53" s="2"/>
      <c r="R53" s="2"/>
      <c r="S53" s="2"/>
      <c r="T53" s="2"/>
      <c r="U53" s="2"/>
      <c r="V53" s="2"/>
    </row>
    <row r="54" spans="1:22" ht="15.75" customHeight="1" x14ac:dyDescent="0.2">
      <c r="A54" s="2"/>
      <c r="B54" s="2"/>
      <c r="C54" s="2"/>
      <c r="D54" s="2"/>
      <c r="E54" s="2"/>
      <c r="F54" s="2"/>
      <c r="G54" s="2"/>
      <c r="H54" s="2"/>
      <c r="I54" s="2"/>
      <c r="J54" s="2"/>
      <c r="K54" s="2"/>
      <c r="L54" s="2"/>
      <c r="M54" s="2"/>
      <c r="N54" s="2"/>
      <c r="O54" s="2"/>
      <c r="P54" s="2"/>
      <c r="Q54" s="2"/>
      <c r="R54" s="2"/>
      <c r="S54" s="2"/>
      <c r="T54" s="2"/>
      <c r="U54" s="2"/>
      <c r="V54" s="2"/>
    </row>
    <row r="55" spans="1:22" ht="15.75" customHeight="1" x14ac:dyDescent="0.2">
      <c r="A55" s="2"/>
      <c r="B55" s="2"/>
      <c r="C55" s="2"/>
      <c r="D55" s="2"/>
      <c r="E55" s="2"/>
      <c r="F55" s="2"/>
      <c r="G55" s="2"/>
      <c r="H55" s="2"/>
      <c r="I55" s="2"/>
      <c r="J55" s="2"/>
      <c r="K55" s="2"/>
      <c r="L55" s="2"/>
      <c r="M55" s="2"/>
      <c r="N55" s="2"/>
      <c r="O55" s="2"/>
      <c r="P55" s="2"/>
      <c r="Q55" s="2"/>
      <c r="R55" s="2"/>
      <c r="S55" s="2"/>
      <c r="T55" s="2"/>
      <c r="U55" s="2"/>
      <c r="V55" s="2"/>
    </row>
    <row r="56" spans="1:22" ht="15.75" customHeight="1" x14ac:dyDescent="0.2">
      <c r="A56" s="2"/>
      <c r="B56" s="2"/>
      <c r="C56" s="2"/>
      <c r="D56" s="2"/>
      <c r="E56" s="2"/>
      <c r="F56" s="2"/>
      <c r="G56" s="2"/>
      <c r="H56" s="2"/>
      <c r="I56" s="2"/>
      <c r="J56" s="2"/>
      <c r="K56" s="2"/>
      <c r="L56" s="2"/>
      <c r="M56" s="2"/>
      <c r="N56" s="2"/>
      <c r="O56" s="2"/>
      <c r="P56" s="2"/>
      <c r="Q56" s="2"/>
      <c r="R56" s="2"/>
      <c r="S56" s="2"/>
      <c r="T56" s="2"/>
      <c r="U56" s="2"/>
      <c r="V56" s="2"/>
    </row>
    <row r="57" spans="1:22" ht="15.75" customHeight="1" x14ac:dyDescent="0.2">
      <c r="A57" s="2"/>
      <c r="B57" s="2"/>
      <c r="C57" s="2"/>
      <c r="D57" s="2"/>
      <c r="E57" s="2"/>
      <c r="F57" s="2"/>
      <c r="G57" s="2"/>
      <c r="H57" s="2"/>
      <c r="I57" s="2"/>
      <c r="J57" s="2"/>
      <c r="K57" s="2"/>
      <c r="L57" s="2"/>
      <c r="M57" s="2"/>
      <c r="N57" s="2"/>
      <c r="O57" s="2"/>
      <c r="P57" s="2"/>
      <c r="Q57" s="2"/>
      <c r="R57" s="2"/>
      <c r="S57" s="2"/>
      <c r="T57" s="2"/>
      <c r="U57" s="2"/>
      <c r="V57" s="2"/>
    </row>
    <row r="58" spans="1:22" ht="15.75" customHeight="1" x14ac:dyDescent="0.2">
      <c r="A58" s="2"/>
      <c r="B58" s="2"/>
      <c r="C58" s="2"/>
      <c r="D58" s="2"/>
      <c r="E58" s="2"/>
      <c r="F58" s="2"/>
      <c r="G58" s="2"/>
      <c r="H58" s="2"/>
      <c r="I58" s="2"/>
      <c r="J58" s="2"/>
      <c r="K58" s="2"/>
      <c r="L58" s="2"/>
      <c r="M58" s="2"/>
      <c r="N58" s="2"/>
      <c r="O58" s="2"/>
      <c r="P58" s="2"/>
      <c r="Q58" s="2"/>
      <c r="R58" s="2"/>
      <c r="S58" s="2"/>
      <c r="T58" s="2"/>
      <c r="U58" s="2"/>
      <c r="V58" s="2"/>
    </row>
    <row r="59" spans="1:22" ht="15.75" customHeight="1" x14ac:dyDescent="0.2">
      <c r="A59" s="2"/>
      <c r="B59" s="2"/>
      <c r="C59" s="2"/>
      <c r="D59" s="2"/>
      <c r="E59" s="2"/>
      <c r="F59" s="2"/>
      <c r="G59" s="2"/>
      <c r="H59" s="2"/>
      <c r="I59" s="2"/>
      <c r="J59" s="2"/>
      <c r="K59" s="2"/>
      <c r="L59" s="2"/>
      <c r="M59" s="2"/>
      <c r="N59" s="2"/>
      <c r="O59" s="2"/>
      <c r="P59" s="2"/>
      <c r="Q59" s="2"/>
      <c r="R59" s="2"/>
      <c r="S59" s="2"/>
      <c r="T59" s="2"/>
      <c r="U59" s="2"/>
      <c r="V59" s="2"/>
    </row>
    <row r="60" spans="1:22" ht="15.75" customHeight="1" x14ac:dyDescent="0.2">
      <c r="A60" s="2"/>
      <c r="B60" s="2"/>
      <c r="C60" s="2"/>
      <c r="D60" s="2"/>
      <c r="E60" s="2"/>
      <c r="F60" s="2"/>
      <c r="G60" s="2"/>
      <c r="H60" s="2"/>
      <c r="I60" s="2"/>
      <c r="J60" s="2"/>
      <c r="K60" s="2"/>
      <c r="L60" s="2"/>
      <c r="M60" s="2"/>
      <c r="N60" s="2"/>
      <c r="O60" s="2"/>
      <c r="P60" s="2"/>
      <c r="Q60" s="2"/>
      <c r="R60" s="2"/>
      <c r="S60" s="2"/>
      <c r="T60" s="2"/>
      <c r="U60" s="2"/>
      <c r="V60" s="2"/>
    </row>
    <row r="61" spans="1:22" ht="15.75" customHeight="1" x14ac:dyDescent="0.2">
      <c r="A61" s="2"/>
      <c r="B61" s="2"/>
      <c r="C61" s="2"/>
      <c r="D61" s="2"/>
      <c r="E61" s="2"/>
      <c r="F61" s="2"/>
      <c r="G61" s="2"/>
      <c r="H61" s="2"/>
      <c r="I61" s="2"/>
      <c r="J61" s="2"/>
      <c r="K61" s="2"/>
      <c r="L61" s="2"/>
      <c r="M61" s="2"/>
      <c r="N61" s="2"/>
      <c r="O61" s="2"/>
      <c r="P61" s="2"/>
      <c r="Q61" s="2"/>
      <c r="R61" s="2"/>
      <c r="S61" s="2"/>
      <c r="T61" s="2"/>
      <c r="U61" s="2"/>
      <c r="V61" s="2"/>
    </row>
    <row r="62" spans="1:22" ht="15.75" customHeight="1" x14ac:dyDescent="0.2">
      <c r="A62" s="2"/>
      <c r="B62" s="2"/>
      <c r="C62" s="2"/>
      <c r="D62" s="2"/>
      <c r="E62" s="2"/>
      <c r="F62" s="2"/>
      <c r="G62" s="2"/>
      <c r="H62" s="2"/>
      <c r="I62" s="2"/>
      <c r="J62" s="2"/>
      <c r="K62" s="2"/>
      <c r="L62" s="2"/>
      <c r="M62" s="2"/>
      <c r="N62" s="2"/>
      <c r="O62" s="2"/>
      <c r="P62" s="2"/>
      <c r="Q62" s="2"/>
      <c r="R62" s="2"/>
      <c r="S62" s="2"/>
      <c r="T62" s="2"/>
      <c r="U62" s="2"/>
      <c r="V62" s="2"/>
    </row>
    <row r="63" spans="1:22" ht="15.75" customHeight="1" x14ac:dyDescent="0.2">
      <c r="A63" s="2"/>
      <c r="B63" s="2"/>
      <c r="C63" s="2"/>
      <c r="D63" s="2"/>
      <c r="E63" s="2"/>
      <c r="F63" s="2"/>
      <c r="G63" s="2"/>
      <c r="H63" s="2"/>
      <c r="I63" s="2"/>
      <c r="J63" s="2"/>
      <c r="K63" s="2"/>
      <c r="L63" s="2"/>
      <c r="M63" s="2"/>
      <c r="N63" s="2"/>
      <c r="O63" s="2"/>
      <c r="P63" s="2"/>
      <c r="Q63" s="2"/>
      <c r="R63" s="2"/>
      <c r="S63" s="2"/>
      <c r="T63" s="2"/>
      <c r="U63" s="2"/>
      <c r="V63" s="2"/>
    </row>
    <row r="64" spans="1:22" ht="15.75" customHeight="1" x14ac:dyDescent="0.2">
      <c r="A64" s="2"/>
      <c r="B64" s="2"/>
      <c r="C64" s="2"/>
      <c r="D64" s="2"/>
      <c r="E64" s="2"/>
      <c r="F64" s="2"/>
      <c r="G64" s="2"/>
      <c r="H64" s="2"/>
      <c r="I64" s="2"/>
      <c r="J64" s="2"/>
      <c r="K64" s="2"/>
      <c r="L64" s="2"/>
      <c r="M64" s="2"/>
      <c r="N64" s="2"/>
      <c r="O64" s="2"/>
      <c r="P64" s="2"/>
      <c r="Q64" s="2"/>
      <c r="R64" s="2"/>
      <c r="S64" s="2"/>
      <c r="T64" s="2"/>
      <c r="U64" s="2"/>
      <c r="V64" s="2"/>
    </row>
    <row r="65" spans="1:22" ht="15.75" customHeight="1" x14ac:dyDescent="0.2">
      <c r="A65" s="2"/>
      <c r="B65" s="2"/>
      <c r="C65" s="2"/>
      <c r="D65" s="2"/>
      <c r="E65" s="2"/>
      <c r="F65" s="2"/>
      <c r="G65" s="2"/>
      <c r="H65" s="2"/>
      <c r="I65" s="2"/>
      <c r="J65" s="2"/>
      <c r="K65" s="2"/>
      <c r="L65" s="2"/>
      <c r="M65" s="2"/>
      <c r="N65" s="2"/>
      <c r="O65" s="2"/>
      <c r="P65" s="2"/>
      <c r="Q65" s="2"/>
      <c r="R65" s="2"/>
      <c r="S65" s="2"/>
      <c r="T65" s="2"/>
      <c r="U65" s="2"/>
      <c r="V65" s="2"/>
    </row>
    <row r="66" spans="1:22" ht="15.75" customHeight="1" x14ac:dyDescent="0.2">
      <c r="A66" s="2"/>
      <c r="B66" s="2"/>
      <c r="C66" s="2"/>
      <c r="D66" s="2"/>
      <c r="E66" s="2"/>
      <c r="F66" s="2"/>
      <c r="G66" s="2"/>
      <c r="H66" s="2"/>
      <c r="I66" s="2"/>
      <c r="J66" s="2"/>
      <c r="K66" s="2"/>
      <c r="L66" s="2"/>
      <c r="M66" s="2"/>
      <c r="N66" s="2"/>
      <c r="O66" s="2"/>
      <c r="P66" s="2"/>
      <c r="Q66" s="2"/>
      <c r="R66" s="2"/>
      <c r="S66" s="2"/>
      <c r="T66" s="2"/>
      <c r="U66" s="2"/>
      <c r="V66" s="2"/>
    </row>
    <row r="67" spans="1:22" ht="15.75" customHeight="1" x14ac:dyDescent="0.2">
      <c r="A67" s="2"/>
      <c r="B67" s="2"/>
      <c r="C67" s="2"/>
      <c r="D67" s="2"/>
      <c r="E67" s="2"/>
      <c r="F67" s="2"/>
      <c r="G67" s="2"/>
      <c r="H67" s="2"/>
      <c r="I67" s="2"/>
      <c r="J67" s="2"/>
      <c r="K67" s="2"/>
      <c r="L67" s="2"/>
      <c r="M67" s="2"/>
      <c r="N67" s="2"/>
      <c r="O67" s="2"/>
      <c r="P67" s="2"/>
      <c r="Q67" s="2"/>
      <c r="R67" s="2"/>
      <c r="S67" s="2"/>
      <c r="T67" s="2"/>
      <c r="U67" s="2"/>
      <c r="V67" s="2"/>
    </row>
    <row r="68" spans="1:22" ht="15.75" customHeight="1" x14ac:dyDescent="0.2">
      <c r="A68" s="2"/>
      <c r="B68" s="2"/>
      <c r="C68" s="2"/>
      <c r="D68" s="2"/>
      <c r="E68" s="2"/>
      <c r="F68" s="2"/>
      <c r="G68" s="2"/>
      <c r="H68" s="2"/>
      <c r="I68" s="2"/>
      <c r="J68" s="2"/>
      <c r="K68" s="2"/>
      <c r="L68" s="2"/>
      <c r="M68" s="2"/>
      <c r="N68" s="2"/>
      <c r="O68" s="2"/>
      <c r="P68" s="2"/>
      <c r="Q68" s="2"/>
      <c r="R68" s="2"/>
      <c r="S68" s="2"/>
      <c r="T68" s="2"/>
      <c r="U68" s="2"/>
      <c r="V68" s="2"/>
    </row>
    <row r="69" spans="1:22" ht="15.75" customHeight="1" x14ac:dyDescent="0.2">
      <c r="A69" s="2"/>
      <c r="B69" s="2"/>
      <c r="C69" s="2"/>
      <c r="D69" s="2"/>
      <c r="E69" s="2"/>
      <c r="F69" s="2"/>
      <c r="G69" s="2"/>
      <c r="H69" s="2"/>
      <c r="I69" s="2"/>
      <c r="J69" s="2"/>
      <c r="K69" s="2"/>
      <c r="L69" s="2"/>
      <c r="M69" s="2"/>
      <c r="N69" s="2"/>
      <c r="O69" s="2"/>
      <c r="P69" s="2"/>
      <c r="Q69" s="2"/>
      <c r="R69" s="2"/>
      <c r="S69" s="2"/>
      <c r="T69" s="2"/>
      <c r="U69" s="2"/>
      <c r="V69" s="2"/>
    </row>
    <row r="70" spans="1:22" ht="15.75" customHeight="1" x14ac:dyDescent="0.2">
      <c r="A70" s="2"/>
      <c r="B70" s="2"/>
      <c r="C70" s="2"/>
      <c r="D70" s="2"/>
      <c r="E70" s="2"/>
      <c r="F70" s="2"/>
      <c r="G70" s="2"/>
      <c r="H70" s="2"/>
      <c r="I70" s="2"/>
      <c r="J70" s="2"/>
      <c r="K70" s="2"/>
      <c r="L70" s="2"/>
      <c r="M70" s="2"/>
      <c r="N70" s="2"/>
      <c r="O70" s="2"/>
      <c r="P70" s="2"/>
      <c r="Q70" s="2"/>
      <c r="R70" s="2"/>
      <c r="S70" s="2"/>
      <c r="T70" s="2"/>
      <c r="U70" s="2"/>
      <c r="V70" s="2"/>
    </row>
    <row r="71" spans="1:22" ht="15.75" customHeight="1" x14ac:dyDescent="0.2">
      <c r="A71" s="2"/>
      <c r="B71" s="2"/>
      <c r="C71" s="2"/>
      <c r="D71" s="2"/>
      <c r="E71" s="2"/>
      <c r="F71" s="2"/>
      <c r="G71" s="2"/>
      <c r="H71" s="2"/>
      <c r="I71" s="2"/>
      <c r="J71" s="2"/>
      <c r="K71" s="2"/>
      <c r="L71" s="2"/>
      <c r="M71" s="2"/>
      <c r="N71" s="2"/>
      <c r="O71" s="2"/>
      <c r="P71" s="2"/>
      <c r="Q71" s="2"/>
      <c r="R71" s="2"/>
      <c r="S71" s="2"/>
      <c r="T71" s="2"/>
      <c r="U71" s="2"/>
      <c r="V71" s="2"/>
    </row>
    <row r="72" spans="1:22" ht="15.75" customHeight="1" x14ac:dyDescent="0.2">
      <c r="A72" s="2"/>
      <c r="B72" s="2"/>
      <c r="C72" s="2"/>
      <c r="D72" s="2"/>
      <c r="E72" s="2"/>
      <c r="F72" s="2"/>
      <c r="G72" s="2"/>
      <c r="H72" s="2"/>
      <c r="I72" s="2"/>
      <c r="J72" s="2"/>
      <c r="K72" s="2"/>
      <c r="L72" s="2"/>
      <c r="M72" s="2"/>
      <c r="N72" s="2"/>
      <c r="O72" s="2"/>
      <c r="P72" s="2"/>
      <c r="Q72" s="2"/>
      <c r="R72" s="2"/>
      <c r="S72" s="2"/>
      <c r="T72" s="2"/>
      <c r="U72" s="2"/>
      <c r="V72" s="2"/>
    </row>
    <row r="73" spans="1:22" ht="15.75" customHeight="1" x14ac:dyDescent="0.2">
      <c r="A73" s="2"/>
      <c r="B73" s="2"/>
      <c r="C73" s="2"/>
      <c r="D73" s="2"/>
      <c r="E73" s="2"/>
      <c r="F73" s="2"/>
      <c r="G73" s="2"/>
      <c r="H73" s="2"/>
      <c r="I73" s="2"/>
      <c r="J73" s="2"/>
      <c r="K73" s="2"/>
      <c r="L73" s="2"/>
      <c r="M73" s="2"/>
      <c r="N73" s="2"/>
      <c r="O73" s="2"/>
      <c r="P73" s="2"/>
      <c r="Q73" s="2"/>
      <c r="R73" s="2"/>
      <c r="S73" s="2"/>
      <c r="T73" s="2"/>
      <c r="U73" s="2"/>
      <c r="V73" s="2"/>
    </row>
    <row r="74" spans="1:22" ht="15.75" customHeight="1" x14ac:dyDescent="0.2">
      <c r="A74" s="2"/>
      <c r="B74" s="2"/>
      <c r="C74" s="2"/>
      <c r="D74" s="2"/>
      <c r="E74" s="2"/>
      <c r="F74" s="2"/>
      <c r="G74" s="2"/>
      <c r="H74" s="2"/>
      <c r="I74" s="2"/>
      <c r="J74" s="2"/>
      <c r="K74" s="2"/>
      <c r="L74" s="2"/>
      <c r="M74" s="2"/>
      <c r="N74" s="2"/>
      <c r="O74" s="2"/>
      <c r="P74" s="2"/>
      <c r="Q74" s="2"/>
      <c r="R74" s="2"/>
      <c r="S74" s="2"/>
      <c r="T74" s="2"/>
      <c r="U74" s="2"/>
      <c r="V74" s="2"/>
    </row>
    <row r="75" spans="1:22" ht="15.75" customHeight="1" x14ac:dyDescent="0.2">
      <c r="A75" s="2"/>
      <c r="B75" s="2"/>
      <c r="C75" s="2"/>
      <c r="D75" s="2"/>
      <c r="E75" s="2"/>
      <c r="F75" s="2"/>
      <c r="G75" s="2"/>
      <c r="H75" s="2"/>
      <c r="I75" s="2"/>
      <c r="J75" s="2"/>
      <c r="K75" s="2"/>
      <c r="L75" s="2"/>
      <c r="M75" s="2"/>
      <c r="N75" s="2"/>
      <c r="O75" s="2"/>
      <c r="P75" s="2"/>
      <c r="Q75" s="2"/>
      <c r="R75" s="2"/>
      <c r="S75" s="2"/>
      <c r="T75" s="2"/>
      <c r="U75" s="2"/>
      <c r="V75" s="2"/>
    </row>
    <row r="76" spans="1:22" ht="15.75" customHeight="1" x14ac:dyDescent="0.2">
      <c r="A76" s="2"/>
      <c r="B76" s="2"/>
      <c r="C76" s="2"/>
      <c r="D76" s="2"/>
      <c r="E76" s="2"/>
      <c r="F76" s="2"/>
      <c r="G76" s="2"/>
      <c r="H76" s="2"/>
      <c r="I76" s="2"/>
      <c r="J76" s="2"/>
      <c r="K76" s="2"/>
      <c r="L76" s="2"/>
      <c r="M76" s="2"/>
      <c r="N76" s="2"/>
      <c r="O76" s="2"/>
      <c r="P76" s="2"/>
      <c r="Q76" s="2"/>
      <c r="R76" s="2"/>
      <c r="S76" s="2"/>
      <c r="T76" s="2"/>
      <c r="U76" s="2"/>
      <c r="V76" s="2"/>
    </row>
    <row r="77" spans="1:22" ht="15.75" customHeight="1" x14ac:dyDescent="0.2">
      <c r="A77" s="2"/>
      <c r="B77" s="2"/>
      <c r="C77" s="2"/>
      <c r="D77" s="2"/>
      <c r="E77" s="2"/>
      <c r="F77" s="2"/>
      <c r="G77" s="2"/>
      <c r="H77" s="2"/>
      <c r="I77" s="2"/>
      <c r="J77" s="2"/>
      <c r="K77" s="2"/>
      <c r="L77" s="2"/>
      <c r="M77" s="2"/>
      <c r="N77" s="2"/>
      <c r="O77" s="2"/>
      <c r="P77" s="2"/>
      <c r="Q77" s="2"/>
      <c r="R77" s="2"/>
      <c r="S77" s="2"/>
      <c r="T77" s="2"/>
      <c r="U77" s="2"/>
      <c r="V77" s="2"/>
    </row>
    <row r="78" spans="1:22" ht="15.75" customHeight="1" x14ac:dyDescent="0.2">
      <c r="A78" s="2"/>
      <c r="B78" s="2"/>
      <c r="C78" s="2"/>
      <c r="D78" s="2"/>
      <c r="E78" s="2"/>
      <c r="F78" s="2"/>
      <c r="G78" s="2"/>
      <c r="H78" s="2"/>
      <c r="I78" s="2"/>
      <c r="J78" s="2"/>
      <c r="K78" s="2"/>
      <c r="L78" s="2"/>
      <c r="M78" s="2"/>
      <c r="N78" s="2"/>
      <c r="O78" s="2"/>
      <c r="P78" s="2"/>
      <c r="Q78" s="2"/>
      <c r="R78" s="2"/>
      <c r="S78" s="2"/>
      <c r="T78" s="2"/>
      <c r="U78" s="2"/>
      <c r="V78" s="2"/>
    </row>
    <row r="79" spans="1:22" ht="15.75" customHeight="1" x14ac:dyDescent="0.2">
      <c r="A79" s="2"/>
      <c r="B79" s="2"/>
      <c r="C79" s="2"/>
      <c r="D79" s="2"/>
      <c r="E79" s="2"/>
      <c r="F79" s="2"/>
      <c r="G79" s="2"/>
      <c r="H79" s="2"/>
      <c r="I79" s="2"/>
      <c r="J79" s="2"/>
      <c r="K79" s="2"/>
      <c r="L79" s="2"/>
      <c r="M79" s="2"/>
      <c r="N79" s="2"/>
      <c r="O79" s="2"/>
      <c r="P79" s="2"/>
      <c r="Q79" s="2"/>
      <c r="R79" s="2"/>
      <c r="S79" s="2"/>
      <c r="T79" s="2"/>
      <c r="U79" s="2"/>
      <c r="V79" s="2"/>
    </row>
    <row r="80" spans="1:22" ht="15.75" customHeight="1" x14ac:dyDescent="0.2">
      <c r="A80" s="2"/>
      <c r="B80" s="2"/>
      <c r="C80" s="2"/>
      <c r="D80" s="2"/>
      <c r="E80" s="2"/>
      <c r="F80" s="2"/>
      <c r="G80" s="2"/>
      <c r="H80" s="2"/>
      <c r="I80" s="2"/>
      <c r="J80" s="2"/>
      <c r="K80" s="2"/>
      <c r="L80" s="2"/>
      <c r="M80" s="2"/>
      <c r="N80" s="2"/>
      <c r="O80" s="2"/>
      <c r="P80" s="2"/>
      <c r="Q80" s="2"/>
      <c r="R80" s="2"/>
      <c r="S80" s="2"/>
      <c r="T80" s="2"/>
      <c r="U80" s="2"/>
      <c r="V80" s="2"/>
    </row>
    <row r="81" spans="1:22" ht="15.75" customHeight="1" x14ac:dyDescent="0.2">
      <c r="A81" s="2"/>
      <c r="B81" s="2"/>
      <c r="C81" s="2"/>
      <c r="D81" s="2"/>
      <c r="E81" s="2"/>
      <c r="F81" s="2"/>
      <c r="G81" s="2"/>
      <c r="H81" s="2"/>
      <c r="I81" s="2"/>
      <c r="J81" s="2"/>
      <c r="K81" s="2"/>
      <c r="L81" s="2"/>
      <c r="M81" s="2"/>
      <c r="N81" s="2"/>
      <c r="O81" s="2"/>
      <c r="P81" s="2"/>
      <c r="Q81" s="2"/>
      <c r="R81" s="2"/>
      <c r="S81" s="2"/>
      <c r="T81" s="2"/>
      <c r="U81" s="2"/>
      <c r="V81" s="2"/>
    </row>
    <row r="82" spans="1:22" ht="15.75" customHeight="1" x14ac:dyDescent="0.2">
      <c r="A82" s="2"/>
      <c r="B82" s="2"/>
      <c r="C82" s="2"/>
      <c r="D82" s="2"/>
      <c r="E82" s="2"/>
      <c r="F82" s="2"/>
      <c r="G82" s="2"/>
      <c r="H82" s="2"/>
      <c r="I82" s="2"/>
      <c r="J82" s="2"/>
      <c r="K82" s="2"/>
      <c r="L82" s="2"/>
      <c r="M82" s="2"/>
      <c r="N82" s="2"/>
      <c r="O82" s="2"/>
      <c r="P82" s="2"/>
      <c r="Q82" s="2"/>
      <c r="R82" s="2"/>
      <c r="S82" s="2"/>
      <c r="T82" s="2"/>
      <c r="U82" s="2"/>
      <c r="V82" s="2"/>
    </row>
    <row r="83" spans="1:22" ht="15.75" customHeight="1" x14ac:dyDescent="0.2">
      <c r="A83" s="2"/>
      <c r="B83" s="2"/>
      <c r="C83" s="2"/>
      <c r="D83" s="2"/>
      <c r="E83" s="2"/>
      <c r="F83" s="2"/>
      <c r="G83" s="2"/>
      <c r="H83" s="2"/>
      <c r="I83" s="2"/>
      <c r="J83" s="2"/>
      <c r="K83" s="2"/>
      <c r="L83" s="2"/>
      <c r="M83" s="2"/>
      <c r="N83" s="2"/>
      <c r="O83" s="2"/>
      <c r="P83" s="2"/>
      <c r="Q83" s="2"/>
      <c r="R83" s="2"/>
      <c r="S83" s="2"/>
      <c r="T83" s="2"/>
      <c r="U83" s="2"/>
      <c r="V83" s="2"/>
    </row>
    <row r="84" spans="1:22" ht="15.75" customHeight="1" x14ac:dyDescent="0.2">
      <c r="A84" s="2"/>
      <c r="B84" s="2"/>
      <c r="C84" s="2"/>
      <c r="D84" s="2"/>
      <c r="E84" s="2"/>
      <c r="F84" s="2"/>
      <c r="G84" s="2"/>
      <c r="H84" s="2"/>
      <c r="I84" s="2"/>
      <c r="J84" s="2"/>
      <c r="K84" s="2"/>
      <c r="L84" s="2"/>
      <c r="M84" s="2"/>
      <c r="N84" s="2"/>
      <c r="O84" s="2"/>
      <c r="P84" s="2"/>
      <c r="Q84" s="2"/>
      <c r="R84" s="2"/>
      <c r="S84" s="2"/>
      <c r="T84" s="2"/>
      <c r="U84" s="2"/>
      <c r="V84" s="2"/>
    </row>
    <row r="85" spans="1:22" ht="15.75" customHeight="1" x14ac:dyDescent="0.2">
      <c r="A85" s="2"/>
      <c r="B85" s="2"/>
      <c r="C85" s="2"/>
      <c r="D85" s="2"/>
      <c r="E85" s="2"/>
      <c r="F85" s="2"/>
      <c r="G85" s="2"/>
      <c r="H85" s="2"/>
      <c r="I85" s="2"/>
      <c r="J85" s="2"/>
      <c r="K85" s="2"/>
      <c r="L85" s="2"/>
      <c r="M85" s="2"/>
      <c r="N85" s="2"/>
      <c r="O85" s="2"/>
      <c r="P85" s="2"/>
      <c r="Q85" s="2"/>
      <c r="R85" s="2"/>
      <c r="S85" s="2"/>
      <c r="T85" s="2"/>
      <c r="U85" s="2"/>
      <c r="V85" s="2"/>
    </row>
    <row r="86" spans="1:22" ht="15.75" customHeight="1" x14ac:dyDescent="0.2">
      <c r="A86" s="2"/>
      <c r="B86" s="2"/>
      <c r="C86" s="2"/>
      <c r="D86" s="2"/>
      <c r="E86" s="2"/>
      <c r="F86" s="2"/>
      <c r="G86" s="2"/>
      <c r="H86" s="2"/>
      <c r="I86" s="2"/>
      <c r="J86" s="2"/>
      <c r="K86" s="2"/>
      <c r="L86" s="2"/>
      <c r="M86" s="2"/>
      <c r="N86" s="2"/>
      <c r="O86" s="2"/>
      <c r="P86" s="2"/>
      <c r="Q86" s="2"/>
      <c r="R86" s="2"/>
      <c r="S86" s="2"/>
      <c r="T86" s="2"/>
      <c r="U86" s="2"/>
      <c r="V86" s="2"/>
    </row>
    <row r="87" spans="1:22" ht="15.75" customHeight="1" x14ac:dyDescent="0.2">
      <c r="A87" s="2"/>
      <c r="B87" s="2"/>
      <c r="C87" s="2"/>
      <c r="D87" s="2"/>
      <c r="E87" s="2"/>
      <c r="F87" s="2"/>
      <c r="G87" s="2"/>
      <c r="H87" s="2"/>
      <c r="I87" s="2"/>
      <c r="J87" s="2"/>
      <c r="K87" s="2"/>
      <c r="L87" s="2"/>
      <c r="M87" s="2"/>
      <c r="N87" s="2"/>
      <c r="O87" s="2"/>
      <c r="P87" s="2"/>
      <c r="Q87" s="2"/>
      <c r="R87" s="2"/>
      <c r="S87" s="2"/>
      <c r="T87" s="2"/>
      <c r="U87" s="2"/>
      <c r="V87" s="2"/>
    </row>
    <row r="88" spans="1:22" ht="15.75" customHeight="1" x14ac:dyDescent="0.2">
      <c r="A88" s="2"/>
      <c r="B88" s="2"/>
      <c r="C88" s="2"/>
      <c r="D88" s="2"/>
      <c r="E88" s="2"/>
      <c r="F88" s="2"/>
      <c r="G88" s="2"/>
      <c r="H88" s="2"/>
      <c r="I88" s="2"/>
      <c r="J88" s="2"/>
      <c r="K88" s="2"/>
      <c r="L88" s="2"/>
      <c r="M88" s="2"/>
      <c r="N88" s="2"/>
      <c r="O88" s="2"/>
      <c r="P88" s="2"/>
      <c r="Q88" s="2"/>
      <c r="R88" s="2"/>
      <c r="S88" s="2"/>
      <c r="T88" s="2"/>
      <c r="U88" s="2"/>
      <c r="V88" s="2"/>
    </row>
    <row r="89" spans="1:22" ht="15.75" customHeight="1" x14ac:dyDescent="0.2">
      <c r="A89" s="2"/>
      <c r="B89" s="2"/>
      <c r="C89" s="2"/>
      <c r="D89" s="2"/>
      <c r="E89" s="2"/>
      <c r="F89" s="2"/>
      <c r="G89" s="2"/>
      <c r="H89" s="2"/>
      <c r="I89" s="2"/>
      <c r="J89" s="2"/>
      <c r="K89" s="2"/>
      <c r="L89" s="2"/>
      <c r="M89" s="2"/>
      <c r="N89" s="2"/>
      <c r="O89" s="2"/>
      <c r="P89" s="2"/>
      <c r="Q89" s="2"/>
      <c r="R89" s="2"/>
      <c r="S89" s="2"/>
      <c r="T89" s="2"/>
      <c r="U89" s="2"/>
      <c r="V89" s="2"/>
    </row>
    <row r="90" spans="1:22" ht="15.75" customHeight="1" x14ac:dyDescent="0.2">
      <c r="A90" s="2"/>
      <c r="B90" s="2"/>
      <c r="C90" s="2"/>
      <c r="D90" s="2"/>
      <c r="E90" s="2"/>
      <c r="F90" s="2"/>
      <c r="G90" s="2"/>
      <c r="H90" s="2"/>
      <c r="I90" s="2"/>
      <c r="J90" s="2"/>
      <c r="K90" s="2"/>
      <c r="L90" s="2"/>
      <c r="M90" s="2"/>
      <c r="N90" s="2"/>
      <c r="O90" s="2"/>
      <c r="P90" s="2"/>
      <c r="Q90" s="2"/>
      <c r="R90" s="2"/>
      <c r="S90" s="2"/>
      <c r="T90" s="2"/>
      <c r="U90" s="2"/>
      <c r="V90" s="2"/>
    </row>
    <row r="91" spans="1:22" ht="15.75" customHeight="1" x14ac:dyDescent="0.2">
      <c r="A91" s="2"/>
      <c r="B91" s="2"/>
      <c r="C91" s="2"/>
      <c r="D91" s="2"/>
      <c r="E91" s="2"/>
      <c r="F91" s="2"/>
      <c r="G91" s="2"/>
      <c r="H91" s="2"/>
      <c r="I91" s="2"/>
      <c r="J91" s="2"/>
      <c r="K91" s="2"/>
      <c r="L91" s="2"/>
      <c r="M91" s="2"/>
      <c r="N91" s="2"/>
      <c r="O91" s="2"/>
      <c r="P91" s="2"/>
      <c r="Q91" s="2"/>
      <c r="R91" s="2"/>
      <c r="S91" s="2"/>
      <c r="T91" s="2"/>
      <c r="U91" s="2"/>
      <c r="V91" s="2"/>
    </row>
    <row r="92" spans="1:22" ht="15.75" customHeight="1" x14ac:dyDescent="0.2">
      <c r="A92" s="2"/>
      <c r="B92" s="2"/>
      <c r="C92" s="2"/>
      <c r="D92" s="2"/>
      <c r="E92" s="2"/>
      <c r="F92" s="2"/>
      <c r="G92" s="2"/>
      <c r="H92" s="2"/>
      <c r="I92" s="2"/>
      <c r="J92" s="2"/>
      <c r="K92" s="2"/>
      <c r="L92" s="2"/>
      <c r="M92" s="2"/>
      <c r="N92" s="2"/>
      <c r="O92" s="2"/>
      <c r="P92" s="2"/>
      <c r="Q92" s="2"/>
      <c r="R92" s="2"/>
      <c r="S92" s="2"/>
      <c r="T92" s="2"/>
      <c r="U92" s="2"/>
      <c r="V92" s="2"/>
    </row>
    <row r="93" spans="1:22" ht="15.75" customHeight="1" x14ac:dyDescent="0.2">
      <c r="A93" s="2"/>
      <c r="B93" s="2"/>
      <c r="C93" s="2"/>
      <c r="D93" s="2"/>
      <c r="E93" s="2"/>
      <c r="F93" s="2"/>
      <c r="G93" s="2"/>
      <c r="H93" s="2"/>
      <c r="I93" s="2"/>
      <c r="J93" s="2"/>
      <c r="K93" s="2"/>
      <c r="L93" s="2"/>
      <c r="M93" s="2"/>
      <c r="N93" s="2"/>
      <c r="O93" s="2"/>
      <c r="P93" s="2"/>
      <c r="Q93" s="2"/>
      <c r="R93" s="2"/>
      <c r="S93" s="2"/>
      <c r="T93" s="2"/>
      <c r="U93" s="2"/>
      <c r="V93" s="2"/>
    </row>
    <row r="94" spans="1:22" ht="15.75" customHeight="1" x14ac:dyDescent="0.2">
      <c r="A94" s="2"/>
      <c r="B94" s="2"/>
      <c r="C94" s="2"/>
      <c r="D94" s="2"/>
      <c r="E94" s="2"/>
      <c r="F94" s="2"/>
      <c r="G94" s="2"/>
      <c r="H94" s="2"/>
      <c r="I94" s="2"/>
      <c r="J94" s="2"/>
      <c r="K94" s="2"/>
      <c r="L94" s="2"/>
      <c r="M94" s="2"/>
      <c r="N94" s="2"/>
      <c r="O94" s="2"/>
      <c r="P94" s="2"/>
      <c r="Q94" s="2"/>
      <c r="R94" s="2"/>
      <c r="S94" s="2"/>
      <c r="T94" s="2"/>
      <c r="U94" s="2"/>
      <c r="V94" s="2"/>
    </row>
    <row r="95" spans="1:22" ht="15.75" customHeight="1" x14ac:dyDescent="0.2">
      <c r="A95" s="2"/>
      <c r="B95" s="2"/>
      <c r="C95" s="2"/>
      <c r="D95" s="2"/>
      <c r="E95" s="2"/>
      <c r="F95" s="2"/>
      <c r="G95" s="2"/>
      <c r="H95" s="2"/>
      <c r="I95" s="2"/>
      <c r="J95" s="2"/>
      <c r="K95" s="2"/>
      <c r="L95" s="2"/>
      <c r="M95" s="2"/>
      <c r="N95" s="2"/>
      <c r="O95" s="2"/>
      <c r="P95" s="2"/>
      <c r="Q95" s="2"/>
      <c r="R95" s="2"/>
      <c r="S95" s="2"/>
      <c r="T95" s="2"/>
      <c r="U95" s="2"/>
      <c r="V95" s="2"/>
    </row>
    <row r="96" spans="1:22" ht="15.75" customHeight="1" x14ac:dyDescent="0.2">
      <c r="A96" s="2"/>
      <c r="B96" s="2"/>
      <c r="C96" s="2"/>
      <c r="D96" s="2"/>
      <c r="E96" s="2"/>
      <c r="F96" s="2"/>
      <c r="G96" s="2"/>
      <c r="H96" s="2"/>
      <c r="I96" s="2"/>
      <c r="J96" s="2"/>
      <c r="K96" s="2"/>
      <c r="L96" s="2"/>
      <c r="M96" s="2"/>
      <c r="N96" s="2"/>
      <c r="O96" s="2"/>
      <c r="P96" s="2"/>
      <c r="Q96" s="2"/>
      <c r="R96" s="2"/>
      <c r="S96" s="2"/>
      <c r="T96" s="2"/>
      <c r="U96" s="2"/>
      <c r="V96" s="2"/>
    </row>
    <row r="97" spans="1:22" ht="15.75" customHeight="1" x14ac:dyDescent="0.2">
      <c r="A97" s="2"/>
      <c r="B97" s="2"/>
      <c r="C97" s="2"/>
      <c r="D97" s="2"/>
      <c r="E97" s="2"/>
      <c r="F97" s="2"/>
      <c r="G97" s="2"/>
      <c r="H97" s="2"/>
      <c r="I97" s="2"/>
      <c r="J97" s="2"/>
      <c r="K97" s="2"/>
      <c r="L97" s="2"/>
      <c r="M97" s="2"/>
      <c r="N97" s="2"/>
      <c r="O97" s="2"/>
      <c r="P97" s="2"/>
      <c r="Q97" s="2"/>
      <c r="R97" s="2"/>
      <c r="S97" s="2"/>
      <c r="T97" s="2"/>
      <c r="U97" s="2"/>
      <c r="V97" s="2"/>
    </row>
    <row r="98" spans="1:22" ht="15.75" customHeight="1" x14ac:dyDescent="0.2">
      <c r="A98" s="2"/>
      <c r="B98" s="2"/>
      <c r="C98" s="2"/>
      <c r="D98" s="2"/>
      <c r="E98" s="2"/>
      <c r="F98" s="2"/>
      <c r="G98" s="2"/>
      <c r="H98" s="2"/>
      <c r="I98" s="2"/>
      <c r="J98" s="2"/>
      <c r="K98" s="2"/>
      <c r="L98" s="2"/>
      <c r="M98" s="2"/>
      <c r="N98" s="2"/>
      <c r="O98" s="2"/>
      <c r="P98" s="2"/>
      <c r="Q98" s="2"/>
      <c r="R98" s="2"/>
      <c r="S98" s="2"/>
      <c r="T98" s="2"/>
      <c r="U98" s="2"/>
      <c r="V98" s="2"/>
    </row>
    <row r="99" spans="1:22" ht="15.75" customHeight="1" x14ac:dyDescent="0.2">
      <c r="A99" s="2"/>
      <c r="B99" s="2"/>
      <c r="C99" s="2"/>
      <c r="D99" s="2"/>
      <c r="E99" s="2"/>
      <c r="F99" s="2"/>
      <c r="G99" s="2"/>
      <c r="H99" s="2"/>
      <c r="I99" s="2"/>
      <c r="J99" s="2"/>
      <c r="K99" s="2"/>
      <c r="L99" s="2"/>
      <c r="M99" s="2"/>
      <c r="N99" s="2"/>
      <c r="O99" s="2"/>
      <c r="P99" s="2"/>
      <c r="Q99" s="2"/>
      <c r="R99" s="2"/>
      <c r="S99" s="2"/>
      <c r="T99" s="2"/>
      <c r="U99" s="2"/>
      <c r="V99" s="2"/>
    </row>
    <row r="100" spans="1:22"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row>
    <row r="101" spans="1:22"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row>
    <row r="102" spans="1:22"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row>
    <row r="103" spans="1:22"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row>
    <row r="104" spans="1:22"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row>
    <row r="105" spans="1:22"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row>
    <row r="106" spans="1:22"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row>
    <row r="107" spans="1:22"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row>
    <row r="108" spans="1:22"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row>
    <row r="109" spans="1:22"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row>
    <row r="110" spans="1:22"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row>
    <row r="111" spans="1:22"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row>
    <row r="112" spans="1:22"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row>
    <row r="113" spans="1:22"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row>
    <row r="114" spans="1:22"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row>
    <row r="115" spans="1:22"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row>
    <row r="116" spans="1:22"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row>
    <row r="117" spans="1:22"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row>
    <row r="118" spans="1:22"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row>
    <row r="119" spans="1:22"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row>
    <row r="120" spans="1:22"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row>
    <row r="121" spans="1:22"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row>
    <row r="122" spans="1:22"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row>
    <row r="123" spans="1:22"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row>
    <row r="124" spans="1:22"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row>
    <row r="125" spans="1:22"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row>
    <row r="126" spans="1:22"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row>
    <row r="127" spans="1:22"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row>
    <row r="128" spans="1:22"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row>
    <row r="129" spans="1:22"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row>
    <row r="130" spans="1:22"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row>
    <row r="131" spans="1:22"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row>
    <row r="132" spans="1:22"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row>
    <row r="133" spans="1:22"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row>
    <row r="134" spans="1:22"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row>
    <row r="135" spans="1:22"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row>
    <row r="136" spans="1:22"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row>
    <row r="137" spans="1:22"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row>
    <row r="138" spans="1:22"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row>
    <row r="139" spans="1:22"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row>
    <row r="140" spans="1:22"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row>
    <row r="141" spans="1:22"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row>
    <row r="142" spans="1:22"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row>
    <row r="143" spans="1:22"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row>
    <row r="144" spans="1:22"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row>
    <row r="145" spans="1:22"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row>
    <row r="146" spans="1:22"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row>
    <row r="147" spans="1:22"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row>
    <row r="148" spans="1:22"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row>
    <row r="149" spans="1:22"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row>
    <row r="150" spans="1:22"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row>
    <row r="151" spans="1:22"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row>
    <row r="152" spans="1:22"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row>
    <row r="153" spans="1:22"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row>
    <row r="154" spans="1:22"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row>
    <row r="155" spans="1:22"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row>
    <row r="156" spans="1:22"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row>
    <row r="157" spans="1:22"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row>
    <row r="158" spans="1:22"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row>
    <row r="159" spans="1:22"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row>
    <row r="160" spans="1:22"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row>
    <row r="161" spans="1:22"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row>
    <row r="162" spans="1:22"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row>
    <row r="163" spans="1:22"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row>
    <row r="164" spans="1:22"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row>
    <row r="165" spans="1:22"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row>
    <row r="166" spans="1:22"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row>
    <row r="167" spans="1:22"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row>
    <row r="168" spans="1:22"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row>
    <row r="169" spans="1:22"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row>
    <row r="170" spans="1:22"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row>
    <row r="171" spans="1:22"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row>
    <row r="172" spans="1:22"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row>
    <row r="173" spans="1:22"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row>
    <row r="174" spans="1:22"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row>
    <row r="175" spans="1:22"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row>
    <row r="176" spans="1:22"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row>
    <row r="177" spans="1:22"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row>
    <row r="178" spans="1:22"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row>
    <row r="179" spans="1:22"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row>
    <row r="180" spans="1:22"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row>
    <row r="181" spans="1:22"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row>
    <row r="182" spans="1:22"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row>
    <row r="183" spans="1:22"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row>
    <row r="184" spans="1:22"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row>
    <row r="185" spans="1:22"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row>
    <row r="186" spans="1:22"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row>
    <row r="187" spans="1:22"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row>
    <row r="188" spans="1:22"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row>
    <row r="189" spans="1:22"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row>
    <row r="190" spans="1:22"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row>
    <row r="191" spans="1:22"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row>
    <row r="192" spans="1:22"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row>
    <row r="193" spans="1:22"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row>
    <row r="194" spans="1:22"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row>
    <row r="195" spans="1:22"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row>
    <row r="196" spans="1:22"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row>
    <row r="197" spans="1:22"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row>
    <row r="198" spans="1:22"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row>
    <row r="199" spans="1:22"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row>
    <row r="200" spans="1:22"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row>
    <row r="201" spans="1:22"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row>
    <row r="202" spans="1:22"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row>
    <row r="203" spans="1:22"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row>
    <row r="204" spans="1:22"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row>
    <row r="205" spans="1:22"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row>
    <row r="206" spans="1:22"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row>
    <row r="207" spans="1:22"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row>
    <row r="208" spans="1:22"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row>
    <row r="209" spans="1:22"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row>
    <row r="210" spans="1:22"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row>
    <row r="211" spans="1:22"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row>
    <row r="212" spans="1:22"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row>
    <row r="213" spans="1:22"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row>
    <row r="214" spans="1:22"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row>
    <row r="215" spans="1:22"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row>
    <row r="216" spans="1:22"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row>
    <row r="217" spans="1:22"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row>
    <row r="218" spans="1:22"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row>
    <row r="219" spans="1:22"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row>
    <row r="220" spans="1:22"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row>
    <row r="221" spans="1:22" ht="15.75" customHeight="1" x14ac:dyDescent="0.2"/>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B6" xr:uid="{00000000-0001-0000-0100-000000000000}">
    <sortState xmlns:xlrd2="http://schemas.microsoft.com/office/spreadsheetml/2017/richdata2" ref="A2:B6">
      <sortCondition ref="A1:A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8082E-81E4-2140-973A-B14E5C39B8DF}">
  <dimension ref="A1:H14"/>
  <sheetViews>
    <sheetView workbookViewId="0">
      <selection activeCell="I25" sqref="I25"/>
    </sheetView>
  </sheetViews>
  <sheetFormatPr baseColWidth="10" defaultRowHeight="14" x14ac:dyDescent="0.2"/>
  <cols>
    <col min="1" max="1" width="26.3984375" bestFit="1" customWidth="1"/>
    <col min="2" max="7" width="11" bestFit="1" customWidth="1"/>
    <col min="8" max="8" width="16.796875" bestFit="1" customWidth="1"/>
  </cols>
  <sheetData>
    <row r="1" spans="1:8" ht="16" customHeight="1" x14ac:dyDescent="0.2">
      <c r="A1" s="11" t="s">
        <v>59</v>
      </c>
      <c r="B1" s="11" t="s">
        <v>4</v>
      </c>
    </row>
    <row r="2" spans="1:8" ht="16" customHeight="1" x14ac:dyDescent="0.2">
      <c r="A2" s="11" t="s">
        <v>2</v>
      </c>
      <c r="B2" t="s">
        <v>18</v>
      </c>
      <c r="C2" t="s">
        <v>21</v>
      </c>
      <c r="D2" t="s">
        <v>44</v>
      </c>
      <c r="E2" t="s">
        <v>10</v>
      </c>
      <c r="F2" t="s">
        <v>35</v>
      </c>
      <c r="G2" t="s">
        <v>12</v>
      </c>
      <c r="H2" t="s">
        <v>58</v>
      </c>
    </row>
    <row r="3" spans="1:8" ht="16" customHeight="1" x14ac:dyDescent="0.2">
      <c r="A3" t="s">
        <v>9</v>
      </c>
      <c r="E3">
        <v>250.85</v>
      </c>
      <c r="G3">
        <v>38.04</v>
      </c>
      <c r="H3">
        <v>288.89</v>
      </c>
    </row>
    <row r="4" spans="1:8" ht="16" customHeight="1" x14ac:dyDescent="0.2">
      <c r="A4" t="s">
        <v>15</v>
      </c>
      <c r="B4">
        <v>52.47</v>
      </c>
      <c r="E4">
        <v>32.15</v>
      </c>
      <c r="H4">
        <v>84.62</v>
      </c>
    </row>
    <row r="5" spans="1:8" ht="16" customHeight="1" x14ac:dyDescent="0.2">
      <c r="A5" t="s">
        <v>20</v>
      </c>
      <c r="B5">
        <v>10.3</v>
      </c>
      <c r="C5">
        <v>31.11</v>
      </c>
      <c r="H5">
        <v>41.41</v>
      </c>
    </row>
    <row r="6" spans="1:8" ht="16" customHeight="1" x14ac:dyDescent="0.2">
      <c r="A6" t="s">
        <v>24</v>
      </c>
      <c r="B6">
        <v>26.03</v>
      </c>
      <c r="C6">
        <v>53.1</v>
      </c>
      <c r="E6">
        <v>155.69999999999999</v>
      </c>
      <c r="G6">
        <v>92.42</v>
      </c>
      <c r="H6">
        <v>327.25</v>
      </c>
    </row>
    <row r="7" spans="1:8" ht="16" customHeight="1" x14ac:dyDescent="0.2">
      <c r="A7" t="s">
        <v>31</v>
      </c>
      <c r="E7">
        <v>140.12</v>
      </c>
      <c r="G7">
        <v>23.31</v>
      </c>
      <c r="H7">
        <v>163.43</v>
      </c>
    </row>
    <row r="8" spans="1:8" ht="16" customHeight="1" x14ac:dyDescent="0.2">
      <c r="A8" t="s">
        <v>34</v>
      </c>
      <c r="E8">
        <v>52.16</v>
      </c>
      <c r="F8">
        <v>92.48</v>
      </c>
      <c r="G8">
        <v>35.130000000000003</v>
      </c>
      <c r="H8">
        <v>179.76999999999998</v>
      </c>
    </row>
    <row r="9" spans="1:8" ht="16" customHeight="1" x14ac:dyDescent="0.2">
      <c r="A9" t="s">
        <v>40</v>
      </c>
      <c r="C9">
        <v>35.71</v>
      </c>
      <c r="H9">
        <v>35.71</v>
      </c>
    </row>
    <row r="10" spans="1:8" ht="16" customHeight="1" x14ac:dyDescent="0.2">
      <c r="A10" t="s">
        <v>43</v>
      </c>
      <c r="B10">
        <v>55.1</v>
      </c>
      <c r="D10">
        <v>113.1</v>
      </c>
      <c r="H10">
        <v>168.2</v>
      </c>
    </row>
    <row r="11" spans="1:8" ht="16" customHeight="1" x14ac:dyDescent="0.2">
      <c r="A11" t="s">
        <v>46</v>
      </c>
      <c r="C11">
        <v>2.64</v>
      </c>
      <c r="D11">
        <v>99.64</v>
      </c>
      <c r="H11">
        <v>102.28</v>
      </c>
    </row>
    <row r="12" spans="1:8" ht="16" customHeight="1" x14ac:dyDescent="0.2">
      <c r="A12" t="s">
        <v>48</v>
      </c>
      <c r="C12">
        <v>66.98</v>
      </c>
      <c r="H12">
        <v>66.98</v>
      </c>
    </row>
    <row r="13" spans="1:8" ht="16" customHeight="1" x14ac:dyDescent="0.2">
      <c r="A13" t="s">
        <v>49</v>
      </c>
      <c r="D13">
        <v>139.11000000000001</v>
      </c>
      <c r="H13">
        <v>139.11000000000001</v>
      </c>
    </row>
    <row r="14" spans="1:8" ht="16" customHeight="1" x14ac:dyDescent="0.2">
      <c r="A14" t="s">
        <v>58</v>
      </c>
      <c r="B14">
        <v>143.9</v>
      </c>
      <c r="C14">
        <v>189.54000000000002</v>
      </c>
      <c r="D14">
        <v>351.85</v>
      </c>
      <c r="E14">
        <v>630.9799999999999</v>
      </c>
      <c r="F14">
        <v>92.48</v>
      </c>
      <c r="G14">
        <v>188.9</v>
      </c>
      <c r="H14">
        <v>1597.65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01C6D-4DBC-754C-8783-CD4BBEF807C3}">
  <dimension ref="A1:E26"/>
  <sheetViews>
    <sheetView workbookViewId="0">
      <selection activeCell="B16" sqref="B16"/>
    </sheetView>
  </sheetViews>
  <sheetFormatPr baseColWidth="10" defaultRowHeight="14" x14ac:dyDescent="0.2"/>
  <sheetData>
    <row r="1" spans="1:5" x14ac:dyDescent="0.2">
      <c r="A1" s="1" t="s">
        <v>0</v>
      </c>
      <c r="B1" s="1" t="s">
        <v>1</v>
      </c>
      <c r="C1" s="1" t="s">
        <v>2</v>
      </c>
      <c r="D1" s="1" t="s">
        <v>3</v>
      </c>
      <c r="E1" s="1" t="s">
        <v>4</v>
      </c>
    </row>
    <row r="2" spans="1:5" x14ac:dyDescent="0.2">
      <c r="A2" s="3">
        <v>1</v>
      </c>
      <c r="B2" s="2" t="s">
        <v>8</v>
      </c>
      <c r="C2" s="2" t="s">
        <v>9</v>
      </c>
      <c r="D2" s="4">
        <v>140.69999999999999</v>
      </c>
      <c r="E2" s="2" t="s">
        <v>10</v>
      </c>
    </row>
    <row r="3" spans="1:5" x14ac:dyDescent="0.2">
      <c r="A3" s="3">
        <v>2</v>
      </c>
      <c r="B3" s="2" t="s">
        <v>8</v>
      </c>
      <c r="C3" s="7" t="s">
        <v>31</v>
      </c>
      <c r="D3" s="4">
        <v>140.12</v>
      </c>
      <c r="E3" s="2" t="s">
        <v>10</v>
      </c>
    </row>
    <row r="4" spans="1:5" x14ac:dyDescent="0.2">
      <c r="A4" s="3">
        <v>3</v>
      </c>
      <c r="B4" s="2" t="s">
        <v>47</v>
      </c>
      <c r="C4" s="7" t="s">
        <v>49</v>
      </c>
      <c r="D4" s="4">
        <v>139.11000000000001</v>
      </c>
      <c r="E4" s="2" t="s">
        <v>44</v>
      </c>
    </row>
    <row r="5" spans="1:5" x14ac:dyDescent="0.2">
      <c r="A5" s="3">
        <v>4</v>
      </c>
      <c r="B5" s="2" t="s">
        <v>42</v>
      </c>
      <c r="C5" s="7" t="s">
        <v>43</v>
      </c>
      <c r="D5" s="4">
        <v>113.1</v>
      </c>
      <c r="E5" s="2" t="s">
        <v>44</v>
      </c>
    </row>
    <row r="6" spans="1:5" x14ac:dyDescent="0.2">
      <c r="A6" s="3">
        <v>5</v>
      </c>
      <c r="B6" s="2" t="s">
        <v>8</v>
      </c>
      <c r="C6" s="2" t="s">
        <v>9</v>
      </c>
      <c r="D6" s="4">
        <v>110.15</v>
      </c>
      <c r="E6" s="5" t="s">
        <v>10</v>
      </c>
    </row>
    <row r="7" spans="1:5" x14ac:dyDescent="0.2">
      <c r="A7" s="3">
        <v>6</v>
      </c>
      <c r="B7" s="2" t="s">
        <v>8</v>
      </c>
      <c r="C7" s="7" t="s">
        <v>24</v>
      </c>
      <c r="D7" s="4">
        <v>108</v>
      </c>
      <c r="E7" s="2" t="s">
        <v>10</v>
      </c>
    </row>
    <row r="8" spans="1:5" x14ac:dyDescent="0.2">
      <c r="A8" s="3">
        <v>7</v>
      </c>
      <c r="B8" s="2" t="s">
        <v>47</v>
      </c>
      <c r="C8" s="7" t="s">
        <v>46</v>
      </c>
      <c r="D8" s="4">
        <v>99.64</v>
      </c>
      <c r="E8" s="2" t="s">
        <v>44</v>
      </c>
    </row>
    <row r="9" spans="1:5" x14ac:dyDescent="0.2">
      <c r="A9" s="3">
        <v>8</v>
      </c>
      <c r="B9" s="2" t="s">
        <v>8</v>
      </c>
      <c r="C9" s="7" t="s">
        <v>34</v>
      </c>
      <c r="D9" s="4">
        <v>92.48</v>
      </c>
      <c r="E9" s="2" t="s">
        <v>35</v>
      </c>
    </row>
    <row r="10" spans="1:5" x14ac:dyDescent="0.2">
      <c r="A10" s="3">
        <v>9</v>
      </c>
      <c r="B10" s="2" t="s">
        <v>8</v>
      </c>
      <c r="C10" s="7" t="s">
        <v>24</v>
      </c>
      <c r="D10" s="4">
        <v>92.42</v>
      </c>
      <c r="E10" s="2" t="s">
        <v>12</v>
      </c>
    </row>
    <row r="11" spans="1:5" x14ac:dyDescent="0.2">
      <c r="A11" s="3">
        <v>10</v>
      </c>
      <c r="B11" s="2" t="s">
        <v>8</v>
      </c>
      <c r="C11" s="7" t="s">
        <v>48</v>
      </c>
      <c r="D11" s="4">
        <v>66.98</v>
      </c>
      <c r="E11" s="2" t="s">
        <v>21</v>
      </c>
    </row>
    <row r="12" spans="1:5" x14ac:dyDescent="0.2">
      <c r="A12" s="3">
        <v>11</v>
      </c>
      <c r="B12" s="2" t="s">
        <v>8</v>
      </c>
      <c r="C12" s="7" t="s">
        <v>43</v>
      </c>
      <c r="D12" s="4">
        <v>55.1</v>
      </c>
      <c r="E12" s="2" t="s">
        <v>18</v>
      </c>
    </row>
    <row r="13" spans="1:5" x14ac:dyDescent="0.2">
      <c r="A13" s="3">
        <v>12</v>
      </c>
      <c r="B13" s="2" t="s">
        <v>8</v>
      </c>
      <c r="C13" s="7" t="s">
        <v>24</v>
      </c>
      <c r="D13" s="4">
        <v>53.1</v>
      </c>
      <c r="E13" s="2" t="s">
        <v>21</v>
      </c>
    </row>
    <row r="14" spans="1:5" x14ac:dyDescent="0.2">
      <c r="A14" s="3">
        <v>13</v>
      </c>
      <c r="B14" s="2" t="s">
        <v>17</v>
      </c>
      <c r="C14" s="7" t="s">
        <v>15</v>
      </c>
      <c r="D14" s="4">
        <v>52.47</v>
      </c>
      <c r="E14" s="2" t="s">
        <v>18</v>
      </c>
    </row>
    <row r="15" spans="1:5" x14ac:dyDescent="0.2">
      <c r="A15" s="3">
        <v>14</v>
      </c>
      <c r="B15" s="2" t="s">
        <v>37</v>
      </c>
      <c r="C15" s="7" t="s">
        <v>34</v>
      </c>
      <c r="D15" s="4">
        <v>52.16</v>
      </c>
      <c r="E15" s="2" t="s">
        <v>10</v>
      </c>
    </row>
    <row r="16" spans="1:5" x14ac:dyDescent="0.2">
      <c r="A16" s="3">
        <v>15</v>
      </c>
      <c r="B16" s="2" t="s">
        <v>8</v>
      </c>
      <c r="C16" s="7" t="s">
        <v>24</v>
      </c>
      <c r="D16" s="4">
        <v>47.7</v>
      </c>
      <c r="E16" s="2" t="s">
        <v>10</v>
      </c>
    </row>
    <row r="17" spans="1:5" x14ac:dyDescent="0.2">
      <c r="A17" s="3">
        <v>16</v>
      </c>
      <c r="B17" s="2" t="s">
        <v>8</v>
      </c>
      <c r="C17" s="2" t="s">
        <v>9</v>
      </c>
      <c r="D17" s="4">
        <v>38.04</v>
      </c>
      <c r="E17" s="2" t="s">
        <v>12</v>
      </c>
    </row>
    <row r="18" spans="1:5" x14ac:dyDescent="0.2">
      <c r="A18" s="3">
        <v>17</v>
      </c>
      <c r="B18" s="2" t="s">
        <v>8</v>
      </c>
      <c r="C18" s="7" t="s">
        <v>40</v>
      </c>
      <c r="D18" s="4">
        <v>35.71</v>
      </c>
      <c r="E18" s="2" t="s">
        <v>21</v>
      </c>
    </row>
    <row r="19" spans="1:5" x14ac:dyDescent="0.2">
      <c r="A19" s="3">
        <v>18</v>
      </c>
      <c r="B19" s="2" t="s">
        <v>37</v>
      </c>
      <c r="C19" s="7" t="s">
        <v>34</v>
      </c>
      <c r="D19" s="4">
        <v>35.130000000000003</v>
      </c>
      <c r="E19" s="2" t="s">
        <v>12</v>
      </c>
    </row>
    <row r="20" spans="1:5" x14ac:dyDescent="0.2">
      <c r="A20" s="3">
        <v>19</v>
      </c>
      <c r="B20" s="2" t="s">
        <v>8</v>
      </c>
      <c r="C20" s="7" t="s">
        <v>15</v>
      </c>
      <c r="D20" s="4">
        <v>32.15</v>
      </c>
      <c r="E20" s="2" t="s">
        <v>10</v>
      </c>
    </row>
    <row r="21" spans="1:5" x14ac:dyDescent="0.2">
      <c r="A21" s="3">
        <v>20</v>
      </c>
      <c r="B21" s="2" t="s">
        <v>8</v>
      </c>
      <c r="C21" s="7" t="s">
        <v>20</v>
      </c>
      <c r="D21" s="4">
        <v>31.11</v>
      </c>
      <c r="E21" s="2" t="s">
        <v>21</v>
      </c>
    </row>
    <row r="22" spans="1:5" x14ac:dyDescent="0.2">
      <c r="A22" s="3">
        <v>21</v>
      </c>
      <c r="B22" s="2" t="s">
        <v>8</v>
      </c>
      <c r="C22" s="7" t="s">
        <v>31</v>
      </c>
      <c r="D22" s="4">
        <v>23.31</v>
      </c>
      <c r="E22" s="2" t="s">
        <v>12</v>
      </c>
    </row>
    <row r="23" spans="1:5" x14ac:dyDescent="0.2">
      <c r="A23" s="3">
        <v>22</v>
      </c>
      <c r="B23" s="2" t="s">
        <v>8</v>
      </c>
      <c r="C23" s="7" t="s">
        <v>24</v>
      </c>
      <c r="D23" s="4">
        <v>14.03</v>
      </c>
      <c r="E23" s="2" t="s">
        <v>18</v>
      </c>
    </row>
    <row r="24" spans="1:5" x14ac:dyDescent="0.2">
      <c r="A24" s="3">
        <v>23</v>
      </c>
      <c r="B24" s="2" t="s">
        <v>8</v>
      </c>
      <c r="C24" s="7" t="s">
        <v>24</v>
      </c>
      <c r="D24" s="4">
        <v>12</v>
      </c>
      <c r="E24" s="2" t="s">
        <v>18</v>
      </c>
    </row>
    <row r="25" spans="1:5" x14ac:dyDescent="0.2">
      <c r="A25" s="3">
        <v>24</v>
      </c>
      <c r="B25" s="2" t="s">
        <v>8</v>
      </c>
      <c r="C25" s="7" t="s">
        <v>20</v>
      </c>
      <c r="D25" s="4">
        <v>10.3</v>
      </c>
      <c r="E25" s="2" t="s">
        <v>18</v>
      </c>
    </row>
    <row r="26" spans="1:5" x14ac:dyDescent="0.2">
      <c r="A26" s="3">
        <v>25</v>
      </c>
      <c r="B26" s="2" t="s">
        <v>8</v>
      </c>
      <c r="C26" s="7" t="s">
        <v>46</v>
      </c>
      <c r="D26" s="4">
        <v>2.64</v>
      </c>
      <c r="E26" s="2" t="s">
        <v>21</v>
      </c>
    </row>
  </sheetData>
  <sortState xmlns:xlrd2="http://schemas.microsoft.com/office/spreadsheetml/2017/richdata2" ref="B2:E26">
    <sortCondition descending="1" ref="D2:D2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Excel Fashion Abbigliamento Sec</vt:lpstr>
      <vt:lpstr>Città</vt:lpstr>
      <vt:lpstr>Tabella Pivot</vt:lpstr>
      <vt:lpstr>Risposta domanda 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Melissa Albani</cp:lastModifiedBy>
  <dcterms:created xsi:type="dcterms:W3CDTF">2024-05-15T14:02:42Z</dcterms:created>
  <dcterms:modified xsi:type="dcterms:W3CDTF">2024-05-15T14:48:53Z</dcterms:modified>
</cp:coreProperties>
</file>