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Quinn\Documents\Files\Project Portal_Radio\"/>
    </mc:Choice>
  </mc:AlternateContent>
  <xr:revisionPtr revIDLastSave="0" documentId="13_ncr:1_{AFA00930-3247-4D80-B925-9A70810B287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3" i="1" s="1"/>
  <c r="D12" i="1"/>
  <c r="D13" i="1" s="1"/>
  <c r="E12" i="1"/>
  <c r="E13" i="1" s="1"/>
  <c r="F12" i="1"/>
  <c r="F13" i="1" s="1"/>
  <c r="G12" i="1"/>
  <c r="G13" i="1" s="1"/>
</calcChain>
</file>

<file path=xl/sharedStrings.xml><?xml version="1.0" encoding="utf-8"?>
<sst xmlns="http://schemas.openxmlformats.org/spreadsheetml/2006/main" count="29" uniqueCount="27">
  <si>
    <t>Name</t>
  </si>
  <si>
    <t>Part#</t>
  </si>
  <si>
    <t>PCB</t>
  </si>
  <si>
    <t>MCU</t>
  </si>
  <si>
    <t>VREG</t>
  </si>
  <si>
    <t>Buzzer</t>
  </si>
  <si>
    <t>L</t>
  </si>
  <si>
    <t>Cost/100</t>
  </si>
  <si>
    <t>Cost/150</t>
  </si>
  <si>
    <t>Cost/200</t>
  </si>
  <si>
    <t>Cost/300</t>
  </si>
  <si>
    <t>Cost/500</t>
  </si>
  <si>
    <t>3D Print</t>
  </si>
  <si>
    <t>STM8S003F3P6TR</t>
  </si>
  <si>
    <t>MD3156E33QA3</t>
  </si>
  <si>
    <t>SFN-1207PA6.5</t>
  </si>
  <si>
    <t>CL10A105KO8NNNC</t>
  </si>
  <si>
    <t>MGFL2012F2R2MT-LF</t>
  </si>
  <si>
    <t>N/A</t>
  </si>
  <si>
    <t>TBD</t>
  </si>
  <si>
    <t>Per Unit</t>
  </si>
  <si>
    <t>Total</t>
  </si>
  <si>
    <t>C1, C2</t>
  </si>
  <si>
    <t>C5</t>
  </si>
  <si>
    <t>CL10A106MQ8NNNC</t>
  </si>
  <si>
    <t>R1, R2</t>
  </si>
  <si>
    <t>AA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</si>
</sst>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44" fontId="0" fillId="0" borderId="0" xfId="1" applyFont="1"/>
    <xf numFmtId="164" fontId="0" fillId="0" borderId="0" xfId="1" applyNumberFormat="1" applyFont="1" applyAlignment="1">
      <alignment horizontal="right"/>
    </xf>
    <xf numFmtId="164" fontId="0" fillId="0" borderId="1" xfId="1" applyNumberFormat="1" applyFon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H14" sqref="H14"/>
    </sheetView>
  </sheetViews>
  <sheetFormatPr defaultColWidth="9.7109375" defaultRowHeight="15" x14ac:dyDescent="0.25"/>
  <cols>
    <col min="1" max="1" width="10.7109375" customWidth="1"/>
    <col min="2" max="2" width="20.28515625" customWidth="1"/>
    <col min="3" max="5" width="10.7109375" customWidth="1"/>
    <col min="6" max="7" width="11" bestFit="1" customWidth="1"/>
  </cols>
  <sheetData>
    <row r="1" spans="1:7" x14ac:dyDescent="0.25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</row>
    <row r="2" spans="1:7" x14ac:dyDescent="0.25">
      <c r="A2" s="3" t="s">
        <v>2</v>
      </c>
      <c r="B2" s="1" t="s">
        <v>18</v>
      </c>
      <c r="C2" s="6">
        <v>0.18340000000000001</v>
      </c>
      <c r="D2" s="6">
        <v>0.1623</v>
      </c>
      <c r="E2" s="6">
        <v>0.15909999999999999</v>
      </c>
      <c r="F2" s="6">
        <v>0.15590000000000001</v>
      </c>
      <c r="G2" s="6">
        <v>0.15210000000000001</v>
      </c>
    </row>
    <row r="3" spans="1:7" x14ac:dyDescent="0.25">
      <c r="A3" s="3" t="s">
        <v>3</v>
      </c>
      <c r="B3" s="1" t="s">
        <v>13</v>
      </c>
      <c r="C3" s="6">
        <v>0.23050000000000001</v>
      </c>
      <c r="D3" s="6">
        <v>0.20039999999999999</v>
      </c>
      <c r="E3" s="6">
        <v>0.20039999999999999</v>
      </c>
      <c r="F3" s="6">
        <v>0.20039999999999999</v>
      </c>
      <c r="G3" s="6">
        <v>0.17349999999999999</v>
      </c>
    </row>
    <row r="4" spans="1:7" x14ac:dyDescent="0.25">
      <c r="A4" s="3" t="s">
        <v>4</v>
      </c>
      <c r="B4" s="1" t="s">
        <v>14</v>
      </c>
      <c r="C4" s="6">
        <v>0.10050000000000001</v>
      </c>
      <c r="D4" s="6">
        <v>8.7099999999999997E-2</v>
      </c>
      <c r="E4" s="6">
        <v>8.7099999999999997E-2</v>
      </c>
      <c r="F4" s="6">
        <v>8.7099999999999997E-2</v>
      </c>
      <c r="G4" s="6">
        <v>7.6999999999999999E-2</v>
      </c>
    </row>
    <row r="5" spans="1:7" x14ac:dyDescent="0.25">
      <c r="A5" s="3" t="s">
        <v>5</v>
      </c>
      <c r="B5" s="1" t="s">
        <v>15</v>
      </c>
      <c r="C5" s="6">
        <v>5.6300000000000003E-2</v>
      </c>
      <c r="D5" s="6">
        <v>5.6300000000000003E-2</v>
      </c>
      <c r="E5" s="6">
        <v>5.6300000000000003E-2</v>
      </c>
      <c r="F5" s="6">
        <v>4.8899999999999999E-2</v>
      </c>
      <c r="G5" s="6">
        <v>4.8899999999999999E-2</v>
      </c>
    </row>
    <row r="6" spans="1:7" x14ac:dyDescent="0.25">
      <c r="A6" s="3" t="s">
        <v>6</v>
      </c>
      <c r="B6" s="1" t="s">
        <v>17</v>
      </c>
      <c r="C6" s="6">
        <v>1.8599999999999998E-2</v>
      </c>
      <c r="D6" s="6">
        <v>1.8599999999999998E-2</v>
      </c>
      <c r="E6" s="6">
        <v>1.43E-2</v>
      </c>
      <c r="F6" s="6">
        <v>1.43E-2</v>
      </c>
      <c r="G6" s="6">
        <v>1.43E-2</v>
      </c>
    </row>
    <row r="7" spans="1:7" x14ac:dyDescent="0.25">
      <c r="A7" s="3" t="s">
        <v>22</v>
      </c>
      <c r="B7" s="1" t="s">
        <v>16</v>
      </c>
      <c r="C7" s="6">
        <v>5.7999999999999996E-3</v>
      </c>
      <c r="D7" s="6">
        <v>5.7999999999999996E-3</v>
      </c>
      <c r="E7" s="6">
        <v>5.7999999999999996E-3</v>
      </c>
      <c r="F7" s="6">
        <v>5.7999999999999996E-3</v>
      </c>
      <c r="G7" s="6">
        <v>4.4000000000000003E-3</v>
      </c>
    </row>
    <row r="8" spans="1:7" x14ac:dyDescent="0.25">
      <c r="A8" s="3" t="s">
        <v>23</v>
      </c>
      <c r="B8" s="1" t="s">
        <v>24</v>
      </c>
      <c r="C8" s="6">
        <v>4.1000000000000003E-3</v>
      </c>
      <c r="D8" s="6">
        <v>4.1000000000000003E-3</v>
      </c>
      <c r="E8" s="6">
        <v>4.1000000000000003E-3</v>
      </c>
      <c r="F8" s="6">
        <v>4.1000000000000003E-3</v>
      </c>
      <c r="G8" s="6">
        <v>3.2000000000000002E-3</v>
      </c>
    </row>
    <row r="9" spans="1:7" x14ac:dyDescent="0.25">
      <c r="A9" s="3" t="s">
        <v>25</v>
      </c>
      <c r="B9" s="1" t="s">
        <v>19</v>
      </c>
      <c r="C9" s="6">
        <v>2E-3</v>
      </c>
      <c r="D9" s="6">
        <v>2E-3</v>
      </c>
      <c r="E9" s="6">
        <v>2E-3</v>
      </c>
      <c r="F9" s="6">
        <v>2E-3</v>
      </c>
      <c r="G9" s="6">
        <v>2E-3</v>
      </c>
    </row>
    <row r="10" spans="1:7" x14ac:dyDescent="0.25">
      <c r="A10" s="3" t="s">
        <v>26</v>
      </c>
      <c r="B10" s="1" t="s">
        <v>18</v>
      </c>
      <c r="C10" s="6">
        <v>0.40279999999999999</v>
      </c>
      <c r="D10" s="6">
        <v>0.43319999999999997</v>
      </c>
      <c r="E10" s="6">
        <v>0.44829999999999998</v>
      </c>
      <c r="F10" s="6">
        <v>0.46350000000000002</v>
      </c>
      <c r="G10" s="6">
        <v>0.47560000000000002</v>
      </c>
    </row>
    <row r="11" spans="1:7" x14ac:dyDescent="0.25">
      <c r="A11" s="4" t="s">
        <v>12</v>
      </c>
      <c r="B11" s="2" t="s">
        <v>18</v>
      </c>
      <c r="C11" s="7">
        <v>0.4</v>
      </c>
      <c r="D11" s="7">
        <v>0.4</v>
      </c>
      <c r="E11" s="7">
        <v>0.4</v>
      </c>
      <c r="F11" s="7">
        <v>0.4</v>
      </c>
      <c r="G11" s="7">
        <v>0.4</v>
      </c>
    </row>
    <row r="12" spans="1:7" x14ac:dyDescent="0.25">
      <c r="A12" s="3" t="s">
        <v>20</v>
      </c>
      <c r="C12" s="5">
        <f>SUM(C2:C11)</f>
        <v>1.4039999999999999</v>
      </c>
      <c r="D12" s="5">
        <f t="shared" ref="D12:G12" si="0">SUM(D2:D11)</f>
        <v>1.3698000000000001</v>
      </c>
      <c r="E12" s="5">
        <f t="shared" si="0"/>
        <v>1.3774000000000002</v>
      </c>
      <c r="F12" s="5">
        <f t="shared" si="0"/>
        <v>1.3820000000000001</v>
      </c>
      <c r="G12" s="5">
        <f t="shared" si="0"/>
        <v>1.351</v>
      </c>
    </row>
    <row r="13" spans="1:7" x14ac:dyDescent="0.25">
      <c r="A13" s="3" t="s">
        <v>21</v>
      </c>
      <c r="C13" s="5">
        <f>100*C12</f>
        <v>140.39999999999998</v>
      </c>
      <c r="D13" s="5">
        <f>150*D12</f>
        <v>205.47000000000003</v>
      </c>
      <c r="E13" s="5">
        <f>200*E12</f>
        <v>275.48</v>
      </c>
      <c r="F13" s="5">
        <f>300*F12</f>
        <v>414.6</v>
      </c>
      <c r="G13" s="5">
        <f>500*G12</f>
        <v>675.5</v>
      </c>
    </row>
  </sheetData>
  <conditionalFormatting sqref="C2:G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{34D3A61A-5339-48FC-9B54-A764DB993698}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D3A61A-5339-48FC-9B54-A764DB9936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C2:G11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 Williams</dc:creator>
  <cp:lastModifiedBy>Quinn A Williams</cp:lastModifiedBy>
  <dcterms:created xsi:type="dcterms:W3CDTF">2015-06-05T18:17:20Z</dcterms:created>
  <dcterms:modified xsi:type="dcterms:W3CDTF">2025-03-24T21:13:49Z</dcterms:modified>
</cp:coreProperties>
</file>