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<sst xmlns="http://schemas.openxmlformats.org/spreadsheetml/2006/main" count="118" uniqueCount="118">
  <si>
    <t xml:space="preserve">Number of Boards</t>
  </si>
  <si>
    <t>Reference</t>
  </si>
  <si>
    <t xml:space="preserve">Qty per board</t>
  </si>
  <si>
    <t xml:space="preserve">Total Qty</t>
  </si>
  <si>
    <t>Value</t>
  </si>
  <si>
    <t>URL</t>
  </si>
  <si>
    <t xml:space="preserve">Price For 1</t>
  </si>
  <si>
    <t xml:space="preserve">Price For 10</t>
  </si>
  <si>
    <t xml:space="preserve">Price for 100</t>
  </si>
  <si>
    <t xml:space="preserve">Price for 1k</t>
  </si>
  <si>
    <t>Price</t>
  </si>
  <si>
    <t xml:space="preserve">Qty to order</t>
  </si>
  <si>
    <t xml:space="preserve">Digikey Part number</t>
  </si>
  <si>
    <t>Notes</t>
  </si>
  <si>
    <t>C201,C301,C303,C304,C305,C306,C307,C401,C402,C403,C404,C405</t>
  </si>
  <si>
    <t>https://www.digikey.com/en/products/detail/yageo/CC0603KRX7R7BB104/302822</t>
  </si>
  <si>
    <t>311-1088-1-ND</t>
  </si>
  <si>
    <t xml:space="preserve">Already Have 4k</t>
  </si>
  <si>
    <t>C302,C309</t>
  </si>
  <si>
    <t>https://www.digikey.com/en/products/detail/samsung-electro-mechanics/CL10A475KP8NNNC/3886702</t>
  </si>
  <si>
    <t>1276-1044-1-ND</t>
  </si>
  <si>
    <t>C308</t>
  </si>
  <si>
    <t>https://www.digikey.com/en/products/detail/samsung-electro-mechanics/CL10B105KP8NNNC/3887604</t>
  </si>
  <si>
    <t>1276-1946-1-ND</t>
  </si>
  <si>
    <t>D201,D202</t>
  </si>
  <si>
    <t>LED</t>
  </si>
  <si>
    <t>https://www.digikey.com/en/products/detail/harvatek-corporation/B1931UD-05D000314U1930/15861266</t>
  </si>
  <si>
    <t>3147-B1931UD--05D000314U1930CT-ND</t>
  </si>
  <si>
    <t>D501</t>
  </si>
  <si>
    <t>D</t>
  </si>
  <si>
    <t>https://www.digikey.com/en/products/detail/diodes-incorporated/BAT750TA/1767179</t>
  </si>
  <si>
    <t>BAT750CT-ND</t>
  </si>
  <si>
    <t>J502</t>
  </si>
  <si>
    <t>USB_C_Receptacle_USB2.0_16P</t>
  </si>
  <si>
    <t>https://www.digikey.com/en/products/detail/gct/USB4105-GF-A/11198441</t>
  </si>
  <si>
    <t>2073-USB4105-GF-ACT-ND</t>
  </si>
  <si>
    <t>J503</t>
  </si>
  <si>
    <t>Screw_Terminal_01x06</t>
  </si>
  <si>
    <t>https://www.digikey.com/en/products/detail/on-shore-technology-inc/OSTVN06A150/1588866</t>
  </si>
  <si>
    <t>ED10565-ND</t>
  </si>
  <si>
    <t>J504</t>
  </si>
  <si>
    <t>Screw_Terminal_01x04</t>
  </si>
  <si>
    <t>https://www.digikey.com/en/products/detail/on-shore-technology-inc/OSTVN04A150/1588864</t>
  </si>
  <si>
    <t>ED10563-ND</t>
  </si>
  <si>
    <t>J505</t>
  </si>
  <si>
    <t>Conn_01x04</t>
  </si>
  <si>
    <t>https://www.digikey.com/en/products/detail/jst-sales-america-inc/SM04B-SRSS-TB/926710?s=N4IgTCBcDaIMoFkAMAWAQgWjgJTnDAKmgBQAyAYgJTFwBylABCALoC%2BQA</t>
  </si>
  <si>
    <t>455-SM04B-SRSS-TBCT-ND</t>
  </si>
  <si>
    <t>J601</t>
  </si>
  <si>
    <t>Conn_Coaxial</t>
  </si>
  <si>
    <t>https://www.digikey.com/en/products/detail/rf-solutions/CON-SMA-EDGE-S/5845767</t>
  </si>
  <si>
    <t>CON-SMA-EDGE-S-ND</t>
  </si>
  <si>
    <t>Q701,Q702,Q703</t>
  </si>
  <si>
    <t>MMBT3904</t>
  </si>
  <si>
    <t>https://www.digikey.com/en/products/detail/diotec-semiconductor/MMBT3904/13163698</t>
  </si>
  <si>
    <t>4878-MMBT3904CT-ND</t>
  </si>
  <si>
    <t>R201,R202,R701,R708,R713</t>
  </si>
  <si>
    <t>https://www.digikey.com/en/products/detail/stackpole-electronics-inc/RMCF0603FT1K00/1761077</t>
  </si>
  <si>
    <t>RMCF0603FT1K00CT-ND</t>
  </si>
  <si>
    <t>R301,R302,R401,R402,R707,R712,R717</t>
  </si>
  <si>
    <t>https://www.digikey.com/en/products/detail/stackpole-electronics-inc/RMCF0603JT10K0/1758104</t>
  </si>
  <si>
    <t>RMCF0603JT10K0CT-ND</t>
  </si>
  <si>
    <t>R501,R502</t>
  </si>
  <si>
    <t>https://www.digikey.com/en/products/detail/yageo/RC0603FR-075K1L/727268</t>
  </si>
  <si>
    <t>311-5.10KHRCT-ND</t>
  </si>
  <si>
    <t>R702,R703,R709,R714</t>
  </si>
  <si>
    <t>R704,R710,R715</t>
  </si>
  <si>
    <t>https://www.digikey.com/en/products/detail/yageo/RT0603BRD07500RL/17019950</t>
  </si>
  <si>
    <t>13-RT0603BRD07500RLCT-ND</t>
  </si>
  <si>
    <t>R705,R706,R711,R716</t>
  </si>
  <si>
    <t>https://www.digikey.com/en/products/detail/panasonic-electronic-components/ERA-3AEB302V/1465865</t>
  </si>
  <si>
    <t>P3.0KDBCT-ND</t>
  </si>
  <si>
    <t>U201</t>
  </si>
  <si>
    <t>LM1117MP-3.3</t>
  </si>
  <si>
    <t>https://www.digikey.com/en/products/detail/texas-instruments/LM1117MP-3-3-NOPB/304882?s=N4IgTCBcDaIDIFkCMKDsCAKBaAzAOhxAF0BfIA</t>
  </si>
  <si>
    <t>LM1117MP-3.3/NOPBCT-ND</t>
  </si>
  <si>
    <t>U301</t>
  </si>
  <si>
    <t>W25Q128JVS</t>
  </si>
  <si>
    <t>https://www.digikey.com/en/products/detail/winbond-electronics/W25Q128JVSIQ-TR/5803944</t>
  </si>
  <si>
    <t>256-W25Q128JVSIQTRCT-ND</t>
  </si>
  <si>
    <t>U302</t>
  </si>
  <si>
    <t>STM32F446RETx</t>
  </si>
  <si>
    <t>https://www.digikey.com/en/products/detail/stmicroelectronics/STM32F446RET6/5175962</t>
  </si>
  <si>
    <t>497-15376-ND</t>
  </si>
  <si>
    <t>U401</t>
  </si>
  <si>
    <t>MMC5633NJL</t>
  </si>
  <si>
    <t>https://www.digikey.com/en/products/detail/memsic-inc/MMC5633NJL/12171925</t>
  </si>
  <si>
    <t>1267-MMC5633NJLCT-ND</t>
  </si>
  <si>
    <t>U402</t>
  </si>
  <si>
    <t>LSM6DSV320</t>
  </si>
  <si>
    <t>https://www.digikey.com/en/products/detail/stmicroelectronics/LSM6DSV320XTR/26254547?s=N4IgTCBcDaIDIGUCyA2AIggagZjABhAF0BfIA</t>
  </si>
  <si>
    <t>497-LSM6DSV320XTRCT-ND</t>
  </si>
  <si>
    <t>U403</t>
  </si>
  <si>
    <t>MS5607-02BA</t>
  </si>
  <si>
    <t>https://www.digikey.com/en/products/detail/te-connectivity-measurement-specialties/MS560702BA03-50/4700931</t>
  </si>
  <si>
    <t>223-1198-1-ND</t>
  </si>
  <si>
    <t>U404</t>
  </si>
  <si>
    <t>SAM-M8Q</t>
  </si>
  <si>
    <t>https://www.digikey.com/en/products/detail/u-blox/SAM-M8Q-0/7393574?s=N4IgTCBcDaIMoEECyBaJAOAiiAugXyA</t>
  </si>
  <si>
    <t>672-1054-1-ND</t>
  </si>
  <si>
    <t>U601</t>
  </si>
  <si>
    <t>RFM95W-915S2</t>
  </si>
  <si>
    <t>https://www.digikey.com/en/products/detail/seeed-technology-co-ltd/109990166/7033232</t>
  </si>
  <si>
    <t>1597-1488-ND</t>
  </si>
  <si>
    <t>U701,U702,U703</t>
  </si>
  <si>
    <t>~</t>
  </si>
  <si>
    <t>https://www.digikey.com/en/products/detail/rohm-semiconductor/UT6MA3TCR/6573278?s=N4IgTCBcDaIKoBUBsBZAggZgQYQEogF0BfIA</t>
  </si>
  <si>
    <t>UT6MA3TCRCT-ND</t>
  </si>
  <si>
    <t>Y301</t>
  </si>
  <si>
    <t>Resonator</t>
  </si>
  <si>
    <t>https://www.digikey.com/en/products/detail/murata-electronics/CSTNE8M00G52Z000R0/9172388?s=N4IgTCBcDaIMIGUAqA5AogDgLIAYcHEBWMALTxwCUcQBdAXyA</t>
  </si>
  <si>
    <t>490-CSTNE8M00G52Z000R0CT-ND</t>
  </si>
  <si>
    <t>PCB</t>
  </si>
  <si>
    <t>Oshpark</t>
  </si>
  <si>
    <t xml:space="preserve">Total Cost</t>
  </si>
  <si>
    <t xml:space="preserve">Total Parts</t>
  </si>
  <si>
    <t xml:space="preserve">Cost per Board</t>
  </si>
  <si>
    <t xml:space="preserve">Parts per Board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</si>
</sst>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7">
    <numFmt numFmtId="164" formatCode="0.00\u"/>
    <numFmt numFmtId="165" formatCode="_([$$-409]* #,##0.00_);_([$$-409]* \(#,##0.00\);_([$$-409]* &quot;-&quot;??_);_(@_)"/>
    <numFmt numFmtId="166" formatCode="0.0\u"/>
    <numFmt numFmtId="167" formatCode="00.0\p"/>
    <numFmt numFmtId="168" formatCode="000.0\p"/>
    <numFmt numFmtId="169" formatCode="00.0\n"/>
    <numFmt numFmtId="170" formatCode="00.0\p\F"/>
    <numFmt numFmtId="171" formatCode="0.0\p"/>
    <numFmt numFmtId="172" formatCode="0.0\k"/>
    <numFmt numFmtId="173" formatCode="000.0\n"/>
    <numFmt numFmtId="174" formatCode="00.0\k"/>
    <numFmt numFmtId="175" formatCode="0.00\p"/>
    <numFmt numFmtId="176" formatCode="0.00\k"/>
    <numFmt numFmtId="177" formatCode="000.0\m\A"/>
    <numFmt numFmtId="178" formatCode="0.00\n"/>
    <numFmt numFmtId="179" formatCode="00.0\u"/>
    <numFmt numFmtId="180" formatCode="00.0\M\H\z"/>
  </numFmts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25">
    <xf fontId="0" fillId="0" borderId="0" numFmtId="0" xfId="0"/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0" borderId="0" numFmtId="0" xfId="0"/>
    <xf fontId="0" fillId="0" borderId="0" numFmtId="164" xfId="0" applyNumberFormat="1"/>
    <xf fontId="1" fillId="0" borderId="0" numFmtId="0" xfId="0" applyFont="1"/>
    <xf fontId="0" fillId="0" borderId="0" numFmtId="165" xfId="1" applyNumberFormat="1"/>
    <xf fontId="0" fillId="0" borderId="0" numFmtId="0" xfId="0">
      <protection hidden="0" locked="1"/>
    </xf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65" xfId="0" applyNumberFormat="1"/>
    <xf fontId="0" fillId="0" borderId="0" numFmtId="180" xfId="0" applyNumberFormat="1"/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digikey.com/en/products/detail/yageo/CC0603KRX7R7BB104/302822" TargetMode="External"/><Relationship  Id="rId10" Type="http://schemas.openxmlformats.org/officeDocument/2006/relationships/hyperlink" Target="https://www.digikey.com/en/products/detail/rf-solutions/CON-SMA-EDGE-S/5845767" TargetMode="External"/><Relationship  Id="rId11" Type="http://schemas.openxmlformats.org/officeDocument/2006/relationships/hyperlink" Target="https://www.digikey.com/en/products/detail/diotec-semiconductor/MMBT3904/13163698" TargetMode="External"/><Relationship  Id="rId12" Type="http://schemas.openxmlformats.org/officeDocument/2006/relationships/hyperlink" Target="https://www.digikey.com/en/products/detail/stackpole-electronics-inc/RMCF0603FT1K00/1761077" TargetMode="External"/><Relationship  Id="rId13" Type="http://schemas.openxmlformats.org/officeDocument/2006/relationships/hyperlink" Target="https://www.digikey.com/en/products/detail/stackpole-electronics-inc/RMCF0603JT10K0/1758104" TargetMode="External"/><Relationship  Id="rId14" Type="http://schemas.openxmlformats.org/officeDocument/2006/relationships/hyperlink" Target="https://www.digikey.com/en/products/detail/yageo/RC0603FR-075K1L/727268" TargetMode="External"/><Relationship  Id="rId15" Type="http://schemas.openxmlformats.org/officeDocument/2006/relationships/hyperlink" Target="https://www.digikey.com/en/products/detail/yageo/RT0603BRD07500RL/17019950" TargetMode="External"/><Relationship  Id="rId16" Type="http://schemas.openxmlformats.org/officeDocument/2006/relationships/hyperlink" Target="https://www.digikey.com/en/products/detail/panasonic-electronic-components/ERA-3AEB302V/1465865" TargetMode="External"/><Relationship  Id="rId17" Type="http://schemas.openxmlformats.org/officeDocument/2006/relationships/hyperlink" Target="https://www.digikey.com/en/products/detail/texas-instruments/LM1117MP-3-3-NOPB/304882?s=N4IgTCBcDaIDIFkCMKDsCAKBaAzAOhxAF0BfIA" TargetMode="External"/><Relationship  Id="rId18" Type="http://schemas.openxmlformats.org/officeDocument/2006/relationships/hyperlink" Target="https://www.digikey.com/en/products/detail/winbond-electronics/W25Q128JVSIQ-TR/5803944" TargetMode="External"/><Relationship  Id="rId19" Type="http://schemas.openxmlformats.org/officeDocument/2006/relationships/hyperlink" Target="https://www.digikey.com/en/products/detail/stmicroelectronics/STM32F446RET6/5175962" TargetMode="External"/><Relationship  Id="rId2" Type="http://schemas.openxmlformats.org/officeDocument/2006/relationships/hyperlink" Target="https://www.digikey.com/en/products/detail/samsung-electro-mechanics/CL10A475KP8NNNC/3886702" TargetMode="External"/><Relationship  Id="rId20" Type="http://schemas.openxmlformats.org/officeDocument/2006/relationships/hyperlink" Target="https://www.digikey.com/en/products/detail/memsic-inc/MMC5633NJL/12171925" TargetMode="External"/><Relationship  Id="rId21" Type="http://schemas.openxmlformats.org/officeDocument/2006/relationships/hyperlink" Target="https://www.digikey.com/en/products/detail/stmicroelectronics/LSM6DSV320XTR/26254547?s=N4IgTCBcDaIDIGUCyA2AIggagZjABhAF0BfIA" TargetMode="External"/><Relationship  Id="rId22" Type="http://schemas.openxmlformats.org/officeDocument/2006/relationships/hyperlink" Target="https://www.digikey.com/en/products/detail/te-connectivity-measurement-specialties/MS560702BA03-50/4700931" TargetMode="External"/><Relationship  Id="rId23" Type="http://schemas.openxmlformats.org/officeDocument/2006/relationships/hyperlink" Target="https://www.digikey.com/en/products/detail/u-blox/SAM-M8Q-0/7393574?s=N4IgTCBcDaIMoEECyBaJAOAiiAugXyA" TargetMode="External"/><Relationship  Id="rId24" Type="http://schemas.openxmlformats.org/officeDocument/2006/relationships/hyperlink" Target="https://www.digikey.com/en/products/detail/seeed-technology-co-ltd/109990166/7033232" TargetMode="External"/><Relationship  Id="rId25" Type="http://schemas.openxmlformats.org/officeDocument/2006/relationships/hyperlink" Target="https://www.digikey.com/en/products/detail/rohm-semiconductor/UT6MA3TCR/6573278?s=N4IgTCBcDaIKoBUBsBZAggZgQYQEogF0BfIA" TargetMode="External"/><Relationship  Id="rId26" Type="http://schemas.openxmlformats.org/officeDocument/2006/relationships/hyperlink" Target="https://www.digikey.com/en/products/detail/murata-electronics/CSTNE8M00G52Z000R0/9172388?s=N4IgTCBcDaIMIGUAqA5AogDgLIAYcHEBWMALTxwCUcQBdAXyA" TargetMode="External"/><Relationship  Id="rId3" Type="http://schemas.openxmlformats.org/officeDocument/2006/relationships/hyperlink" Target="https://www.digikey.com/en/products/detail/samsung-electro-mechanics/CL10B105KP8NNNC/3887604" TargetMode="External"/><Relationship  Id="rId4" Type="http://schemas.openxmlformats.org/officeDocument/2006/relationships/hyperlink" Target="https://www.digikey.com/en/products/detail/harvatek-corporation/B1931UD-05D000314U1930/15861266" TargetMode="External"/><Relationship  Id="rId5" Type="http://schemas.openxmlformats.org/officeDocument/2006/relationships/hyperlink" Target="https://www.digikey.com/en/products/detail/diodes-incorporated/BAT750TA/1767179" TargetMode="External"/><Relationship  Id="rId6" Type="http://schemas.openxmlformats.org/officeDocument/2006/relationships/hyperlink" Target="https://www.digikey.com/en/products/detail/gct/USB4105-GF-A/11198441" TargetMode="External"/><Relationship  Id="rId7" Type="http://schemas.openxmlformats.org/officeDocument/2006/relationships/hyperlink" Target="https://www.digikey.com/en/products/detail/on-shore-technology-inc/OSTVN06A150/1588866" TargetMode="External"/><Relationship  Id="rId8" Type="http://schemas.openxmlformats.org/officeDocument/2006/relationships/hyperlink" Target="https://www.digikey.com/en/products/detail/on-shore-technology-inc/OSTVN04A150/1588864" TargetMode="External"/><Relationship  Id="rId9" Type="http://schemas.openxmlformats.org/officeDocument/2006/relationships/hyperlink" Target="https://www.digikey.com/en/products/detail/jst-sales-america-inc/SM04B-SRSS-TB/926710?s=N4IgTCBcDaIMoFkAMAWAQgWjgJTnDAKmgBQAyAYgJTFwBylAB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Z1" zoomScale="100" workbookViewId="0">
      <selection activeCell="A1" activeCellId="0" sqref="A1"/>
    </sheetView>
  </sheetViews>
  <sheetFormatPr baseColWidth="9" defaultRowHeight="14.25"/>
  <cols>
    <col customWidth="1" min="1" max="1" width="16.00390625"/>
    <col customWidth="1" min="2" max="2" width="12.7109375"/>
    <col customWidth="1" min="3" max="3" width="9.57421875"/>
    <col customWidth="1" min="4" max="4" width="15.57421875"/>
    <col customWidth="1" min="6" max="6" width="11.421875"/>
    <col customWidth="1" min="7" max="7" width="12.140625"/>
    <col customWidth="1" min="8" max="8" width="12.28125"/>
    <col customWidth="1" min="9" max="9" width="11.7109375"/>
    <col customWidth="1" min="11" max="11" width="11.28125"/>
    <col customWidth="1" min="12" max="12" width="34.57421875"/>
  </cols>
  <sheetData>
    <row r="1">
      <c r="A1" s="1" t="s">
        <v>0</v>
      </c>
      <c r="B1" s="1"/>
      <c r="C1">
        <v>1</v>
      </c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3" t="s">
        <v>9</v>
      </c>
      <c r="J2" t="s">
        <v>10</v>
      </c>
      <c r="K2" t="s">
        <v>11</v>
      </c>
      <c r="L2" t="s">
        <v>12</v>
      </c>
      <c r="N2" t="s">
        <v>13</v>
      </c>
      <c r="AA2" s="2"/>
      <c r="AB2" s="2"/>
      <c r="AC2" s="2"/>
      <c r="AD2" s="2"/>
      <c r="AE2" s="2"/>
      <c r="AF2" s="2"/>
      <c r="AG2" s="2"/>
      <c r="AH2" s="2"/>
      <c r="AI2"/>
      <c r="AJ2" s="2"/>
      <c r="AK2" s="2"/>
      <c r="AL2" s="2"/>
      <c r="AM2" s="2"/>
      <c r="AN2" s="2"/>
    </row>
    <row r="3">
      <c r="A3" s="2" t="s">
        <v>14</v>
      </c>
      <c r="B3" s="2">
        <v>13</v>
      </c>
      <c r="C3" s="2">
        <f>$C$1*B3</f>
        <v>13</v>
      </c>
      <c r="D3" s="4">
        <v>0.10000000000000001</v>
      </c>
      <c r="E3" s="5" t="s">
        <v>15</v>
      </c>
      <c r="F3" s="2">
        <v>0.080000000000000002</v>
      </c>
      <c r="G3" s="2">
        <v>0.17999999999999999</v>
      </c>
      <c r="H3" s="2">
        <v>0.012</v>
      </c>
      <c r="I3" s="2">
        <v>0.0080000000000000002</v>
      </c>
      <c r="J3" s="6">
        <f>IF(MIN(IF(I3=0,1000000,I3*ROUNDUP(C3,-3)),IF(H3=0,1000000,H3*ROUNDUP(C3,-2)),IF(G3=0,1000000,G3*ROUNDUP(C3,-1)),IF(F3=0,1000000,F3*C3))=1000000,0,MIN(IF(I3=0,1000000,I3*ROUNDUP(C3,-3)),IF(H3=0,1000000,H3*ROUNDUP(C3,-2)),IF(G3=0,1000000,G3*ROUNDUP(C3,-1)),IF(F3=0,1000000,F3*C3)))</f>
        <v>1.04</v>
      </c>
      <c r="K3" s="2">
        <f>IF(J3=IF(F3=0,1000000,F3*C3),C3,IF(J3=IF(G3=0,1000000,G3*ROUNDUP(C3,-1)),ROUNDUP(C3,-1),IF(J3=IF(H3=0,1000000,H3*ROUNDUP(C3,-2)),ROUNDUP(C3,-2),IF(J3=IF(I3=0,1000000,I3*ROUNDUP(C3,-3)),ROUNDUP(C3,-3),0))))</f>
        <v>13</v>
      </c>
      <c r="L3" s="2" t="s">
        <v>16</v>
      </c>
      <c r="M3" s="2"/>
      <c r="N3" s="2" t="s">
        <v>17</v>
      </c>
      <c r="O3" s="2"/>
      <c r="AA3" s="2"/>
      <c r="AB3" s="2"/>
      <c r="AC3" s="2"/>
      <c r="AD3" s="4"/>
      <c r="AE3" s="5"/>
      <c r="AF3" s="2"/>
      <c r="AG3" s="2"/>
      <c r="AH3" s="2"/>
      <c r="AI3" s="2"/>
      <c r="AJ3" s="6"/>
      <c r="AK3" s="2"/>
      <c r="AL3" s="2"/>
      <c r="AM3" s="2"/>
      <c r="AN3" s="2"/>
    </row>
    <row r="4">
      <c r="A4" s="2" t="s">
        <v>18</v>
      </c>
      <c r="B4" s="2">
        <v>2</v>
      </c>
      <c r="C4" s="7">
        <f>$C$1*B4</f>
        <v>2</v>
      </c>
      <c r="D4" s="4">
        <v>4.7000000000000002</v>
      </c>
      <c r="E4" s="5" t="s">
        <v>19</v>
      </c>
      <c r="F4" s="2">
        <v>0.080000000000000002</v>
      </c>
      <c r="G4" s="2">
        <v>0.001</v>
      </c>
      <c r="H4" s="2">
        <v>0.0080000000000000002</v>
      </c>
      <c r="I4" s="2">
        <v>0.0064000000000000003</v>
      </c>
      <c r="J4" s="6">
        <f>IF(MIN(IF(I4=0,1000000,I4*ROUNDUP(C4,-3)),IF(H4=0,1000000,H4*ROUNDUP(C4,-2)),IF(G4=0,1000000,G4*ROUNDUP(C4,-1)),IF(F4=0,1000000,F4*C4))=1000000,0,MIN(IF(I4=0,1000000,I4*ROUNDUP(C4,-3)),IF(H4=0,1000000,H4*ROUNDUP(C4,-2)),IF(G4=0,1000000,G4*ROUNDUP(C4,-1)),IF(F4=0,1000000,F4*C4)))</f>
        <v>0.01</v>
      </c>
      <c r="K4" s="2">
        <f>IF(J4=IF(F4=0,1000000,F4*C4),C4,IF(J4=IF(G4=0,1000000,G4*ROUNDUP(C4,-1)),ROUNDUP(C4,-1),IF(J4=IF(H4=0,1000000,H4*ROUNDUP(C4,-2)),ROUNDUP(C4,-2),IF(J4=IF(I4=0,1000000,I4*ROUNDUP(C4,-3)),ROUNDUP(C4,-3),0))))</f>
        <v>10</v>
      </c>
      <c r="L4" s="2" t="s">
        <v>20</v>
      </c>
      <c r="AA4" s="2"/>
      <c r="AB4" s="2"/>
      <c r="AC4" s="2"/>
      <c r="AD4" s="8"/>
      <c r="AE4" s="5"/>
      <c r="AF4" s="2"/>
      <c r="AG4" s="2"/>
      <c r="AH4" s="2"/>
      <c r="AI4" s="2"/>
      <c r="AJ4" s="6"/>
      <c r="AK4" s="2"/>
      <c r="AL4" s="2"/>
      <c r="AM4" s="2"/>
      <c r="AN4" s="2"/>
    </row>
    <row r="5">
      <c r="A5" s="2" t="s">
        <v>21</v>
      </c>
      <c r="B5" s="2">
        <v>1</v>
      </c>
      <c r="C5" s="7">
        <f>$C$1*B5</f>
        <v>1</v>
      </c>
      <c r="D5" s="8">
        <v>1</v>
      </c>
      <c r="E5" s="5" t="s">
        <v>22</v>
      </c>
      <c r="F5" s="2">
        <v>0.080000000000000002</v>
      </c>
      <c r="G5" s="2">
        <v>0.0050000000000000001</v>
      </c>
      <c r="H5" s="2"/>
      <c r="I5" s="2"/>
      <c r="J5" s="6">
        <f>IF(MIN(IF(I5=0,1000000,I5*ROUNDUP(C5,-3)),IF(H5=0,1000000,H5*ROUNDUP(C5,-2)),IF(G5=0,1000000,G5*ROUNDUP(C5,-1)),IF(F5=0,1000000,F5*C5))=1000000,0,MIN(IF(I5=0,1000000,I5*ROUNDUP(C5,-3)),IF(H5=0,1000000,H5*ROUNDUP(C5,-2)),IF(G5=0,1000000,G5*ROUNDUP(C5,-1)),IF(F5=0,1000000,F5*C5)))</f>
        <v>0.050000000000000003</v>
      </c>
      <c r="K5" s="2">
        <f>IF(J5=IF(F5=0,1000000,F5*C5),C5,IF(J5=IF(G5=0,1000000,G5*ROUNDUP(C5,-1)),ROUNDUP(C5,-1),IF(J5=IF(H5=0,1000000,H5*ROUNDUP(C5,-2)),ROUNDUP(C5,-2),IF(J5=IF(I5=0,1000000,I5*ROUNDUP(C5,-3)),ROUNDUP(C5,-3),0))))</f>
        <v>10</v>
      </c>
      <c r="L5" s="2" t="s">
        <v>23</v>
      </c>
      <c r="AA5" s="2"/>
      <c r="AB5" s="2"/>
      <c r="AC5" s="2"/>
      <c r="AD5" s="4"/>
      <c r="AE5" s="5"/>
      <c r="AF5" s="2"/>
      <c r="AG5" s="2"/>
      <c r="AH5" s="2"/>
      <c r="AI5" s="2"/>
      <c r="AJ5" s="6"/>
      <c r="AK5" s="2"/>
      <c r="AL5" s="2"/>
      <c r="AM5" s="2"/>
      <c r="AN5" s="2"/>
    </row>
    <row r="6">
      <c r="A6" s="2" t="s">
        <v>24</v>
      </c>
      <c r="B6" s="2">
        <v>2</v>
      </c>
      <c r="C6" s="7">
        <f>$C$1*B6</f>
        <v>2</v>
      </c>
      <c r="D6" s="2" t="s">
        <v>25</v>
      </c>
      <c r="E6" s="5" t="s">
        <v>26</v>
      </c>
      <c r="F6" s="2">
        <v>0.10000000000000001</v>
      </c>
      <c r="G6" s="2">
        <v>0.058000000000000003</v>
      </c>
      <c r="H6" s="2"/>
      <c r="I6" s="2"/>
      <c r="J6" s="6">
        <f>IF(MIN(IF(I6=0,1000000,I6*ROUNDUP(C6,-3)),IF(H6=0,1000000,H6*ROUNDUP(C6,-2)),IF(G6=0,1000000,G6*ROUNDUP(C6,-1)),IF(F6=0,1000000,F6*C6))=1000000,0,MIN(IF(I6=0,1000000,I6*ROUNDUP(C6,-3)),IF(H6=0,1000000,H6*ROUNDUP(C6,-2)),IF(G6=0,1000000,G6*ROUNDUP(C6,-1)),IF(F6=0,1000000,F6*C6)))</f>
        <v>0.20000000000000001</v>
      </c>
      <c r="K6" s="2">
        <f>IF(J6=IF(F6=0,1000000,F6*C6),C6,IF(J6=IF(G6=0,1000000,G6*ROUNDUP(C6,-1)),ROUNDUP(C6,-1),IF(J6=IF(H6=0,1000000,H6*ROUNDUP(C6,-2)),ROUNDUP(C6,-2),IF(J6=IF(I6=0,1000000,I6*ROUNDUP(C6,-3)),ROUNDUP(C6,-3),0))))</f>
        <v>2</v>
      </c>
      <c r="L6" s="2" t="s">
        <v>27</v>
      </c>
      <c r="AA6" s="2"/>
      <c r="AB6" s="2"/>
      <c r="AC6" s="2"/>
      <c r="AD6" s="9"/>
      <c r="AE6" s="5"/>
      <c r="AF6" s="2"/>
      <c r="AG6" s="2"/>
      <c r="AH6" s="2"/>
      <c r="AI6" s="2"/>
      <c r="AJ6" s="6"/>
      <c r="AK6" s="2"/>
      <c r="AL6" s="2"/>
      <c r="AM6" s="2"/>
      <c r="AN6" s="2"/>
    </row>
    <row r="7">
      <c r="A7" s="2" t="s">
        <v>28</v>
      </c>
      <c r="B7" s="2">
        <v>1</v>
      </c>
      <c r="C7" s="7">
        <f>$C$1*B7</f>
        <v>1</v>
      </c>
      <c r="D7" s="2" t="s">
        <v>29</v>
      </c>
      <c r="E7" s="5" t="s">
        <v>30</v>
      </c>
      <c r="F7">
        <v>0.10000000000000001</v>
      </c>
      <c r="G7">
        <v>0.84999999999999998</v>
      </c>
      <c r="J7" s="6">
        <f>IF(MIN(IF(I7=0,1000000,I7*ROUNDUP(C7,-3)),IF(H7=0,1000000,H7*ROUNDUP(C7,-2)),IF(G7=0,1000000,G7*ROUNDUP(C7,-1)),IF(F7=0,1000000,F7*C7))=1000000,0,MIN(IF(I7=0,1000000,I7*ROUNDUP(C7,-3)),IF(H7=0,1000000,H7*ROUNDUP(C7,-2)),IF(G7=0,1000000,G7*ROUNDUP(C7,-1)),IF(F7=0,1000000,F7*C7)))</f>
        <v>0.10000000000000001</v>
      </c>
      <c r="K7" s="2">
        <f>IF(J7=IF(F7=0,1000000,F7*C7),C7,IF(J7=IF(G7=0,1000000,G7*ROUNDUP(C7,-1)),ROUNDUP(C7,-1),IF(J7=IF(H7=0,1000000,H7*ROUNDUP(C7,-2)),ROUNDUP(C7,-2),IF(J7=IF(I7=0,1000000,I7*ROUNDUP(C7,-3)),ROUNDUP(C7,-3),0))))</f>
        <v>1</v>
      </c>
      <c r="L7" t="s">
        <v>31</v>
      </c>
      <c r="AA7" s="2"/>
      <c r="AB7" s="2"/>
      <c r="AC7" s="2"/>
      <c r="AD7" s="10"/>
      <c r="AE7" s="5"/>
      <c r="AF7" s="2"/>
      <c r="AG7" s="2"/>
      <c r="AH7" s="2"/>
      <c r="AI7" s="2"/>
      <c r="AJ7" s="6"/>
      <c r="AK7" s="2"/>
      <c r="AL7" s="2"/>
      <c r="AM7" s="2"/>
      <c r="AN7" s="2"/>
    </row>
    <row r="8">
      <c r="A8" s="2" t="s">
        <v>32</v>
      </c>
      <c r="B8" s="2">
        <v>1</v>
      </c>
      <c r="C8" s="7">
        <f>$C$1*B8</f>
        <v>1</v>
      </c>
      <c r="D8" s="2" t="s">
        <v>33</v>
      </c>
      <c r="E8" s="5" t="s">
        <v>34</v>
      </c>
      <c r="F8" s="2">
        <v>0.78000000000000003</v>
      </c>
      <c r="G8" s="2">
        <v>0.65900000000000003</v>
      </c>
      <c r="H8" s="2">
        <v>0.55969999999999998</v>
      </c>
      <c r="I8" s="2"/>
      <c r="J8" s="6">
        <f>IF(MIN(IF(I8=0,1000000,I8*ROUNDUP(C8,-3)),IF(H8=0,1000000,H8*ROUNDUP(C8,-2)),IF(G8=0,1000000,G8*ROUNDUP(C8,-1)),IF(F8=0,1000000,F8*C8))=1000000,0,MIN(IF(I8=0,1000000,I8*ROUNDUP(C8,-3)),IF(H8=0,1000000,H8*ROUNDUP(C8,-2)),IF(G8=0,1000000,G8*ROUNDUP(C8,-1)),IF(F8=0,1000000,F8*C8)))</f>
        <v>0.78000000000000003</v>
      </c>
      <c r="K8" s="2">
        <f>IF(J8=IF(F8=0,1000000,F8*C8),C8,IF(J8=IF(G8=0,1000000,G8*ROUNDUP(C8,-1)),ROUNDUP(C8,-1),IF(J8=IF(H8=0,1000000,H8*ROUNDUP(C8,-2)),ROUNDUP(C8,-2),IF(J8=IF(I8=0,1000000,I8*ROUNDUP(C8,-3)),ROUNDUP(C8,-3),0))))</f>
        <v>1</v>
      </c>
      <c r="L8" s="2" t="s">
        <v>35</v>
      </c>
      <c r="AA8" s="2"/>
      <c r="AB8" s="2"/>
      <c r="AC8" s="2"/>
      <c r="AD8" s="11"/>
      <c r="AE8" s="5"/>
      <c r="AF8" s="2"/>
      <c r="AG8" s="2"/>
      <c r="AH8" s="2"/>
      <c r="AI8" s="2"/>
      <c r="AJ8" s="6"/>
      <c r="AK8" s="2"/>
      <c r="AL8" s="2"/>
      <c r="AM8" s="2"/>
      <c r="AN8" s="2"/>
    </row>
    <row r="9">
      <c r="A9" s="2" t="s">
        <v>36</v>
      </c>
      <c r="B9" s="2">
        <v>1</v>
      </c>
      <c r="C9" s="7">
        <f>$C$1*B9</f>
        <v>1</v>
      </c>
      <c r="D9" s="2" t="s">
        <v>37</v>
      </c>
      <c r="E9" s="5" t="s">
        <v>38</v>
      </c>
      <c r="F9">
        <v>2.3500000000000001</v>
      </c>
      <c r="G9">
        <v>1.6870000000000001</v>
      </c>
      <c r="H9">
        <v>1.2173</v>
      </c>
      <c r="I9">
        <v>0.96562999999999999</v>
      </c>
      <c r="J9" s="6">
        <f>IF(MIN(IF(I9=0,1000000,I9*ROUNDUP(C9,-3)),IF(H9=0,1000000,H9*ROUNDUP(C9,-2)),IF(G9=0,1000000,G9*ROUNDUP(C9,-1)),IF(F9=0,1000000,F9*C9))=1000000,0,MIN(IF(I9=0,1000000,I9*ROUNDUP(C9,-3)),IF(H9=0,1000000,H9*ROUNDUP(C9,-2)),IF(G9=0,1000000,G9*ROUNDUP(C9,-1)),IF(F9=0,1000000,F9*C9)))</f>
        <v>2.3500000000000001</v>
      </c>
      <c r="K9" s="2">
        <f>IF(J9=IF(F9=0,1000000,F9*C9),C9,IF(J9=IF(G9=0,1000000,G9*ROUNDUP(C9,-1)),ROUNDUP(C9,-1),IF(J9=IF(H9=0,1000000,H9*ROUNDUP(C9,-2)),ROUNDUP(C9,-2),IF(J9=IF(I9=0,1000000,I9*ROUNDUP(C9,-3)),ROUNDUP(C9,-3),0))))</f>
        <v>1</v>
      </c>
      <c r="L9" t="s">
        <v>39</v>
      </c>
      <c r="AA9" s="2"/>
      <c r="AB9" s="2"/>
      <c r="AC9" s="2"/>
      <c r="AD9" s="12"/>
      <c r="AE9" s="5"/>
      <c r="AF9" s="2"/>
      <c r="AG9" s="2"/>
      <c r="AH9" s="2"/>
      <c r="AI9" s="2"/>
      <c r="AJ9" s="6"/>
      <c r="AK9" s="2"/>
      <c r="AL9" s="2"/>
      <c r="AM9" s="2"/>
      <c r="AN9" s="2"/>
    </row>
    <row r="10">
      <c r="A10" s="2" t="s">
        <v>40</v>
      </c>
      <c r="B10" s="2">
        <v>1</v>
      </c>
      <c r="C10" s="7">
        <f>$C$1*B10</f>
        <v>1</v>
      </c>
      <c r="D10" s="2" t="s">
        <v>41</v>
      </c>
      <c r="E10" s="5" t="s">
        <v>42</v>
      </c>
      <c r="F10">
        <v>1.6299999999999999</v>
      </c>
      <c r="G10">
        <v>1.179</v>
      </c>
      <c r="H10">
        <v>0.84419999999999995</v>
      </c>
      <c r="I10">
        <v>0.65947999999999996</v>
      </c>
      <c r="J10" s="6">
        <f>IF(MIN(IF(I10=0,1000000,I10*ROUNDUP(C10,-3)),IF(H10=0,1000000,H10*ROUNDUP(C10,-2)),IF(G10=0,1000000,G10*ROUNDUP(C10,-1)),IF(F10=0,1000000,F10*C10))=1000000,0,MIN(IF(I10=0,1000000,I10*ROUNDUP(C10,-3)),IF(H10=0,1000000,H10*ROUNDUP(C10,-2)),IF(G10=0,1000000,G10*ROUNDUP(C10,-1)),IF(F10=0,1000000,F10*C10)))</f>
        <v>1.6299999999999999</v>
      </c>
      <c r="K10" s="2">
        <f>IF(J10=IF(F10=0,1000000,F10*C10),C10,IF(J10=IF(G10=0,1000000,G10*ROUNDUP(C10,-1)),ROUNDUP(C10,-1),IF(J10=IF(H10=0,1000000,H10*ROUNDUP(C10,-2)),ROUNDUP(C10,-2),IF(J10=IF(I10=0,1000000,I10*ROUNDUP(C10,-3)),ROUNDUP(C10,-3),0))))</f>
        <v>1</v>
      </c>
      <c r="L10" t="s">
        <v>43</v>
      </c>
      <c r="AA10" s="2"/>
      <c r="AB10" s="2"/>
      <c r="AC10" s="2"/>
      <c r="AD10" s="9"/>
      <c r="AE10" s="5"/>
      <c r="AF10" s="2"/>
      <c r="AG10" s="2"/>
      <c r="AH10" s="2"/>
      <c r="AI10" s="2"/>
      <c r="AJ10" s="6"/>
      <c r="AK10" s="2"/>
      <c r="AL10" s="2"/>
      <c r="AM10" s="2"/>
      <c r="AN10" s="2"/>
    </row>
    <row r="11">
      <c r="A11" s="2" t="s">
        <v>44</v>
      </c>
      <c r="B11" s="2">
        <v>1</v>
      </c>
      <c r="C11" s="7">
        <f>$C$1*B11</f>
        <v>1</v>
      </c>
      <c r="D11" s="2" t="s">
        <v>45</v>
      </c>
      <c r="E11" s="5" t="s">
        <v>46</v>
      </c>
      <c r="F11">
        <v>0.5</v>
      </c>
      <c r="G11">
        <v>0.42399999999999999</v>
      </c>
      <c r="H11">
        <v>0.36030000000000001</v>
      </c>
      <c r="I11">
        <v>0.30617</v>
      </c>
      <c r="J11" s="6">
        <f>IF(MIN(IF(I11=0,1000000,I11*ROUNDUP(C11,-3)),IF(H11=0,1000000,H11*ROUNDUP(C11,-2)),IF(G11=0,1000000,G11*ROUNDUP(C11,-1)),IF(F11=0,1000000,F11*C11))=1000000,0,MIN(IF(I11=0,1000000,I11*ROUNDUP(C11,-3)),IF(H11=0,1000000,H11*ROUNDUP(C11,-2)),IF(G11=0,1000000,G11*ROUNDUP(C11,-1)),IF(F11=0,1000000,F11*C11)))</f>
        <v>0.5</v>
      </c>
      <c r="K11" s="2">
        <f>IF(J11=IF(F11=0,1000000,F11*C11),C11,IF(J11=IF(G11=0,1000000,G11*ROUNDUP(C11,-1)),ROUNDUP(C11,-1),IF(J11=IF(H11=0,1000000,H11*ROUNDUP(C11,-2)),ROUNDUP(C11,-2),IF(J11=IF(I11=0,1000000,I11*ROUNDUP(C11,-3)),ROUNDUP(C11,-3),0))))</f>
        <v>1</v>
      </c>
      <c r="L11" t="s">
        <v>47</v>
      </c>
      <c r="AA11" s="2"/>
      <c r="AB11" s="2"/>
      <c r="AC11" s="2"/>
      <c r="AD11" s="2"/>
      <c r="AE11" s="2"/>
      <c r="AF11" s="2"/>
      <c r="AG11" s="2"/>
      <c r="AH11" s="2"/>
      <c r="AI11" s="2"/>
      <c r="AJ11" s="6"/>
      <c r="AK11" s="2"/>
      <c r="AL11" s="2"/>
      <c r="AM11" s="2"/>
      <c r="AN11" s="2"/>
    </row>
    <row r="12">
      <c r="A12" s="2" t="s">
        <v>48</v>
      </c>
      <c r="B12" s="2">
        <v>1</v>
      </c>
      <c r="C12" s="7">
        <f>$C$1*B12</f>
        <v>1</v>
      </c>
      <c r="D12" s="2" t="s">
        <v>49</v>
      </c>
      <c r="E12" s="5" t="s">
        <v>50</v>
      </c>
      <c r="F12" s="2">
        <v>2.52</v>
      </c>
      <c r="G12" s="2">
        <v>2.1440000000000001</v>
      </c>
      <c r="H12" s="2">
        <v>1.8218000000000001</v>
      </c>
      <c r="I12" s="2">
        <v>1.54857</v>
      </c>
      <c r="J12" s="6">
        <f>IF(MIN(IF(I12=0,1000000,I12*ROUNDUP(C12,-3)),IF(H12=0,1000000,H12*ROUNDUP(C12,-2)),IF(G12=0,1000000,G12*ROUNDUP(C12,-1)),IF(F12=0,1000000,F12*C12))=1000000,0,MIN(IF(I12=0,1000000,I12*ROUNDUP(C12,-3)),IF(H12=0,1000000,H12*ROUNDUP(C12,-2)),IF(G12=0,1000000,G12*ROUNDUP(C12,-1)),IF(F12=0,1000000,F12*C12)))</f>
        <v>2.52</v>
      </c>
      <c r="K12" s="2">
        <f>IF(J12=IF(F12=0,1000000,F12*C12),C12,IF(J12=IF(G12=0,1000000,G12*ROUNDUP(C12,-1)),ROUNDUP(C12,-1),IF(J12=IF(H12=0,1000000,H12*ROUNDUP(C12,-2)),ROUNDUP(C12,-2),IF(J12=IF(I12=0,1000000,I12*ROUNDUP(C12,-3)),ROUNDUP(C12,-3),0))))</f>
        <v>1</v>
      </c>
      <c r="L12" s="2" t="s">
        <v>51</v>
      </c>
      <c r="AA12" s="2"/>
      <c r="AB12" s="2"/>
      <c r="AC12" s="2"/>
      <c r="AD12" s="9"/>
      <c r="AE12" s="5"/>
      <c r="AF12" s="2"/>
      <c r="AG12" s="2"/>
      <c r="AH12" s="2"/>
      <c r="AI12" s="2"/>
      <c r="AJ12" s="6"/>
      <c r="AK12" s="2"/>
      <c r="AL12" s="2"/>
      <c r="AM12" s="2"/>
      <c r="AN12" s="2"/>
    </row>
    <row r="13">
      <c r="A13" s="2" t="s">
        <v>52</v>
      </c>
      <c r="B13" s="2">
        <v>3</v>
      </c>
      <c r="C13" s="7">
        <f>$C$1*B13</f>
        <v>3</v>
      </c>
      <c r="D13" s="2" t="s">
        <v>53</v>
      </c>
      <c r="E13" s="5" t="s">
        <v>54</v>
      </c>
      <c r="F13">
        <v>0.11</v>
      </c>
      <c r="G13">
        <v>0.065000000000000002</v>
      </c>
      <c r="H13">
        <v>0.039800000000000002</v>
      </c>
      <c r="I13">
        <v>0.024969999999999999</v>
      </c>
      <c r="J13" s="6">
        <f>IF(MIN(IF(I13=0,1000000,I13*ROUNDUP(C13,-3)),IF(H13=0,1000000,H13*ROUNDUP(C13,-2)),IF(G13=0,1000000,G13*ROUNDUP(C13,-1)),IF(F13=0,1000000,F13*C13))=1000000,0,MIN(IF(I13=0,1000000,I13*ROUNDUP(C13,-3)),IF(H13=0,1000000,H13*ROUNDUP(C13,-2)),IF(G13=0,1000000,G13*ROUNDUP(C13,-1)),IF(F13=0,1000000,F13*C13)))</f>
        <v>0.33000000000000002</v>
      </c>
      <c r="K13" s="2">
        <f>IF(J13=IF(F13=0,1000000,F13*C13),C13,IF(J13=IF(G13=0,1000000,G13*ROUNDUP(C13,-1)),ROUNDUP(C13,-1),IF(J13=IF(H13=0,1000000,H13*ROUNDUP(C13,-2)),ROUNDUP(C13,-2),IF(J13=IF(I13=0,1000000,I13*ROUNDUP(C13,-3)),ROUNDUP(C13,-3),0))))</f>
        <v>3</v>
      </c>
      <c r="L13" t="s">
        <v>55</v>
      </c>
      <c r="AA13" s="2"/>
      <c r="AB13" s="2"/>
      <c r="AC13" s="2"/>
      <c r="AD13" s="13"/>
      <c r="AE13" s="5"/>
      <c r="AF13" s="2"/>
      <c r="AG13" s="2"/>
      <c r="AH13" s="2"/>
      <c r="AI13" s="2"/>
      <c r="AJ13" s="6"/>
      <c r="AK13" s="2"/>
      <c r="AL13" s="2"/>
      <c r="AM13" s="2"/>
      <c r="AN13" s="2"/>
    </row>
    <row r="14">
      <c r="A14" s="2" t="s">
        <v>56</v>
      </c>
      <c r="B14" s="2">
        <v>5</v>
      </c>
      <c r="C14" s="7">
        <f>$C$1*B14</f>
        <v>5</v>
      </c>
      <c r="D14" s="14">
        <v>1</v>
      </c>
      <c r="E14" s="5" t="s">
        <v>57</v>
      </c>
      <c r="F14" s="2">
        <v>0.10000000000000001</v>
      </c>
      <c r="G14" s="2">
        <v>0.02</v>
      </c>
      <c r="H14" s="2">
        <v>0.0091000000000000004</v>
      </c>
      <c r="I14" s="2">
        <v>0.0047999999999999996</v>
      </c>
      <c r="J14" s="6">
        <f>IF(MIN(IF(I14=0,1000000,I14*ROUNDUP(C14,-3)),IF(H14=0,1000000,H14*ROUNDUP(C14,-2)),IF(G14=0,1000000,G14*ROUNDUP(C14,-1)),IF(F14=0,1000000,F14*C14))=1000000,0,MIN(IF(I14=0,1000000,I14*ROUNDUP(C14,-3)),IF(H14=0,1000000,H14*ROUNDUP(C14,-2)),IF(G14=0,1000000,G14*ROUNDUP(C14,-1)),IF(F14=0,1000000,F14*C14)))</f>
        <v>0.20000000000000001</v>
      </c>
      <c r="K14" s="2">
        <f>IF(J14=IF(F14=0,1000000,F14*C14),C14,IF(J14=IF(G14=0,1000000,G14*ROUNDUP(C14,-1)),ROUNDUP(C14,-1),IF(J14=IF(H14=0,1000000,H14*ROUNDUP(C14,-2)),ROUNDUP(C14,-2),IF(J14=IF(I14=0,1000000,I14*ROUNDUP(C14,-3)),ROUNDUP(C14,-3),0))))</f>
        <v>10</v>
      </c>
      <c r="L14" t="s">
        <v>58</v>
      </c>
      <c r="AA14" s="2"/>
      <c r="AB14" s="2"/>
      <c r="AC14" s="2"/>
      <c r="AD14" s="15"/>
      <c r="AE14" s="5"/>
      <c r="AF14" s="2"/>
      <c r="AG14" s="2"/>
      <c r="AH14" s="2"/>
      <c r="AI14" s="2"/>
      <c r="AJ14" s="6"/>
      <c r="AK14" s="2"/>
      <c r="AL14" s="2"/>
      <c r="AM14" s="2"/>
      <c r="AN14" s="2"/>
    </row>
    <row r="15">
      <c r="A15" s="2" t="s">
        <v>59</v>
      </c>
      <c r="B15" s="2">
        <v>7</v>
      </c>
      <c r="C15" s="7">
        <f>$C$1*B15</f>
        <v>7</v>
      </c>
      <c r="D15" s="16">
        <v>10</v>
      </c>
      <c r="E15" s="5" t="s">
        <v>60</v>
      </c>
      <c r="F15" s="2">
        <v>0.10000000000000001</v>
      </c>
      <c r="G15" s="2">
        <v>0.019</v>
      </c>
      <c r="H15" s="2">
        <v>0.0086</v>
      </c>
      <c r="I15" s="2">
        <v>0.0044799999999999996</v>
      </c>
      <c r="J15" s="6">
        <f>IF(MIN(IF(I15=0,1000000,I15*ROUNDUP(C15,-3)),IF(H15=0,1000000,H15*ROUNDUP(C15,-2)),IF(G15=0,1000000,G15*ROUNDUP(C15,-1)),IF(F15=0,1000000,F15*C15))=1000000,0,MIN(IF(I15=0,1000000,I15*ROUNDUP(C15,-3)),IF(H15=0,1000000,H15*ROUNDUP(C15,-2)),IF(G15=0,1000000,G15*ROUNDUP(C15,-1)),IF(F15=0,1000000,F15*C15)))</f>
        <v>0.19</v>
      </c>
      <c r="K15" s="2">
        <f>IF(J15=IF(F15=0,1000000,F15*C15),C15,IF(J15=IF(G15=0,1000000,G15*ROUNDUP(C15,-1)),ROUNDUP(C15,-1),IF(J15=IF(H15=0,1000000,H15*ROUNDUP(C15,-2)),ROUNDUP(C15,-2),IF(J15=IF(I15=0,1000000,I15*ROUNDUP(C15,-3)),ROUNDUP(C15,-3),0))))</f>
        <v>10</v>
      </c>
      <c r="L15" t="s">
        <v>61</v>
      </c>
      <c r="AA15" s="2"/>
      <c r="AB15" s="2"/>
      <c r="AC15" s="2"/>
      <c r="AD15" s="17"/>
      <c r="AE15" s="5"/>
      <c r="AF15" s="2"/>
      <c r="AG15" s="2"/>
      <c r="AH15" s="2"/>
      <c r="AI15" s="2"/>
      <c r="AJ15" s="6"/>
      <c r="AK15" s="2"/>
      <c r="AL15" s="2"/>
      <c r="AM15" s="2"/>
      <c r="AN15" s="2"/>
    </row>
    <row r="16">
      <c r="A16" s="2" t="s">
        <v>62</v>
      </c>
      <c r="B16" s="2">
        <v>4</v>
      </c>
      <c r="C16" s="7">
        <f>$C$1*B16</f>
        <v>4</v>
      </c>
      <c r="D16" s="18">
        <v>5.0999999999999996</v>
      </c>
      <c r="E16" s="5" t="s">
        <v>63</v>
      </c>
      <c r="F16" s="2">
        <v>0.10000000000000001</v>
      </c>
      <c r="G16" s="2">
        <v>0.089999999999999997</v>
      </c>
      <c r="H16" s="2">
        <v>0.0082000000000000007</v>
      </c>
      <c r="I16" s="2">
        <v>0.0051000000000000004</v>
      </c>
      <c r="J16" s="6">
        <f>IF(MIN(IF(I16=0,1000000,I16*ROUNDUP(C16,-3)),IF(H16=0,1000000,H16*ROUNDUP(C16,-2)),IF(G16=0,1000000,G16*ROUNDUP(C16,-1)),IF(F16=0,1000000,F16*C16))=1000000,0,MIN(IF(I16=0,1000000,I16*ROUNDUP(C16,-3)),IF(H16=0,1000000,H16*ROUNDUP(C16,-2)),IF(G16=0,1000000,G16*ROUNDUP(C16,-1)),IF(F16=0,1000000,F16*C16)))</f>
        <v>0.40000000000000002</v>
      </c>
      <c r="K16" s="2">
        <f>IF(J16=IF(F16=0,1000000,F16*C16),C16,IF(J16=IF(G16=0,1000000,G16*ROUNDUP(C16,-1)),ROUNDUP(C16,-1),IF(J16=IF(H16=0,1000000,H16*ROUNDUP(C16,-2)),ROUNDUP(C16,-2),IF(J16=IF(I16=0,1000000,I16*ROUNDUP(C16,-3)),ROUNDUP(C16,-3),0))))</f>
        <v>4</v>
      </c>
      <c r="L16" t="s">
        <v>64</v>
      </c>
      <c r="AA16" s="2"/>
      <c r="AB16" s="2"/>
      <c r="AC16" s="2"/>
      <c r="AD16" s="17"/>
      <c r="AE16" s="5"/>
      <c r="AF16" s="2"/>
      <c r="AG16" s="2"/>
      <c r="AH16" s="2"/>
      <c r="AI16" s="2"/>
      <c r="AJ16" s="6"/>
      <c r="AK16" s="2"/>
      <c r="AL16" s="2"/>
      <c r="AM16" s="2"/>
      <c r="AN16" s="2"/>
    </row>
    <row r="17">
      <c r="A17" s="2" t="s">
        <v>65</v>
      </c>
      <c r="B17" s="2">
        <v>4</v>
      </c>
      <c r="C17" s="7">
        <f>$C$1*B17</f>
        <v>4</v>
      </c>
      <c r="D17" s="16">
        <v>10</v>
      </c>
      <c r="E17" s="5" t="s">
        <v>60</v>
      </c>
      <c r="F17" s="2">
        <v>0.10000000000000001</v>
      </c>
      <c r="G17" s="2">
        <v>0.019</v>
      </c>
      <c r="H17" s="2">
        <v>0.0086</v>
      </c>
      <c r="I17" s="2">
        <v>0.0044799999999999996</v>
      </c>
      <c r="J17" s="6">
        <f>IF(MIN(IF(I17=0,1000000,I17*ROUNDUP(C17,-3)),IF(H17=0,1000000,H17*ROUNDUP(C17,-2)),IF(G17=0,1000000,G17*ROUNDUP(C17,-1)),IF(F17=0,1000000,F17*C17))=1000000,0,MIN(IF(I17=0,1000000,I17*ROUNDUP(C17,-3)),IF(H17=0,1000000,H17*ROUNDUP(C17,-2)),IF(G17=0,1000000,G17*ROUNDUP(C17,-1)),IF(F17=0,1000000,F17*C17)))</f>
        <v>0.19</v>
      </c>
      <c r="K17" s="2">
        <f>IF(J17=IF(F17=0,1000000,F17*C17),C17,IF(J17=IF(G17=0,1000000,G17*ROUNDUP(C17,-1)),ROUNDUP(C17,-1),IF(J17=IF(H17=0,1000000,H17*ROUNDUP(C17,-2)),ROUNDUP(C17,-2),IF(J17=IF(I17=0,1000000,I17*ROUNDUP(C17,-3)),ROUNDUP(C17,-3),0))))</f>
        <v>10</v>
      </c>
      <c r="L17" t="s">
        <v>61</v>
      </c>
      <c r="AA17" s="2"/>
      <c r="AB17" s="2"/>
      <c r="AC17" s="2"/>
      <c r="AD17" s="13"/>
      <c r="AE17" s="5"/>
      <c r="AF17" s="2"/>
      <c r="AG17" s="2"/>
      <c r="AH17" s="2"/>
      <c r="AI17" s="2"/>
      <c r="AJ17" s="6"/>
      <c r="AK17" s="2"/>
      <c r="AL17" s="2"/>
      <c r="AM17" s="2"/>
      <c r="AN17" s="2"/>
    </row>
    <row r="18">
      <c r="A18" s="2" t="s">
        <v>66</v>
      </c>
      <c r="B18" s="2">
        <v>3</v>
      </c>
      <c r="C18" s="7">
        <f>$C$1*B18</f>
        <v>3</v>
      </c>
      <c r="D18" s="2">
        <v>500</v>
      </c>
      <c r="E18" s="5" t="s">
        <v>67</v>
      </c>
      <c r="F18" s="2">
        <v>0.10000000000000001</v>
      </c>
      <c r="G18" s="2">
        <v>0.064000000000000001</v>
      </c>
      <c r="H18" s="2">
        <v>0.0533</v>
      </c>
      <c r="I18" s="2">
        <v>0.044319999999999998</v>
      </c>
      <c r="J18" s="6">
        <f>IF(MIN(IF(I18=0,1000000,I18*ROUNDUP(C18,-3)),IF(H18=0,1000000,H18*ROUNDUP(C18,-2)),IF(G18=0,1000000,G18*ROUNDUP(C18,-1)),IF(F18=0,1000000,F18*C18))=1000000,0,MIN(IF(I18=0,1000000,I18*ROUNDUP(C18,-3)),IF(H18=0,1000000,H18*ROUNDUP(C18,-2)),IF(G18=0,1000000,G18*ROUNDUP(C18,-1)),IF(F18=0,1000000,F18*C18)))</f>
        <v>0.30000000000000004</v>
      </c>
      <c r="K18" s="2">
        <f>IF(J18=IF(F18=0,1000000,F18*C18),C18,IF(J18=IF(G18=0,1000000,G18*ROUNDUP(C18,-1)),ROUNDUP(C18,-1),IF(J18=IF(H18=0,1000000,H18*ROUNDUP(C18,-2)),ROUNDUP(C18,-2),IF(J18=IF(I18=0,1000000,I18*ROUNDUP(C18,-3)),ROUNDUP(C18,-3),0))))</f>
        <v>3</v>
      </c>
      <c r="L18" t="s">
        <v>68</v>
      </c>
      <c r="AA18" s="2"/>
      <c r="AB18" s="2"/>
      <c r="AC18" s="2"/>
      <c r="AD18" s="2"/>
      <c r="AE18" s="5"/>
      <c r="AF18" s="2"/>
      <c r="AG18" s="2"/>
      <c r="AH18" s="2"/>
      <c r="AI18" s="2"/>
      <c r="AJ18" s="6"/>
      <c r="AK18" s="2"/>
      <c r="AL18" s="2"/>
      <c r="AM18" s="2"/>
      <c r="AN18" s="2"/>
    </row>
    <row r="19">
      <c r="A19" s="2" t="s">
        <v>69</v>
      </c>
      <c r="B19" s="2">
        <v>4</v>
      </c>
      <c r="C19" s="7">
        <f>$C$1*B19</f>
        <v>4</v>
      </c>
      <c r="D19" s="14">
        <v>3</v>
      </c>
      <c r="E19" s="5" t="s">
        <v>70</v>
      </c>
      <c r="F19" s="2">
        <v>0.10000000000000001</v>
      </c>
      <c r="G19" s="2">
        <v>0.060999999999999999</v>
      </c>
      <c r="H19" s="2">
        <v>0.050599999999999999</v>
      </c>
      <c r="I19" s="2">
        <v>0.04206</v>
      </c>
      <c r="J19" s="6">
        <f>IF(MIN(IF(I19=0,1000000,I19*ROUNDUP(C19,-3)),IF(H19=0,1000000,H19*ROUNDUP(C19,-2)),IF(G19=0,1000000,G19*ROUNDUP(C19,-1)),IF(F19=0,1000000,F19*C19))=1000000,0,MIN(IF(I19=0,1000000,I19*ROUNDUP(C19,-3)),IF(H19=0,1000000,H19*ROUNDUP(C19,-2)),IF(G19=0,1000000,G19*ROUNDUP(C19,-1)),IF(F19=0,1000000,F19*C19)))</f>
        <v>0.40000000000000002</v>
      </c>
      <c r="K19" s="2">
        <f>IF(J19=IF(F19=0,1000000,F19*C19),C19,IF(J19=IF(G19=0,1000000,G19*ROUNDUP(C19,-1)),ROUNDUP(C19,-1),IF(J19=IF(H19=0,1000000,H19*ROUNDUP(C19,-2)),ROUNDUP(C19,-2),IF(J19=IF(I19=0,1000000,I19*ROUNDUP(C19,-3)),ROUNDUP(C19,-3),0))))</f>
        <v>4</v>
      </c>
      <c r="L19" s="19" t="s">
        <v>71</v>
      </c>
      <c r="AA19" s="2"/>
      <c r="AB19" s="2"/>
      <c r="AC19" s="2"/>
      <c r="AD19" s="20"/>
      <c r="AE19" s="5"/>
      <c r="AF19" s="2"/>
      <c r="AG19" s="2"/>
      <c r="AH19" s="2"/>
      <c r="AI19" s="2"/>
      <c r="AJ19" s="6"/>
      <c r="AK19" s="2"/>
      <c r="AL19" s="2"/>
      <c r="AM19" s="2"/>
      <c r="AN19" s="2"/>
    </row>
    <row r="20">
      <c r="A20" s="2" t="s">
        <v>72</v>
      </c>
      <c r="B20" s="2">
        <v>1</v>
      </c>
      <c r="C20" s="7">
        <f>$C$1*B20</f>
        <v>1</v>
      </c>
      <c r="D20" s="2" t="s">
        <v>73</v>
      </c>
      <c r="E20" s="5" t="s">
        <v>74</v>
      </c>
      <c r="F20" s="2">
        <v>1.3799999999999999</v>
      </c>
      <c r="G20" s="2">
        <v>1.0069999999999999</v>
      </c>
      <c r="H20" s="2">
        <v>0.80930000000000002</v>
      </c>
      <c r="I20" s="2">
        <v>0.70565</v>
      </c>
      <c r="J20" s="6">
        <f>IF(MIN(IF(I20=0,1000000,I20*ROUNDUP(C20,-3)),IF(H20=0,1000000,H20*ROUNDUP(C20,-2)),IF(G20=0,1000000,G20*ROUNDUP(C20,-1)),IF(F20=0,1000000,F20*C20))=1000000,0,MIN(IF(I20=0,1000000,I20*ROUNDUP(C20,-3)),IF(H20=0,1000000,H20*ROUNDUP(C20,-2)),IF(G20=0,1000000,G20*ROUNDUP(C20,-1)),IF(F20=0,1000000,F20*C20)))</f>
        <v>1.3799999999999999</v>
      </c>
      <c r="K20" s="2">
        <f>IF(J20=IF(F20=0,1000000,F20*C20),C20,IF(J20=IF(G20=0,1000000,G20*ROUNDUP(C20,-1)),ROUNDUP(C20,-1),IF(J20=IF(H20=0,1000000,H20*ROUNDUP(C20,-2)),ROUNDUP(C20,-2),IF(J20=IF(I20=0,1000000,I20*ROUNDUP(C20,-3)),ROUNDUP(C20,-3),0))))</f>
        <v>1</v>
      </c>
      <c r="L20" t="s">
        <v>75</v>
      </c>
      <c r="AA20" s="2"/>
      <c r="AB20" s="2"/>
      <c r="AC20" s="2"/>
      <c r="AD20" s="2"/>
      <c r="AE20" s="5"/>
      <c r="AF20" s="2"/>
      <c r="AG20" s="2"/>
      <c r="AH20" s="2"/>
      <c r="AI20" s="2"/>
      <c r="AJ20" s="6"/>
      <c r="AK20" s="2"/>
      <c r="AL20" s="2"/>
      <c r="AM20" s="2"/>
      <c r="AN20" s="2"/>
    </row>
    <row r="21">
      <c r="A21" s="2" t="s">
        <v>76</v>
      </c>
      <c r="B21" s="2">
        <v>1</v>
      </c>
      <c r="C21" s="7">
        <f>$C$1*B21</f>
        <v>1</v>
      </c>
      <c r="D21" s="2" t="s">
        <v>77</v>
      </c>
      <c r="E21" s="5" t="s">
        <v>78</v>
      </c>
      <c r="F21" s="2">
        <v>1.53</v>
      </c>
      <c r="G21" s="2">
        <v>1.431</v>
      </c>
      <c r="H21" s="2">
        <v>1.3285</v>
      </c>
      <c r="I21" s="2">
        <v>1.2256800000000001</v>
      </c>
      <c r="J21" s="6">
        <f>IF(MIN(IF(I21=0,1000000,I21*ROUNDUP(C21,-3)),IF(H21=0,1000000,H21*ROUNDUP(C21,-2)),IF(G21=0,1000000,G21*ROUNDUP(C21,-1)),IF(F21=0,1000000,F21*C21))=1000000,0,MIN(IF(I21=0,1000000,I21*ROUNDUP(C21,-3)),IF(H21=0,1000000,H21*ROUNDUP(C21,-2)),IF(G21=0,1000000,G21*ROUNDUP(C21,-1)),IF(F21=0,1000000,F21*C21)))</f>
        <v>1.53</v>
      </c>
      <c r="K21" s="2">
        <f>IF(J21=IF(F21=0,1000000,F21*C21),C21,IF(J21=IF(G21=0,1000000,G21*ROUNDUP(C21,-1)),ROUNDUP(C21,-1),IF(J21=IF(H21=0,1000000,H21*ROUNDUP(C21,-2)),ROUNDUP(C21,-2),IF(J21=IF(I21=0,1000000,I21*ROUNDUP(C21,-3)),ROUNDUP(C21,-3),0))))</f>
        <v>1</v>
      </c>
      <c r="L21" t="s">
        <v>79</v>
      </c>
      <c r="AA21" s="2"/>
      <c r="AB21" s="2"/>
      <c r="AC21" s="2"/>
      <c r="AD21" s="2"/>
      <c r="AE21" s="5"/>
      <c r="AF21" s="2"/>
      <c r="AG21" s="2"/>
      <c r="AH21" s="2"/>
      <c r="AI21" s="2"/>
      <c r="AJ21" s="6"/>
      <c r="AK21" s="2"/>
      <c r="AL21" s="19"/>
      <c r="AM21" s="2"/>
      <c r="AN21" s="2"/>
    </row>
    <row r="22">
      <c r="A22" s="2" t="s">
        <v>80</v>
      </c>
      <c r="B22" s="2">
        <v>1</v>
      </c>
      <c r="C22" s="7">
        <f>$C$1*B22</f>
        <v>1</v>
      </c>
      <c r="D22" s="2" t="s">
        <v>81</v>
      </c>
      <c r="E22" s="5" t="s">
        <v>82</v>
      </c>
      <c r="F22" s="2">
        <v>8.6099999999999994</v>
      </c>
      <c r="G22" s="2">
        <v>6.6849999999999996</v>
      </c>
      <c r="H22" s="2"/>
      <c r="I22" s="2"/>
      <c r="J22" s="6">
        <f>IF(MIN(IF(I22=0,1000000,I22*ROUNDUP(C22,-3)),IF(H22=0,1000000,H22*ROUNDUP(C22,-2)),IF(G22=0,1000000,G22*ROUNDUP(C22,-1)),IF(F22=0,1000000,F22*C22))=1000000,0,MIN(IF(I22=0,1000000,I22*ROUNDUP(C22,-3)),IF(H22=0,1000000,H22*ROUNDUP(C22,-2)),IF(G22=0,1000000,G22*ROUNDUP(C22,-1)),IF(F22=0,1000000,F22*C22)))</f>
        <v>8.6099999999999994</v>
      </c>
      <c r="K22" s="2">
        <f>IF(J22=IF(F22=0,1000000,F22*C22),C22,IF(J22=IF(G22=0,1000000,G22*ROUNDUP(C22,-1)),ROUNDUP(C22,-1),IF(J22=IF(H22=0,1000000,H22*ROUNDUP(C22,-2)),ROUNDUP(C22,-2),IF(J22=IF(I22=0,1000000,I22*ROUNDUP(C22,-3)),ROUNDUP(C22,-3),0))))</f>
        <v>1</v>
      </c>
      <c r="L22" t="s">
        <v>83</v>
      </c>
      <c r="AA22" s="2"/>
      <c r="AB22" s="2"/>
      <c r="AC22" s="2"/>
      <c r="AD22" s="2"/>
      <c r="AE22" s="5"/>
      <c r="AF22" s="2"/>
      <c r="AG22" s="2"/>
      <c r="AH22" s="2"/>
      <c r="AI22" s="2"/>
      <c r="AJ22" s="6"/>
      <c r="AK22" s="2"/>
      <c r="AL22" s="2"/>
      <c r="AM22" s="2"/>
      <c r="AN22" s="2"/>
    </row>
    <row r="23">
      <c r="A23" s="2" t="s">
        <v>84</v>
      </c>
      <c r="B23" s="2">
        <v>1</v>
      </c>
      <c r="C23" s="7">
        <f>$C$1*B23</f>
        <v>1</v>
      </c>
      <c r="D23" s="2" t="s">
        <v>85</v>
      </c>
      <c r="E23" s="5" t="s">
        <v>86</v>
      </c>
      <c r="F23" s="2">
        <v>0.95999999999999996</v>
      </c>
      <c r="G23" s="2">
        <v>0.81000000000000005</v>
      </c>
      <c r="H23" s="2">
        <v>0.68359999999999999</v>
      </c>
      <c r="I23" s="2">
        <v>0.59601000000000004</v>
      </c>
      <c r="J23" s="6">
        <f>IF(MIN(IF(I23=0,1000000,I23*ROUNDUP(C23,-3)),IF(H23=0,1000000,H23*ROUNDUP(C23,-2)),IF(G23=0,1000000,G23*ROUNDUP(C23,-1)),IF(F23=0,1000000,F23*C23))=1000000,0,MIN(IF(I23=0,1000000,I23*ROUNDUP(C23,-3)),IF(H23=0,1000000,H23*ROUNDUP(C23,-2)),IF(G23=0,1000000,G23*ROUNDUP(C23,-1)),IF(F23=0,1000000,F23*C23)))</f>
        <v>0.95999999999999996</v>
      </c>
      <c r="K23" s="2">
        <f>IF(J23=IF(F23=0,1000000,F23*C23),C23,IF(J23=IF(G23=0,1000000,G23*ROUNDUP(C23,-1)),ROUNDUP(C23,-1),IF(J23=IF(H23=0,1000000,H23*ROUNDUP(C23,-2)),ROUNDUP(C23,-2),IF(J23=IF(I23=0,1000000,I23*ROUNDUP(C23,-3)),ROUNDUP(C23,-3),0))))</f>
        <v>1</v>
      </c>
      <c r="L23" t="s">
        <v>87</v>
      </c>
      <c r="AA23" s="2"/>
      <c r="AB23" s="2"/>
      <c r="AC23" s="2"/>
      <c r="AD23" s="11"/>
      <c r="AE23" s="5"/>
      <c r="AF23" s="2"/>
      <c r="AG23" s="2"/>
      <c r="AH23" s="2"/>
      <c r="AI23" s="2"/>
      <c r="AJ23" s="6"/>
      <c r="AK23" s="2"/>
      <c r="AL23" s="2"/>
      <c r="AM23" s="2"/>
      <c r="AN23" s="2"/>
    </row>
    <row r="24">
      <c r="A24" s="2" t="s">
        <v>88</v>
      </c>
      <c r="B24" s="2">
        <v>1</v>
      </c>
      <c r="C24" s="7">
        <f>$C$1*B24</f>
        <v>1</v>
      </c>
      <c r="D24" s="2" t="s">
        <v>89</v>
      </c>
      <c r="E24" s="5" t="s">
        <v>90</v>
      </c>
      <c r="F24" s="2">
        <v>7.2599999999999998</v>
      </c>
      <c r="G24" s="2">
        <v>6.282</v>
      </c>
      <c r="H24" s="2">
        <v>5.9656000000000002</v>
      </c>
      <c r="I24" s="2">
        <v>5.5507999999999997</v>
      </c>
      <c r="J24" s="6">
        <f>IF(MIN(IF(I24=0,1000000,I24*ROUNDUP(C24,-3)),IF(H24=0,1000000,H24*ROUNDUP(C24,-2)),IF(G24=0,1000000,G24*ROUNDUP(C24,-1)),IF(F24=0,1000000,F24*C24))=1000000,0,MIN(IF(I24=0,1000000,I24*ROUNDUP(C24,-3)),IF(H24=0,1000000,H24*ROUNDUP(C24,-2)),IF(G24=0,1000000,G24*ROUNDUP(C24,-1)),IF(F24=0,1000000,F24*C24)))</f>
        <v>7.2599999999999998</v>
      </c>
      <c r="K24" s="2">
        <f>IF(J24=IF(F24=0,1000000,F24*C24),C24,IF(J24=IF(G24=0,1000000,G24*ROUNDUP(C24,-1)),ROUNDUP(C24,-1),IF(J24=IF(H24=0,1000000,H24*ROUNDUP(C24,-2)),ROUNDUP(C24,-2),IF(J24=IF(I24=0,1000000,I24*ROUNDUP(C24,-3)),ROUNDUP(C24,-3),0))))</f>
        <v>1</v>
      </c>
      <c r="L24" t="s">
        <v>91</v>
      </c>
      <c r="AA24" s="2"/>
      <c r="AB24" s="2"/>
      <c r="AC24" s="2"/>
      <c r="AD24" s="2"/>
      <c r="AE24" s="2"/>
      <c r="AF24" s="2"/>
      <c r="AG24" s="2"/>
      <c r="AH24" s="2"/>
      <c r="AI24" s="2"/>
      <c r="AJ24" s="6"/>
      <c r="AK24" s="2"/>
      <c r="AL24" s="2"/>
      <c r="AM24" s="2"/>
      <c r="AN24" s="2"/>
    </row>
    <row r="25">
      <c r="A25" s="2" t="s">
        <v>92</v>
      </c>
      <c r="B25" s="2">
        <v>1</v>
      </c>
      <c r="C25" s="7">
        <f>$C$1*B25</f>
        <v>1</v>
      </c>
      <c r="D25" s="2" t="s">
        <v>93</v>
      </c>
      <c r="E25" s="5" t="s">
        <v>94</v>
      </c>
      <c r="F25" s="2">
        <v>8.7200000000000006</v>
      </c>
      <c r="G25" s="2">
        <v>7.5700000000000003</v>
      </c>
      <c r="H25" s="2">
        <v>6.7085999999999997</v>
      </c>
      <c r="I25" s="2">
        <v>6.0628700000000002</v>
      </c>
      <c r="J25" s="6">
        <f>IF(MIN(IF(I25=0,1000000,I25*ROUNDUP(C25,-3)),IF(H25=0,1000000,H25*ROUNDUP(C25,-2)),IF(G25=0,1000000,G25*ROUNDUP(C25,-1)),IF(F25=0,1000000,F25*C25))=1000000,0,MIN(IF(I25=0,1000000,I25*ROUNDUP(C25,-3)),IF(H25=0,1000000,H25*ROUNDUP(C25,-2)),IF(G25=0,1000000,G25*ROUNDUP(C25,-1)),IF(F25=0,1000000,F25*C25)))</f>
        <v>8.7200000000000006</v>
      </c>
      <c r="K25" s="2">
        <f>IF(J25=IF(F25=0,1000000,F25*C25),C25,IF(J25=IF(G25=0,1000000,G25*ROUNDUP(C25,-1)),ROUNDUP(C25,-1),IF(J25=IF(H25=0,1000000,H25*ROUNDUP(C25,-2)),ROUNDUP(C25,-2),IF(J25=IF(I25=0,1000000,I25*ROUNDUP(C25,-3)),ROUNDUP(C25,-3),0))))</f>
        <v>1</v>
      </c>
      <c r="L25" t="s">
        <v>95</v>
      </c>
      <c r="AA25" s="2"/>
      <c r="AB25" s="2"/>
      <c r="AC25" s="2"/>
      <c r="AD25" s="21"/>
      <c r="AE25" s="5"/>
      <c r="AF25" s="2"/>
      <c r="AG25" s="2"/>
      <c r="AH25" s="2"/>
      <c r="AI25" s="2"/>
      <c r="AJ25" s="6"/>
      <c r="AK25" s="2"/>
      <c r="AL25" s="2"/>
      <c r="AM25" s="2"/>
      <c r="AN25" s="2"/>
    </row>
    <row r="26">
      <c r="A26" s="2" t="s">
        <v>96</v>
      </c>
      <c r="B26" s="2">
        <v>1</v>
      </c>
      <c r="C26" s="7">
        <f>$C$1*B26</f>
        <v>1</v>
      </c>
      <c r="D26" s="2" t="s">
        <v>97</v>
      </c>
      <c r="E26" s="5" t="s">
        <v>98</v>
      </c>
      <c r="F26" s="2">
        <v>31.5</v>
      </c>
      <c r="G26" s="2">
        <v>25.91</v>
      </c>
      <c r="H26" s="2">
        <v>20.853899999999999</v>
      </c>
      <c r="I26" s="2"/>
      <c r="J26" s="6">
        <f>IF(MIN(IF(I26=0,1000000,I26*ROUNDUP(C26,-3)),IF(H26=0,1000000,H26*ROUNDUP(C26,-2)),IF(G26=0,1000000,G26*ROUNDUP(C26,-1)),IF(F26=0,1000000,F26*C26))=1000000,0,MIN(IF(I26=0,1000000,I26*ROUNDUP(C26,-3)),IF(H26=0,1000000,H26*ROUNDUP(C26,-2)),IF(G26=0,1000000,G26*ROUNDUP(C26,-1)),IF(F26=0,1000000,F26*C26)))</f>
        <v>31.5</v>
      </c>
      <c r="K26" s="2">
        <f>IF(J26=IF(F26=0,1000000,F26*C26),C26,IF(J26=IF(G26=0,1000000,G26*ROUNDUP(C26,-1)),ROUNDUP(C26,-1),IF(J26=IF(H26=0,1000000,H26*ROUNDUP(C26,-2)),ROUNDUP(C26,-2),IF(J26=IF(I26=0,1000000,I26*ROUNDUP(C26,-3)),ROUNDUP(C26,-3),0))))</f>
        <v>1</v>
      </c>
      <c r="L26" t="s">
        <v>99</v>
      </c>
      <c r="AA26" s="2"/>
      <c r="AB26" s="2"/>
      <c r="AC26" s="2"/>
      <c r="AD26" s="21"/>
      <c r="AE26" s="5"/>
      <c r="AF26" s="2"/>
      <c r="AG26" s="2"/>
      <c r="AH26" s="2"/>
      <c r="AI26" s="2"/>
      <c r="AJ26" s="6"/>
      <c r="AK26" s="2"/>
      <c r="AL26" s="2"/>
      <c r="AM26" s="2"/>
      <c r="AN26" s="2"/>
    </row>
    <row r="27">
      <c r="A27" s="2" t="s">
        <v>100</v>
      </c>
      <c r="B27" s="2">
        <v>1</v>
      </c>
      <c r="C27" s="7">
        <f>$C$1*B27</f>
        <v>1</v>
      </c>
      <c r="D27" s="2" t="s">
        <v>101</v>
      </c>
      <c r="E27" s="5" t="s">
        <v>102</v>
      </c>
      <c r="F27">
        <v>8.1199999999999992</v>
      </c>
      <c r="J27" s="6">
        <f>IF(MIN(IF(I27=0,1000000,I27*ROUNDUP(C27,-3)),IF(H27=0,1000000,H27*ROUNDUP(C27,-2)),IF(G27=0,1000000,G27*ROUNDUP(C27,-1)),IF(F27=0,1000000,F27*C27))=1000000,0,MIN(IF(I27=0,1000000,I27*ROUNDUP(C27,-3)),IF(H27=0,1000000,H27*ROUNDUP(C27,-2)),IF(G27=0,1000000,G27*ROUNDUP(C27,-1)),IF(F27=0,1000000,F27*C27)))</f>
        <v>8.1199999999999992</v>
      </c>
      <c r="K27" s="2">
        <f>IF(J27=IF(F27=0,1000000,F27*C27),C27,IF(J27=IF(G27=0,1000000,G27*ROUNDUP(C27,-1)),ROUNDUP(C27,-1),IF(J27=IF(H27=0,1000000,H27*ROUNDUP(C27,-2)),ROUNDUP(C27,-2),IF(J27=IF(I27=0,1000000,I27*ROUNDUP(C27,-3)),ROUNDUP(C27,-3),0))))</f>
        <v>1</v>
      </c>
      <c r="L27" t="s">
        <v>103</v>
      </c>
      <c r="AA27" s="2"/>
      <c r="AB27" s="2"/>
      <c r="AC27" s="2"/>
      <c r="AD27" s="22"/>
      <c r="AE27" s="5"/>
      <c r="AF27" s="2"/>
      <c r="AG27" s="2"/>
      <c r="AH27" s="2"/>
      <c r="AI27" s="2"/>
      <c r="AJ27" s="6"/>
      <c r="AK27" s="2"/>
      <c r="AL27" s="2"/>
      <c r="AM27" s="2"/>
      <c r="AN27" s="2"/>
    </row>
    <row r="28">
      <c r="A28" s="2" t="s">
        <v>104</v>
      </c>
      <c r="B28" s="2">
        <v>3</v>
      </c>
      <c r="C28" s="7">
        <f>$C$1*B28</f>
        <v>3</v>
      </c>
      <c r="D28" s="2" t="s">
        <v>105</v>
      </c>
      <c r="E28" s="5" t="s">
        <v>106</v>
      </c>
      <c r="F28" s="2">
        <v>1.3200000000000001</v>
      </c>
      <c r="G28" s="2">
        <v>0.85099999999999998</v>
      </c>
      <c r="H28" s="2">
        <v>0.56289999999999996</v>
      </c>
      <c r="I28" s="2">
        <v>0.39964</v>
      </c>
      <c r="J28" s="6">
        <f>IF(MIN(IF(I28=0,1000000,I28*ROUNDUP(C28,-3)),IF(H28=0,1000000,H28*ROUNDUP(C28,-2)),IF(G28=0,1000000,G28*ROUNDUP(C28,-1)),IF(F28=0,1000000,F28*C28))=1000000,0,MIN(IF(I28=0,1000000,I28*ROUNDUP(C28,-3)),IF(H28=0,1000000,H28*ROUNDUP(C28,-2)),IF(G28=0,1000000,G28*ROUNDUP(C28,-1)),IF(F28=0,1000000,F28*C28)))</f>
        <v>3.96</v>
      </c>
      <c r="K28" s="2">
        <f>IF(J28=IF(F28=0,1000000,F28*C28),C28,IF(J28=IF(G28=0,1000000,G28*ROUNDUP(C28,-1)),ROUNDUP(C28,-1),IF(J28=IF(H28=0,1000000,H28*ROUNDUP(C28,-2)),ROUNDUP(C28,-2),IF(J28=IF(I28=0,1000000,I28*ROUNDUP(C28,-3)),ROUNDUP(C28,-3),0))))</f>
        <v>3</v>
      </c>
      <c r="L28" t="s">
        <v>107</v>
      </c>
      <c r="AA28" s="2"/>
      <c r="AB28" s="2"/>
      <c r="AC28" s="2"/>
      <c r="AD28" s="11"/>
      <c r="AE28" s="5"/>
      <c r="AF28" s="2"/>
      <c r="AG28" s="2"/>
      <c r="AH28" s="2"/>
      <c r="AI28" s="2"/>
      <c r="AJ28" s="6"/>
      <c r="AK28" s="2"/>
      <c r="AL28" s="2"/>
      <c r="AM28" s="2"/>
      <c r="AN28" s="2"/>
    </row>
    <row r="29">
      <c r="A29" s="2" t="s">
        <v>108</v>
      </c>
      <c r="B29" s="2">
        <v>1</v>
      </c>
      <c r="C29" s="7">
        <f>$C$1*B29</f>
        <v>1</v>
      </c>
      <c r="D29" s="2" t="s">
        <v>109</v>
      </c>
      <c r="E29" s="5" t="s">
        <v>110</v>
      </c>
      <c r="F29">
        <v>0.23000000000000001</v>
      </c>
      <c r="G29">
        <v>0.20000000000000001</v>
      </c>
      <c r="H29">
        <v>0.1739</v>
      </c>
      <c r="I29">
        <v>0.15112999999999999</v>
      </c>
      <c r="J29" s="6">
        <f>IF(MIN(IF(I29=0,1000000,I29*ROUNDUP(C29,-3)),IF(H29=0,1000000,H29*ROUNDUP(C29,-2)),IF(G29=0,1000000,G29*ROUNDUP(C29,-1)),IF(F29=0,1000000,F29*C29))=1000000,0,MIN(IF(I29=0,1000000,I29*ROUNDUP(C29,-3)),IF(H29=0,1000000,H29*ROUNDUP(C29,-2)),IF(G29=0,1000000,G29*ROUNDUP(C29,-1)),IF(F29=0,1000000,F29*C29)))</f>
        <v>0.23000000000000001</v>
      </c>
      <c r="K29" s="2">
        <f>IF(J29=IF(F29=0,1000000,F29*C29),C29,IF(J29=IF(G29=0,1000000,G29*ROUNDUP(C29,-1)),ROUNDUP(C29,-1),IF(J29=IF(H29=0,1000000,H29*ROUNDUP(C29,-2)),ROUNDUP(C29,-2),IF(J29=IF(I29=0,1000000,I29*ROUNDUP(C29,-3)),ROUNDUP(C29,-3),0))))</f>
        <v>1</v>
      </c>
      <c r="L29" t="s">
        <v>111</v>
      </c>
      <c r="AA29" s="2"/>
      <c r="AB29" s="2"/>
      <c r="AC29" s="2"/>
      <c r="AD29" s="14"/>
      <c r="AE29" s="5"/>
      <c r="AF29" s="2"/>
      <c r="AG29" s="2"/>
      <c r="AH29" s="2"/>
      <c r="AI29" s="2"/>
      <c r="AJ29" s="6"/>
      <c r="AK29" s="2"/>
      <c r="AL29" s="2"/>
      <c r="AM29" s="2"/>
      <c r="AN29" s="2"/>
    </row>
    <row r="30">
      <c r="A30" s="2" t="s">
        <v>112</v>
      </c>
      <c r="B30" s="2">
        <v>1</v>
      </c>
      <c r="C30" s="2">
        <f>$C$1*B30</f>
        <v>1</v>
      </c>
      <c r="D30" s="2" t="s">
        <v>112</v>
      </c>
      <c r="E30" s="2" t="s">
        <v>113</v>
      </c>
      <c r="F30" s="2">
        <f>41.85/3</f>
        <v>13.950000000000001</v>
      </c>
      <c r="G30" s="2"/>
      <c r="H30" s="2"/>
      <c r="I30" s="2"/>
      <c r="J30" s="6">
        <f>IF(MIN(IF(I30=0,1000000,I30*ROUNDUP(C30,-3)),IF(H30=0,1000000,H30*ROUNDUP(C30,-2)),IF(G30=0,1000000,G30*ROUNDUP(C30,-1)),IF(F30=0,1000000,F30*C30))=1000000,0,MIN(IF(I30=0,1000000,I30*ROUNDUP(C30,-3)),IF(H30=0,1000000,H30*ROUNDUP(C30,-2)),IF(G30=0,1000000,G30*ROUNDUP(C30,-1)),IF(F30=0,1000000,F30*C30)))</f>
        <v>13.950000000000001</v>
      </c>
      <c r="K30" s="2"/>
      <c r="AA30" s="2"/>
      <c r="AB30" s="2"/>
      <c r="AC30" s="2"/>
      <c r="AD30" s="2"/>
      <c r="AE30" s="5"/>
      <c r="AF30" s="2"/>
      <c r="AG30" s="2"/>
      <c r="AH30" s="2"/>
      <c r="AI30" s="2"/>
      <c r="AJ30" s="6"/>
      <c r="AK30" s="2"/>
      <c r="AL30" s="2"/>
      <c r="AM30" s="2"/>
      <c r="AN30" s="2"/>
    </row>
    <row r="31">
      <c r="AA31" s="2"/>
      <c r="AB31" s="2"/>
      <c r="AC31" s="2"/>
      <c r="AD31" s="16"/>
      <c r="AE31" s="5"/>
      <c r="AF31" s="2"/>
      <c r="AG31" s="2"/>
      <c r="AH31" s="2"/>
      <c r="AI31" s="2"/>
      <c r="AJ31" s="6"/>
      <c r="AK31" s="2"/>
      <c r="AL31" s="2"/>
      <c r="AM31" s="2"/>
      <c r="AN31" s="2"/>
    </row>
    <row r="32">
      <c r="A32" s="2"/>
      <c r="B32" s="2"/>
      <c r="D32" s="14"/>
      <c r="E32" s="5"/>
      <c r="J32" s="6"/>
      <c r="K32" s="2"/>
      <c r="AA32" s="2"/>
      <c r="AB32" s="2"/>
      <c r="AC32" s="2"/>
      <c r="AD32" s="2"/>
      <c r="AE32" s="5"/>
      <c r="AF32" s="2"/>
      <c r="AG32" s="2"/>
      <c r="AH32" s="2"/>
      <c r="AI32" s="2"/>
      <c r="AJ32" s="6"/>
      <c r="AK32" s="2"/>
      <c r="AL32" s="2"/>
      <c r="AM32" s="2"/>
      <c r="AN32" s="2"/>
    </row>
    <row r="33">
      <c r="J33" s="6"/>
      <c r="K33" s="2"/>
      <c r="AA33" s="2"/>
      <c r="AB33" s="2"/>
      <c r="AC33" s="2"/>
      <c r="AD33" s="14"/>
      <c r="AE33" s="5"/>
      <c r="AF33" s="2"/>
      <c r="AG33" s="2"/>
      <c r="AH33" s="2"/>
      <c r="AI33" s="2"/>
      <c r="AJ33" s="6"/>
      <c r="AK33" s="2"/>
      <c r="AL33" s="2"/>
      <c r="AM33" s="2"/>
      <c r="AN33" s="2"/>
    </row>
    <row r="34">
      <c r="A34" s="2"/>
      <c r="B34" s="2"/>
      <c r="D34" s="14"/>
      <c r="E34" s="5"/>
      <c r="J34" s="6"/>
      <c r="K34" s="2"/>
      <c r="AA34" s="2"/>
      <c r="AB34" s="2"/>
      <c r="AC34" s="2"/>
      <c r="AD34" s="14"/>
      <c r="AE34" s="5"/>
      <c r="AF34" s="2"/>
      <c r="AG34" s="2"/>
      <c r="AH34" s="2"/>
      <c r="AI34" s="2"/>
      <c r="AJ34" s="6"/>
      <c r="AK34" s="2"/>
      <c r="AL34" s="2"/>
      <c r="AM34" s="2"/>
      <c r="AN34" s="2"/>
    </row>
    <row r="35">
      <c r="A35" s="2"/>
      <c r="B35" s="2"/>
      <c r="D35" s="2"/>
      <c r="E35" s="5"/>
      <c r="H35" s="1" t="s">
        <v>114</v>
      </c>
      <c r="I35" s="1"/>
      <c r="J35" s="6">
        <f>SUM(J3:J32)</f>
        <v>97.410000000000011</v>
      </c>
      <c r="K35" s="23"/>
      <c r="AA35" s="2"/>
      <c r="AB35" s="2"/>
      <c r="AC35" s="2"/>
      <c r="AD35" s="2"/>
      <c r="AE35" s="5"/>
      <c r="AF35" s="2"/>
      <c r="AG35" s="2"/>
      <c r="AH35" s="2"/>
      <c r="AI35" s="2"/>
      <c r="AJ35" s="6"/>
      <c r="AK35" s="2"/>
      <c r="AL35" s="2"/>
      <c r="AM35" s="2"/>
      <c r="AN35" s="2"/>
    </row>
    <row r="36">
      <c r="A36" s="2"/>
      <c r="B36" s="2"/>
      <c r="D36" s="18"/>
      <c r="E36" s="5"/>
      <c r="H36" s="1" t="s">
        <v>115</v>
      </c>
      <c r="I36" s="1"/>
      <c r="J36">
        <f>SUM(K3:K32)</f>
        <v>97</v>
      </c>
      <c r="AA36" s="2"/>
      <c r="AB36" s="2"/>
      <c r="AC36" s="2"/>
      <c r="AD36" s="18"/>
      <c r="AE36" s="5"/>
      <c r="AF36" s="2"/>
      <c r="AG36" s="2"/>
      <c r="AH36" s="2"/>
      <c r="AI36" s="2"/>
      <c r="AJ36" s="6"/>
      <c r="AK36" s="2"/>
      <c r="AL36" s="2"/>
      <c r="AM36" s="2"/>
      <c r="AN36" s="2"/>
    </row>
    <row r="37">
      <c r="A37" s="2"/>
      <c r="B37" s="2"/>
      <c r="D37" s="2"/>
      <c r="E37" s="5"/>
      <c r="AA37" s="2"/>
      <c r="AB37" s="2"/>
      <c r="AC37" s="2"/>
      <c r="AD37" s="2"/>
      <c r="AE37" s="5"/>
      <c r="AF37" s="2"/>
      <c r="AG37" s="2"/>
      <c r="AH37" s="2"/>
      <c r="AI37" s="2"/>
      <c r="AJ37" s="6"/>
      <c r="AK37" s="2"/>
      <c r="AL37" s="2"/>
      <c r="AM37" s="2"/>
      <c r="AN37" s="2"/>
    </row>
    <row r="38">
      <c r="A38" s="2"/>
      <c r="B38" s="2"/>
      <c r="D38" s="2"/>
      <c r="E38" s="5"/>
      <c r="H38" s="1" t="s">
        <v>116</v>
      </c>
      <c r="I38" s="1"/>
      <c r="J38" s="6">
        <f>J35/C1</f>
        <v>97.410000000000011</v>
      </c>
      <c r="AA38" s="2"/>
      <c r="AB38" s="2"/>
      <c r="AC38" s="2"/>
      <c r="AD38" s="2"/>
      <c r="AE38" s="5"/>
      <c r="AF38" s="2"/>
      <c r="AG38" s="2"/>
      <c r="AH38" s="2"/>
      <c r="AI38" s="2"/>
      <c r="AJ38" s="6"/>
      <c r="AK38" s="2"/>
      <c r="AL38" s="2"/>
      <c r="AM38" s="2"/>
      <c r="AN38" s="2"/>
    </row>
    <row r="39">
      <c r="A39" s="2"/>
      <c r="B39" s="2"/>
      <c r="D39" s="2"/>
      <c r="E39" s="5"/>
      <c r="H39" s="1" t="s">
        <v>117</v>
      </c>
      <c r="I39" s="1"/>
      <c r="J39">
        <f>J36/C1</f>
        <v>97</v>
      </c>
      <c r="AA39" s="2"/>
      <c r="AB39" s="2"/>
      <c r="AC39" s="2"/>
      <c r="AD39" s="2"/>
      <c r="AE39" s="5"/>
      <c r="AF39" s="2"/>
      <c r="AG39" s="2"/>
      <c r="AH39" s="2"/>
      <c r="AI39" s="2"/>
      <c r="AJ39" s="6"/>
      <c r="AK39" s="2"/>
      <c r="AL39" s="2"/>
      <c r="AM39" s="2"/>
      <c r="AN39" s="2"/>
    </row>
    <row r="40">
      <c r="A40" s="2"/>
      <c r="B40" s="2"/>
      <c r="D40" s="2"/>
      <c r="E40" s="5"/>
      <c r="J40" s="6"/>
      <c r="AA40" s="2"/>
      <c r="AB40" s="2"/>
      <c r="AC40" s="2"/>
      <c r="AD40" s="2"/>
      <c r="AE40" s="5"/>
      <c r="AF40" s="2"/>
      <c r="AG40" s="2"/>
      <c r="AH40" s="2"/>
      <c r="AI40" s="2"/>
      <c r="AJ40" s="6"/>
      <c r="AK40" s="2"/>
      <c r="AL40" s="2"/>
      <c r="AM40" s="2"/>
      <c r="AN40" s="2"/>
    </row>
    <row r="41">
      <c r="A41" s="2"/>
      <c r="B41" s="2"/>
      <c r="D41" s="2"/>
      <c r="E41" s="5"/>
      <c r="J41" s="6"/>
      <c r="AA41" s="2"/>
      <c r="AB41" s="2"/>
      <c r="AC41" s="2"/>
      <c r="AD41" s="2"/>
      <c r="AE41" s="5"/>
      <c r="AF41" s="2"/>
      <c r="AG41" s="2"/>
      <c r="AH41" s="2"/>
      <c r="AI41" s="2"/>
      <c r="AJ41" s="6"/>
      <c r="AK41" s="2"/>
      <c r="AL41" s="2"/>
      <c r="AM41" s="2"/>
      <c r="AN41" s="2"/>
    </row>
    <row r="42">
      <c r="A42" s="2"/>
      <c r="B42" s="2"/>
      <c r="D42" s="2"/>
      <c r="E42" s="5"/>
      <c r="J42" s="6"/>
      <c r="AA42" s="2"/>
      <c r="AB42" s="2"/>
      <c r="AC42" s="2"/>
      <c r="AD42" s="2"/>
      <c r="AE42" s="5"/>
      <c r="AF42" s="2"/>
      <c r="AG42" s="2"/>
      <c r="AH42" s="2"/>
      <c r="AI42" s="2"/>
      <c r="AJ42" s="6"/>
      <c r="AK42" s="2"/>
      <c r="AL42" s="2"/>
      <c r="AM42" s="2"/>
      <c r="AN42" s="2"/>
    </row>
    <row r="43">
      <c r="A43" s="2"/>
      <c r="B43" s="2"/>
      <c r="D43" s="2"/>
      <c r="E43" s="5"/>
      <c r="J43" s="6"/>
      <c r="AA43" s="2"/>
      <c r="AB43" s="2"/>
      <c r="AC43" s="2"/>
      <c r="AD43" s="2"/>
      <c r="AE43" s="5"/>
      <c r="AF43" s="2"/>
      <c r="AG43" s="2"/>
      <c r="AH43" s="2"/>
      <c r="AI43" s="2"/>
      <c r="AJ43" s="6"/>
      <c r="AK43" s="2"/>
      <c r="AL43" s="2"/>
      <c r="AM43" s="2"/>
      <c r="AN43" s="2"/>
    </row>
    <row r="44">
      <c r="A44" s="2"/>
      <c r="B44" s="2"/>
      <c r="D44" s="2"/>
      <c r="E44" s="5"/>
      <c r="J44" s="6"/>
      <c r="AA44" s="2"/>
      <c r="AB44" s="2"/>
      <c r="AC44" s="2"/>
      <c r="AD44" s="2"/>
      <c r="AE44" s="5"/>
      <c r="AF44" s="2"/>
      <c r="AG44" s="2"/>
      <c r="AH44" s="2"/>
      <c r="AI44" s="2"/>
      <c r="AJ44" s="6"/>
      <c r="AK44" s="2"/>
      <c r="AL44" s="2"/>
      <c r="AM44" s="2"/>
      <c r="AN44" s="2"/>
    </row>
    <row r="45">
      <c r="A45" s="2"/>
      <c r="B45" s="2"/>
      <c r="D45" s="2"/>
      <c r="E45" s="5"/>
      <c r="J45" s="6"/>
      <c r="AA45" s="2"/>
      <c r="AB45" s="2"/>
      <c r="AC45" s="2"/>
      <c r="AD45" s="2"/>
      <c r="AE45" s="5"/>
      <c r="AF45" s="2"/>
      <c r="AG45" s="2"/>
      <c r="AH45" s="2"/>
      <c r="AI45" s="2"/>
      <c r="AJ45" s="6"/>
      <c r="AK45" s="2"/>
      <c r="AL45" s="2"/>
      <c r="AM45" s="2"/>
      <c r="AN45" s="2"/>
    </row>
    <row r="46">
      <c r="A46" s="2"/>
      <c r="B46" s="2"/>
      <c r="D46" s="2"/>
      <c r="E46" s="5"/>
      <c r="J46" s="6"/>
      <c r="AA46" s="2"/>
      <c r="AB46" s="2"/>
      <c r="AC46" s="2"/>
      <c r="AD46" s="2"/>
      <c r="AE46" s="5"/>
      <c r="AF46" s="2"/>
      <c r="AG46" s="2"/>
      <c r="AH46" s="2"/>
      <c r="AI46" s="2"/>
      <c r="AJ46" s="6"/>
      <c r="AK46" s="2"/>
      <c r="AL46" s="2"/>
      <c r="AM46" s="2"/>
      <c r="AN46" s="2"/>
    </row>
    <row r="47">
      <c r="A47" s="2"/>
      <c r="B47" s="2"/>
      <c r="D47" s="2"/>
      <c r="E47" s="5"/>
      <c r="J47" s="6"/>
      <c r="AA47" s="2"/>
      <c r="AB47" s="2"/>
      <c r="AC47" s="2"/>
      <c r="AD47" s="2"/>
      <c r="AE47" s="5"/>
      <c r="AF47" s="2"/>
      <c r="AG47" s="2"/>
      <c r="AH47" s="2"/>
      <c r="AI47" s="2"/>
      <c r="AJ47" s="6"/>
      <c r="AK47" s="2"/>
      <c r="AL47" s="2"/>
      <c r="AM47" s="2"/>
      <c r="AN47" s="2"/>
    </row>
    <row r="48">
      <c r="A48" s="2"/>
      <c r="B48" s="2"/>
      <c r="D48" s="24"/>
      <c r="J48" s="6"/>
      <c r="AA48" s="2"/>
      <c r="AB48" s="2"/>
      <c r="AC48" s="2"/>
      <c r="AD48" s="24"/>
      <c r="AE48" s="2"/>
      <c r="AF48" s="2"/>
      <c r="AG48" s="2"/>
      <c r="AH48" s="2"/>
      <c r="AI48" s="2"/>
      <c r="AJ48" s="6"/>
      <c r="AK48" s="2"/>
      <c r="AL48" s="2"/>
      <c r="AM48" s="2"/>
      <c r="AN48" s="2"/>
    </row>
    <row r="49">
      <c r="A49" s="2"/>
      <c r="B49" s="2"/>
      <c r="D49" s="2"/>
      <c r="E49" s="5"/>
      <c r="J49" s="6"/>
      <c r="AA49" s="2"/>
      <c r="AB49" s="2"/>
      <c r="AC49" s="2"/>
      <c r="AD49" s="2"/>
      <c r="AE49" s="5"/>
      <c r="AF49" s="2"/>
      <c r="AG49" s="2"/>
      <c r="AH49" s="2"/>
      <c r="AI49" s="2"/>
      <c r="AJ49" s="6"/>
      <c r="AK49" s="2"/>
      <c r="AL49" s="2"/>
      <c r="AM49" s="2"/>
      <c r="AN49" s="2"/>
    </row>
    <row r="50">
      <c r="A50" s="2"/>
      <c r="B50" s="2"/>
      <c r="D50" s="2"/>
      <c r="J50" s="6"/>
      <c r="AA50" s="2"/>
      <c r="AB50" s="2"/>
      <c r="AC50" s="2"/>
      <c r="AD50" s="2"/>
      <c r="AE50" s="2"/>
      <c r="AF50" s="2"/>
      <c r="AG50" s="2"/>
      <c r="AH50" s="2"/>
      <c r="AI50" s="2"/>
      <c r="AJ50" s="6"/>
      <c r="AK50" s="2"/>
      <c r="AL50" s="2"/>
      <c r="AM50" s="2"/>
      <c r="AN50" s="2"/>
    </row>
    <row r="51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2"/>
      <c r="B52" s="2"/>
      <c r="D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2"/>
      <c r="B53" s="2"/>
      <c r="D53" s="2"/>
      <c r="AA53" s="2"/>
      <c r="AB53" s="2"/>
      <c r="AC53" s="2"/>
      <c r="AD53" s="2"/>
      <c r="AE53" s="2"/>
      <c r="AF53" s="2"/>
      <c r="AG53" s="2"/>
      <c r="AH53" s="1"/>
      <c r="AI53" s="1"/>
      <c r="AJ53" s="6"/>
      <c r="AK53" s="23"/>
      <c r="AL53" s="2"/>
      <c r="AM53" s="2"/>
      <c r="AN53" s="2"/>
    </row>
    <row r="54">
      <c r="A54" s="2"/>
      <c r="B54" s="2"/>
      <c r="D54" s="2"/>
      <c r="AA54" s="2"/>
      <c r="AB54" s="2"/>
      <c r="AC54" s="2"/>
      <c r="AD54" s="2"/>
      <c r="AE54" s="2"/>
      <c r="AF54" s="2"/>
      <c r="AG54" s="2"/>
      <c r="AH54" s="1"/>
      <c r="AI54" s="1"/>
      <c r="AJ54" s="2"/>
      <c r="AK54" s="2"/>
      <c r="AL54" s="2"/>
      <c r="AM54" s="2"/>
      <c r="AN54" s="2"/>
    </row>
    <row r="55">
      <c r="A55" s="2"/>
      <c r="B55" s="2"/>
      <c r="D55" s="24"/>
      <c r="AA55" s="2"/>
      <c r="AB55" s="2"/>
      <c r="AC55" s="2"/>
      <c r="AD55" s="24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2"/>
      <c r="B56" s="2"/>
      <c r="D56" s="2"/>
      <c r="AA56" s="2"/>
      <c r="AB56" s="2"/>
      <c r="AC56" s="2"/>
      <c r="AD56" s="2"/>
      <c r="AE56" s="2"/>
      <c r="AF56" s="2"/>
      <c r="AG56" s="2"/>
      <c r="AH56" s="1"/>
      <c r="AI56" s="1"/>
      <c r="AJ56" s="6"/>
      <c r="AK56" s="2"/>
      <c r="AL56" s="2"/>
      <c r="AM56" s="2"/>
      <c r="AN56" s="2"/>
    </row>
    <row r="57">
      <c r="AA57" s="2"/>
      <c r="AB57" s="2"/>
      <c r="AC57" s="2"/>
      <c r="AD57" s="2"/>
      <c r="AE57" s="2"/>
      <c r="AF57" s="2"/>
      <c r="AG57" s="2"/>
      <c r="AH57" s="1"/>
      <c r="AI57" s="1"/>
      <c r="AJ57" s="2"/>
      <c r="AK57" s="2"/>
      <c r="AL57" s="2"/>
      <c r="AM57" s="2"/>
      <c r="AN57" s="2"/>
    </row>
    <row r="5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4.2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4.2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4.2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4.2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4.2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</sheetData>
  <mergeCells count="10">
    <mergeCell ref="A1:B1"/>
    <mergeCell ref="AA1:AB1"/>
    <mergeCell ref="H35:I35"/>
    <mergeCell ref="H36:I36"/>
    <mergeCell ref="H38:I38"/>
    <mergeCell ref="H39:I39"/>
    <mergeCell ref="AH53:AI53"/>
    <mergeCell ref="AH54:AI54"/>
    <mergeCell ref="AH56:AI56"/>
    <mergeCell ref="AH57:AI57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3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2025-06-24T17:28:44Z</dcterms:modified>
</cp:coreProperties>
</file>