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ystian\Dropbox\"/>
    </mc:Choice>
  </mc:AlternateContent>
  <bookViews>
    <workbookView xWindow="0" yWindow="0" windowWidth="21570" windowHeight="8145" activeTab="1"/>
  </bookViews>
  <sheets>
    <sheet name="Niezbędność" sheetId="1" r:id="rId1"/>
    <sheet name="Opłacalność" sheetId="4" r:id="rId2"/>
    <sheet name="Keyword Planner 2016-10-22 at 1" sheetId="3" r:id="rId3"/>
  </sheets>
  <definedNames>
    <definedName name="_xlnm._FilterDatabase" localSheetId="0" hidden="1">Niezbędność!$A$46:$C$46</definedName>
    <definedName name="_xlnm._FilterDatabase" localSheetId="1" hidden="1">Opłacalność!$A$1:$L$28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4" l="1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34" i="4"/>
  <c r="G34" i="4"/>
  <c r="H69" i="4"/>
  <c r="H65" i="4"/>
  <c r="H61" i="4"/>
  <c r="H58" i="4"/>
  <c r="H57" i="4"/>
  <c r="H53" i="4"/>
  <c r="H49" i="4"/>
  <c r="H46" i="4"/>
  <c r="H45" i="4"/>
  <c r="H41" i="4"/>
  <c r="H37" i="4"/>
  <c r="H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34" i="4"/>
  <c r="F46" i="4" l="1"/>
  <c r="B47" i="4" l="1"/>
  <c r="E28" i="4"/>
  <c r="E2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2" i="4"/>
  <c r="H3" i="4"/>
  <c r="H5" i="4"/>
  <c r="H7" i="4"/>
  <c r="H8" i="4"/>
  <c r="H11" i="4"/>
  <c r="H12" i="4"/>
  <c r="H13" i="4"/>
  <c r="H14" i="4"/>
  <c r="H15" i="4"/>
  <c r="H17" i="4"/>
  <c r="H18" i="4"/>
  <c r="H2" i="4"/>
  <c r="G19" i="4"/>
  <c r="H4" i="4" s="1"/>
  <c r="E19" i="4"/>
  <c r="F16" i="4" s="1"/>
  <c r="F11" i="4"/>
  <c r="F12" i="4"/>
  <c r="F13" i="4"/>
  <c r="F14" i="4"/>
  <c r="F15" i="4"/>
  <c r="F17" i="4"/>
  <c r="F18" i="4"/>
  <c r="F4" i="4"/>
  <c r="F5" i="4"/>
  <c r="F7" i="4"/>
  <c r="F8" i="4"/>
  <c r="F2" i="4"/>
  <c r="F3" i="4"/>
  <c r="B48" i="4" l="1"/>
  <c r="F47" i="4"/>
  <c r="H10" i="4"/>
  <c r="H9" i="4"/>
  <c r="H21" i="4" s="1"/>
  <c r="G21" i="4" s="1"/>
  <c r="G22" i="4" s="1"/>
  <c r="H6" i="4"/>
  <c r="F6" i="4"/>
  <c r="H16" i="4"/>
  <c r="F10" i="4"/>
  <c r="F9" i="4"/>
  <c r="J21" i="4"/>
  <c r="I21" i="4" s="1"/>
  <c r="L21" i="4"/>
  <c r="K21" i="4" s="1"/>
  <c r="D20" i="1"/>
  <c r="D21" i="1"/>
  <c r="D22" i="1"/>
  <c r="D23" i="1"/>
  <c r="D24" i="1"/>
  <c r="D25" i="1"/>
  <c r="D19" i="1"/>
  <c r="B49" i="4" l="1"/>
  <c r="F48" i="4"/>
  <c r="F21" i="4"/>
  <c r="E21" i="4" s="1"/>
  <c r="B50" i="4" l="1"/>
  <c r="F49" i="4"/>
  <c r="B51" i="4" l="1"/>
  <c r="F50" i="4"/>
  <c r="B52" i="4" l="1"/>
  <c r="F51" i="4"/>
  <c r="B53" i="4" l="1"/>
  <c r="F52" i="4"/>
  <c r="B54" i="4" l="1"/>
  <c r="F53" i="4"/>
  <c r="B55" i="4" l="1"/>
  <c r="F54" i="4"/>
  <c r="B56" i="4" l="1"/>
  <c r="F55" i="4"/>
  <c r="B57" i="4" l="1"/>
  <c r="F56" i="4"/>
  <c r="B58" i="4" l="1"/>
  <c r="F57" i="4"/>
  <c r="B59" i="4" l="1"/>
  <c r="F58" i="4"/>
  <c r="B60" i="4" l="1"/>
  <c r="F59" i="4"/>
  <c r="B61" i="4" l="1"/>
  <c r="F60" i="4"/>
  <c r="B62" i="4" l="1"/>
  <c r="F61" i="4"/>
  <c r="B63" i="4" l="1"/>
  <c r="F62" i="4"/>
  <c r="B64" i="4" l="1"/>
  <c r="F63" i="4"/>
  <c r="B65" i="4" l="1"/>
  <c r="F64" i="4"/>
  <c r="B66" i="4" l="1"/>
  <c r="F65" i="4"/>
  <c r="B67" i="4" l="1"/>
  <c r="F66" i="4"/>
  <c r="B68" i="4" l="1"/>
  <c r="F67" i="4"/>
  <c r="B69" i="4" l="1"/>
  <c r="F69" i="4" s="1"/>
  <c r="F68" i="4"/>
</calcChain>
</file>

<file path=xl/sharedStrings.xml><?xml version="1.0" encoding="utf-8"?>
<sst xmlns="http://schemas.openxmlformats.org/spreadsheetml/2006/main" count="4211" uniqueCount="695">
  <si>
    <t>Usługa</t>
  </si>
  <si>
    <t>codecademy</t>
  </si>
  <si>
    <t>Udemy</t>
  </si>
  <si>
    <t>coursera</t>
  </si>
  <si>
    <t>GTD</t>
  </si>
  <si>
    <t>Aktywni użytkownicy</t>
  </si>
  <si>
    <t>Geografia</t>
  </si>
  <si>
    <t>UK</t>
  </si>
  <si>
    <t>USA</t>
  </si>
  <si>
    <t>Sea change</t>
  </si>
  <si>
    <t>Any.do</t>
  </si>
  <si>
    <t>Wunderlist</t>
  </si>
  <si>
    <t>Pozostali</t>
  </si>
  <si>
    <t>Ad group</t>
  </si>
  <si>
    <t>Keyword</t>
  </si>
  <si>
    <t>Currency</t>
  </si>
  <si>
    <t>Avg. Monthly Searches (exact match only)</t>
  </si>
  <si>
    <t>Competition</t>
  </si>
  <si>
    <t>Suggested bid</t>
  </si>
  <si>
    <t>Impr. share</t>
  </si>
  <si>
    <t>Organic impr. share</t>
  </si>
  <si>
    <t>Organic avg. position</t>
  </si>
  <si>
    <t>In account?</t>
  </si>
  <si>
    <t>In plan?</t>
  </si>
  <si>
    <t>Extracted From</t>
  </si>
  <si>
    <t>Keyword Ideas</t>
  </si>
  <si>
    <t>to do list</t>
  </si>
  <si>
    <t>PLN</t>
  </si>
  <si>
    <t>100 tys. – 1 mln</t>
  </si>
  <si>
    <t>0,25</t>
  </si>
  <si>
    <t>3,05</t>
  </si>
  <si>
    <t>N</t>
  </si>
  <si>
    <t>productivity</t>
  </si>
  <si>
    <t>10 tys. – 100 tys.</t>
  </si>
  <si>
    <t>0,07</t>
  </si>
  <si>
    <t>17,15</t>
  </si>
  <si>
    <t>gtd</t>
  </si>
  <si>
    <t>0,03</t>
  </si>
  <si>
    <t>4,13</t>
  </si>
  <si>
    <t>getting things done</t>
  </si>
  <si>
    <t>0,15</t>
  </si>
  <si>
    <t>3,76</t>
  </si>
  <si>
    <t>productivity apps</t>
  </si>
  <si>
    <t>0,09</t>
  </si>
  <si>
    <t>7,64</t>
  </si>
  <si>
    <t>to do app</t>
  </si>
  <si>
    <t>1 tys. – 10 tys.</t>
  </si>
  <si>
    <t>0,30</t>
  </si>
  <si>
    <t>8,17</t>
  </si>
  <si>
    <t>AD Words</t>
  </si>
  <si>
    <t>Słowa kluczowe</t>
  </si>
  <si>
    <t>Max</t>
  </si>
  <si>
    <t>Min</t>
  </si>
  <si>
    <t>Campaign</t>
  </si>
  <si>
    <t>Budget</t>
  </si>
  <si>
    <t>Language</t>
  </si>
  <si>
    <t>Networks</t>
  </si>
  <si>
    <t>Max CPC</t>
  </si>
  <si>
    <t>Segmentation</t>
  </si>
  <si>
    <t>Ideas</t>
  </si>
  <si>
    <t>en</t>
  </si>
  <si>
    <t>Google Search</t>
  </si>
  <si>
    <t>Total - All Devices</t>
  </si>
  <si>
    <t>1 mln – 10 mln</t>
  </si>
  <si>
    <t>Total - Desktop Only</t>
  </si>
  <si>
    <t>Total - Mobile Only</t>
  </si>
  <si>
    <t>Total - Tablet Only</t>
  </si>
  <si>
    <t>Seed Keywords</t>
  </si>
  <si>
    <t>the to do list</t>
  </si>
  <si>
    <t>task list</t>
  </si>
  <si>
    <t>to do list app</t>
  </si>
  <si>
    <t>to do list online</t>
  </si>
  <si>
    <t>online to do list</t>
  </si>
  <si>
    <t>todo app</t>
  </si>
  <si>
    <t>online task manager</t>
  </si>
  <si>
    <t>get things done</t>
  </si>
  <si>
    <t>best to do list app</t>
  </si>
  <si>
    <t>best productivity apps</t>
  </si>
  <si>
    <t>getting things done book</t>
  </si>
  <si>
    <t>100 – 1 tys.</t>
  </si>
  <si>
    <t>checklist app</t>
  </si>
  <si>
    <t>to do apps</t>
  </si>
  <si>
    <t>free task manager</t>
  </si>
  <si>
    <t>the to do list online</t>
  </si>
  <si>
    <t>free to do list</t>
  </si>
  <si>
    <t>online task list</t>
  </si>
  <si>
    <t>task list app</t>
  </si>
  <si>
    <t>best task manager</t>
  </si>
  <si>
    <t>list app</t>
  </si>
  <si>
    <t>to do list manager</t>
  </si>
  <si>
    <t>task organizer</t>
  </si>
  <si>
    <t>getting things done app</t>
  </si>
  <si>
    <t>task manager online</t>
  </si>
  <si>
    <t>task list manager</t>
  </si>
  <si>
    <t>app list</t>
  </si>
  <si>
    <t>the do list</t>
  </si>
  <si>
    <t>best to do list</t>
  </si>
  <si>
    <t>shared todo list</t>
  </si>
  <si>
    <t>getting things done pdf</t>
  </si>
  <si>
    <t>book getting things done</t>
  </si>
  <si>
    <t>online todo list free</t>
  </si>
  <si>
    <t>10 – 100</t>
  </si>
  <si>
    <t>task app</t>
  </si>
  <si>
    <t>list of apps</t>
  </si>
  <si>
    <t>todolist app</t>
  </si>
  <si>
    <t>getting things done audiobook</t>
  </si>
  <si>
    <t>project task list</t>
  </si>
  <si>
    <t>best to do app</t>
  </si>
  <si>
    <t>to do list online free</t>
  </si>
  <si>
    <t>to do manager</t>
  </si>
  <si>
    <t>daily to do list</t>
  </si>
  <si>
    <t>simple to do list</t>
  </si>
  <si>
    <t>to do list website</t>
  </si>
  <si>
    <t>free to do list app</t>
  </si>
  <si>
    <t>to do list free</t>
  </si>
  <si>
    <t>gtd app</t>
  </si>
  <si>
    <t>top productivity apps</t>
  </si>
  <si>
    <t>project to do list</t>
  </si>
  <si>
    <t>todo task manager</t>
  </si>
  <si>
    <t>do app</t>
  </si>
  <si>
    <t>best task app</t>
  </si>
  <si>
    <t>productivity tools</t>
  </si>
  <si>
    <t>shared task list</t>
  </si>
  <si>
    <t>gtd system</t>
  </si>
  <si>
    <t>list to do</t>
  </si>
  <si>
    <t>task manager</t>
  </si>
  <si>
    <t>shared todo list app</t>
  </si>
  <si>
    <t>app do</t>
  </si>
  <si>
    <t>the art of getting things done</t>
  </si>
  <si>
    <t>todo list manager</t>
  </si>
  <si>
    <t>any do app</t>
  </si>
  <si>
    <t>app to do list</t>
  </si>
  <si>
    <t>a to do list</t>
  </si>
  <si>
    <t>get things done book</t>
  </si>
  <si>
    <t>task list online</t>
  </si>
  <si>
    <t>the do to list</t>
  </si>
  <si>
    <t>business productivity</t>
  </si>
  <si>
    <t>task online</t>
  </si>
  <si>
    <t>things to do list app</t>
  </si>
  <si>
    <t>free online to do list</t>
  </si>
  <si>
    <t>desktop todo list</t>
  </si>
  <si>
    <t>to do website</t>
  </si>
  <si>
    <t>to do list free online</t>
  </si>
  <si>
    <t>daily task list</t>
  </si>
  <si>
    <t>calendar to do list</t>
  </si>
  <si>
    <t>online tasks</t>
  </si>
  <si>
    <t>my to do list</t>
  </si>
  <si>
    <t>daily to do list app</t>
  </si>
  <si>
    <t>best online todo list</t>
  </si>
  <si>
    <t>task manager app</t>
  </si>
  <si>
    <t>management tasks</t>
  </si>
  <si>
    <t>online todo</t>
  </si>
  <si>
    <t>web based todo list</t>
  </si>
  <si>
    <t>apps for productivity</t>
  </si>
  <si>
    <t>best task list</t>
  </si>
  <si>
    <t>best online task manager</t>
  </si>
  <si>
    <t>gtd tools</t>
  </si>
  <si>
    <t>web task manager</t>
  </si>
  <si>
    <t>best list app</t>
  </si>
  <si>
    <t>getting it done</t>
  </si>
  <si>
    <t>weekly to do list</t>
  </si>
  <si>
    <t>to do list calendar</t>
  </si>
  <si>
    <t>shared task list app</t>
  </si>
  <si>
    <t>online list manager</t>
  </si>
  <si>
    <t>make a todo list online</t>
  </si>
  <si>
    <t>best task manager app</t>
  </si>
  <si>
    <t>get things done app</t>
  </si>
  <si>
    <t>online todo list manager</t>
  </si>
  <si>
    <t>getting it done book</t>
  </si>
  <si>
    <t>todo manager</t>
  </si>
  <si>
    <t>app to do</t>
  </si>
  <si>
    <t>best gtd app</t>
  </si>
  <si>
    <t>best checklist app</t>
  </si>
  <si>
    <t>do to list</t>
  </si>
  <si>
    <t>make a list online</t>
  </si>
  <si>
    <t>list task</t>
  </si>
  <si>
    <t>top task list</t>
  </si>
  <si>
    <t>do it app</t>
  </si>
  <si>
    <t>best task list app</t>
  </si>
  <si>
    <t>free task list</t>
  </si>
  <si>
    <t>to do list organizer</t>
  </si>
  <si>
    <t>online task manager free</t>
  </si>
  <si>
    <t>increase productivity</t>
  </si>
  <si>
    <t>web based task manager</t>
  </si>
  <si>
    <t>gtd task manager</t>
  </si>
  <si>
    <t>to do task</t>
  </si>
  <si>
    <t>to do task list</t>
  </si>
  <si>
    <t>list online</t>
  </si>
  <si>
    <t>what to do list</t>
  </si>
  <si>
    <t>to do list form</t>
  </si>
  <si>
    <t>online todo list maker</t>
  </si>
  <si>
    <t>business productivity tools</t>
  </si>
  <si>
    <t>productivity measurement</t>
  </si>
  <si>
    <t>to do list 2013</t>
  </si>
  <si>
    <t>simple to do list app</t>
  </si>
  <si>
    <t>gtd getting things done</t>
  </si>
  <si>
    <t>get it done book</t>
  </si>
  <si>
    <t>calendar to do list app</t>
  </si>
  <si>
    <t>to do list desktop</t>
  </si>
  <si>
    <t>to do list for desktop</t>
  </si>
  <si>
    <t>todo web app</t>
  </si>
  <si>
    <t>the to do list list</t>
  </si>
  <si>
    <t>calendar and todo list app</t>
  </si>
  <si>
    <t>it task list</t>
  </si>
  <si>
    <t>task list application</t>
  </si>
  <si>
    <t>getting things done system</t>
  </si>
  <si>
    <t>manage to do list</t>
  </si>
  <si>
    <t>gtd online</t>
  </si>
  <si>
    <t>the to do list release date</t>
  </si>
  <si>
    <t>cloud task manager</t>
  </si>
  <si>
    <t>electronic to do list</t>
  </si>
  <si>
    <t>desktop task list</t>
  </si>
  <si>
    <t>task to do list</t>
  </si>
  <si>
    <t>online list</t>
  </si>
  <si>
    <t>to do list on desktop</t>
  </si>
  <si>
    <t>work to do list</t>
  </si>
  <si>
    <t>to do list tool</t>
  </si>
  <si>
    <t>collaborative to do list</t>
  </si>
  <si>
    <t>easy task manager</t>
  </si>
  <si>
    <t>the todo list online</t>
  </si>
  <si>
    <t>to do list web app</t>
  </si>
  <si>
    <t>task manager web</t>
  </si>
  <si>
    <t>to do list program</t>
  </si>
  <si>
    <t>app todo</t>
  </si>
  <si>
    <t>business productivity apps</t>
  </si>
  <si>
    <t>cloud based to do lists</t>
  </si>
  <si>
    <t>best free task manager</t>
  </si>
  <si>
    <t>web to do list</t>
  </si>
  <si>
    <t>getting stuff done book</t>
  </si>
  <si>
    <t>app task manager</t>
  </si>
  <si>
    <t>list of tasks</t>
  </si>
  <si>
    <t>todo tool</t>
  </si>
  <si>
    <t>task manager online free</t>
  </si>
  <si>
    <t>to do list maker</t>
  </si>
  <si>
    <t>task sharing app</t>
  </si>
  <si>
    <t>free online task list</t>
  </si>
  <si>
    <t>to do list app free</t>
  </si>
  <si>
    <t>task checklist</t>
  </si>
  <si>
    <t>gtd workflow</t>
  </si>
  <si>
    <t>things gtd</t>
  </si>
  <si>
    <t>make a to do list</t>
  </si>
  <si>
    <t>measurement of productivity</t>
  </si>
  <si>
    <t>gtd free</t>
  </si>
  <si>
    <t>online todo list organizer</t>
  </si>
  <si>
    <t>task list program</t>
  </si>
  <si>
    <t>the best to do list app</t>
  </si>
  <si>
    <t>app for todo list</t>
  </si>
  <si>
    <t>best free to do list app</t>
  </si>
  <si>
    <t>getting things done summary</t>
  </si>
  <si>
    <t>best online todo list manager</t>
  </si>
  <si>
    <t>task list to do list</t>
  </si>
  <si>
    <t>to do list task manager</t>
  </si>
  <si>
    <t>the do do list</t>
  </si>
  <si>
    <t>the best to do list</t>
  </si>
  <si>
    <t>tasks to do</t>
  </si>
  <si>
    <t>online todo list app</t>
  </si>
  <si>
    <t>free to do list online</t>
  </si>
  <si>
    <t>shared to do list app</t>
  </si>
  <si>
    <t>gtd planner</t>
  </si>
  <si>
    <t>to do lista</t>
  </si>
  <si>
    <t>task manager list</t>
  </si>
  <si>
    <t>top to do list apps</t>
  </si>
  <si>
    <t>to do list list</t>
  </si>
  <si>
    <t>simple gtd</t>
  </si>
  <si>
    <t>todo online</t>
  </si>
  <si>
    <t>simple task list</t>
  </si>
  <si>
    <t>online shared todo list</t>
  </si>
  <si>
    <t>app for lists</t>
  </si>
  <si>
    <t>online checklist app</t>
  </si>
  <si>
    <t>to do list tools</t>
  </si>
  <si>
    <t>work task list</t>
  </si>
  <si>
    <t>best task list manager</t>
  </si>
  <si>
    <t>simple online todo list</t>
  </si>
  <si>
    <t>make to do list</t>
  </si>
  <si>
    <t>task manager to do list</t>
  </si>
  <si>
    <t>online task planner</t>
  </si>
  <si>
    <t>getting stuff done</t>
  </si>
  <si>
    <t>most productive apps</t>
  </si>
  <si>
    <t>things to do list online</t>
  </si>
  <si>
    <t>list to do app</t>
  </si>
  <si>
    <t>gtd book</t>
  </si>
  <si>
    <t>gtd method</t>
  </si>
  <si>
    <t>team to do list</t>
  </si>
  <si>
    <t>online things to do list</t>
  </si>
  <si>
    <t>to do list web</t>
  </si>
  <si>
    <t>what to do app</t>
  </si>
  <si>
    <t>to do program</t>
  </si>
  <si>
    <t>manager task list</t>
  </si>
  <si>
    <t>get things</t>
  </si>
  <si>
    <t>to do checklist</t>
  </si>
  <si>
    <t>make to do list online</t>
  </si>
  <si>
    <t>get stuff done</t>
  </si>
  <si>
    <t>website task list</t>
  </si>
  <si>
    <t>best productivity tools</t>
  </si>
  <si>
    <t>manager list</t>
  </si>
  <si>
    <t>getting done</t>
  </si>
  <si>
    <t>task list free</t>
  </si>
  <si>
    <t>art of getting things done</t>
  </si>
  <si>
    <t>productivity programs</t>
  </si>
  <si>
    <t>task manager website</t>
  </si>
  <si>
    <t>best to do list manager</t>
  </si>
  <si>
    <t>apps productivity</t>
  </si>
  <si>
    <t>appany</t>
  </si>
  <si>
    <t>to do list share</t>
  </si>
  <si>
    <t>cloud to do list</t>
  </si>
  <si>
    <t>to do tool</t>
  </si>
  <si>
    <t>web based task list</t>
  </si>
  <si>
    <t>best online task list</t>
  </si>
  <si>
    <t>getting a will done</t>
  </si>
  <si>
    <t>to do list website free</t>
  </si>
  <si>
    <t>to do list for pc</t>
  </si>
  <si>
    <t>tasks online</t>
  </si>
  <si>
    <t>apptask</t>
  </si>
  <si>
    <t>daily task list app</t>
  </si>
  <si>
    <t>to do list app for pc</t>
  </si>
  <si>
    <t>to do list for work</t>
  </si>
  <si>
    <t>good to do list app</t>
  </si>
  <si>
    <t>best app for todo list</t>
  </si>
  <si>
    <t>best to do list online</t>
  </si>
  <si>
    <t>get things free</t>
  </si>
  <si>
    <t>online task organizer</t>
  </si>
  <si>
    <t>best todo list manager</t>
  </si>
  <si>
    <t>to do list cloud</t>
  </si>
  <si>
    <t>task planner app</t>
  </si>
  <si>
    <t>to do notes</t>
  </si>
  <si>
    <t>task manager ios</t>
  </si>
  <si>
    <t>easy to do list</t>
  </si>
  <si>
    <t>todo website</t>
  </si>
  <si>
    <t>to do software</t>
  </si>
  <si>
    <t>to do list free app</t>
  </si>
  <si>
    <t>top to do apps</t>
  </si>
  <si>
    <t>to do list site</t>
  </si>
  <si>
    <t>manage tasks online</t>
  </si>
  <si>
    <t>ios todo app</t>
  </si>
  <si>
    <t>productivity software</t>
  </si>
  <si>
    <t>book get things done</t>
  </si>
  <si>
    <t>to do list online app</t>
  </si>
  <si>
    <t>getting things done gtd</t>
  </si>
  <si>
    <t>productivity in business</t>
  </si>
  <si>
    <t>todo list tool</t>
  </si>
  <si>
    <t>task list website</t>
  </si>
  <si>
    <t>task planner online</t>
  </si>
  <si>
    <t>getting things done tools</t>
  </si>
  <si>
    <t>getting things done workflow</t>
  </si>
  <si>
    <t>business task list</t>
  </si>
  <si>
    <t>any to do app</t>
  </si>
  <si>
    <t>todo app ios</t>
  </si>
  <si>
    <t>create to do list</t>
  </si>
  <si>
    <t>economic productivity</t>
  </si>
  <si>
    <t>task list tool</t>
  </si>
  <si>
    <t>digital to do list</t>
  </si>
  <si>
    <t>free productivity apps</t>
  </si>
  <si>
    <t>mobile apps for business productivity</t>
  </si>
  <si>
    <t>the art of stress free productivity</t>
  </si>
  <si>
    <t>create a todo list online</t>
  </si>
  <si>
    <t>do do list</t>
  </si>
  <si>
    <t>to do list software</t>
  </si>
  <si>
    <t>share task list</t>
  </si>
  <si>
    <t>the best task manager</t>
  </si>
  <si>
    <t>todo web application</t>
  </si>
  <si>
    <t>getting things done online</t>
  </si>
  <si>
    <t>manager to do list</t>
  </si>
  <si>
    <t>online gtd</t>
  </si>
  <si>
    <t>best task organizer</t>
  </si>
  <si>
    <t>task list organizer</t>
  </si>
  <si>
    <t>list application</t>
  </si>
  <si>
    <t>getting things done audio</t>
  </si>
  <si>
    <t>task website</t>
  </si>
  <si>
    <t>getting things done planner</t>
  </si>
  <si>
    <t>getting things</t>
  </si>
  <si>
    <t>ios productivity apps</t>
  </si>
  <si>
    <t>weekly to do list app</t>
  </si>
  <si>
    <t>company productivity</t>
  </si>
  <si>
    <t>the do it list</t>
  </si>
  <si>
    <t>the best productivity apps</t>
  </si>
  <si>
    <t>gtd lists</t>
  </si>
  <si>
    <t>to do list planner</t>
  </si>
  <si>
    <t>group to do list</t>
  </si>
  <si>
    <t>getting things done ebook</t>
  </si>
  <si>
    <t>to do it list</t>
  </si>
  <si>
    <t>best business productivity apps</t>
  </si>
  <si>
    <t>website to do list</t>
  </si>
  <si>
    <t>mobile productivity apps</t>
  </si>
  <si>
    <t>get the things done</t>
  </si>
  <si>
    <t>create a to do list</t>
  </si>
  <si>
    <t>great productivity apps</t>
  </si>
  <si>
    <t>getting things done the art of stress free productivity audiobook</t>
  </si>
  <si>
    <t>to do list app online</t>
  </si>
  <si>
    <t>best web based task manager</t>
  </si>
  <si>
    <t>best app for tasks</t>
  </si>
  <si>
    <t>online free to do list</t>
  </si>
  <si>
    <t>to do online</t>
  </si>
  <si>
    <t>getting things done website</t>
  </si>
  <si>
    <t>work productivity apps</t>
  </si>
  <si>
    <t>task manager todo</t>
  </si>
  <si>
    <t>best web based todo list</t>
  </si>
  <si>
    <t>to do checklist app</t>
  </si>
  <si>
    <t>do a task</t>
  </si>
  <si>
    <t>gtd web app</t>
  </si>
  <si>
    <t>todo software</t>
  </si>
  <si>
    <t>list manager app</t>
  </si>
  <si>
    <t>best free online task manager</t>
  </si>
  <si>
    <t>do task</t>
  </si>
  <si>
    <t>gtd things</t>
  </si>
  <si>
    <t>to do list desktop app</t>
  </si>
  <si>
    <t>task list web app</t>
  </si>
  <si>
    <t>to get things done</t>
  </si>
  <si>
    <t>to do list organiser</t>
  </si>
  <si>
    <t>productivity websites</t>
  </si>
  <si>
    <t>good productivity apps</t>
  </si>
  <si>
    <t>best todo manager</t>
  </si>
  <si>
    <t>best list making app</t>
  </si>
  <si>
    <t>getting things done method</t>
  </si>
  <si>
    <t>calendar with todo list app</t>
  </si>
  <si>
    <t>get things for free</t>
  </si>
  <si>
    <t>task list template</t>
  </si>
  <si>
    <t>daily to do list online</t>
  </si>
  <si>
    <t>to do list sharing app</t>
  </si>
  <si>
    <t>app for task list</t>
  </si>
  <si>
    <t>to do list web application</t>
  </si>
  <si>
    <t>things to do list</t>
  </si>
  <si>
    <t>free to do app</t>
  </si>
  <si>
    <t>to do list best</t>
  </si>
  <si>
    <t>to do list app for computer</t>
  </si>
  <si>
    <t>a to do list app</t>
  </si>
  <si>
    <t>gtd folders</t>
  </si>
  <si>
    <t>best task lists</t>
  </si>
  <si>
    <t>free online todo list maker</t>
  </si>
  <si>
    <t>to do list calendar app</t>
  </si>
  <si>
    <t>todo planner</t>
  </si>
  <si>
    <t>things to be done</t>
  </si>
  <si>
    <t>apps to increase productivity</t>
  </si>
  <si>
    <t>gtd methodology</t>
  </si>
  <si>
    <t>project list app</t>
  </si>
  <si>
    <t>the to do list full movie</t>
  </si>
  <si>
    <t>gtd software</t>
  </si>
  <si>
    <t>best to do list application</t>
  </si>
  <si>
    <t>to do list simple</t>
  </si>
  <si>
    <t>to do list for computer</t>
  </si>
  <si>
    <t>any do to do list</t>
  </si>
  <si>
    <t>do it list</t>
  </si>
  <si>
    <t>good to do list</t>
  </si>
  <si>
    <t>most popular productivity apps</t>
  </si>
  <si>
    <t>free productivity tools</t>
  </si>
  <si>
    <t>manage your tasks</t>
  </si>
  <si>
    <t>measuring productivity</t>
  </si>
  <si>
    <t>to do list and calendar</t>
  </si>
  <si>
    <t>app any do</t>
  </si>
  <si>
    <t>top 10 productivity apps</t>
  </si>
  <si>
    <t>get everything done</t>
  </si>
  <si>
    <t>stress free productivity</t>
  </si>
  <si>
    <t>task manager best</t>
  </si>
  <si>
    <t>getting things done fast</t>
  </si>
  <si>
    <t>productivity web apps</t>
  </si>
  <si>
    <t>getting things done project management</t>
  </si>
  <si>
    <t>productivity in economics</t>
  </si>
  <si>
    <t>free todo app</t>
  </si>
  <si>
    <t>easy to do list app</t>
  </si>
  <si>
    <t>best free productivity apps</t>
  </si>
  <si>
    <t>gtd flowchart</t>
  </si>
  <si>
    <t>shareable to do list app</t>
  </si>
  <si>
    <t>gtd audio book</t>
  </si>
  <si>
    <t>to do task app</t>
  </si>
  <si>
    <t>to do list task</t>
  </si>
  <si>
    <t>productivity economics</t>
  </si>
  <si>
    <t>collaborative to do list app</t>
  </si>
  <si>
    <t>list of free websites</t>
  </si>
  <si>
    <t>to do list download</t>
  </si>
  <si>
    <t>how to measure productivity</t>
  </si>
  <si>
    <t>list of best apps</t>
  </si>
  <si>
    <t>to due list</t>
  </si>
  <si>
    <t>group todo list app</t>
  </si>
  <si>
    <t>make things done</t>
  </si>
  <si>
    <t>shareable to do list</t>
  </si>
  <si>
    <t>to do list work</t>
  </si>
  <si>
    <t>online websites list</t>
  </si>
  <si>
    <t>best shared todo list app</t>
  </si>
  <si>
    <t>ios task manager app</t>
  </si>
  <si>
    <t>free list app</t>
  </si>
  <si>
    <t>efficiency apps</t>
  </si>
  <si>
    <t>shareable task list</t>
  </si>
  <si>
    <t>apps for getting things done</t>
  </si>
  <si>
    <t>good task app</t>
  </si>
  <si>
    <t>best free to do list</t>
  </si>
  <si>
    <t>getting things done project planning</t>
  </si>
  <si>
    <t>organize to do list</t>
  </si>
  <si>
    <t>our to do list</t>
  </si>
  <si>
    <t>best task organizer app</t>
  </si>
  <si>
    <t>to do a list</t>
  </si>
  <si>
    <t>best productivity</t>
  </si>
  <si>
    <t>what d app</t>
  </si>
  <si>
    <t>best apps list</t>
  </si>
  <si>
    <t>family to do list app</t>
  </si>
  <si>
    <t>best to do list website</t>
  </si>
  <si>
    <t>share list online</t>
  </si>
  <si>
    <t>productivity business</t>
  </si>
  <si>
    <t>online list app</t>
  </si>
  <si>
    <t>to do list reminder</t>
  </si>
  <si>
    <t>do to do list</t>
  </si>
  <si>
    <t>to do list and task manager</t>
  </si>
  <si>
    <t>i do app</t>
  </si>
  <si>
    <t>gtd get things done</t>
  </si>
  <si>
    <t>office productivity tools</t>
  </si>
  <si>
    <t>website to make lists</t>
  </si>
  <si>
    <t>need to do list</t>
  </si>
  <si>
    <t>online todo app</t>
  </si>
  <si>
    <t>any do to do list &amp; task list</t>
  </si>
  <si>
    <t>todo ios app</t>
  </si>
  <si>
    <t>team to do list app</t>
  </si>
  <si>
    <t>t do list</t>
  </si>
  <si>
    <t>app to make lists</t>
  </si>
  <si>
    <t>app shared to do list</t>
  </si>
  <si>
    <t>done app</t>
  </si>
  <si>
    <t>simple to do</t>
  </si>
  <si>
    <t>to do lost</t>
  </si>
  <si>
    <t>best shared todo list</t>
  </si>
  <si>
    <t>to do list with subtasks</t>
  </si>
  <si>
    <t>to do list app pc</t>
  </si>
  <si>
    <t>cool productivity apps</t>
  </si>
  <si>
    <t>app what to do</t>
  </si>
  <si>
    <t>to do list app ios</t>
  </si>
  <si>
    <t>simple todo app</t>
  </si>
  <si>
    <t>best efficiency apps</t>
  </si>
  <si>
    <t>gtd template</t>
  </si>
  <si>
    <t>productivity growth</t>
  </si>
  <si>
    <t>desktop to do list app</t>
  </si>
  <si>
    <t>top task apps</t>
  </si>
  <si>
    <t>to do list for</t>
  </si>
  <si>
    <t>to do list app for desktop</t>
  </si>
  <si>
    <t>best getting things done app</t>
  </si>
  <si>
    <t>top todo apps</t>
  </si>
  <si>
    <t>best ios task manager</t>
  </si>
  <si>
    <t>best gtd</t>
  </si>
  <si>
    <t>the best to do app</t>
  </si>
  <si>
    <t>gtd audiobook</t>
  </si>
  <si>
    <t>making to do lists</t>
  </si>
  <si>
    <t>productivity calendar</t>
  </si>
  <si>
    <t>to d list</t>
  </si>
  <si>
    <t>the list app</t>
  </si>
  <si>
    <t>best to do list managers</t>
  </si>
  <si>
    <t>getting things done software</t>
  </si>
  <si>
    <t>getting things done free</t>
  </si>
  <si>
    <t>to list app</t>
  </si>
  <si>
    <t>to do list project</t>
  </si>
  <si>
    <t>best free todo app</t>
  </si>
  <si>
    <t>today's to do list</t>
  </si>
  <si>
    <t>work list app</t>
  </si>
  <si>
    <t>simple task app</t>
  </si>
  <si>
    <t>i do list</t>
  </si>
  <si>
    <t>app for sharing to do lists</t>
  </si>
  <si>
    <t>web gtd</t>
  </si>
  <si>
    <t>it to do list</t>
  </si>
  <si>
    <t>to do a task</t>
  </si>
  <si>
    <t>getting things dones</t>
  </si>
  <si>
    <t>how to get any app for free</t>
  </si>
  <si>
    <t>best gtd task manager</t>
  </si>
  <si>
    <t>gtd online tools</t>
  </si>
  <si>
    <t>best daily to do list app</t>
  </si>
  <si>
    <t>top task manager</t>
  </si>
  <si>
    <t>gtd open source</t>
  </si>
  <si>
    <t>calendar todo app</t>
  </si>
  <si>
    <t>gtd productivity</t>
  </si>
  <si>
    <t>shared tasks app</t>
  </si>
  <si>
    <t>task do</t>
  </si>
  <si>
    <t>ios todo list app</t>
  </si>
  <si>
    <t>gtd books</t>
  </si>
  <si>
    <t>best phone for productivity</t>
  </si>
  <si>
    <t>simple list app</t>
  </si>
  <si>
    <t>list of do</t>
  </si>
  <si>
    <t>good task manager</t>
  </si>
  <si>
    <t>desktop todo app</t>
  </si>
  <si>
    <t>to do list shared</t>
  </si>
  <si>
    <t>my task list</t>
  </si>
  <si>
    <t>best ios productivity apps</t>
  </si>
  <si>
    <t>web productivity tools</t>
  </si>
  <si>
    <t>10 best productivity apps</t>
  </si>
  <si>
    <t>best productivity apps for ios</t>
  </si>
  <si>
    <t>web task</t>
  </si>
  <si>
    <t>gtd calendar</t>
  </si>
  <si>
    <t>top to do list</t>
  </si>
  <si>
    <t>todo tasks</t>
  </si>
  <si>
    <t>getting things done methodology</t>
  </si>
  <si>
    <t>productivity company</t>
  </si>
  <si>
    <t>gtd projects</t>
  </si>
  <si>
    <t>internet task manager</t>
  </si>
  <si>
    <t>google todo list</t>
  </si>
  <si>
    <t>ios to do app</t>
  </si>
  <si>
    <t>to do list for today</t>
  </si>
  <si>
    <t>productivity performance</t>
  </si>
  <si>
    <t>pc to do list</t>
  </si>
  <si>
    <t>productivity per worker</t>
  </si>
  <si>
    <t>gtd summary</t>
  </si>
  <si>
    <t>to do list template</t>
  </si>
  <si>
    <t>gtd tickler</t>
  </si>
  <si>
    <t>getting things done lists</t>
  </si>
  <si>
    <t>to do list and calendar app</t>
  </si>
  <si>
    <t>calendar app with to do list</t>
  </si>
  <si>
    <t>a list app</t>
  </si>
  <si>
    <t>best task sharing app</t>
  </si>
  <si>
    <t>do application</t>
  </si>
  <si>
    <t>gtd project list</t>
  </si>
  <si>
    <t>to do list help</t>
  </si>
  <si>
    <t>kinkless gtd</t>
  </si>
  <si>
    <t>gtd web</t>
  </si>
  <si>
    <t>a list to do</t>
  </si>
  <si>
    <t>getting things done flowchart</t>
  </si>
  <si>
    <t>web based gtd</t>
  </si>
  <si>
    <t>things to get done</t>
  </si>
  <si>
    <t>get things done audiobook</t>
  </si>
  <si>
    <t>to do list ios app</t>
  </si>
  <si>
    <t>to do list today</t>
  </si>
  <si>
    <t>productivity apps ios</t>
  </si>
  <si>
    <t>free printable to do list</t>
  </si>
  <si>
    <t>productivity inc</t>
  </si>
  <si>
    <t>best to do list for pc</t>
  </si>
  <si>
    <t>best todo web app</t>
  </si>
  <si>
    <t>best work productivity apps</t>
  </si>
  <si>
    <t>good checklist app</t>
  </si>
  <si>
    <t>blank to do list</t>
  </si>
  <si>
    <t>ios task list</t>
  </si>
  <si>
    <t>make online lists</t>
  </si>
  <si>
    <t>best gtd tools</t>
  </si>
  <si>
    <t>make a list of things to do</t>
  </si>
  <si>
    <t>getting things done david</t>
  </si>
  <si>
    <t>best task manager ios</t>
  </si>
  <si>
    <t>to do list best app</t>
  </si>
  <si>
    <t>i get things done</t>
  </si>
  <si>
    <t>popular productivity apps</t>
  </si>
  <si>
    <t>list of to dos</t>
  </si>
  <si>
    <t>Pre-opening marketing</t>
  </si>
  <si>
    <t>Marketing</t>
  </si>
  <si>
    <t>Prawne</t>
  </si>
  <si>
    <t>Ustanowienie spółki</t>
  </si>
  <si>
    <t>Konsultacja prawnicza</t>
  </si>
  <si>
    <t>Grafika</t>
  </si>
  <si>
    <t>Detale</t>
  </si>
  <si>
    <t>Sprzęt biurowy i PC</t>
  </si>
  <si>
    <t>Obsługa Księgowa</t>
  </si>
  <si>
    <t>Typ</t>
  </si>
  <si>
    <t>Jednorazowy</t>
  </si>
  <si>
    <t>Powtarzający</t>
  </si>
  <si>
    <t>Grafika/Branding</t>
  </si>
  <si>
    <t>PC</t>
  </si>
  <si>
    <t>Programy</t>
  </si>
  <si>
    <t>Miesięczny</t>
  </si>
  <si>
    <t>Szkolenia</t>
  </si>
  <si>
    <t>Programowanie</t>
  </si>
  <si>
    <t>Hosting</t>
  </si>
  <si>
    <t>Hosting na okres 24m</t>
  </si>
  <si>
    <t>Konsultacje</t>
  </si>
  <si>
    <t>Konsultacje businessowe / strategiczne</t>
  </si>
  <si>
    <t>Wynajem</t>
  </si>
  <si>
    <t>Wynagrodzenia</t>
  </si>
  <si>
    <t>Bieżący</t>
  </si>
  <si>
    <t>Suma</t>
  </si>
  <si>
    <t>Liczba miesięcy</t>
  </si>
  <si>
    <t>Koszty lokalizacji</t>
  </si>
  <si>
    <t>Koszt LVL1</t>
  </si>
  <si>
    <t>Koszt LVL2</t>
  </si>
  <si>
    <t>Administracyjne</t>
  </si>
  <si>
    <t>Operacyjne</t>
  </si>
  <si>
    <t>Dodatkowe</t>
  </si>
  <si>
    <t>Sumy składowe</t>
  </si>
  <si>
    <t>Liczba lat</t>
  </si>
  <si>
    <t>Wyposażenie</t>
  </si>
  <si>
    <t>Zaopatrzenie biurowe</t>
  </si>
  <si>
    <t>Strona Web</t>
  </si>
  <si>
    <t>Aplikacja moblina</t>
  </si>
  <si>
    <t>Scenariusz(x)(y)</t>
  </si>
  <si>
    <t>Scenariusz(1)(24)</t>
  </si>
  <si>
    <t>Scenariusz(1)(12)</t>
  </si>
  <si>
    <t>Scenariusz(1)(6)</t>
  </si>
  <si>
    <t>Scenariusz(2)(12)</t>
  </si>
  <si>
    <t>x</t>
  </si>
  <si>
    <t>liczba porządkowa</t>
  </si>
  <si>
    <t>y</t>
  </si>
  <si>
    <t>liczba miesięczy</t>
  </si>
  <si>
    <t>Przychód</t>
  </si>
  <si>
    <t>Dostawca</t>
  </si>
  <si>
    <t>Codecademy</t>
  </si>
  <si>
    <t>Kurs $</t>
  </si>
  <si>
    <t>Pln</t>
  </si>
  <si>
    <t>users of app</t>
  </si>
  <si>
    <t>Przyrost użytkowników %</t>
  </si>
  <si>
    <t>Liczba użytkowników</t>
  </si>
  <si>
    <t>Czas</t>
  </si>
  <si>
    <t>Przychód per użytkownik (Pln)</t>
  </si>
  <si>
    <t>Użytkownicy z kursami %</t>
  </si>
  <si>
    <t>Koszty jednorazowe</t>
  </si>
  <si>
    <t>Koszty powtarzalne</t>
  </si>
  <si>
    <t>Koszty miesięczne</t>
  </si>
  <si>
    <t>Koszty suma</t>
  </si>
  <si>
    <t>Dochód</t>
  </si>
  <si>
    <t>%dla Partnerów(My)</t>
  </si>
  <si>
    <t>Miesięczna wartość z 1 kursu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</si>
</sst>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mmm\'yyyy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1"/>
      <color rgb="FF9C000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0C0C0"/>
        <bgColor rgb="FF000000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5" borderId="0" applyNumberFormat="0" applyBorder="0" applyAlignment="0" applyProtection="0"/>
  </cellStyleXfs>
  <cellXfs count="53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3" fillId="0" borderId="0" xfId="2" applyFont="1" applyAlignment="1"/>
    <xf numFmtId="0" fontId="4" fillId="0" borderId="0" xfId="2" applyFont="1" applyAlignment="1"/>
    <xf numFmtId="0" fontId="2" fillId="0" borderId="0" xfId="0" applyFont="1"/>
    <xf numFmtId="3" fontId="4" fillId="0" borderId="0" xfId="2" applyNumberFormat="1" applyFont="1" applyAlignment="1"/>
    <xf numFmtId="9" fontId="0" fillId="0" borderId="0" xfId="1" applyNumberFormat="1" applyFont="1"/>
    <xf numFmtId="9" fontId="0" fillId="0" borderId="0" xfId="0" applyNumberFormat="1"/>
    <xf numFmtId="0" fontId="3" fillId="0" borderId="0" xfId="2" applyFill="1"/>
    <xf numFmtId="44" fontId="3" fillId="0" borderId="2" xfId="2" applyNumberFormat="1" applyFill="1" applyBorder="1"/>
    <xf numFmtId="44" fontId="3" fillId="0" borderId="3" xfId="2" applyNumberFormat="1" applyFill="1" applyBorder="1"/>
    <xf numFmtId="44" fontId="7" fillId="0" borderId="3" xfId="2" applyNumberFormat="1" applyFont="1" applyFill="1" applyBorder="1"/>
    <xf numFmtId="0" fontId="3" fillId="0" borderId="4" xfId="2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3" fillId="0" borderId="9" xfId="2" applyFill="1" applyBorder="1"/>
    <xf numFmtId="0" fontId="3" fillId="0" borderId="10" xfId="2" applyFill="1" applyBorder="1"/>
    <xf numFmtId="0" fontId="3" fillId="0" borderId="8" xfId="2" applyFill="1" applyBorder="1"/>
    <xf numFmtId="0" fontId="7" fillId="0" borderId="10" xfId="2" applyFont="1" applyFill="1" applyBorder="1" applyAlignment="1">
      <alignment horizontal="right"/>
    </xf>
    <xf numFmtId="0" fontId="7" fillId="0" borderId="10" xfId="2" applyFont="1" applyFill="1" applyBorder="1" applyAlignment="1">
      <alignment horizontal="left"/>
    </xf>
    <xf numFmtId="0" fontId="3" fillId="0" borderId="11" xfId="2" applyFill="1" applyBorder="1"/>
    <xf numFmtId="0" fontId="3" fillId="0" borderId="12" xfId="2" applyFill="1" applyBorder="1"/>
    <xf numFmtId="0" fontId="3" fillId="0" borderId="13" xfId="2" applyFill="1" applyBorder="1"/>
    <xf numFmtId="0" fontId="7" fillId="0" borderId="12" xfId="2" applyFont="1" applyFill="1" applyBorder="1" applyAlignment="1">
      <alignment horizontal="right"/>
    </xf>
    <xf numFmtId="0" fontId="7" fillId="4" borderId="5" xfId="2" applyFont="1" applyFill="1" applyBorder="1" applyAlignment="1"/>
    <xf numFmtId="0" fontId="7" fillId="4" borderId="8" xfId="2" applyFont="1" applyFill="1" applyBorder="1" applyAlignment="1"/>
    <xf numFmtId="0" fontId="7" fillId="4" borderId="13" xfId="2" applyFont="1" applyFill="1" applyBorder="1" applyAlignment="1"/>
    <xf numFmtId="0" fontId="3" fillId="0" borderId="5" xfId="2" applyFill="1" applyBorder="1"/>
    <xf numFmtId="44" fontId="7" fillId="0" borderId="5" xfId="2" applyNumberFormat="1" applyFont="1" applyFill="1" applyBorder="1"/>
    <xf numFmtId="44" fontId="3" fillId="0" borderId="15" xfId="2" applyNumberFormat="1" applyFill="1" applyBorder="1"/>
    <xf numFmtId="0" fontId="3" fillId="0" borderId="1" xfId="2" applyFill="1" applyBorder="1"/>
    <xf numFmtId="44" fontId="7" fillId="0" borderId="16" xfId="2" applyNumberFormat="1" applyFont="1" applyFill="1" applyBorder="1"/>
    <xf numFmtId="0" fontId="5" fillId="2" borderId="5" xfId="3" applyBorder="1" applyAlignment="1"/>
    <xf numFmtId="0" fontId="5" fillId="2" borderId="4" xfId="3" applyBorder="1" applyAlignment="1"/>
    <xf numFmtId="0" fontId="6" fillId="3" borderId="1" xfId="4" applyBorder="1" applyAlignment="1"/>
    <xf numFmtId="0" fontId="6" fillId="3" borderId="4" xfId="4" applyBorder="1" applyAlignment="1"/>
    <xf numFmtId="9" fontId="3" fillId="0" borderId="0" xfId="2" applyNumberFormat="1" applyFill="1"/>
    <xf numFmtId="44" fontId="0" fillId="0" borderId="0" xfId="0" applyNumberFormat="1"/>
    <xf numFmtId="9" fontId="3" fillId="0" borderId="0" xfId="1" applyFont="1" applyFill="1"/>
    <xf numFmtId="0" fontId="7" fillId="4" borderId="5" xfId="2" applyFont="1" applyFill="1" applyBorder="1" applyAlignment="1">
      <alignment wrapText="1"/>
    </xf>
    <xf numFmtId="8" fontId="3" fillId="0" borderId="6" xfId="2" applyNumberFormat="1" applyFill="1" applyBorder="1"/>
    <xf numFmtId="8" fontId="3" fillId="0" borderId="7" xfId="2" applyNumberFormat="1" applyFill="1" applyBorder="1"/>
    <xf numFmtId="8" fontId="3" fillId="0" borderId="14" xfId="2" applyNumberFormat="1" applyFill="1" applyBorder="1"/>
    <xf numFmtId="8" fontId="3" fillId="0" borderId="15" xfId="2" applyNumberFormat="1" applyFill="1" applyBorder="1"/>
    <xf numFmtId="8" fontId="3" fillId="0" borderId="16" xfId="2" applyNumberFormat="1" applyFill="1" applyBorder="1"/>
    <xf numFmtId="0" fontId="5" fillId="2" borderId="5" xfId="3" applyBorder="1" applyAlignment="1">
      <alignment wrapText="1"/>
    </xf>
    <xf numFmtId="164" fontId="0" fillId="0" borderId="0" xfId="0" applyNumberFormat="1"/>
    <xf numFmtId="0" fontId="8" fillId="5" borderId="17" xfId="5" applyBorder="1" applyAlignment="1">
      <alignment wrapText="1"/>
    </xf>
    <xf numFmtId="0" fontId="8" fillId="5" borderId="1" xfId="5" applyBorder="1" applyAlignment="1">
      <alignment wrapText="1"/>
    </xf>
    <xf numFmtId="8" fontId="0" fillId="0" borderId="0" xfId="0" applyNumberFormat="1"/>
  </cellXfs>
  <cellStyles count="6">
    <cellStyle name="Dobry" xfId="3" builtinId="26"/>
    <cellStyle name="Neutralny" xfId="4" builtinId="28"/>
    <cellStyle name="Normalny" xfId="0" builtinId="0"/>
    <cellStyle name="Normalny 2" xfId="2"/>
    <cellStyle name="Procentowy" xfId="1" builtinId="5"/>
    <cellStyle name="Zły" xfId="5" builtinId="27"/>
  </cellStyles>
  <dxfs count="0"/>
  <tableStyles count="0" defaultTableStyle="TableStyleMedium2" defaultPivotStyle="PivotStyleLight16"/>
  <colors>
    <mruColors>
      <color rgb="FFE6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44572506593086"/>
          <c:y val="2.5178815550306714E-2"/>
          <c:w val="0.74702762682746293"/>
          <c:h val="0.94964236889938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Niezbędność!$B$3</c:f>
              <c:strCache>
                <c:ptCount val="1"/>
                <c:pt idx="0">
                  <c:v>Aktywni użytkownicy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E62C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Niezbędność!$A$4:$A$9</c:f>
              <c:strCache>
                <c:ptCount val="6"/>
                <c:pt idx="0">
                  <c:v>Sea change</c:v>
                </c:pt>
                <c:pt idx="1">
                  <c:v>GTD</c:v>
                </c:pt>
                <c:pt idx="2">
                  <c:v>Any.do</c:v>
                </c:pt>
                <c:pt idx="3">
                  <c:v>Wunderlist</c:v>
                </c:pt>
                <c:pt idx="4">
                  <c:v>Udemy</c:v>
                </c:pt>
                <c:pt idx="5">
                  <c:v>codecademy</c:v>
                </c:pt>
              </c:strCache>
            </c:strRef>
          </c:cat>
          <c:val>
            <c:numRef>
              <c:f>Niezbędność!$B$4:$B$9</c:f>
              <c:numCache>
                <c:formatCode>#,##0</c:formatCode>
                <c:ptCount val="6"/>
                <c:pt idx="0">
                  <c:v>2000000</c:v>
                </c:pt>
                <c:pt idx="1">
                  <c:v>2000000</c:v>
                </c:pt>
                <c:pt idx="2">
                  <c:v>13000000</c:v>
                </c:pt>
                <c:pt idx="3">
                  <c:v>13000000</c:v>
                </c:pt>
                <c:pt idx="4">
                  <c:v>13000000</c:v>
                </c:pt>
                <c:pt idx="5">
                  <c:v>25000000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0164520"/>
        <c:axId val="380166480"/>
      </c:barChart>
      <c:catAx>
        <c:axId val="38016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6480"/>
        <c:crosses val="autoZero"/>
        <c:auto val="1"/>
        <c:lblAlgn val="ctr"/>
        <c:lblOffset val="100"/>
        <c:noMultiLvlLbl val="0"/>
      </c:catAx>
      <c:valAx>
        <c:axId val="38016648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8016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800"/>
              <a:t>Opłacalność</a:t>
            </a:r>
            <a:br>
              <a:rPr lang="pl-PL" sz="2800"/>
            </a:br>
            <a:r>
              <a:rPr lang="pl-PL" sz="1800"/>
              <a:t>Perspektywa w</a:t>
            </a:r>
            <a:r>
              <a:rPr lang="pl-PL" sz="1800" baseline="0"/>
              <a:t> letnia</a:t>
            </a:r>
            <a:endParaRPr lang="en-US" sz="1800"/>
          </a:p>
        </c:rich>
      </c:tx>
      <c:layout>
        <c:manualLayout>
          <c:xMode val="edge"/>
          <c:yMode val="edge"/>
          <c:x val="1.0680427977726621E-2"/>
          <c:y val="1.8202502844141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07930416856727E-2"/>
          <c:y val="0.21180887372013651"/>
          <c:w val="0.90949254339554109"/>
          <c:h val="0.71111463456146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Opłacalność!$B$33</c:f>
              <c:strCache>
                <c:ptCount val="1"/>
                <c:pt idx="0">
                  <c:v>Liczba użytkowników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Opłacalność!$A$34:$A$57</c:f>
              <c:numCache>
                <c:formatCode>mmm\'yyyy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Opłacalność!$B$34:$B$57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100000</c:v>
                </c:pt>
                <c:pt idx="13">
                  <c:v>150000</c:v>
                </c:pt>
                <c:pt idx="14">
                  <c:v>180000</c:v>
                </c:pt>
                <c:pt idx="15">
                  <c:v>216000</c:v>
                </c:pt>
                <c:pt idx="16">
                  <c:v>259200</c:v>
                </c:pt>
                <c:pt idx="17">
                  <c:v>285120</c:v>
                </c:pt>
                <c:pt idx="18">
                  <c:v>299376</c:v>
                </c:pt>
                <c:pt idx="19">
                  <c:v>314344.8</c:v>
                </c:pt>
                <c:pt idx="20">
                  <c:v>330062.03999999998</c:v>
                </c:pt>
                <c:pt idx="21">
                  <c:v>346565.14199999999</c:v>
                </c:pt>
                <c:pt idx="22">
                  <c:v>363893.39909999998</c:v>
                </c:pt>
                <c:pt idx="23">
                  <c:v>382088.06905499997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028528"/>
        <c:axId val="449027744"/>
      </c:barChart>
      <c:lineChart>
        <c:grouping val="standard"/>
        <c:varyColors val="0"/>
        <c:ser>
          <c:idx val="1"/>
          <c:order val="1"/>
          <c:tx>
            <c:strRef>
              <c:f>Opłacalność!$C$33</c:f>
              <c:strCache>
                <c:ptCount val="1"/>
                <c:pt idx="0">
                  <c:v>Przyrost użytkowników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Opłacalność!$A$34:$A$57</c:f>
              <c:numCache>
                <c:formatCode>mmm\'yyyy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Opłacalność!$C$34:$C$57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Opłacalność!$D$33</c:f>
              <c:strCache>
                <c:ptCount val="1"/>
                <c:pt idx="0">
                  <c:v>Użytkownicy z kursami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Opłacalność!$A$34:$A$57</c:f>
              <c:numCache>
                <c:formatCode>mmm\'yyyy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Opłacalność!$D$34:$D$57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Opłacalność!$E$33</c:f>
              <c:strCache>
                <c:ptCount val="1"/>
                <c:pt idx="0">
                  <c:v>Przychód per użytkownik (Pln)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Opłacalność!$A$34:$A$57</c:f>
              <c:numCache>
                <c:formatCode>mmm\'yyyy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Opłacalność!$E$34:$E$57</c:f>
              <c:numCache>
                <c:formatCode>_("zł"* #,##0.00_);_("zł"* \(#,##0.00\);_("zł"*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Opłacalność!$H$33</c:f>
              <c:strCache>
                <c:ptCount val="1"/>
                <c:pt idx="0">
                  <c:v>Koszty powtarzalne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Opłacalność!$A$34:$A$57</c:f>
              <c:numCache>
                <c:formatCode>mmm\'yyyy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Opłacalność!$H$34:$H$57</c:f>
            </c:numRef>
          </c:val>
          <c:smooth val="0"/>
        </c:ser>
        <c:ser>
          <c:idx val="8"/>
          <c:order val="7"/>
          <c:tx>
            <c:strRef>
              <c:f>Opłacalność!$J$33</c:f>
              <c:strCache>
                <c:ptCount val="1"/>
                <c:pt idx="0">
                  <c:v>Koszty suma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Opłacalność!$A$34:$A$57</c:f>
              <c:numCache>
                <c:formatCode>mmm\'yyyy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Opłacalność!$J$34:$J$57</c:f>
            </c:numRef>
          </c:val>
          <c:smooth val="0"/>
        </c:ser>
        <c:ser>
          <c:idx val="9"/>
          <c:order val="8"/>
          <c:tx>
            <c:strRef>
              <c:f>Opłacalność!$K$33</c:f>
              <c:strCache>
                <c:ptCount val="1"/>
                <c:pt idx="0">
                  <c:v>Dochód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Opłacalność!$A$34:$A$57</c:f>
              <c:numCache>
                <c:formatCode>mmm\'yyyy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Opłacalność!$K$34:$K$57</c:f>
              <c:numCache>
                <c:formatCode>"zł"#,##0.00_);[Red]\("zł"#,##0.00\)</c:formatCode>
                <c:ptCount val="24"/>
                <c:pt idx="0">
                  <c:v>-184900</c:v>
                </c:pt>
                <c:pt idx="1">
                  <c:v>-19900</c:v>
                </c:pt>
                <c:pt idx="2">
                  <c:v>-19900</c:v>
                </c:pt>
                <c:pt idx="3">
                  <c:v>-29900</c:v>
                </c:pt>
                <c:pt idx="4">
                  <c:v>-19900</c:v>
                </c:pt>
                <c:pt idx="5">
                  <c:v>-19900</c:v>
                </c:pt>
                <c:pt idx="6">
                  <c:v>-19900</c:v>
                </c:pt>
                <c:pt idx="7">
                  <c:v>-29900</c:v>
                </c:pt>
                <c:pt idx="8">
                  <c:v>-19900</c:v>
                </c:pt>
                <c:pt idx="9">
                  <c:v>-19900</c:v>
                </c:pt>
                <c:pt idx="10">
                  <c:v>-19900</c:v>
                </c:pt>
                <c:pt idx="11">
                  <c:v>-29900</c:v>
                </c:pt>
                <c:pt idx="12">
                  <c:v>220100</c:v>
                </c:pt>
                <c:pt idx="13">
                  <c:v>355100</c:v>
                </c:pt>
                <c:pt idx="14">
                  <c:v>430100</c:v>
                </c:pt>
                <c:pt idx="15">
                  <c:v>510100</c:v>
                </c:pt>
                <c:pt idx="16">
                  <c:v>628100</c:v>
                </c:pt>
                <c:pt idx="17">
                  <c:v>692900</c:v>
                </c:pt>
                <c:pt idx="18">
                  <c:v>728540</c:v>
                </c:pt>
                <c:pt idx="19">
                  <c:v>755962</c:v>
                </c:pt>
                <c:pt idx="20">
                  <c:v>805255.1</c:v>
                </c:pt>
                <c:pt idx="21">
                  <c:v>846512.8550000001</c:v>
                </c:pt>
                <c:pt idx="22">
                  <c:v>889833.49774999998</c:v>
                </c:pt>
                <c:pt idx="23">
                  <c:v>925320.17263749987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28528"/>
        <c:axId val="449027744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Opłacalność!$G$33</c15:sqref>
                        </c15:formulaRef>
                      </c:ext>
                    </c:extLst>
                    <c:strCache>
                      <c:ptCount val="1"/>
                      <c:pt idx="0">
                        <c:v>Koszty jednorazowe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Opłacalność!$A$34:$A$57</c15:sqref>
                        </c15:formulaRef>
                      </c:ext>
                    </c:extLst>
                    <c:numCache>
                      <c:formatCode>mmm\'yyyy</c:formatCode>
                      <c:ptCount val="24"/>
                      <c:pt idx="0">
                        <c:v>42736</c:v>
                      </c:pt>
                      <c:pt idx="1">
                        <c:v>42767</c:v>
                      </c:pt>
                      <c:pt idx="2">
                        <c:v>42795</c:v>
                      </c:pt>
                      <c:pt idx="3">
                        <c:v>42826</c:v>
                      </c:pt>
                      <c:pt idx="4">
                        <c:v>42856</c:v>
                      </c:pt>
                      <c:pt idx="5">
                        <c:v>42887</c:v>
                      </c:pt>
                      <c:pt idx="6">
                        <c:v>42917</c:v>
                      </c:pt>
                      <c:pt idx="7">
                        <c:v>42948</c:v>
                      </c:pt>
                      <c:pt idx="8">
                        <c:v>42979</c:v>
                      </c:pt>
                      <c:pt idx="9">
                        <c:v>43009</c:v>
                      </c:pt>
                      <c:pt idx="10">
                        <c:v>43040</c:v>
                      </c:pt>
                      <c:pt idx="11">
                        <c:v>43070</c:v>
                      </c:pt>
                      <c:pt idx="12">
                        <c:v>43101</c:v>
                      </c:pt>
                      <c:pt idx="13">
                        <c:v>43132</c:v>
                      </c:pt>
                      <c:pt idx="14">
                        <c:v>43160</c:v>
                      </c:pt>
                      <c:pt idx="15">
                        <c:v>43191</c:v>
                      </c:pt>
                      <c:pt idx="16">
                        <c:v>43221</c:v>
                      </c:pt>
                      <c:pt idx="17">
                        <c:v>43252</c:v>
                      </c:pt>
                      <c:pt idx="18">
                        <c:v>43282</c:v>
                      </c:pt>
                      <c:pt idx="19">
                        <c:v>43313</c:v>
                      </c:pt>
                      <c:pt idx="20">
                        <c:v>43344</c:v>
                      </c:pt>
                      <c:pt idx="21">
                        <c:v>43374</c:v>
                      </c:pt>
                      <c:pt idx="22">
                        <c:v>43405</c:v>
                      </c:pt>
                      <c:pt idx="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Opłacalność!$G$34:$G$57</c15:sqref>
                        </c15:formulaRef>
                      </c:ext>
                    </c:extLst>
                    <c:numCache>
                      <c:formatCode>"zł"#,##0.00_);[Red]\("zł"#,##0.00\)</c:formatCode>
                      <c:ptCount val="24"/>
                      <c:pt idx="0">
                        <c:v>-155000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Opłacalność!$I$33</c15:sqref>
                        </c15:formulaRef>
                      </c:ext>
                    </c:extLst>
                    <c:strCache>
                      <c:ptCount val="1"/>
                      <c:pt idx="0">
                        <c:v>Koszty miesięczne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Opłacalność!$A$34:$A$57</c15:sqref>
                        </c15:formulaRef>
                      </c:ext>
                    </c:extLst>
                    <c:numCache>
                      <c:formatCode>mmm\'yyyy</c:formatCode>
                      <c:ptCount val="24"/>
                      <c:pt idx="0">
                        <c:v>42736</c:v>
                      </c:pt>
                      <c:pt idx="1">
                        <c:v>42767</c:v>
                      </c:pt>
                      <c:pt idx="2">
                        <c:v>42795</c:v>
                      </c:pt>
                      <c:pt idx="3">
                        <c:v>42826</c:v>
                      </c:pt>
                      <c:pt idx="4">
                        <c:v>42856</c:v>
                      </c:pt>
                      <c:pt idx="5">
                        <c:v>42887</c:v>
                      </c:pt>
                      <c:pt idx="6">
                        <c:v>42917</c:v>
                      </c:pt>
                      <c:pt idx="7">
                        <c:v>42948</c:v>
                      </c:pt>
                      <c:pt idx="8">
                        <c:v>42979</c:v>
                      </c:pt>
                      <c:pt idx="9">
                        <c:v>43009</c:v>
                      </c:pt>
                      <c:pt idx="10">
                        <c:v>43040</c:v>
                      </c:pt>
                      <c:pt idx="11">
                        <c:v>43070</c:v>
                      </c:pt>
                      <c:pt idx="12">
                        <c:v>43101</c:v>
                      </c:pt>
                      <c:pt idx="13">
                        <c:v>43132</c:v>
                      </c:pt>
                      <c:pt idx="14">
                        <c:v>43160</c:v>
                      </c:pt>
                      <c:pt idx="15">
                        <c:v>43191</c:v>
                      </c:pt>
                      <c:pt idx="16">
                        <c:v>43221</c:v>
                      </c:pt>
                      <c:pt idx="17">
                        <c:v>43252</c:v>
                      </c:pt>
                      <c:pt idx="18">
                        <c:v>43282</c:v>
                      </c:pt>
                      <c:pt idx="19">
                        <c:v>43313</c:v>
                      </c:pt>
                      <c:pt idx="20">
                        <c:v>43344</c:v>
                      </c:pt>
                      <c:pt idx="21">
                        <c:v>43374</c:v>
                      </c:pt>
                      <c:pt idx="22">
                        <c:v>43405</c:v>
                      </c:pt>
                      <c:pt idx="23">
                        <c:v>43435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Opłacalność!$I$34:$I$57</c15:sqref>
                        </c15:formulaRef>
                      </c:ext>
                    </c:extLst>
                    <c:numCache>
                      <c:formatCode>"zł"#,##0.00_);[Red]\("zł"#,##0.00\)</c:formatCode>
                      <c:ptCount val="24"/>
                      <c:pt idx="0">
                        <c:v>-19900</c:v>
                      </c:pt>
                      <c:pt idx="1">
                        <c:v>-19900</c:v>
                      </c:pt>
                      <c:pt idx="2">
                        <c:v>-19900</c:v>
                      </c:pt>
                      <c:pt idx="3">
                        <c:v>-19900</c:v>
                      </c:pt>
                      <c:pt idx="4">
                        <c:v>-19900</c:v>
                      </c:pt>
                      <c:pt idx="5">
                        <c:v>-19900</c:v>
                      </c:pt>
                      <c:pt idx="6">
                        <c:v>-19900</c:v>
                      </c:pt>
                      <c:pt idx="7">
                        <c:v>-19900</c:v>
                      </c:pt>
                      <c:pt idx="8">
                        <c:v>-19900</c:v>
                      </c:pt>
                      <c:pt idx="9">
                        <c:v>-19900</c:v>
                      </c:pt>
                      <c:pt idx="10">
                        <c:v>-19900</c:v>
                      </c:pt>
                      <c:pt idx="11">
                        <c:v>-19900</c:v>
                      </c:pt>
                      <c:pt idx="12">
                        <c:v>-19900</c:v>
                      </c:pt>
                      <c:pt idx="13">
                        <c:v>-19900</c:v>
                      </c:pt>
                      <c:pt idx="14">
                        <c:v>-19900</c:v>
                      </c:pt>
                      <c:pt idx="15">
                        <c:v>-19900</c:v>
                      </c:pt>
                      <c:pt idx="16">
                        <c:v>-19900</c:v>
                      </c:pt>
                      <c:pt idx="17">
                        <c:v>-19900</c:v>
                      </c:pt>
                      <c:pt idx="18">
                        <c:v>-19900</c:v>
                      </c:pt>
                      <c:pt idx="19">
                        <c:v>-19900</c:v>
                      </c:pt>
                      <c:pt idx="20">
                        <c:v>-19900</c:v>
                      </c:pt>
                      <c:pt idx="21">
                        <c:v>-19900</c:v>
                      </c:pt>
                      <c:pt idx="22">
                        <c:v>-19900</c:v>
                      </c:pt>
                      <c:pt idx="23">
                        <c:v>-19900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49028528"/>
        <c:scaling>
          <c:orientation val="minMax"/>
        </c:scaling>
        <c:delete val="0"/>
        <c:axPos val="b"/>
        <c:numFmt formatCode="mmm\'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27744"/>
        <c:crosses val="autoZero"/>
        <c:auto val="1"/>
        <c:lblOffset val="100"/>
        <c:baseTimeUnit val="months"/>
      </c:dateAx>
      <c:valAx>
        <c:axId val="449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46963526108"/>
          <c:y val="0.11062323254750017"/>
          <c:w val="0.62603810299574625"/>
          <c:h val="0.81825801093992501"/>
        </c:manualLayout>
      </c:layout>
      <c:doughnutChart>
        <c:varyColors val="1"/>
        <c:ser>
          <c:idx val="0"/>
          <c:order val="0"/>
          <c:tx>
            <c:strRef>
              <c:f>Niezbędność!$A$19</c:f>
              <c:strCache>
                <c:ptCount val="1"/>
                <c:pt idx="0">
                  <c:v>codecademy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90">
                <a:fgClr>
                  <a:srgbClr val="00206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666666666666657"/>
                  <c:y val="-0.18779337169247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666666666666666"/>
                  <c:y val="0.15774643222167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Niezbędność!$B$18:$D$18</c:f>
              <c:strCache>
                <c:ptCount val="3"/>
                <c:pt idx="0">
                  <c:v>USA</c:v>
                </c:pt>
                <c:pt idx="1">
                  <c:v>UK</c:v>
                </c:pt>
                <c:pt idx="2">
                  <c:v>Pozostali</c:v>
                </c:pt>
              </c:strCache>
            </c:strRef>
          </c:cat>
          <c:val>
            <c:numRef>
              <c:f>Niezbędność!$B$19:$D$19</c:f>
              <c:numCache>
                <c:formatCode>0%</c:formatCode>
                <c:ptCount val="3"/>
                <c:pt idx="0">
                  <c:v>0.31469999999999998</c:v>
                </c:pt>
                <c:pt idx="1">
                  <c:v>5.9299999999999999E-2</c:v>
                </c:pt>
                <c:pt idx="2">
                  <c:v>0.626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46963526108"/>
          <c:y val="0.11062323254750017"/>
          <c:w val="0.62603810299574625"/>
          <c:h val="0.81825801093992501"/>
        </c:manualLayout>
      </c:layout>
      <c:doughnutChart>
        <c:varyColors val="1"/>
        <c:ser>
          <c:idx val="0"/>
          <c:order val="0"/>
          <c:tx>
            <c:strRef>
              <c:f>Niezbędność!$A$20</c:f>
              <c:strCache>
                <c:ptCount val="1"/>
                <c:pt idx="0">
                  <c:v>Udemy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90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0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091954022988506"/>
                  <c:y val="-0.22535204603096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666666666666666"/>
                  <c:y val="0.1427229624862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Niezbędność!$B$18:$D$18</c:f>
              <c:strCache>
                <c:ptCount val="3"/>
                <c:pt idx="0">
                  <c:v>USA</c:v>
                </c:pt>
                <c:pt idx="1">
                  <c:v>UK</c:v>
                </c:pt>
                <c:pt idx="2">
                  <c:v>Pozostali</c:v>
                </c:pt>
              </c:strCache>
            </c:strRef>
          </c:cat>
          <c:val>
            <c:numRef>
              <c:f>Niezbędność!$B$20:$D$20</c:f>
              <c:numCache>
                <c:formatCode>0%</c:formatCode>
                <c:ptCount val="3"/>
                <c:pt idx="0">
                  <c:v>0.32600000000000001</c:v>
                </c:pt>
                <c:pt idx="1">
                  <c:v>5.0799999999999998E-2</c:v>
                </c:pt>
                <c:pt idx="2">
                  <c:v>0.62319999999999998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113946963526108"/>
          <c:y val="0.11062323254750017"/>
          <c:w val="0.62603810299574625"/>
          <c:h val="0.81825801093992501"/>
        </c:manualLayout>
      </c:layout>
      <c:doughnutChart>
        <c:varyColors val="1"/>
        <c:ser>
          <c:idx val="0"/>
          <c:order val="0"/>
          <c:tx>
            <c:strRef>
              <c:f>Niezbędność!$A$25</c:f>
              <c:strCache>
                <c:ptCount val="1"/>
                <c:pt idx="0">
                  <c:v>GTD</c:v>
                </c:pt>
              </c:strCache>
            </c:strRef>
          </c:tx>
          <c:spPr>
            <a:solidFill>
              <a:sysClr val="windowText" lastClr="000000"/>
            </a:solidFill>
          </c:spPr>
          <c:dPt>
            <c:idx val="0"/>
            <c:bubble3D val="0"/>
            <c:spPr>
              <a:solidFill>
                <a:sysClr val="windowText" lastClr="0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90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5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666666666666657"/>
                  <c:y val="-0.18779337169247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666666666666666"/>
                  <c:y val="0.15774643222167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Niezbędność!$B$18:$D$18</c:f>
              <c:strCache>
                <c:ptCount val="3"/>
                <c:pt idx="0">
                  <c:v>USA</c:v>
                </c:pt>
                <c:pt idx="1">
                  <c:v>UK</c:v>
                </c:pt>
                <c:pt idx="2">
                  <c:v>Pozostali</c:v>
                </c:pt>
              </c:strCache>
            </c:strRef>
          </c:cat>
          <c:val>
            <c:numRef>
              <c:f>Niezbędność!$B$25:$D$25</c:f>
              <c:numCache>
                <c:formatCode>0%</c:formatCode>
                <c:ptCount val="3"/>
                <c:pt idx="0">
                  <c:v>0.44790000000000002</c:v>
                </c:pt>
                <c:pt idx="1">
                  <c:v>6.2199999999999998E-2</c:v>
                </c:pt>
                <c:pt idx="2">
                  <c:v>0.4899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113946963526108"/>
          <c:y val="0.11062323254750017"/>
          <c:w val="0.62603810299574625"/>
          <c:h val="0.81825801093992501"/>
        </c:manualLayout>
      </c:layout>
      <c:doughnutChart>
        <c:varyColors val="1"/>
        <c:ser>
          <c:idx val="0"/>
          <c:order val="0"/>
          <c:tx>
            <c:strRef>
              <c:f>Niezbędność!$A$22</c:f>
              <c:strCache>
                <c:ptCount val="1"/>
                <c:pt idx="0">
                  <c:v>Wunderlist</c:v>
                </c:pt>
              </c:strCache>
            </c:strRef>
          </c:tx>
          <c:spPr>
            <a:solidFill>
              <a:srgbClr val="E62C00"/>
            </a:solidFill>
          </c:spPr>
          <c:dPt>
            <c:idx val="0"/>
            <c:bubble3D val="0"/>
            <c:spPr>
              <a:solidFill>
                <a:srgbClr val="E62C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90">
                <a:fgClr>
                  <a:srgbClr val="E62C00"/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5">
                <a:fgClr>
                  <a:srgbClr val="E62C00"/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4942528735632174"/>
                  <c:y val="-0.24037551576636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666666666666666"/>
                  <c:y val="0.15774643222167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Niezbędność!$B$18:$D$18</c:f>
              <c:strCache>
                <c:ptCount val="3"/>
                <c:pt idx="0">
                  <c:v>USA</c:v>
                </c:pt>
                <c:pt idx="1">
                  <c:v>UK</c:v>
                </c:pt>
                <c:pt idx="2">
                  <c:v>Pozostali</c:v>
                </c:pt>
              </c:strCache>
            </c:strRef>
          </c:cat>
          <c:val>
            <c:numRef>
              <c:f>Niezbędność!$B$22:$D$22</c:f>
              <c:numCache>
                <c:formatCode>0%</c:formatCode>
                <c:ptCount val="3"/>
                <c:pt idx="0">
                  <c:v>0.32</c:v>
                </c:pt>
                <c:pt idx="1">
                  <c:v>5.5199999999999999E-2</c:v>
                </c:pt>
                <c:pt idx="2">
                  <c:v>0.62480000000000002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113946963526108"/>
          <c:y val="0.11062323254750017"/>
          <c:w val="0.62603810299574625"/>
          <c:h val="0.81825801093992501"/>
        </c:manualLayout>
      </c:layout>
      <c:doughnutChart>
        <c:varyColors val="1"/>
        <c:ser>
          <c:idx val="0"/>
          <c:order val="0"/>
          <c:tx>
            <c:strRef>
              <c:f>Niezbędność!$A$23</c:f>
              <c:strCache>
                <c:ptCount val="1"/>
                <c:pt idx="0">
                  <c:v>Any.do</c:v>
                </c:pt>
              </c:strCache>
            </c:strRef>
          </c:tx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90">
                <a:fgClr>
                  <a:srgbClr val="0070C0"/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5">
                <a:fgClr>
                  <a:srgbClr val="0070C0"/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666666666666657"/>
                  <c:y val="-0.18779337169247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666666666666666"/>
                  <c:y val="0.15774643222167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Niezbędność!$B$18:$D$18</c:f>
              <c:strCache>
                <c:ptCount val="3"/>
                <c:pt idx="0">
                  <c:v>USA</c:v>
                </c:pt>
                <c:pt idx="1">
                  <c:v>UK</c:v>
                </c:pt>
                <c:pt idx="2">
                  <c:v>Pozostali</c:v>
                </c:pt>
              </c:strCache>
            </c:strRef>
          </c:cat>
          <c:val>
            <c:numRef>
              <c:f>Niezbędność!$B$23:$D$23</c:f>
              <c:numCache>
                <c:formatCode>0%</c:formatCode>
                <c:ptCount val="3"/>
                <c:pt idx="0">
                  <c:v>0.23949999999999999</c:v>
                </c:pt>
                <c:pt idx="1">
                  <c:v>5.5100000000000003E-2</c:v>
                </c:pt>
                <c:pt idx="2">
                  <c:v>0.70540000000000003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113946963526108"/>
          <c:y val="0.11062323254750017"/>
          <c:w val="0.62603810299574625"/>
          <c:h val="0.81825801093992501"/>
        </c:manualLayout>
      </c:layout>
      <c:doughnutChart>
        <c:varyColors val="1"/>
        <c:ser>
          <c:idx val="0"/>
          <c:order val="0"/>
          <c:tx>
            <c:strRef>
              <c:f>Niezbędność!$A$24</c:f>
              <c:strCache>
                <c:ptCount val="1"/>
                <c:pt idx="0">
                  <c:v>Sea change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dPt>
            <c:idx val="0"/>
            <c:bubble3D val="0"/>
            <c:spPr>
              <a:solidFill>
                <a:sysClr val="window" lastClr="FFFFFF">
                  <a:lumMod val="50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90">
                <a:fgClr>
                  <a:sysClr val="window" lastClr="FFFFFF">
                    <a:lumMod val="50000"/>
                  </a:sysClr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5">
                <a:fgClr>
                  <a:sysClr val="window" lastClr="FFFFFF">
                    <a:lumMod val="50000"/>
                  </a:sysClr>
                </a:fgClr>
                <a:bgClr>
                  <a:sysClr val="window" lastClr="FFFFFF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666666666666657"/>
                  <c:y val="-0.18779337169247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666666666666666"/>
                  <c:y val="0.15774643222167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Niezbędność!$B$18:$D$18</c:f>
              <c:strCache>
                <c:ptCount val="3"/>
                <c:pt idx="0">
                  <c:v>USA</c:v>
                </c:pt>
                <c:pt idx="1">
                  <c:v>UK</c:v>
                </c:pt>
                <c:pt idx="2">
                  <c:v>Pozostali</c:v>
                </c:pt>
              </c:strCache>
            </c:strRef>
          </c:cat>
          <c:val>
            <c:numRef>
              <c:f>Niezbędność!$B$24:$D$24</c:f>
              <c:numCache>
                <c:formatCode>0%</c:formatCode>
                <c:ptCount val="3"/>
                <c:pt idx="0">
                  <c:v>0.4577</c:v>
                </c:pt>
                <c:pt idx="1">
                  <c:v>8.5199999999999998E-2</c:v>
                </c:pt>
                <c:pt idx="2">
                  <c:v>0.45710000000000006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8052850685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Niezbędność!$B$46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nterstate" panose="020006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Niezbędność!$A$47:$A$52</c:f>
              <c:strCache>
                <c:ptCount val="6"/>
                <c:pt idx="0">
                  <c:v>to do app</c:v>
                </c:pt>
                <c:pt idx="1">
                  <c:v>productivity</c:v>
                </c:pt>
                <c:pt idx="2">
                  <c:v>gtd</c:v>
                </c:pt>
                <c:pt idx="3">
                  <c:v>getting things done</c:v>
                </c:pt>
                <c:pt idx="4">
                  <c:v>productivity apps</c:v>
                </c:pt>
                <c:pt idx="5">
                  <c:v>to do list</c:v>
                </c:pt>
              </c:strCache>
            </c:strRef>
          </c:cat>
          <c:val>
            <c:numRef>
              <c:f>Niezbędność!$B$47:$B$52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Niezbędność!$C$46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E62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62C00"/>
                    </a:solidFill>
                    <a:latin typeface="Interstate" panose="020006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Niezbędność!$A$47:$A$52</c:f>
              <c:strCache>
                <c:ptCount val="6"/>
                <c:pt idx="0">
                  <c:v>to do app</c:v>
                </c:pt>
                <c:pt idx="1">
                  <c:v>productivity</c:v>
                </c:pt>
                <c:pt idx="2">
                  <c:v>gtd</c:v>
                </c:pt>
                <c:pt idx="3">
                  <c:v>getting things done</c:v>
                </c:pt>
                <c:pt idx="4">
                  <c:v>productivity apps</c:v>
                </c:pt>
                <c:pt idx="5">
                  <c:v>to do list</c:v>
                </c:pt>
              </c:strCache>
            </c:strRef>
          </c:cat>
          <c:val>
            <c:numRef>
              <c:f>Niezbędność!$C$47:$C$52</c:f>
              <c:numCache>
                <c:formatCode>#,##0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33008"/>
        <c:axId val="448040064"/>
      </c:barChart>
      <c:catAx>
        <c:axId val="4480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0064"/>
        <c:crosses val="autoZero"/>
        <c:auto val="1"/>
        <c:lblAlgn val="ctr"/>
        <c:lblOffset val="100"/>
        <c:noMultiLvlLbl val="0"/>
      </c:catAx>
      <c:valAx>
        <c:axId val="4480400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480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60848643919508"/>
          <c:y val="0.16724482356372125"/>
          <c:w val="0.167227252843394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8052850685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Niezbędność!$B$46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nterstate" panose="020006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Niezbędność!$A$47:$A$52</c:f>
              <c:strCache>
                <c:ptCount val="6"/>
                <c:pt idx="0">
                  <c:v>to do app</c:v>
                </c:pt>
                <c:pt idx="1">
                  <c:v>productivity</c:v>
                </c:pt>
                <c:pt idx="2">
                  <c:v>gtd</c:v>
                </c:pt>
                <c:pt idx="3">
                  <c:v>getting things done</c:v>
                </c:pt>
                <c:pt idx="4">
                  <c:v>productivity apps</c:v>
                </c:pt>
                <c:pt idx="5">
                  <c:v>to do list</c:v>
                </c:pt>
              </c:strCache>
            </c:strRef>
          </c:cat>
          <c:val>
            <c:numRef>
              <c:f>Niezbędność!$B$47:$B$52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Niezbędność!$C$46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E62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62C00"/>
                    </a:solidFill>
                    <a:latin typeface="Interstate" panose="020006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Niezbędność!$A$47:$A$52</c:f>
              <c:strCache>
                <c:ptCount val="6"/>
                <c:pt idx="0">
                  <c:v>to do app</c:v>
                </c:pt>
                <c:pt idx="1">
                  <c:v>productivity</c:v>
                </c:pt>
                <c:pt idx="2">
                  <c:v>gtd</c:v>
                </c:pt>
                <c:pt idx="3">
                  <c:v>getting things done</c:v>
                </c:pt>
                <c:pt idx="4">
                  <c:v>productivity apps</c:v>
                </c:pt>
                <c:pt idx="5">
                  <c:v>to do list</c:v>
                </c:pt>
              </c:strCache>
            </c:strRef>
          </c:cat>
          <c:val>
            <c:numRef>
              <c:f>Niezbędność!$C$47:$C$52</c:f>
              <c:numCache>
                <c:formatCode>#,##0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034968"/>
        <c:axId val="448034184"/>
      </c:barChart>
      <c:catAx>
        <c:axId val="44803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34184"/>
        <c:crosses val="autoZero"/>
        <c:auto val="1"/>
        <c:lblAlgn val="ctr"/>
        <c:lblOffset val="100"/>
        <c:noMultiLvlLbl val="0"/>
      </c:catAx>
      <c:valAx>
        <c:axId val="44803418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4803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60848643919508"/>
          <c:y val="0.16724482356372125"/>
          <c:w val="0.2417743414603295"/>
          <c:h val="7.6014045541604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</xdr:row>
      <xdr:rowOff>109535</xdr:rowOff>
    </xdr:from>
    <xdr:to>
      <xdr:col>12</xdr:col>
      <xdr:colOff>209549</xdr:colOff>
      <xdr:row>30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292345</xdr:colOff>
      <xdr:row>1</xdr:row>
      <xdr:rowOff>23813</xdr:rowOff>
    </xdr:from>
    <xdr:to>
      <xdr:col>16</xdr:col>
      <xdr:colOff>444745</xdr:colOff>
      <xdr:row>10</xdr:row>
      <xdr:rowOff>1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588352</xdr:colOff>
      <xdr:row>1</xdr:row>
      <xdr:rowOff>30041</xdr:rowOff>
    </xdr:from>
    <xdr:to>
      <xdr:col>20</xdr:col>
      <xdr:colOff>54952</xdr:colOff>
      <xdr:row>10</xdr:row>
      <xdr:rowOff>6229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293810</xdr:colOff>
      <xdr:row>19</xdr:row>
      <xdr:rowOff>165588</xdr:rowOff>
    </xdr:from>
    <xdr:to>
      <xdr:col>16</xdr:col>
      <xdr:colOff>446210</xdr:colOff>
      <xdr:row>28</xdr:row>
      <xdr:rowOff>141776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304068</xdr:colOff>
      <xdr:row>11</xdr:row>
      <xdr:rowOff>25645</xdr:rowOff>
    </xdr:from>
    <xdr:to>
      <xdr:col>16</xdr:col>
      <xdr:colOff>456468</xdr:colOff>
      <xdr:row>20</xdr:row>
      <xdr:rowOff>1833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647700</xdr:colOff>
      <xdr:row>11</xdr:row>
      <xdr:rowOff>20516</xdr:rowOff>
    </xdr:from>
    <xdr:to>
      <xdr:col>20</xdr:col>
      <xdr:colOff>114300</xdr:colOff>
      <xdr:row>19</xdr:row>
      <xdr:rowOff>187204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655760</xdr:colOff>
      <xdr:row>19</xdr:row>
      <xdr:rowOff>166321</xdr:rowOff>
    </xdr:from>
    <xdr:to>
      <xdr:col>20</xdr:col>
      <xdr:colOff>122360</xdr:colOff>
      <xdr:row>28</xdr:row>
      <xdr:rowOff>142509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514350</xdr:colOff>
      <xdr:row>44</xdr:row>
      <xdr:rowOff>100012</xdr:rowOff>
    </xdr:from>
    <xdr:to>
      <xdr:col>13</xdr:col>
      <xdr:colOff>285750</xdr:colOff>
      <xdr:row>58</xdr:row>
      <xdr:rowOff>176212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371475</xdr:colOff>
      <xdr:row>43</xdr:row>
      <xdr:rowOff>85725</xdr:rowOff>
    </xdr:from>
    <xdr:to>
      <xdr:col>19</xdr:col>
      <xdr:colOff>104775</xdr:colOff>
      <xdr:row>58</xdr:row>
      <xdr:rowOff>47625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21</xdr:row>
      <xdr:rowOff>180975</xdr:rowOff>
    </xdr:from>
    <xdr:to>
      <xdr:col>21</xdr:col>
      <xdr:colOff>676274</xdr:colOff>
      <xdr:row>50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7" zoomScaleNormal="100" workbookViewId="0">
      <selection activeCell="B28" sqref="B28"/>
    </sheetView>
  </sheetViews>
  <sheetFormatPr defaultRowHeight="15" x14ac:dyDescent="0.25"/>
  <cols>
    <col min="1" max="1" width="17.5" bestFit="1" customWidth="1"/>
    <col min="2" max="2" width="19.25" bestFit="1" customWidth="1"/>
    <col min="3" max="3" width="11" bestFit="1" customWidth="1"/>
  </cols>
  <sheetData>
    <row r="1" spans="1:4" x14ac:dyDescent="0.25">
      <c r="A1" s="6" t="s">
        <v>5</v>
      </c>
    </row>
    <row r="2" spans="1:4" x14ac:dyDescent="0.25">
      <c r="A2" t="s">
        <v>0</v>
      </c>
      <c r="B2" t="s">
        <v>5</v>
      </c>
      <c r="C2" t="s">
        <v>6</v>
      </c>
    </row>
    <row r="3" spans="1:4" x14ac:dyDescent="0.25">
      <c r="A3" t="s">
        <v>0</v>
      </c>
      <c r="B3" t="s">
        <v>5</v>
      </c>
      <c r="C3" t="s">
        <v>8</v>
      </c>
      <c r="D3" t="s">
        <v>7</v>
      </c>
    </row>
    <row r="4" spans="1:4" x14ac:dyDescent="0.25">
      <c r="A4" t="s">
        <v>9</v>
      </c>
      <c r="B4" s="1">
        <v>2000000</v>
      </c>
      <c r="C4" s="3">
        <v>0.4577</v>
      </c>
      <c r="D4" s="3">
        <v>8.5199999999999998E-2</v>
      </c>
    </row>
    <row r="5" spans="1:4" x14ac:dyDescent="0.25">
      <c r="A5" t="s">
        <v>4</v>
      </c>
      <c r="B5" s="1">
        <v>2000000</v>
      </c>
      <c r="C5" s="3">
        <v>0.44790000000000002</v>
      </c>
      <c r="D5" s="3">
        <v>6.2199999999999998E-2</v>
      </c>
    </row>
    <row r="6" spans="1:4" x14ac:dyDescent="0.25">
      <c r="A6" t="s">
        <v>10</v>
      </c>
      <c r="B6" s="1">
        <v>13000000</v>
      </c>
      <c r="C6" s="3">
        <v>0.23949999999999999</v>
      </c>
      <c r="D6" s="3">
        <v>5.5100000000000003E-2</v>
      </c>
    </row>
    <row r="7" spans="1:4" x14ac:dyDescent="0.25">
      <c r="A7" t="s">
        <v>11</v>
      </c>
      <c r="B7" s="1">
        <v>13000000</v>
      </c>
      <c r="C7" s="3">
        <v>0.32</v>
      </c>
      <c r="D7" s="3">
        <v>5.5199999999999999E-2</v>
      </c>
    </row>
    <row r="8" spans="1:4" x14ac:dyDescent="0.25">
      <c r="A8" t="s">
        <v>2</v>
      </c>
      <c r="B8" s="1">
        <v>13000000</v>
      </c>
      <c r="C8" s="3">
        <v>0.32600000000000001</v>
      </c>
      <c r="D8" s="3">
        <v>5.0799999999999998E-2</v>
      </c>
    </row>
    <row r="9" spans="1:4" x14ac:dyDescent="0.25">
      <c r="A9" t="s">
        <v>1</v>
      </c>
      <c r="B9" s="1">
        <v>25000000</v>
      </c>
      <c r="C9" s="3">
        <v>0.31469999999999998</v>
      </c>
      <c r="D9" s="3">
        <v>5.9299999999999999E-2</v>
      </c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A16" s="6" t="s">
        <v>6</v>
      </c>
      <c r="B16" s="2"/>
      <c r="C16" s="2"/>
    </row>
    <row r="17" spans="1:4" x14ac:dyDescent="0.25">
      <c r="B17" s="2"/>
      <c r="C17" s="2"/>
    </row>
    <row r="18" spans="1:4" x14ac:dyDescent="0.25">
      <c r="A18" t="s">
        <v>0</v>
      </c>
      <c r="B18" t="s">
        <v>8</v>
      </c>
      <c r="C18" t="s">
        <v>7</v>
      </c>
      <c r="D18" t="s">
        <v>12</v>
      </c>
    </row>
    <row r="19" spans="1:4" x14ac:dyDescent="0.25">
      <c r="A19" t="s">
        <v>1</v>
      </c>
      <c r="B19" s="8">
        <v>0.31469999999999998</v>
      </c>
      <c r="C19" s="8">
        <v>5.9299999999999999E-2</v>
      </c>
      <c r="D19" s="9">
        <f>100%-SUM(B19:C19)</f>
        <v>0.626</v>
      </c>
    </row>
    <row r="20" spans="1:4" x14ac:dyDescent="0.25">
      <c r="A20" t="s">
        <v>2</v>
      </c>
      <c r="B20" s="8">
        <v>0.32600000000000001</v>
      </c>
      <c r="C20" s="8">
        <v>5.0799999999999998E-2</v>
      </c>
      <c r="D20" s="9">
        <f t="shared" ref="D20:D25" si="0">100%-SUM(B20:C20)</f>
        <v>0.62319999999999998</v>
      </c>
    </row>
    <row r="21" spans="1:4" x14ac:dyDescent="0.25">
      <c r="A21" t="s">
        <v>3</v>
      </c>
      <c r="B21" s="8">
        <v>0.21210000000000001</v>
      </c>
      <c r="C21" s="8">
        <v>4.2099999999999999E-2</v>
      </c>
      <c r="D21" s="9">
        <f t="shared" si="0"/>
        <v>0.74580000000000002</v>
      </c>
    </row>
    <row r="22" spans="1:4" x14ac:dyDescent="0.25">
      <c r="A22" t="s">
        <v>11</v>
      </c>
      <c r="B22" s="8">
        <v>0.32</v>
      </c>
      <c r="C22" s="8">
        <v>5.5199999999999999E-2</v>
      </c>
      <c r="D22" s="9">
        <f t="shared" si="0"/>
        <v>0.62480000000000002</v>
      </c>
    </row>
    <row r="23" spans="1:4" x14ac:dyDescent="0.25">
      <c r="A23" t="s">
        <v>10</v>
      </c>
      <c r="B23" s="8">
        <v>0.23949999999999999</v>
      </c>
      <c r="C23" s="8">
        <v>5.5100000000000003E-2</v>
      </c>
      <c r="D23" s="9">
        <f t="shared" si="0"/>
        <v>0.70540000000000003</v>
      </c>
    </row>
    <row r="24" spans="1:4" x14ac:dyDescent="0.25">
      <c r="A24" t="s">
        <v>9</v>
      </c>
      <c r="B24" s="8">
        <v>0.4577</v>
      </c>
      <c r="C24" s="8">
        <v>8.5199999999999998E-2</v>
      </c>
      <c r="D24" s="9">
        <f t="shared" si="0"/>
        <v>0.45710000000000006</v>
      </c>
    </row>
    <row r="25" spans="1:4" x14ac:dyDescent="0.25">
      <c r="A25" t="s">
        <v>4</v>
      </c>
      <c r="B25" s="8">
        <v>0.44790000000000002</v>
      </c>
      <c r="C25" s="8">
        <v>6.2199999999999998E-2</v>
      </c>
      <c r="D25" s="9">
        <f t="shared" si="0"/>
        <v>0.4899</v>
      </c>
    </row>
    <row r="28" spans="1:4" x14ac:dyDescent="0.25">
      <c r="B28" s="2"/>
    </row>
    <row r="29" spans="1:4" x14ac:dyDescent="0.25">
      <c r="B29" s="2"/>
    </row>
    <row r="30" spans="1:4" x14ac:dyDescent="0.25">
      <c r="B30" s="2"/>
    </row>
    <row r="35" spans="1:12" x14ac:dyDescent="0.25">
      <c r="A35" s="6" t="s">
        <v>49</v>
      </c>
    </row>
    <row r="37" spans="1:12" x14ac:dyDescent="0.25">
      <c r="A37" s="5" t="s">
        <v>13</v>
      </c>
      <c r="B37" s="5" t="s">
        <v>14</v>
      </c>
      <c r="C37" s="5" t="s">
        <v>15</v>
      </c>
      <c r="D37" s="5" t="s">
        <v>16</v>
      </c>
      <c r="E37" s="5" t="s">
        <v>17</v>
      </c>
      <c r="F37" s="5" t="s">
        <v>18</v>
      </c>
      <c r="G37" s="5" t="s">
        <v>19</v>
      </c>
      <c r="H37" s="5" t="s">
        <v>20</v>
      </c>
      <c r="I37" s="5" t="s">
        <v>21</v>
      </c>
      <c r="J37" s="5" t="s">
        <v>22</v>
      </c>
      <c r="K37" s="5" t="s">
        <v>23</v>
      </c>
      <c r="L37" s="5" t="s">
        <v>24</v>
      </c>
    </row>
    <row r="38" spans="1:12" x14ac:dyDescent="0.25">
      <c r="A38" s="5" t="s">
        <v>25</v>
      </c>
      <c r="B38" s="5" t="s">
        <v>26</v>
      </c>
      <c r="C38" s="5" t="s">
        <v>27</v>
      </c>
      <c r="D38" s="5" t="s">
        <v>28</v>
      </c>
      <c r="E38" s="5" t="s">
        <v>29</v>
      </c>
      <c r="F38" s="5" t="s">
        <v>30</v>
      </c>
      <c r="G38" s="4"/>
      <c r="H38" s="4"/>
      <c r="I38" s="4"/>
      <c r="J38" s="5" t="s">
        <v>31</v>
      </c>
      <c r="K38" s="5" t="s">
        <v>31</v>
      </c>
      <c r="L38" s="4"/>
    </row>
    <row r="39" spans="1:12" x14ac:dyDescent="0.25">
      <c r="A39" s="5" t="s">
        <v>25</v>
      </c>
      <c r="B39" s="5" t="s">
        <v>32</v>
      </c>
      <c r="C39" s="5" t="s">
        <v>27</v>
      </c>
      <c r="D39" s="5" t="s">
        <v>33</v>
      </c>
      <c r="E39" s="5" t="s">
        <v>34</v>
      </c>
      <c r="F39" s="5" t="s">
        <v>35</v>
      </c>
      <c r="G39" s="4"/>
      <c r="H39" s="4"/>
      <c r="I39" s="4"/>
      <c r="J39" s="5" t="s">
        <v>31</v>
      </c>
      <c r="K39" s="5" t="s">
        <v>31</v>
      </c>
      <c r="L39" s="4"/>
    </row>
    <row r="40" spans="1:12" x14ac:dyDescent="0.25">
      <c r="A40" s="5" t="s">
        <v>25</v>
      </c>
      <c r="B40" s="5" t="s">
        <v>36</v>
      </c>
      <c r="C40" s="5" t="s">
        <v>27</v>
      </c>
      <c r="D40" s="5" t="s">
        <v>33</v>
      </c>
      <c r="E40" s="5" t="s">
        <v>37</v>
      </c>
      <c r="F40" s="5" t="s">
        <v>38</v>
      </c>
      <c r="G40" s="4"/>
      <c r="H40" s="4"/>
      <c r="I40" s="4"/>
      <c r="J40" s="5" t="s">
        <v>31</v>
      </c>
      <c r="K40" s="5" t="s">
        <v>31</v>
      </c>
      <c r="L40" s="4"/>
    </row>
    <row r="41" spans="1:12" x14ac:dyDescent="0.25">
      <c r="A41" s="5" t="s">
        <v>25</v>
      </c>
      <c r="B41" s="5" t="s">
        <v>39</v>
      </c>
      <c r="C41" s="5" t="s">
        <v>27</v>
      </c>
      <c r="D41" s="5" t="s">
        <v>33</v>
      </c>
      <c r="E41" s="5" t="s">
        <v>40</v>
      </c>
      <c r="F41" s="5" t="s">
        <v>41</v>
      </c>
      <c r="G41" s="4"/>
      <c r="H41" s="4"/>
      <c r="I41" s="4"/>
      <c r="J41" s="5" t="s">
        <v>31</v>
      </c>
      <c r="K41" s="5" t="s">
        <v>31</v>
      </c>
      <c r="L41" s="4"/>
    </row>
    <row r="42" spans="1:12" x14ac:dyDescent="0.25">
      <c r="A42" s="5" t="s">
        <v>25</v>
      </c>
      <c r="B42" s="5" t="s">
        <v>42</v>
      </c>
      <c r="C42" s="5" t="s">
        <v>27</v>
      </c>
      <c r="D42" s="5" t="s">
        <v>33</v>
      </c>
      <c r="E42" s="5" t="s">
        <v>43</v>
      </c>
      <c r="F42" s="5" t="s">
        <v>44</v>
      </c>
      <c r="G42" s="4"/>
      <c r="H42" s="4"/>
      <c r="I42" s="4"/>
      <c r="J42" s="5" t="s">
        <v>31</v>
      </c>
      <c r="K42" s="5" t="s">
        <v>31</v>
      </c>
      <c r="L42" s="4"/>
    </row>
    <row r="43" spans="1:12" x14ac:dyDescent="0.25">
      <c r="A43" s="5" t="s">
        <v>25</v>
      </c>
      <c r="B43" s="5" t="s">
        <v>45</v>
      </c>
      <c r="C43" s="5" t="s">
        <v>27</v>
      </c>
      <c r="D43" s="5" t="s">
        <v>46</v>
      </c>
      <c r="E43" s="5" t="s">
        <v>47</v>
      </c>
      <c r="F43" s="5" t="s">
        <v>48</v>
      </c>
      <c r="G43" s="4"/>
      <c r="H43" s="4"/>
      <c r="I43" s="4"/>
      <c r="J43" s="5" t="s">
        <v>31</v>
      </c>
      <c r="K43" s="5" t="s">
        <v>31</v>
      </c>
      <c r="L43" s="4"/>
    </row>
    <row r="46" spans="1:12" x14ac:dyDescent="0.25">
      <c r="A46" s="5" t="s">
        <v>50</v>
      </c>
      <c r="B46" s="7" t="s">
        <v>52</v>
      </c>
      <c r="C46" s="5" t="s">
        <v>51</v>
      </c>
      <c r="E46" s="5"/>
    </row>
    <row r="47" spans="1:12" x14ac:dyDescent="0.25">
      <c r="A47" s="5" t="s">
        <v>45</v>
      </c>
      <c r="B47" s="7">
        <v>1000</v>
      </c>
      <c r="C47" s="7">
        <v>10000</v>
      </c>
      <c r="E47" s="5"/>
    </row>
    <row r="48" spans="1:12" x14ac:dyDescent="0.25">
      <c r="A48" s="5" t="s">
        <v>32</v>
      </c>
      <c r="B48" s="7">
        <v>10000</v>
      </c>
      <c r="C48" s="7">
        <v>100000</v>
      </c>
      <c r="E48" s="5"/>
    </row>
    <row r="49" spans="1:5" x14ac:dyDescent="0.25">
      <c r="A49" s="5" t="s">
        <v>36</v>
      </c>
      <c r="B49" s="7">
        <v>10000</v>
      </c>
      <c r="C49" s="7">
        <v>100000</v>
      </c>
      <c r="E49" s="5"/>
    </row>
    <row r="50" spans="1:5" x14ac:dyDescent="0.25">
      <c r="A50" s="5" t="s">
        <v>39</v>
      </c>
      <c r="B50" s="7">
        <v>10000</v>
      </c>
      <c r="C50" s="7">
        <v>100000</v>
      </c>
      <c r="E50" s="5"/>
    </row>
    <row r="51" spans="1:5" x14ac:dyDescent="0.25">
      <c r="A51" s="5" t="s">
        <v>42</v>
      </c>
      <c r="B51" s="7">
        <v>10000</v>
      </c>
      <c r="C51" s="7">
        <v>100000</v>
      </c>
      <c r="E51" s="5"/>
    </row>
    <row r="52" spans="1:5" x14ac:dyDescent="0.25">
      <c r="A52" s="5" t="s">
        <v>26</v>
      </c>
      <c r="B52" s="7">
        <v>100000</v>
      </c>
      <c r="C52" s="7">
        <v>1000000</v>
      </c>
      <c r="E52" s="5"/>
    </row>
    <row r="53" spans="1:5" x14ac:dyDescent="0.25">
      <c r="A53" s="5"/>
    </row>
    <row r="54" spans="1:5" x14ac:dyDescent="0.25">
      <c r="A54" s="5"/>
    </row>
    <row r="55" spans="1:5" x14ac:dyDescent="0.25">
      <c r="A55" s="5"/>
    </row>
    <row r="56" spans="1:5" x14ac:dyDescent="0.25">
      <c r="A56" s="5"/>
    </row>
    <row r="57" spans="1:5" x14ac:dyDescent="0.25">
      <c r="A57" s="5"/>
    </row>
    <row r="59" spans="1:5" x14ac:dyDescent="0.25">
      <c r="A59" t="s">
        <v>0</v>
      </c>
      <c r="B59" t="s">
        <v>5</v>
      </c>
      <c r="C59" t="s">
        <v>6</v>
      </c>
    </row>
    <row r="60" spans="1:5" x14ac:dyDescent="0.25">
      <c r="A60" t="s">
        <v>0</v>
      </c>
      <c r="B60" t="s">
        <v>5</v>
      </c>
      <c r="C60" t="s">
        <v>8</v>
      </c>
      <c r="D60" t="s">
        <v>7</v>
      </c>
    </row>
    <row r="61" spans="1:5" x14ac:dyDescent="0.25">
      <c r="A61" t="s">
        <v>9</v>
      </c>
      <c r="B61" s="1">
        <v>2000000</v>
      </c>
      <c r="C61" s="3">
        <v>0.4577</v>
      </c>
      <c r="D61" s="3">
        <v>8.5199999999999998E-2</v>
      </c>
    </row>
    <row r="62" spans="1:5" x14ac:dyDescent="0.25">
      <c r="A62" t="s">
        <v>4</v>
      </c>
      <c r="B62" s="1">
        <v>2000000</v>
      </c>
      <c r="C62" s="3">
        <v>0.44790000000000002</v>
      </c>
      <c r="D62" s="3">
        <v>6.2199999999999998E-2</v>
      </c>
    </row>
    <row r="63" spans="1:5" x14ac:dyDescent="0.25">
      <c r="A63" t="s">
        <v>10</v>
      </c>
      <c r="B63" s="1">
        <v>13000000</v>
      </c>
      <c r="C63" s="3">
        <v>0.23949999999999999</v>
      </c>
      <c r="D63" s="3">
        <v>5.5100000000000003E-2</v>
      </c>
    </row>
    <row r="64" spans="1:5" x14ac:dyDescent="0.25">
      <c r="A64" t="s">
        <v>11</v>
      </c>
      <c r="B64" s="1">
        <v>13000000</v>
      </c>
      <c r="C64" s="3">
        <v>0.32</v>
      </c>
      <c r="D64" s="3">
        <v>5.5199999999999999E-2</v>
      </c>
    </row>
    <row r="65" spans="1:4" x14ac:dyDescent="0.25">
      <c r="A65" t="s">
        <v>3</v>
      </c>
      <c r="B65" s="1">
        <v>7400000</v>
      </c>
      <c r="C65" s="3">
        <v>0.21210000000000001</v>
      </c>
      <c r="D65" s="3">
        <v>4.2099999999999999E-2</v>
      </c>
    </row>
    <row r="66" spans="1:4" x14ac:dyDescent="0.25">
      <c r="A66" t="s">
        <v>2</v>
      </c>
      <c r="B66" s="1">
        <v>13000000</v>
      </c>
      <c r="C66" s="3">
        <v>0.32600000000000001</v>
      </c>
      <c r="D66" s="3">
        <v>5.0799999999999998E-2</v>
      </c>
    </row>
    <row r="67" spans="1:4" x14ac:dyDescent="0.25">
      <c r="A67" t="s">
        <v>1</v>
      </c>
      <c r="B67" s="1">
        <v>25000000</v>
      </c>
      <c r="C67" s="3">
        <v>0.31469999999999998</v>
      </c>
      <c r="D67" s="3">
        <v>5.9299999999999999E-2</v>
      </c>
    </row>
  </sheetData>
  <autoFilter ref="A46:C46">
    <sortState ref="A47:C52">
      <sortCondition ref="C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abSelected="1" workbookViewId="0">
      <selection activeCell="N18" sqref="N18"/>
    </sheetView>
  </sheetViews>
  <sheetFormatPr defaultRowHeight="15" outlineLevelCol="1" x14ac:dyDescent="0.25"/>
  <cols>
    <col min="1" max="1" width="13.25" bestFit="1" customWidth="1"/>
    <col min="2" max="2" width="12.625" customWidth="1"/>
    <col min="3" max="3" width="25" customWidth="1"/>
    <col min="4" max="4" width="12.125" customWidth="1"/>
    <col min="5" max="5" width="16.375" bestFit="1" customWidth="1"/>
    <col min="6" max="6" width="15.125" hidden="1" customWidth="1" outlineLevel="1"/>
    <col min="7" max="7" width="13.5" customWidth="1" collapsed="1"/>
    <col min="8" max="8" width="13.5" hidden="1" customWidth="1" outlineLevel="1"/>
    <col min="9" max="9" width="13.5" customWidth="1" collapsed="1"/>
    <col min="10" max="10" width="13.5" hidden="1" customWidth="1" outlineLevel="1"/>
    <col min="11" max="11" width="13.375" bestFit="1" customWidth="1" collapsed="1"/>
    <col min="12" max="12" width="13.5" hidden="1" customWidth="1" outlineLevel="1"/>
    <col min="13" max="13" width="10.75" customWidth="1" collapsed="1"/>
    <col min="14" max="14" width="13.125" bestFit="1" customWidth="1"/>
    <col min="15" max="15" width="14.5" bestFit="1" customWidth="1"/>
  </cols>
  <sheetData>
    <row r="1" spans="1:15" ht="15.75" thickBot="1" x14ac:dyDescent="0.3">
      <c r="A1" s="27" t="s">
        <v>657</v>
      </c>
      <c r="B1" s="28" t="s">
        <v>658</v>
      </c>
      <c r="C1" s="28" t="s">
        <v>635</v>
      </c>
      <c r="D1" s="29" t="s">
        <v>638</v>
      </c>
      <c r="E1" s="35" t="s">
        <v>669</v>
      </c>
      <c r="F1" s="36" t="s">
        <v>662</v>
      </c>
      <c r="G1" s="35" t="s">
        <v>670</v>
      </c>
      <c r="H1" s="36" t="s">
        <v>662</v>
      </c>
      <c r="I1" s="35" t="s">
        <v>671</v>
      </c>
      <c r="J1" s="36" t="s">
        <v>662</v>
      </c>
      <c r="K1" s="37" t="s">
        <v>672</v>
      </c>
      <c r="L1" s="38" t="s">
        <v>662</v>
      </c>
      <c r="N1" t="s">
        <v>668</v>
      </c>
    </row>
    <row r="2" spans="1:15" x14ac:dyDescent="0.25">
      <c r="A2" s="15" t="s">
        <v>659</v>
      </c>
      <c r="B2" s="18" t="s">
        <v>631</v>
      </c>
      <c r="C2" s="18" t="s">
        <v>632</v>
      </c>
      <c r="D2" s="23" t="s">
        <v>639</v>
      </c>
      <c r="E2" s="43">
        <v>-7500</v>
      </c>
      <c r="F2" s="11">
        <f>IF(D2="Jednorazowy",E2,IF(D2="Powtarzający",E2*4*$E$20,IF(D2="Miesięczny",E2*$E$19,)))</f>
        <v>-7500</v>
      </c>
      <c r="G2" s="43">
        <v>-7500</v>
      </c>
      <c r="H2" s="11">
        <f>IF(D2="Jednorazowy",G2,IF(D2="Powtarzający",G2*4*$G$20,IF(D2="Miesięczny",G2*$G$19,)))</f>
        <v>-7500</v>
      </c>
      <c r="I2" s="43">
        <v>-7500</v>
      </c>
      <c r="J2" s="11">
        <f>IF(D2="Jednorazowy",I2,IF(D2="Powtarzający",I2*4*$I$20,IF(D2="Miesięczny",I2*$I$19,)))</f>
        <v>-7500</v>
      </c>
      <c r="K2" s="45">
        <v>-7500</v>
      </c>
      <c r="L2" s="11">
        <f>IF(D2="Jednorazowy",K2,IF(D2="Powtarzający",K2*4*$K$20,IF(D2="Miesięczny",K2*$K$19,)))</f>
        <v>-7500</v>
      </c>
      <c r="N2" t="s">
        <v>673</v>
      </c>
      <c r="O2" t="s">
        <v>674</v>
      </c>
    </row>
    <row r="3" spans="1:15" x14ac:dyDescent="0.25">
      <c r="A3" s="15" t="s">
        <v>659</v>
      </c>
      <c r="B3" s="18" t="s">
        <v>631</v>
      </c>
      <c r="C3" s="18" t="s">
        <v>633</v>
      </c>
      <c r="D3" s="23" t="s">
        <v>640</v>
      </c>
      <c r="E3" s="43">
        <v>-500</v>
      </c>
      <c r="F3" s="11">
        <f>IF(D3="Jednorazowy",E3,IF(D3="Powtarzający",E3*4*$E$20,IF(D3="Miesięczny",E3*$E$19,)))</f>
        <v>-4000</v>
      </c>
      <c r="G3" s="43">
        <v>-500</v>
      </c>
      <c r="H3" s="11">
        <f t="shared" ref="H3:H18" si="0">IF(D3="Jednorazowy",G3,IF(D3="Powtarzający",G3*4*$G$20,IF(D3="Miesięczny",G3*$G$19,)))</f>
        <v>-2000</v>
      </c>
      <c r="I3" s="43">
        <v>-500</v>
      </c>
      <c r="J3" s="11">
        <f t="shared" ref="J3:J18" si="1">IF(D3="Jednorazowy",I3,IF(D3="Powtarzający",I3*4*$I$20,IF(D3="Miesięczny",I3*$I$19,)))</f>
        <v>-2000</v>
      </c>
      <c r="K3" s="43">
        <v>-500</v>
      </c>
      <c r="L3" s="11">
        <f t="shared" ref="L3:L18" si="2">IF(D3="Jednorazowy",K3,IF(D3="Powtarzający",K3*4*$K$20,IF(D3="Miesięczny",K3*$K$19,)))</f>
        <v>-2000</v>
      </c>
      <c r="N3" t="s">
        <v>675</v>
      </c>
      <c r="O3" t="s">
        <v>676</v>
      </c>
    </row>
    <row r="4" spans="1:15" x14ac:dyDescent="0.25">
      <c r="A4" s="15" t="s">
        <v>659</v>
      </c>
      <c r="B4" s="18" t="s">
        <v>631</v>
      </c>
      <c r="C4" s="18" t="s">
        <v>637</v>
      </c>
      <c r="D4" s="23" t="s">
        <v>644</v>
      </c>
      <c r="E4" s="43">
        <v>-100</v>
      </c>
      <c r="F4" s="11">
        <f t="shared" ref="F4:F18" si="3">IF(D4="Jednorazowy",E4,IF(D4="Powtarzający",E4*4*$E$20,IF(D4="Miesięczny",E4*$E$19,)))</f>
        <v>-2400</v>
      </c>
      <c r="G4" s="43">
        <v>-100</v>
      </c>
      <c r="H4" s="11">
        <f t="shared" si="0"/>
        <v>-1200</v>
      </c>
      <c r="I4" s="43">
        <v>-100</v>
      </c>
      <c r="J4" s="11">
        <f t="shared" si="1"/>
        <v>-600</v>
      </c>
      <c r="K4" s="46">
        <v>-100</v>
      </c>
      <c r="L4" s="11">
        <f t="shared" si="2"/>
        <v>-1200</v>
      </c>
    </row>
    <row r="5" spans="1:15" x14ac:dyDescent="0.25">
      <c r="A5" s="15" t="s">
        <v>659</v>
      </c>
      <c r="B5" s="18" t="s">
        <v>636</v>
      </c>
      <c r="C5" s="18" t="s">
        <v>642</v>
      </c>
      <c r="D5" s="23" t="s">
        <v>639</v>
      </c>
      <c r="E5" s="43">
        <v>-5000</v>
      </c>
      <c r="F5" s="11">
        <f t="shared" si="3"/>
        <v>-5000</v>
      </c>
      <c r="G5" s="43">
        <v>-5000</v>
      </c>
      <c r="H5" s="11">
        <f t="shared" si="0"/>
        <v>-5000</v>
      </c>
      <c r="I5" s="43">
        <v>-5000</v>
      </c>
      <c r="J5" s="11">
        <f t="shared" si="1"/>
        <v>-5000</v>
      </c>
      <c r="K5" s="32">
        <v>0</v>
      </c>
      <c r="L5" s="11">
        <f t="shared" si="2"/>
        <v>0</v>
      </c>
    </row>
    <row r="6" spans="1:15" x14ac:dyDescent="0.25">
      <c r="A6" s="15" t="s">
        <v>659</v>
      </c>
      <c r="B6" s="18" t="s">
        <v>636</v>
      </c>
      <c r="C6" s="18" t="s">
        <v>643</v>
      </c>
      <c r="D6" s="23" t="s">
        <v>644</v>
      </c>
      <c r="E6" s="43">
        <v>-300</v>
      </c>
      <c r="F6" s="11">
        <f t="shared" si="3"/>
        <v>-7200</v>
      </c>
      <c r="G6" s="43">
        <v>-300</v>
      </c>
      <c r="H6" s="11">
        <f t="shared" si="0"/>
        <v>-3600</v>
      </c>
      <c r="I6" s="43">
        <v>-300</v>
      </c>
      <c r="J6" s="11">
        <f t="shared" si="1"/>
        <v>-1800</v>
      </c>
      <c r="K6" s="32">
        <v>0</v>
      </c>
      <c r="L6" s="11">
        <f t="shared" si="2"/>
        <v>0</v>
      </c>
    </row>
    <row r="7" spans="1:15" x14ac:dyDescent="0.25">
      <c r="A7" s="15" t="s">
        <v>659</v>
      </c>
      <c r="B7" s="18" t="s">
        <v>636</v>
      </c>
      <c r="C7" s="18" t="s">
        <v>664</v>
      </c>
      <c r="D7" s="23" t="s">
        <v>640</v>
      </c>
      <c r="E7" s="43">
        <v>-1000</v>
      </c>
      <c r="F7" s="11">
        <f t="shared" si="3"/>
        <v>-8000</v>
      </c>
      <c r="G7" s="43">
        <v>-1000</v>
      </c>
      <c r="H7" s="11">
        <f t="shared" si="0"/>
        <v>-4000</v>
      </c>
      <c r="I7" s="43">
        <v>-1000</v>
      </c>
      <c r="J7" s="11">
        <f t="shared" si="1"/>
        <v>-4000</v>
      </c>
      <c r="K7" s="32">
        <v>0</v>
      </c>
      <c r="L7" s="11">
        <f t="shared" si="2"/>
        <v>0</v>
      </c>
    </row>
    <row r="8" spans="1:15" x14ac:dyDescent="0.25">
      <c r="A8" s="15" t="s">
        <v>659</v>
      </c>
      <c r="B8" s="18" t="s">
        <v>636</v>
      </c>
      <c r="C8" s="18" t="s">
        <v>665</v>
      </c>
      <c r="D8" s="23" t="s">
        <v>640</v>
      </c>
      <c r="E8" s="43">
        <v>-2500</v>
      </c>
      <c r="F8" s="11">
        <f t="shared" si="3"/>
        <v>-20000</v>
      </c>
      <c r="G8" s="43">
        <v>-2500</v>
      </c>
      <c r="H8" s="11">
        <f t="shared" si="0"/>
        <v>-10000</v>
      </c>
      <c r="I8" s="43">
        <v>-2500</v>
      </c>
      <c r="J8" s="11">
        <f t="shared" si="1"/>
        <v>-10000</v>
      </c>
      <c r="K8" s="32">
        <v>0</v>
      </c>
      <c r="L8" s="11">
        <f t="shared" si="2"/>
        <v>0</v>
      </c>
    </row>
    <row r="9" spans="1:15" x14ac:dyDescent="0.25">
      <c r="A9" s="15" t="s">
        <v>659</v>
      </c>
      <c r="B9" s="18" t="s">
        <v>652</v>
      </c>
      <c r="C9" s="18" t="s">
        <v>652</v>
      </c>
      <c r="D9" s="23" t="s">
        <v>644</v>
      </c>
      <c r="E9" s="43">
        <v>-18000</v>
      </c>
      <c r="F9" s="11">
        <f t="shared" si="3"/>
        <v>-432000</v>
      </c>
      <c r="G9" s="43">
        <v>-18000</v>
      </c>
      <c r="H9" s="11">
        <f t="shared" si="0"/>
        <v>-216000</v>
      </c>
      <c r="I9" s="43">
        <v>-18000</v>
      </c>
      <c r="J9" s="11">
        <f t="shared" si="1"/>
        <v>-108000</v>
      </c>
      <c r="K9" s="46">
        <v>-9000</v>
      </c>
      <c r="L9" s="11">
        <f t="shared" si="2"/>
        <v>-108000</v>
      </c>
    </row>
    <row r="10" spans="1:15" ht="15.75" thickBot="1" x14ac:dyDescent="0.3">
      <c r="A10" s="16" t="s">
        <v>659</v>
      </c>
      <c r="B10" s="19" t="s">
        <v>656</v>
      </c>
      <c r="C10" s="19" t="s">
        <v>651</v>
      </c>
      <c r="D10" s="24" t="s">
        <v>644</v>
      </c>
      <c r="E10" s="44">
        <v>-500</v>
      </c>
      <c r="F10" s="12">
        <f t="shared" si="3"/>
        <v>-12000</v>
      </c>
      <c r="G10" s="44">
        <v>-500</v>
      </c>
      <c r="H10" s="12">
        <f t="shared" si="0"/>
        <v>-6000</v>
      </c>
      <c r="I10" s="44">
        <v>-500</v>
      </c>
      <c r="J10" s="12">
        <f t="shared" si="1"/>
        <v>-3000</v>
      </c>
      <c r="K10" s="47">
        <v>-500</v>
      </c>
      <c r="L10" s="12">
        <f t="shared" si="2"/>
        <v>-6000</v>
      </c>
    </row>
    <row r="11" spans="1:15" x14ac:dyDescent="0.25">
      <c r="A11" s="15" t="s">
        <v>660</v>
      </c>
      <c r="B11" s="18" t="s">
        <v>634</v>
      </c>
      <c r="C11" s="18" t="s">
        <v>641</v>
      </c>
      <c r="D11" s="23" t="s">
        <v>639</v>
      </c>
      <c r="E11" s="43">
        <v>-10000</v>
      </c>
      <c r="F11" s="11">
        <f t="shared" si="3"/>
        <v>-10000</v>
      </c>
      <c r="G11" s="43">
        <v>-10000</v>
      </c>
      <c r="H11" s="11">
        <f t="shared" si="0"/>
        <v>-10000</v>
      </c>
      <c r="I11" s="43">
        <v>-10000</v>
      </c>
      <c r="J11" s="11">
        <f t="shared" si="1"/>
        <v>-10000</v>
      </c>
      <c r="K11" s="32">
        <v>0</v>
      </c>
      <c r="L11" s="11">
        <f t="shared" si="2"/>
        <v>0</v>
      </c>
    </row>
    <row r="12" spans="1:15" x14ac:dyDescent="0.25">
      <c r="A12" s="15" t="s">
        <v>660</v>
      </c>
      <c r="B12" s="18" t="s">
        <v>646</v>
      </c>
      <c r="C12" s="18" t="s">
        <v>666</v>
      </c>
      <c r="D12" s="23" t="s">
        <v>639</v>
      </c>
      <c r="E12" s="43">
        <v>-2500</v>
      </c>
      <c r="F12" s="11">
        <f t="shared" si="3"/>
        <v>-2500</v>
      </c>
      <c r="G12" s="43">
        <v>-2500</v>
      </c>
      <c r="H12" s="11">
        <f t="shared" si="0"/>
        <v>-2500</v>
      </c>
      <c r="I12" s="43">
        <v>-2500</v>
      </c>
      <c r="J12" s="11">
        <f t="shared" si="1"/>
        <v>-2500</v>
      </c>
      <c r="K12" s="32">
        <v>0</v>
      </c>
      <c r="L12" s="11">
        <f t="shared" si="2"/>
        <v>0</v>
      </c>
    </row>
    <row r="13" spans="1:15" x14ac:dyDescent="0.25">
      <c r="A13" s="15" t="s">
        <v>660</v>
      </c>
      <c r="B13" s="18" t="s">
        <v>646</v>
      </c>
      <c r="C13" s="18" t="s">
        <v>667</v>
      </c>
      <c r="D13" s="23" t="s">
        <v>639</v>
      </c>
      <c r="E13" s="43">
        <v>-70000</v>
      </c>
      <c r="F13" s="11">
        <f t="shared" si="3"/>
        <v>-70000</v>
      </c>
      <c r="G13" s="43">
        <v>-70000</v>
      </c>
      <c r="H13" s="11">
        <f t="shared" si="0"/>
        <v>-70000</v>
      </c>
      <c r="I13" s="43">
        <v>-70000</v>
      </c>
      <c r="J13" s="11">
        <f t="shared" si="1"/>
        <v>-70000</v>
      </c>
      <c r="K13" s="46">
        <v>-50000</v>
      </c>
      <c r="L13" s="11">
        <f t="shared" si="2"/>
        <v>-50000</v>
      </c>
      <c r="M13" s="40"/>
    </row>
    <row r="14" spans="1:15" x14ac:dyDescent="0.25">
      <c r="A14" s="15" t="s">
        <v>660</v>
      </c>
      <c r="B14" s="18" t="s">
        <v>647</v>
      </c>
      <c r="C14" s="18" t="s">
        <v>648</v>
      </c>
      <c r="D14" s="23" t="s">
        <v>639</v>
      </c>
      <c r="E14" s="43">
        <v>-10000</v>
      </c>
      <c r="F14" s="11">
        <f t="shared" si="3"/>
        <v>-10000</v>
      </c>
      <c r="G14" s="43">
        <v>-10000</v>
      </c>
      <c r="H14" s="11">
        <f t="shared" si="0"/>
        <v>-10000</v>
      </c>
      <c r="I14" s="43">
        <v>-10000</v>
      </c>
      <c r="J14" s="11">
        <f t="shared" si="1"/>
        <v>-10000</v>
      </c>
      <c r="K14" s="46">
        <v>-5000</v>
      </c>
      <c r="L14" s="11">
        <f t="shared" si="2"/>
        <v>-5000</v>
      </c>
    </row>
    <row r="15" spans="1:15" x14ac:dyDescent="0.25">
      <c r="A15" s="15" t="s">
        <v>660</v>
      </c>
      <c r="B15" s="18" t="s">
        <v>630</v>
      </c>
      <c r="C15" s="18" t="s">
        <v>629</v>
      </c>
      <c r="D15" s="23" t="s">
        <v>639</v>
      </c>
      <c r="E15" s="43">
        <v>-50000</v>
      </c>
      <c r="F15" s="11">
        <f t="shared" si="3"/>
        <v>-50000</v>
      </c>
      <c r="G15" s="43">
        <v>-50000</v>
      </c>
      <c r="H15" s="11">
        <f t="shared" si="0"/>
        <v>-50000</v>
      </c>
      <c r="I15" s="43">
        <v>-50000</v>
      </c>
      <c r="J15" s="11">
        <f t="shared" si="1"/>
        <v>-50000</v>
      </c>
      <c r="K15" s="46">
        <v>-30000</v>
      </c>
      <c r="L15" s="11">
        <f t="shared" si="2"/>
        <v>-30000</v>
      </c>
    </row>
    <row r="16" spans="1:15" x14ac:dyDescent="0.25">
      <c r="A16" s="15" t="s">
        <v>660</v>
      </c>
      <c r="B16" s="18" t="s">
        <v>630</v>
      </c>
      <c r="C16" s="18" t="s">
        <v>653</v>
      </c>
      <c r="D16" s="23" t="s">
        <v>644</v>
      </c>
      <c r="E16" s="43">
        <v>-1000</v>
      </c>
      <c r="F16" s="11">
        <f t="shared" si="3"/>
        <v>-24000</v>
      </c>
      <c r="G16" s="43">
        <v>-1000</v>
      </c>
      <c r="H16" s="11">
        <f t="shared" si="0"/>
        <v>-12000</v>
      </c>
      <c r="I16" s="43">
        <v>-1000</v>
      </c>
      <c r="J16" s="11">
        <f t="shared" si="1"/>
        <v>-6000</v>
      </c>
      <c r="K16" s="46">
        <v>-500</v>
      </c>
      <c r="L16" s="11">
        <f t="shared" si="2"/>
        <v>-6000</v>
      </c>
    </row>
    <row r="17" spans="1:12" x14ac:dyDescent="0.25">
      <c r="A17" s="15" t="s">
        <v>660</v>
      </c>
      <c r="B17" s="18" t="s">
        <v>649</v>
      </c>
      <c r="C17" s="18" t="s">
        <v>650</v>
      </c>
      <c r="D17" s="23" t="s">
        <v>640</v>
      </c>
      <c r="E17" s="43">
        <v>-2500</v>
      </c>
      <c r="F17" s="11">
        <f t="shared" si="3"/>
        <v>-20000</v>
      </c>
      <c r="G17" s="43">
        <v>-2500</v>
      </c>
      <c r="H17" s="11">
        <f t="shared" si="0"/>
        <v>-10000</v>
      </c>
      <c r="I17" s="43">
        <v>-2500</v>
      </c>
      <c r="J17" s="11">
        <f t="shared" si="1"/>
        <v>-10000</v>
      </c>
      <c r="K17" s="46">
        <v>-2500</v>
      </c>
      <c r="L17" s="11">
        <f t="shared" si="2"/>
        <v>-10000</v>
      </c>
    </row>
    <row r="18" spans="1:12" ht="15.75" thickBot="1" x14ac:dyDescent="0.3">
      <c r="A18" s="15" t="s">
        <v>661</v>
      </c>
      <c r="B18" s="18" t="s">
        <v>645</v>
      </c>
      <c r="C18" s="18" t="s">
        <v>645</v>
      </c>
      <c r="D18" s="23" t="s">
        <v>640</v>
      </c>
      <c r="E18" s="43">
        <v>-3500</v>
      </c>
      <c r="F18" s="11">
        <f t="shared" si="3"/>
        <v>-28000</v>
      </c>
      <c r="G18" s="43">
        <v>-3500</v>
      </c>
      <c r="H18" s="11">
        <f t="shared" si="0"/>
        <v>-14000</v>
      </c>
      <c r="I18" s="43">
        <v>-3500</v>
      </c>
      <c r="J18" s="11">
        <f t="shared" si="1"/>
        <v>-14000</v>
      </c>
      <c r="K18" s="32">
        <v>0</v>
      </c>
      <c r="L18" s="11">
        <f t="shared" si="2"/>
        <v>0</v>
      </c>
    </row>
    <row r="19" spans="1:12" ht="15.75" thickBot="1" x14ac:dyDescent="0.3">
      <c r="A19" s="17"/>
      <c r="B19" s="20" t="s">
        <v>655</v>
      </c>
      <c r="C19" s="20"/>
      <c r="D19" s="25"/>
      <c r="E19" s="30">
        <f>E20*12</f>
        <v>24</v>
      </c>
      <c r="F19" s="14"/>
      <c r="G19" s="33">
        <f>G20*12</f>
        <v>12</v>
      </c>
      <c r="H19" s="14"/>
      <c r="I19" s="14">
        <v>6</v>
      </c>
      <c r="J19" s="14"/>
      <c r="K19" s="33">
        <v>12</v>
      </c>
      <c r="L19" s="14"/>
    </row>
    <row r="20" spans="1:12" ht="15.75" thickBot="1" x14ac:dyDescent="0.3">
      <c r="A20" s="16"/>
      <c r="B20" s="22" t="s">
        <v>663</v>
      </c>
      <c r="C20" s="21"/>
      <c r="D20" s="26"/>
      <c r="E20" s="30">
        <v>2</v>
      </c>
      <c r="F20" s="13"/>
      <c r="G20" s="33">
        <v>1</v>
      </c>
      <c r="H20" s="13"/>
      <c r="I20" s="33">
        <v>1</v>
      </c>
      <c r="J20" s="13"/>
      <c r="K20" s="33">
        <v>1</v>
      </c>
      <c r="L20" s="13"/>
    </row>
    <row r="21" spans="1:12" ht="15.75" thickBot="1" x14ac:dyDescent="0.3">
      <c r="A21" s="16"/>
      <c r="B21" s="22" t="s">
        <v>654</v>
      </c>
      <c r="C21" s="21"/>
      <c r="D21" s="26"/>
      <c r="E21" s="31">
        <f>F21</f>
        <v>-712600</v>
      </c>
      <c r="F21" s="13">
        <f>SUM(F2:F18)</f>
        <v>-712600</v>
      </c>
      <c r="G21" s="34">
        <f>H21</f>
        <v>-433800</v>
      </c>
      <c r="H21" s="13">
        <f>SUM(H2:H18)</f>
        <v>-433800</v>
      </c>
      <c r="I21" s="34">
        <f>J21</f>
        <v>-314400</v>
      </c>
      <c r="J21" s="13">
        <f>SUM(J2:J18)</f>
        <v>-314400</v>
      </c>
      <c r="K21" s="34">
        <f>L21</f>
        <v>-225700</v>
      </c>
      <c r="L21" s="13">
        <f>SUM(L2:L18)</f>
        <v>-225700</v>
      </c>
    </row>
    <row r="22" spans="1:12" x14ac:dyDescent="0.25">
      <c r="G22" s="40">
        <f>G21/12</f>
        <v>-36150</v>
      </c>
    </row>
    <row r="23" spans="1:12" x14ac:dyDescent="0.25">
      <c r="A23" t="s">
        <v>680</v>
      </c>
    </row>
    <row r="24" spans="1:12" ht="15.75" thickBot="1" x14ac:dyDescent="0.3">
      <c r="A24" s="10">
        <v>3.8</v>
      </c>
    </row>
    <row r="25" spans="1:12" ht="15.75" thickBot="1" x14ac:dyDescent="0.3">
      <c r="A25" s="27" t="s">
        <v>677</v>
      </c>
      <c r="F25" s="9">
        <v>0.1</v>
      </c>
      <c r="G25" s="10">
        <v>5000000</v>
      </c>
      <c r="H25" t="s">
        <v>682</v>
      </c>
    </row>
    <row r="26" spans="1:12" x14ac:dyDescent="0.25">
      <c r="A26" t="s">
        <v>678</v>
      </c>
      <c r="B26" s="10" t="s">
        <v>693</v>
      </c>
      <c r="C26" s="10" t="s">
        <v>694</v>
      </c>
      <c r="E26" s="10" t="s">
        <v>681</v>
      </c>
      <c r="F26" s="10"/>
      <c r="H26" s="10"/>
      <c r="I26" s="10"/>
      <c r="J26" s="10"/>
      <c r="K26" s="10"/>
    </row>
    <row r="27" spans="1:12" x14ac:dyDescent="0.25">
      <c r="A27" t="s">
        <v>679</v>
      </c>
      <c r="B27" s="39">
        <v>0.25</v>
      </c>
      <c r="C27" s="10">
        <v>19.989999999999998</v>
      </c>
      <c r="E27" s="10">
        <f>C27*B27*$A$24</f>
        <v>18.990499999999997</v>
      </c>
      <c r="G27" s="10"/>
      <c r="H27" s="10"/>
      <c r="I27" s="10"/>
      <c r="J27" s="10"/>
      <c r="K27" s="10"/>
    </row>
    <row r="28" spans="1:12" x14ac:dyDescent="0.25">
      <c r="A28" t="s">
        <v>2</v>
      </c>
      <c r="B28" s="39">
        <v>0.5</v>
      </c>
      <c r="C28" s="10">
        <v>19</v>
      </c>
      <c r="D28" s="10"/>
      <c r="E28" s="10">
        <f>C28*B28*$A$24</f>
        <v>36.1</v>
      </c>
      <c r="F28" s="10"/>
      <c r="G28" s="10"/>
      <c r="H28" s="10"/>
      <c r="I28" s="10"/>
      <c r="J28" s="10"/>
      <c r="K28" s="10"/>
    </row>
    <row r="29" spans="1:12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2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2" x14ac:dyDescent="0.25">
      <c r="D31" s="10"/>
    </row>
    <row r="32" spans="1:12" ht="15.75" thickBot="1" x14ac:dyDescent="0.3">
      <c r="D32" s="10"/>
    </row>
    <row r="33" spans="1:11" ht="30.75" thickBot="1" x14ac:dyDescent="0.3">
      <c r="A33" s="42" t="s">
        <v>685</v>
      </c>
      <c r="B33" s="48" t="s">
        <v>684</v>
      </c>
      <c r="C33" s="48" t="s">
        <v>683</v>
      </c>
      <c r="D33" s="48" t="s">
        <v>687</v>
      </c>
      <c r="E33" s="48" t="s">
        <v>686</v>
      </c>
      <c r="F33" s="48" t="s">
        <v>677</v>
      </c>
      <c r="G33" s="50" t="s">
        <v>688</v>
      </c>
      <c r="H33" s="50" t="s">
        <v>689</v>
      </c>
      <c r="I33" s="51" t="s">
        <v>690</v>
      </c>
      <c r="J33" s="51" t="s">
        <v>691</v>
      </c>
      <c r="K33" s="51" t="s">
        <v>692</v>
      </c>
    </row>
    <row r="34" spans="1:11" x14ac:dyDescent="0.25">
      <c r="A34" s="49">
        <v>42736</v>
      </c>
      <c r="B34" s="1">
        <v>0</v>
      </c>
      <c r="C34" s="2">
        <v>0</v>
      </c>
      <c r="D34" s="2">
        <v>0</v>
      </c>
      <c r="E34" s="40">
        <v>0</v>
      </c>
      <c r="F34" s="40">
        <v>0</v>
      </c>
      <c r="G34" s="43">
        <f>SUMIF($D$2:$D$18,"Jednorazowy",$E$2:$E$18)</f>
        <v>-155000</v>
      </c>
      <c r="H34" s="43">
        <f>SUMIF($D$2:$D$18,"Powtarzający",$E$2:$E$18)</f>
        <v>-10000</v>
      </c>
      <c r="I34" s="43">
        <f>SUMIF($D$2:$D$18,"Miesięczny",$E$2:$E$18)</f>
        <v>-19900</v>
      </c>
      <c r="J34" s="52">
        <f>SUM(G34:I34)</f>
        <v>-184900</v>
      </c>
      <c r="K34" s="52">
        <f>J34+F34</f>
        <v>-184900</v>
      </c>
    </row>
    <row r="35" spans="1:11" x14ac:dyDescent="0.25">
      <c r="A35" s="49">
        <v>42767</v>
      </c>
      <c r="B35" s="1">
        <v>0</v>
      </c>
      <c r="C35" s="2">
        <v>0</v>
      </c>
      <c r="D35" s="2">
        <v>0</v>
      </c>
      <c r="E35" s="40">
        <v>0</v>
      </c>
      <c r="F35" s="40">
        <v>0</v>
      </c>
      <c r="G35" s="43"/>
      <c r="H35" s="43"/>
      <c r="I35" s="43">
        <f t="shared" ref="I35:I69" si="4">SUMIF($D$2:$D$18,"Miesięczny",$E$2:$E$18)</f>
        <v>-19900</v>
      </c>
      <c r="J35" s="52">
        <f t="shared" ref="J35:J69" si="5">SUM(G35:I35)</f>
        <v>-19900</v>
      </c>
      <c r="K35" s="52">
        <f t="shared" ref="K35:K69" si="6">J35+F35</f>
        <v>-19900</v>
      </c>
    </row>
    <row r="36" spans="1:11" x14ac:dyDescent="0.25">
      <c r="A36" s="49">
        <v>42795</v>
      </c>
      <c r="B36" s="1">
        <v>0</v>
      </c>
      <c r="C36" s="2">
        <v>0</v>
      </c>
      <c r="D36" s="2">
        <v>0</v>
      </c>
      <c r="E36" s="40">
        <v>0</v>
      </c>
      <c r="F36" s="40">
        <v>0</v>
      </c>
      <c r="G36" s="43"/>
      <c r="H36" s="43"/>
      <c r="I36" s="43">
        <f t="shared" si="4"/>
        <v>-19900</v>
      </c>
      <c r="J36" s="52">
        <f t="shared" si="5"/>
        <v>-19900</v>
      </c>
      <c r="K36" s="52">
        <f t="shared" si="6"/>
        <v>-19900</v>
      </c>
    </row>
    <row r="37" spans="1:11" x14ac:dyDescent="0.25">
      <c r="A37" s="49">
        <v>42826</v>
      </c>
      <c r="B37" s="1">
        <v>0</v>
      </c>
      <c r="C37" s="2">
        <v>0</v>
      </c>
      <c r="D37" s="2">
        <v>0</v>
      </c>
      <c r="E37" s="40">
        <v>0</v>
      </c>
      <c r="F37" s="40">
        <v>0</v>
      </c>
      <c r="G37" s="43"/>
      <c r="H37" s="43">
        <f>SUMIF($D$2:$D$18,"Powtarzający",$E$2:$E$18)</f>
        <v>-10000</v>
      </c>
      <c r="I37" s="43">
        <f t="shared" si="4"/>
        <v>-19900</v>
      </c>
      <c r="J37" s="52">
        <f t="shared" si="5"/>
        <v>-29900</v>
      </c>
      <c r="K37" s="52">
        <f t="shared" si="6"/>
        <v>-29900</v>
      </c>
    </row>
    <row r="38" spans="1:11" x14ac:dyDescent="0.25">
      <c r="A38" s="49">
        <v>42856</v>
      </c>
      <c r="B38" s="1">
        <v>0</v>
      </c>
      <c r="C38" s="2">
        <v>0</v>
      </c>
      <c r="D38" s="2">
        <v>0</v>
      </c>
      <c r="E38" s="40">
        <v>0</v>
      </c>
      <c r="F38" s="40">
        <v>0</v>
      </c>
      <c r="G38" s="43"/>
      <c r="H38" s="43"/>
      <c r="I38" s="43">
        <f t="shared" si="4"/>
        <v>-19900</v>
      </c>
      <c r="J38" s="52">
        <f t="shared" si="5"/>
        <v>-19900</v>
      </c>
      <c r="K38" s="52">
        <f t="shared" si="6"/>
        <v>-19900</v>
      </c>
    </row>
    <row r="39" spans="1:11" x14ac:dyDescent="0.25">
      <c r="A39" s="49">
        <v>42887</v>
      </c>
      <c r="B39" s="1">
        <v>0</v>
      </c>
      <c r="C39" s="2">
        <v>0</v>
      </c>
      <c r="D39" s="2">
        <v>0</v>
      </c>
      <c r="E39" s="40">
        <v>0</v>
      </c>
      <c r="F39" s="40">
        <v>0</v>
      </c>
      <c r="G39" s="43"/>
      <c r="H39" s="43"/>
      <c r="I39" s="43">
        <f t="shared" si="4"/>
        <v>-19900</v>
      </c>
      <c r="J39" s="52">
        <f t="shared" si="5"/>
        <v>-19900</v>
      </c>
      <c r="K39" s="52">
        <f t="shared" si="6"/>
        <v>-19900</v>
      </c>
    </row>
    <row r="40" spans="1:11" x14ac:dyDescent="0.25">
      <c r="A40" s="49">
        <v>42917</v>
      </c>
      <c r="B40" s="1">
        <v>0</v>
      </c>
      <c r="C40" s="2">
        <v>0</v>
      </c>
      <c r="D40" s="2">
        <v>0</v>
      </c>
      <c r="E40" s="40">
        <v>0</v>
      </c>
      <c r="F40" s="40">
        <v>0</v>
      </c>
      <c r="G40" s="43"/>
      <c r="H40" s="43"/>
      <c r="I40" s="43">
        <f t="shared" si="4"/>
        <v>-19900</v>
      </c>
      <c r="J40" s="52">
        <f t="shared" si="5"/>
        <v>-19900</v>
      </c>
      <c r="K40" s="52">
        <f t="shared" si="6"/>
        <v>-19900</v>
      </c>
    </row>
    <row r="41" spans="1:11" x14ac:dyDescent="0.25">
      <c r="A41" s="49">
        <v>42948</v>
      </c>
      <c r="B41" s="1">
        <v>0</v>
      </c>
      <c r="C41" s="2">
        <v>0</v>
      </c>
      <c r="D41" s="2">
        <v>0</v>
      </c>
      <c r="E41" s="40">
        <v>0</v>
      </c>
      <c r="F41" s="40">
        <v>0</v>
      </c>
      <c r="G41" s="43"/>
      <c r="H41" s="43">
        <f>SUMIF($D$2:$D$18,"Powtarzający",$E$2:$E$18)</f>
        <v>-10000</v>
      </c>
      <c r="I41" s="43">
        <f t="shared" si="4"/>
        <v>-19900</v>
      </c>
      <c r="J41" s="52">
        <f t="shared" si="5"/>
        <v>-29900</v>
      </c>
      <c r="K41" s="52">
        <f t="shared" si="6"/>
        <v>-29900</v>
      </c>
    </row>
    <row r="42" spans="1:11" x14ac:dyDescent="0.25">
      <c r="A42" s="49">
        <v>42979</v>
      </c>
      <c r="B42" s="1">
        <v>0</v>
      </c>
      <c r="C42" s="2">
        <v>0</v>
      </c>
      <c r="D42" s="2">
        <v>0</v>
      </c>
      <c r="E42" s="40">
        <v>0</v>
      </c>
      <c r="F42" s="40">
        <v>0</v>
      </c>
      <c r="G42" s="43"/>
      <c r="H42" s="43"/>
      <c r="I42" s="43">
        <f t="shared" si="4"/>
        <v>-19900</v>
      </c>
      <c r="J42" s="52">
        <f t="shared" si="5"/>
        <v>-19900</v>
      </c>
      <c r="K42" s="52">
        <f t="shared" si="6"/>
        <v>-19900</v>
      </c>
    </row>
    <row r="43" spans="1:11" x14ac:dyDescent="0.25">
      <c r="A43" s="49">
        <v>43009</v>
      </c>
      <c r="B43" s="1">
        <v>0</v>
      </c>
      <c r="C43" s="2">
        <v>0</v>
      </c>
      <c r="D43" s="2">
        <v>0</v>
      </c>
      <c r="E43" s="40">
        <v>0</v>
      </c>
      <c r="F43" s="40">
        <v>0</v>
      </c>
      <c r="G43" s="43"/>
      <c r="H43" s="43"/>
      <c r="I43" s="43">
        <f t="shared" si="4"/>
        <v>-19900</v>
      </c>
      <c r="J43" s="52">
        <f t="shared" si="5"/>
        <v>-19900</v>
      </c>
      <c r="K43" s="52">
        <f t="shared" si="6"/>
        <v>-19900</v>
      </c>
    </row>
    <row r="44" spans="1:11" x14ac:dyDescent="0.25">
      <c r="A44" s="49">
        <v>43040</v>
      </c>
      <c r="B44" s="1">
        <v>0</v>
      </c>
      <c r="C44" s="2">
        <v>0</v>
      </c>
      <c r="D44" s="2">
        <v>0</v>
      </c>
      <c r="E44" s="40">
        <v>0</v>
      </c>
      <c r="F44" s="40">
        <v>0</v>
      </c>
      <c r="G44" s="43"/>
      <c r="H44" s="43"/>
      <c r="I44" s="43">
        <f t="shared" si="4"/>
        <v>-19900</v>
      </c>
      <c r="J44" s="52">
        <f t="shared" si="5"/>
        <v>-19900</v>
      </c>
      <c r="K44" s="52">
        <f t="shared" si="6"/>
        <v>-19900</v>
      </c>
    </row>
    <row r="45" spans="1:11" x14ac:dyDescent="0.25">
      <c r="A45" s="49">
        <v>43070</v>
      </c>
      <c r="B45" s="1">
        <v>0</v>
      </c>
      <c r="C45" s="2">
        <v>0</v>
      </c>
      <c r="D45" s="2">
        <v>0</v>
      </c>
      <c r="E45" s="40">
        <v>0</v>
      </c>
      <c r="F45" s="40">
        <v>0</v>
      </c>
      <c r="G45" s="43"/>
      <c r="H45" s="43">
        <f>SUMIF($D$2:$D$18,"Powtarzający",$E$2:$E$18)</f>
        <v>-10000</v>
      </c>
      <c r="I45" s="43">
        <f t="shared" si="4"/>
        <v>-19900</v>
      </c>
      <c r="J45" s="52">
        <f t="shared" si="5"/>
        <v>-29900</v>
      </c>
      <c r="K45" s="52">
        <f t="shared" si="6"/>
        <v>-29900</v>
      </c>
    </row>
    <row r="46" spans="1:11" x14ac:dyDescent="0.25">
      <c r="A46" s="49">
        <v>43101</v>
      </c>
      <c r="B46" s="1">
        <v>100000</v>
      </c>
      <c r="C46" s="2">
        <v>0</v>
      </c>
      <c r="D46" s="9">
        <v>0.05</v>
      </c>
      <c r="E46" s="40">
        <v>50</v>
      </c>
      <c r="F46" s="40">
        <f>E46*B46*D46</f>
        <v>250000</v>
      </c>
      <c r="G46" s="43"/>
      <c r="H46" s="43">
        <f>SUMIF($D$2:$D$18,"Powtarzający",$E$2:$E$18)</f>
        <v>-10000</v>
      </c>
      <c r="I46" s="43">
        <f t="shared" si="4"/>
        <v>-19900</v>
      </c>
      <c r="J46" s="52">
        <f t="shared" si="5"/>
        <v>-29900</v>
      </c>
      <c r="K46" s="52">
        <f t="shared" si="6"/>
        <v>220100</v>
      </c>
    </row>
    <row r="47" spans="1:11" x14ac:dyDescent="0.25">
      <c r="A47" s="49">
        <v>43132</v>
      </c>
      <c r="B47" s="1">
        <f t="shared" ref="B47:B69" si="7">(B46*C47)+B46</f>
        <v>150000</v>
      </c>
      <c r="C47" s="41">
        <v>0.5</v>
      </c>
      <c r="D47" s="9">
        <v>0.05</v>
      </c>
      <c r="E47" s="40">
        <v>50</v>
      </c>
      <c r="F47" s="40">
        <f t="shared" ref="F47:F69" si="8">E47*B47*D47</f>
        <v>375000</v>
      </c>
      <c r="G47" s="43"/>
      <c r="H47" s="43"/>
      <c r="I47" s="43">
        <f t="shared" si="4"/>
        <v>-19900</v>
      </c>
      <c r="J47" s="52">
        <f t="shared" si="5"/>
        <v>-19900</v>
      </c>
      <c r="K47" s="52">
        <f t="shared" si="6"/>
        <v>355100</v>
      </c>
    </row>
    <row r="48" spans="1:11" x14ac:dyDescent="0.25">
      <c r="A48" s="49">
        <v>43160</v>
      </c>
      <c r="B48" s="1">
        <f t="shared" si="7"/>
        <v>180000</v>
      </c>
      <c r="C48" s="41">
        <v>0.2</v>
      </c>
      <c r="D48" s="9">
        <v>0.05</v>
      </c>
      <c r="E48" s="40">
        <v>50</v>
      </c>
      <c r="F48" s="40">
        <f t="shared" si="8"/>
        <v>450000</v>
      </c>
      <c r="G48" s="43"/>
      <c r="H48" s="43"/>
      <c r="I48" s="43">
        <f t="shared" si="4"/>
        <v>-19900</v>
      </c>
      <c r="J48" s="52">
        <f t="shared" si="5"/>
        <v>-19900</v>
      </c>
      <c r="K48" s="52">
        <f t="shared" si="6"/>
        <v>430100</v>
      </c>
    </row>
    <row r="49" spans="1:11" x14ac:dyDescent="0.25">
      <c r="A49" s="49">
        <v>43191</v>
      </c>
      <c r="B49" s="1">
        <f t="shared" si="7"/>
        <v>216000</v>
      </c>
      <c r="C49" s="41">
        <v>0.2</v>
      </c>
      <c r="D49" s="9">
        <v>0.05</v>
      </c>
      <c r="E49" s="40">
        <v>50</v>
      </c>
      <c r="F49" s="40">
        <f t="shared" si="8"/>
        <v>540000</v>
      </c>
      <c r="G49" s="43"/>
      <c r="H49" s="43">
        <f>SUMIF($D$2:$D$18,"Powtarzający",$E$2:$E$18)</f>
        <v>-10000</v>
      </c>
      <c r="I49" s="43">
        <f t="shared" si="4"/>
        <v>-19900</v>
      </c>
      <c r="J49" s="52">
        <f t="shared" si="5"/>
        <v>-29900</v>
      </c>
      <c r="K49" s="52">
        <f t="shared" si="6"/>
        <v>510100</v>
      </c>
    </row>
    <row r="50" spans="1:11" x14ac:dyDescent="0.25">
      <c r="A50" s="49">
        <v>43221</v>
      </c>
      <c r="B50" s="1">
        <f t="shared" si="7"/>
        <v>259200</v>
      </c>
      <c r="C50" s="41">
        <v>0.2</v>
      </c>
      <c r="D50" s="9">
        <v>0.05</v>
      </c>
      <c r="E50" s="40">
        <v>50</v>
      </c>
      <c r="F50" s="40">
        <f t="shared" si="8"/>
        <v>648000</v>
      </c>
      <c r="G50" s="43"/>
      <c r="H50" s="43"/>
      <c r="I50" s="43">
        <f t="shared" si="4"/>
        <v>-19900</v>
      </c>
      <c r="J50" s="52">
        <f t="shared" si="5"/>
        <v>-19900</v>
      </c>
      <c r="K50" s="52">
        <f t="shared" si="6"/>
        <v>628100</v>
      </c>
    </row>
    <row r="51" spans="1:11" x14ac:dyDescent="0.25">
      <c r="A51" s="49">
        <v>43252</v>
      </c>
      <c r="B51" s="1">
        <f t="shared" si="7"/>
        <v>285120</v>
      </c>
      <c r="C51" s="41">
        <v>0.1</v>
      </c>
      <c r="D51" s="9">
        <v>0.05</v>
      </c>
      <c r="E51" s="40">
        <v>50</v>
      </c>
      <c r="F51" s="40">
        <f t="shared" si="8"/>
        <v>712800</v>
      </c>
      <c r="G51" s="43"/>
      <c r="H51" s="43"/>
      <c r="I51" s="43">
        <f t="shared" si="4"/>
        <v>-19900</v>
      </c>
      <c r="J51" s="52">
        <f t="shared" si="5"/>
        <v>-19900</v>
      </c>
      <c r="K51" s="52">
        <f t="shared" si="6"/>
        <v>692900</v>
      </c>
    </row>
    <row r="52" spans="1:11" x14ac:dyDescent="0.25">
      <c r="A52" s="49">
        <v>43282</v>
      </c>
      <c r="B52" s="1">
        <f t="shared" si="7"/>
        <v>299376</v>
      </c>
      <c r="C52" s="41">
        <v>0.05</v>
      </c>
      <c r="D52" s="9">
        <v>0.05</v>
      </c>
      <c r="E52" s="40">
        <v>50</v>
      </c>
      <c r="F52" s="40">
        <f t="shared" si="8"/>
        <v>748440</v>
      </c>
      <c r="G52" s="43"/>
      <c r="H52" s="43"/>
      <c r="I52" s="43">
        <f t="shared" si="4"/>
        <v>-19900</v>
      </c>
      <c r="J52" s="52">
        <f t="shared" si="5"/>
        <v>-19900</v>
      </c>
      <c r="K52" s="52">
        <f t="shared" si="6"/>
        <v>728540</v>
      </c>
    </row>
    <row r="53" spans="1:11" x14ac:dyDescent="0.25">
      <c r="A53" s="49">
        <v>43313</v>
      </c>
      <c r="B53" s="1">
        <f t="shared" si="7"/>
        <v>314344.8</v>
      </c>
      <c r="C53" s="41">
        <v>0.05</v>
      </c>
      <c r="D53" s="9">
        <v>0.05</v>
      </c>
      <c r="E53" s="40">
        <v>50</v>
      </c>
      <c r="F53" s="40">
        <f t="shared" si="8"/>
        <v>785862</v>
      </c>
      <c r="G53" s="43"/>
      <c r="H53" s="43">
        <f>SUMIF($D$2:$D$18,"Powtarzający",$E$2:$E$18)</f>
        <v>-10000</v>
      </c>
      <c r="I53" s="43">
        <f t="shared" si="4"/>
        <v>-19900</v>
      </c>
      <c r="J53" s="52">
        <f t="shared" si="5"/>
        <v>-29900</v>
      </c>
      <c r="K53" s="52">
        <f t="shared" si="6"/>
        <v>755962</v>
      </c>
    </row>
    <row r="54" spans="1:11" x14ac:dyDescent="0.25">
      <c r="A54" s="49">
        <v>43344</v>
      </c>
      <c r="B54" s="1">
        <f t="shared" si="7"/>
        <v>330062.03999999998</v>
      </c>
      <c r="C54" s="41">
        <v>0.05</v>
      </c>
      <c r="D54" s="9">
        <v>0.05</v>
      </c>
      <c r="E54" s="40">
        <v>50</v>
      </c>
      <c r="F54" s="40">
        <f t="shared" si="8"/>
        <v>825155.1</v>
      </c>
      <c r="G54" s="43"/>
      <c r="H54" s="43"/>
      <c r="I54" s="43">
        <f t="shared" si="4"/>
        <v>-19900</v>
      </c>
      <c r="J54" s="52">
        <f t="shared" si="5"/>
        <v>-19900</v>
      </c>
      <c r="K54" s="52">
        <f t="shared" si="6"/>
        <v>805255.1</v>
      </c>
    </row>
    <row r="55" spans="1:11" x14ac:dyDescent="0.25">
      <c r="A55" s="49">
        <v>43374</v>
      </c>
      <c r="B55" s="1">
        <f t="shared" si="7"/>
        <v>346565.14199999999</v>
      </c>
      <c r="C55" s="41">
        <v>0.05</v>
      </c>
      <c r="D55" s="9">
        <v>0.05</v>
      </c>
      <c r="E55" s="40">
        <v>50</v>
      </c>
      <c r="F55" s="40">
        <f t="shared" si="8"/>
        <v>866412.8550000001</v>
      </c>
      <c r="G55" s="43"/>
      <c r="H55" s="43"/>
      <c r="I55" s="43">
        <f t="shared" si="4"/>
        <v>-19900</v>
      </c>
      <c r="J55" s="52">
        <f t="shared" si="5"/>
        <v>-19900</v>
      </c>
      <c r="K55" s="52">
        <f t="shared" si="6"/>
        <v>846512.8550000001</v>
      </c>
    </row>
    <row r="56" spans="1:11" x14ac:dyDescent="0.25">
      <c r="A56" s="49">
        <v>43405</v>
      </c>
      <c r="B56" s="1">
        <f t="shared" si="7"/>
        <v>363893.39909999998</v>
      </c>
      <c r="C56" s="41">
        <v>0.05</v>
      </c>
      <c r="D56" s="9">
        <v>0.05</v>
      </c>
      <c r="E56" s="40">
        <v>50</v>
      </c>
      <c r="F56" s="40">
        <f t="shared" si="8"/>
        <v>909733.49774999998</v>
      </c>
      <c r="G56" s="43"/>
      <c r="H56" s="43"/>
      <c r="I56" s="43">
        <f t="shared" si="4"/>
        <v>-19900</v>
      </c>
      <c r="J56" s="52">
        <f t="shared" si="5"/>
        <v>-19900</v>
      </c>
      <c r="K56" s="52">
        <f t="shared" si="6"/>
        <v>889833.49774999998</v>
      </c>
    </row>
    <row r="57" spans="1:11" x14ac:dyDescent="0.25">
      <c r="A57" s="49">
        <v>43435</v>
      </c>
      <c r="B57" s="1">
        <f t="shared" si="7"/>
        <v>382088.06905499997</v>
      </c>
      <c r="C57" s="41">
        <v>0.05</v>
      </c>
      <c r="D57" s="9">
        <v>0.05</v>
      </c>
      <c r="E57" s="40">
        <v>50</v>
      </c>
      <c r="F57" s="40">
        <f t="shared" si="8"/>
        <v>955220.17263749987</v>
      </c>
      <c r="G57" s="43"/>
      <c r="H57" s="43">
        <f>SUMIF($D$2:$D$18,"Powtarzający",$E$2:$E$18)</f>
        <v>-10000</v>
      </c>
      <c r="I57" s="43">
        <f t="shared" si="4"/>
        <v>-19900</v>
      </c>
      <c r="J57" s="52">
        <f t="shared" si="5"/>
        <v>-29900</v>
      </c>
      <c r="K57" s="52">
        <f t="shared" si="6"/>
        <v>925320.17263749987</v>
      </c>
    </row>
    <row r="58" spans="1:11" x14ac:dyDescent="0.25">
      <c r="A58" s="49">
        <v>43466</v>
      </c>
      <c r="B58" s="1">
        <f t="shared" si="7"/>
        <v>401192.47250774998</v>
      </c>
      <c r="C58" s="41">
        <v>0.05</v>
      </c>
      <c r="D58" s="9">
        <v>0.05</v>
      </c>
      <c r="E58" s="40">
        <v>50</v>
      </c>
      <c r="F58" s="40">
        <f t="shared" si="8"/>
        <v>1002981.1812693749</v>
      </c>
      <c r="G58" s="43"/>
      <c r="H58" s="43">
        <f>SUMIF($D$2:$D$18,"Powtarzający",$E$2:$E$18)</f>
        <v>-10000</v>
      </c>
      <c r="I58" s="43">
        <f t="shared" si="4"/>
        <v>-19900</v>
      </c>
      <c r="J58" s="52">
        <f t="shared" si="5"/>
        <v>-29900</v>
      </c>
      <c r="K58" s="52">
        <f t="shared" si="6"/>
        <v>973081.18126937491</v>
      </c>
    </row>
    <row r="59" spans="1:11" x14ac:dyDescent="0.25">
      <c r="A59" s="49">
        <v>43497</v>
      </c>
      <c r="B59" s="1">
        <f t="shared" si="7"/>
        <v>421252.09613313747</v>
      </c>
      <c r="C59" s="41">
        <v>0.05</v>
      </c>
      <c r="D59" s="9">
        <v>0.05</v>
      </c>
      <c r="E59" s="40">
        <v>50</v>
      </c>
      <c r="F59" s="40">
        <f t="shared" si="8"/>
        <v>1053130.2403328437</v>
      </c>
      <c r="G59" s="43"/>
      <c r="H59" s="43"/>
      <c r="I59" s="43">
        <f t="shared" si="4"/>
        <v>-19900</v>
      </c>
      <c r="J59" s="52">
        <f t="shared" si="5"/>
        <v>-19900</v>
      </c>
      <c r="K59" s="52">
        <f t="shared" si="6"/>
        <v>1033230.2403328437</v>
      </c>
    </row>
    <row r="60" spans="1:11" x14ac:dyDescent="0.25">
      <c r="A60" s="49">
        <v>43525</v>
      </c>
      <c r="B60" s="1">
        <f t="shared" si="7"/>
        <v>442314.70093979436</v>
      </c>
      <c r="C60" s="41">
        <v>0.05</v>
      </c>
      <c r="D60" s="9">
        <v>0.05</v>
      </c>
      <c r="E60" s="40">
        <v>50</v>
      </c>
      <c r="F60" s="40">
        <f t="shared" si="8"/>
        <v>1105786.7523494859</v>
      </c>
      <c r="G60" s="43"/>
      <c r="H60" s="43"/>
      <c r="I60" s="43">
        <f t="shared" si="4"/>
        <v>-19900</v>
      </c>
      <c r="J60" s="52">
        <f t="shared" si="5"/>
        <v>-19900</v>
      </c>
      <c r="K60" s="52">
        <f t="shared" si="6"/>
        <v>1085886.7523494859</v>
      </c>
    </row>
    <row r="61" spans="1:11" x14ac:dyDescent="0.25">
      <c r="A61" s="49">
        <v>43556</v>
      </c>
      <c r="B61" s="1">
        <f t="shared" si="7"/>
        <v>464430.43598678405</v>
      </c>
      <c r="C61" s="41">
        <v>0.05</v>
      </c>
      <c r="D61" s="9">
        <v>0.05</v>
      </c>
      <c r="E61" s="40">
        <v>50</v>
      </c>
      <c r="F61" s="40">
        <f t="shared" si="8"/>
        <v>1161076.08996696</v>
      </c>
      <c r="G61" s="43"/>
      <c r="H61" s="43">
        <f>SUMIF($D$2:$D$18,"Powtarzający",$E$2:$E$18)</f>
        <v>-10000</v>
      </c>
      <c r="I61" s="43">
        <f t="shared" si="4"/>
        <v>-19900</v>
      </c>
      <c r="J61" s="52">
        <f t="shared" si="5"/>
        <v>-29900</v>
      </c>
      <c r="K61" s="52">
        <f t="shared" si="6"/>
        <v>1131176.08996696</v>
      </c>
    </row>
    <row r="62" spans="1:11" x14ac:dyDescent="0.25">
      <c r="A62" s="49">
        <v>43586</v>
      </c>
      <c r="B62" s="1">
        <f t="shared" si="7"/>
        <v>487651.95778612327</v>
      </c>
      <c r="C62" s="41">
        <v>0.05</v>
      </c>
      <c r="D62" s="9">
        <v>0.05</v>
      </c>
      <c r="E62" s="40">
        <v>50</v>
      </c>
      <c r="F62" s="40">
        <f t="shared" si="8"/>
        <v>1219129.8944653084</v>
      </c>
      <c r="G62" s="43"/>
      <c r="H62" s="43"/>
      <c r="I62" s="43">
        <f t="shared" si="4"/>
        <v>-19900</v>
      </c>
      <c r="J62" s="52">
        <f t="shared" si="5"/>
        <v>-19900</v>
      </c>
      <c r="K62" s="52">
        <f t="shared" si="6"/>
        <v>1199229.8944653084</v>
      </c>
    </row>
    <row r="63" spans="1:11" x14ac:dyDescent="0.25">
      <c r="A63" s="49">
        <v>43617</v>
      </c>
      <c r="B63" s="1">
        <f t="shared" si="7"/>
        <v>512034.55567542941</v>
      </c>
      <c r="C63" s="41">
        <v>0.05</v>
      </c>
      <c r="D63" s="9">
        <v>0.05</v>
      </c>
      <c r="E63" s="40">
        <v>50</v>
      </c>
      <c r="F63" s="40">
        <f t="shared" si="8"/>
        <v>1280086.3891885737</v>
      </c>
      <c r="G63" s="43"/>
      <c r="H63" s="43"/>
      <c r="I63" s="43">
        <f t="shared" si="4"/>
        <v>-19900</v>
      </c>
      <c r="J63" s="52">
        <f t="shared" si="5"/>
        <v>-19900</v>
      </c>
      <c r="K63" s="52">
        <f t="shared" si="6"/>
        <v>1260186.3891885737</v>
      </c>
    </row>
    <row r="64" spans="1:11" x14ac:dyDescent="0.25">
      <c r="A64" s="49">
        <v>43647</v>
      </c>
      <c r="B64" s="1">
        <f t="shared" si="7"/>
        <v>537636.28345920087</v>
      </c>
      <c r="C64" s="41">
        <v>0.05</v>
      </c>
      <c r="D64" s="9">
        <v>0.05</v>
      </c>
      <c r="E64" s="40">
        <v>50</v>
      </c>
      <c r="F64" s="40">
        <f t="shared" si="8"/>
        <v>1344090.7086480022</v>
      </c>
      <c r="G64" s="43"/>
      <c r="H64" s="43"/>
      <c r="I64" s="43">
        <f t="shared" si="4"/>
        <v>-19900</v>
      </c>
      <c r="J64" s="52">
        <f t="shared" si="5"/>
        <v>-19900</v>
      </c>
      <c r="K64" s="52">
        <f t="shared" si="6"/>
        <v>1324190.7086480022</v>
      </c>
    </row>
    <row r="65" spans="1:11" x14ac:dyDescent="0.25">
      <c r="A65" s="49">
        <v>43678</v>
      </c>
      <c r="B65" s="1">
        <f t="shared" si="7"/>
        <v>564518.09763216088</v>
      </c>
      <c r="C65" s="41">
        <v>0.05</v>
      </c>
      <c r="D65" s="9">
        <v>0.05</v>
      </c>
      <c r="E65" s="40">
        <v>50</v>
      </c>
      <c r="F65" s="40">
        <f t="shared" si="8"/>
        <v>1411295.2440804022</v>
      </c>
      <c r="G65" s="43"/>
      <c r="H65" s="43">
        <f>SUMIF($D$2:$D$18,"Powtarzający",$E$2:$E$18)</f>
        <v>-10000</v>
      </c>
      <c r="I65" s="43">
        <f t="shared" si="4"/>
        <v>-19900</v>
      </c>
      <c r="J65" s="52">
        <f t="shared" si="5"/>
        <v>-29900</v>
      </c>
      <c r="K65" s="52">
        <f t="shared" si="6"/>
        <v>1381395.2440804022</v>
      </c>
    </row>
    <row r="66" spans="1:11" x14ac:dyDescent="0.25">
      <c r="A66" s="49">
        <v>43709</v>
      </c>
      <c r="B66" s="1">
        <f t="shared" si="7"/>
        <v>592744.00251376897</v>
      </c>
      <c r="C66" s="41">
        <v>0.05</v>
      </c>
      <c r="D66" s="9">
        <v>0.05</v>
      </c>
      <c r="E66" s="40">
        <v>50</v>
      </c>
      <c r="F66" s="40">
        <f t="shared" si="8"/>
        <v>1481860.0062844225</v>
      </c>
      <c r="G66" s="43"/>
      <c r="H66" s="43"/>
      <c r="I66" s="43">
        <f t="shared" si="4"/>
        <v>-19900</v>
      </c>
      <c r="J66" s="52">
        <f t="shared" si="5"/>
        <v>-19900</v>
      </c>
      <c r="K66" s="52">
        <f t="shared" si="6"/>
        <v>1461960.0062844225</v>
      </c>
    </row>
    <row r="67" spans="1:11" x14ac:dyDescent="0.25">
      <c r="A67" s="49">
        <v>43739</v>
      </c>
      <c r="B67" s="1">
        <f t="shared" si="7"/>
        <v>622381.20263945742</v>
      </c>
      <c r="C67" s="41">
        <v>0.05</v>
      </c>
      <c r="D67" s="9">
        <v>0.05</v>
      </c>
      <c r="E67" s="40">
        <v>50</v>
      </c>
      <c r="F67" s="40">
        <f t="shared" si="8"/>
        <v>1555953.0065986437</v>
      </c>
      <c r="G67" s="43"/>
      <c r="H67" s="43"/>
      <c r="I67" s="43">
        <f t="shared" si="4"/>
        <v>-19900</v>
      </c>
      <c r="J67" s="52">
        <f t="shared" si="5"/>
        <v>-19900</v>
      </c>
      <c r="K67" s="52">
        <f t="shared" si="6"/>
        <v>1536053.0065986437</v>
      </c>
    </row>
    <row r="68" spans="1:11" x14ac:dyDescent="0.25">
      <c r="A68" s="49">
        <v>43770</v>
      </c>
      <c r="B68" s="1">
        <f t="shared" si="7"/>
        <v>653500.26277143031</v>
      </c>
      <c r="C68" s="41">
        <v>0.05</v>
      </c>
      <c r="D68" s="9">
        <v>0.05</v>
      </c>
      <c r="E68" s="40">
        <v>50</v>
      </c>
      <c r="F68" s="40">
        <f t="shared" si="8"/>
        <v>1633750.6569285758</v>
      </c>
      <c r="G68" s="43"/>
      <c r="H68" s="43"/>
      <c r="I68" s="43">
        <f t="shared" si="4"/>
        <v>-19900</v>
      </c>
      <c r="J68" s="52">
        <f t="shared" si="5"/>
        <v>-19900</v>
      </c>
      <c r="K68" s="52">
        <f t="shared" si="6"/>
        <v>1613850.6569285758</v>
      </c>
    </row>
    <row r="69" spans="1:11" x14ac:dyDescent="0.25">
      <c r="A69" s="49">
        <v>43800</v>
      </c>
      <c r="B69" s="1">
        <f t="shared" si="7"/>
        <v>686175.27591000183</v>
      </c>
      <c r="C69" s="41">
        <v>0.05</v>
      </c>
      <c r="D69" s="9">
        <v>0.05</v>
      </c>
      <c r="E69" s="40">
        <v>50</v>
      </c>
      <c r="F69" s="40">
        <f t="shared" si="8"/>
        <v>1715438.1897750048</v>
      </c>
      <c r="G69" s="43"/>
      <c r="H69" s="43">
        <f>SUMIF($D$2:$D$18,"Powtarzający",$E$2:$E$18)</f>
        <v>-10000</v>
      </c>
      <c r="I69" s="43">
        <f t="shared" si="4"/>
        <v>-19900</v>
      </c>
      <c r="J69" s="52">
        <f t="shared" si="5"/>
        <v>-29900</v>
      </c>
      <c r="K69" s="52">
        <f t="shared" si="6"/>
        <v>1685538.1897750048</v>
      </c>
    </row>
    <row r="70" spans="1:11" x14ac:dyDescent="0.25">
      <c r="D70" s="10"/>
    </row>
    <row r="71" spans="1:11" x14ac:dyDescent="0.25">
      <c r="D71" s="10"/>
    </row>
    <row r="72" spans="1:11" x14ac:dyDescent="0.25">
      <c r="D72" s="10"/>
    </row>
    <row r="73" spans="1:11" x14ac:dyDescent="0.25">
      <c r="D73" s="10"/>
    </row>
    <row r="74" spans="1:11" x14ac:dyDescent="0.25">
      <c r="D74" s="10"/>
    </row>
    <row r="75" spans="1:11" x14ac:dyDescent="0.25">
      <c r="D75" s="10"/>
    </row>
    <row r="76" spans="1:11" x14ac:dyDescent="0.25">
      <c r="D76" s="10"/>
    </row>
    <row r="77" spans="1:11" x14ac:dyDescent="0.25">
      <c r="D77" s="10"/>
    </row>
    <row r="78" spans="1:11" x14ac:dyDescent="0.25">
      <c r="D78" s="10"/>
    </row>
    <row r="79" spans="1:11" x14ac:dyDescent="0.25">
      <c r="D79" s="10"/>
    </row>
    <row r="80" spans="1:11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  <row r="93" spans="4:4" x14ac:dyDescent="0.25">
      <c r="D93" s="10"/>
    </row>
    <row r="94" spans="4:4" x14ac:dyDescent="0.25">
      <c r="D94" s="10"/>
    </row>
    <row r="95" spans="4:4" x14ac:dyDescent="0.25">
      <c r="D95" s="10"/>
    </row>
    <row r="96" spans="4:4" x14ac:dyDescent="0.25">
      <c r="D96" s="10"/>
    </row>
    <row r="97" spans="4:4" x14ac:dyDescent="0.25">
      <c r="D97" s="10"/>
    </row>
    <row r="98" spans="4:4" x14ac:dyDescent="0.25">
      <c r="D98" s="10"/>
    </row>
    <row r="99" spans="4:4" x14ac:dyDescent="0.25">
      <c r="D99" s="10"/>
    </row>
    <row r="100" spans="4:4" x14ac:dyDescent="0.25">
      <c r="D100" s="10"/>
    </row>
    <row r="101" spans="4:4" x14ac:dyDescent="0.25">
      <c r="D101" s="10"/>
    </row>
    <row r="102" spans="4:4" x14ac:dyDescent="0.25">
      <c r="D102" s="10"/>
    </row>
    <row r="103" spans="4:4" x14ac:dyDescent="0.25">
      <c r="D103" s="10"/>
    </row>
    <row r="104" spans="4:4" x14ac:dyDescent="0.25">
      <c r="D104" s="10"/>
    </row>
    <row r="105" spans="4:4" x14ac:dyDescent="0.25">
      <c r="D105" s="10"/>
    </row>
    <row r="106" spans="4:4" x14ac:dyDescent="0.25">
      <c r="D106" s="10"/>
    </row>
    <row r="107" spans="4:4" x14ac:dyDescent="0.25">
      <c r="D107" s="10"/>
    </row>
    <row r="108" spans="4:4" x14ac:dyDescent="0.25">
      <c r="D108" s="10"/>
    </row>
    <row r="109" spans="4:4" x14ac:dyDescent="0.25">
      <c r="D109" s="10"/>
    </row>
    <row r="110" spans="4:4" x14ac:dyDescent="0.25">
      <c r="D110" s="10"/>
    </row>
    <row r="111" spans="4:4" x14ac:dyDescent="0.25">
      <c r="D111" s="10"/>
    </row>
    <row r="112" spans="4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  <row r="134" spans="4:4" x14ac:dyDescent="0.25">
      <c r="D134" s="10"/>
    </row>
    <row r="135" spans="4:4" x14ac:dyDescent="0.25">
      <c r="D135" s="10"/>
    </row>
    <row r="136" spans="4:4" x14ac:dyDescent="0.25">
      <c r="D136" s="10"/>
    </row>
    <row r="137" spans="4:4" x14ac:dyDescent="0.25">
      <c r="D137" s="10"/>
    </row>
    <row r="138" spans="4:4" x14ac:dyDescent="0.25">
      <c r="D138" s="10"/>
    </row>
    <row r="139" spans="4:4" x14ac:dyDescent="0.25">
      <c r="D139" s="10"/>
    </row>
    <row r="140" spans="4:4" x14ac:dyDescent="0.25">
      <c r="D140" s="10"/>
    </row>
    <row r="141" spans="4:4" x14ac:dyDescent="0.25">
      <c r="D141" s="10"/>
    </row>
    <row r="142" spans="4:4" x14ac:dyDescent="0.25">
      <c r="D142" s="10"/>
    </row>
    <row r="143" spans="4:4" x14ac:dyDescent="0.25">
      <c r="D143" s="10"/>
    </row>
    <row r="144" spans="4:4" x14ac:dyDescent="0.25">
      <c r="D144" s="10"/>
    </row>
    <row r="145" spans="4:4" x14ac:dyDescent="0.25">
      <c r="D145" s="10"/>
    </row>
    <row r="146" spans="4:4" x14ac:dyDescent="0.25">
      <c r="D146" s="10"/>
    </row>
    <row r="147" spans="4:4" x14ac:dyDescent="0.25">
      <c r="D147" s="10"/>
    </row>
    <row r="148" spans="4:4" x14ac:dyDescent="0.25">
      <c r="D148" s="10"/>
    </row>
    <row r="149" spans="4:4" x14ac:dyDescent="0.25">
      <c r="D149" s="10"/>
    </row>
    <row r="150" spans="4:4" x14ac:dyDescent="0.25">
      <c r="D150" s="10"/>
    </row>
    <row r="151" spans="4:4" x14ac:dyDescent="0.25">
      <c r="D151" s="10"/>
    </row>
    <row r="152" spans="4:4" x14ac:dyDescent="0.25">
      <c r="D152" s="10"/>
    </row>
    <row r="153" spans="4:4" x14ac:dyDescent="0.25">
      <c r="D153" s="10"/>
    </row>
    <row r="154" spans="4:4" x14ac:dyDescent="0.25">
      <c r="D154" s="10"/>
    </row>
    <row r="155" spans="4:4" x14ac:dyDescent="0.25">
      <c r="D155" s="10"/>
    </row>
    <row r="156" spans="4:4" x14ac:dyDescent="0.25">
      <c r="D156" s="10"/>
    </row>
    <row r="157" spans="4:4" x14ac:dyDescent="0.25">
      <c r="D157" s="10"/>
    </row>
    <row r="158" spans="4:4" x14ac:dyDescent="0.25">
      <c r="D158" s="10"/>
    </row>
    <row r="159" spans="4:4" x14ac:dyDescent="0.25">
      <c r="D159" s="10"/>
    </row>
    <row r="160" spans="4:4" x14ac:dyDescent="0.25">
      <c r="D160" s="10"/>
    </row>
    <row r="161" spans="4:4" x14ac:dyDescent="0.25">
      <c r="D161" s="10"/>
    </row>
    <row r="162" spans="4:4" x14ac:dyDescent="0.25">
      <c r="D162" s="10"/>
    </row>
    <row r="163" spans="4:4" x14ac:dyDescent="0.25">
      <c r="D163" s="10"/>
    </row>
    <row r="164" spans="4:4" x14ac:dyDescent="0.25">
      <c r="D164" s="10"/>
    </row>
    <row r="165" spans="4:4" x14ac:dyDescent="0.25">
      <c r="D165" s="10"/>
    </row>
    <row r="166" spans="4:4" x14ac:dyDescent="0.25">
      <c r="D166" s="10"/>
    </row>
    <row r="167" spans="4:4" x14ac:dyDescent="0.25">
      <c r="D167" s="10"/>
    </row>
    <row r="168" spans="4:4" x14ac:dyDescent="0.25">
      <c r="D168" s="10"/>
    </row>
    <row r="169" spans="4:4" x14ac:dyDescent="0.25">
      <c r="D169" s="10"/>
    </row>
    <row r="170" spans="4:4" x14ac:dyDescent="0.25">
      <c r="D170" s="10"/>
    </row>
    <row r="171" spans="4:4" x14ac:dyDescent="0.25">
      <c r="D171" s="10"/>
    </row>
    <row r="172" spans="4:4" x14ac:dyDescent="0.25">
      <c r="D172" s="10"/>
    </row>
    <row r="173" spans="4:4" x14ac:dyDescent="0.25">
      <c r="D173" s="10"/>
    </row>
    <row r="174" spans="4:4" x14ac:dyDescent="0.25">
      <c r="D174" s="10"/>
    </row>
    <row r="175" spans="4:4" x14ac:dyDescent="0.25">
      <c r="D175" s="10"/>
    </row>
    <row r="176" spans="4:4" x14ac:dyDescent="0.25">
      <c r="D176" s="10"/>
    </row>
    <row r="177" spans="4:4" x14ac:dyDescent="0.25">
      <c r="D177" s="10"/>
    </row>
    <row r="178" spans="4:4" x14ac:dyDescent="0.25">
      <c r="D178" s="10"/>
    </row>
    <row r="179" spans="4:4" x14ac:dyDescent="0.25">
      <c r="D179" s="10"/>
    </row>
    <row r="180" spans="4:4" x14ac:dyDescent="0.25">
      <c r="D180" s="10"/>
    </row>
    <row r="181" spans="4:4" x14ac:dyDescent="0.25">
      <c r="D181" s="10"/>
    </row>
    <row r="182" spans="4:4" x14ac:dyDescent="0.25">
      <c r="D182" s="10"/>
    </row>
    <row r="183" spans="4:4" x14ac:dyDescent="0.25">
      <c r="D183" s="10"/>
    </row>
    <row r="184" spans="4:4" x14ac:dyDescent="0.25">
      <c r="D184" s="10"/>
    </row>
    <row r="185" spans="4:4" x14ac:dyDescent="0.25">
      <c r="D185" s="10"/>
    </row>
    <row r="186" spans="4:4" x14ac:dyDescent="0.25">
      <c r="D186" s="10"/>
    </row>
    <row r="187" spans="4:4" x14ac:dyDescent="0.25">
      <c r="D187" s="10"/>
    </row>
    <row r="188" spans="4:4" x14ac:dyDescent="0.25">
      <c r="D188" s="10"/>
    </row>
    <row r="189" spans="4:4" x14ac:dyDescent="0.25">
      <c r="D189" s="10"/>
    </row>
    <row r="190" spans="4:4" x14ac:dyDescent="0.25">
      <c r="D190" s="10"/>
    </row>
    <row r="191" spans="4:4" x14ac:dyDescent="0.25">
      <c r="D191" s="10"/>
    </row>
    <row r="192" spans="4:4" x14ac:dyDescent="0.25">
      <c r="D192" s="10"/>
    </row>
    <row r="193" spans="4:4" x14ac:dyDescent="0.25">
      <c r="D193" s="10"/>
    </row>
    <row r="194" spans="4:4" x14ac:dyDescent="0.25">
      <c r="D194" s="10"/>
    </row>
    <row r="195" spans="4:4" x14ac:dyDescent="0.25">
      <c r="D195" s="10"/>
    </row>
    <row r="196" spans="4:4" x14ac:dyDescent="0.25">
      <c r="D196" s="10"/>
    </row>
    <row r="197" spans="4:4" x14ac:dyDescent="0.25">
      <c r="D197" s="10"/>
    </row>
    <row r="198" spans="4:4" x14ac:dyDescent="0.25">
      <c r="D198" s="10"/>
    </row>
    <row r="199" spans="4:4" x14ac:dyDescent="0.25">
      <c r="D199" s="10"/>
    </row>
    <row r="200" spans="4:4" x14ac:dyDescent="0.25">
      <c r="D200" s="10"/>
    </row>
    <row r="201" spans="4:4" x14ac:dyDescent="0.25">
      <c r="D201" s="10"/>
    </row>
    <row r="202" spans="4:4" x14ac:dyDescent="0.25">
      <c r="D202" s="10"/>
    </row>
    <row r="203" spans="4:4" x14ac:dyDescent="0.25">
      <c r="D203" s="10"/>
    </row>
    <row r="204" spans="4:4" x14ac:dyDescent="0.25">
      <c r="D204" s="10"/>
    </row>
    <row r="205" spans="4:4" x14ac:dyDescent="0.25">
      <c r="D205" s="10"/>
    </row>
    <row r="206" spans="4:4" x14ac:dyDescent="0.25">
      <c r="D206" s="10"/>
    </row>
    <row r="207" spans="4:4" x14ac:dyDescent="0.25">
      <c r="D207" s="10"/>
    </row>
    <row r="208" spans="4:4" x14ac:dyDescent="0.25">
      <c r="D208" s="10"/>
    </row>
    <row r="209" spans="4:4" x14ac:dyDescent="0.25">
      <c r="D209" s="10"/>
    </row>
    <row r="210" spans="4:4" x14ac:dyDescent="0.25">
      <c r="D210" s="10"/>
    </row>
    <row r="211" spans="4:4" x14ac:dyDescent="0.25">
      <c r="D211" s="10"/>
    </row>
    <row r="212" spans="4:4" x14ac:dyDescent="0.25">
      <c r="D212" s="10"/>
    </row>
    <row r="213" spans="4:4" x14ac:dyDescent="0.25">
      <c r="D213" s="10"/>
    </row>
    <row r="214" spans="4:4" x14ac:dyDescent="0.25">
      <c r="D214" s="10"/>
    </row>
    <row r="215" spans="4:4" x14ac:dyDescent="0.25">
      <c r="D215" s="10"/>
    </row>
    <row r="216" spans="4:4" x14ac:dyDescent="0.25">
      <c r="D216" s="10"/>
    </row>
    <row r="217" spans="4:4" x14ac:dyDescent="0.25">
      <c r="D217" s="10"/>
    </row>
    <row r="218" spans="4:4" x14ac:dyDescent="0.25">
      <c r="D218" s="10"/>
    </row>
    <row r="219" spans="4:4" x14ac:dyDescent="0.25">
      <c r="D219" s="10"/>
    </row>
    <row r="220" spans="4:4" x14ac:dyDescent="0.25">
      <c r="D220" s="10"/>
    </row>
    <row r="221" spans="4:4" x14ac:dyDescent="0.25">
      <c r="D221" s="10"/>
    </row>
    <row r="222" spans="4:4" x14ac:dyDescent="0.25">
      <c r="D222" s="10"/>
    </row>
    <row r="223" spans="4:4" x14ac:dyDescent="0.25">
      <c r="D223" s="10"/>
    </row>
    <row r="224" spans="4:4" x14ac:dyDescent="0.25">
      <c r="D224" s="10"/>
    </row>
    <row r="225" spans="4:4" x14ac:dyDescent="0.25">
      <c r="D225" s="10"/>
    </row>
    <row r="226" spans="4:4" x14ac:dyDescent="0.25">
      <c r="D226" s="10"/>
    </row>
    <row r="227" spans="4:4" x14ac:dyDescent="0.25">
      <c r="D227" s="10"/>
    </row>
    <row r="228" spans="4:4" x14ac:dyDescent="0.25">
      <c r="D228" s="10"/>
    </row>
    <row r="229" spans="4:4" x14ac:dyDescent="0.25">
      <c r="D229" s="10"/>
    </row>
    <row r="230" spans="4:4" x14ac:dyDescent="0.25">
      <c r="D230" s="10"/>
    </row>
    <row r="231" spans="4:4" x14ac:dyDescent="0.25">
      <c r="D231" s="10"/>
    </row>
    <row r="232" spans="4:4" x14ac:dyDescent="0.25">
      <c r="D232" s="10"/>
    </row>
    <row r="233" spans="4:4" x14ac:dyDescent="0.25">
      <c r="D233" s="10"/>
    </row>
    <row r="234" spans="4:4" x14ac:dyDescent="0.25">
      <c r="D234" s="10"/>
    </row>
    <row r="235" spans="4:4" x14ac:dyDescent="0.25">
      <c r="D235" s="10"/>
    </row>
    <row r="236" spans="4:4" x14ac:dyDescent="0.25">
      <c r="D236" s="10"/>
    </row>
    <row r="237" spans="4:4" x14ac:dyDescent="0.25">
      <c r="D237" s="10"/>
    </row>
    <row r="238" spans="4:4" x14ac:dyDescent="0.25">
      <c r="D238" s="10"/>
    </row>
    <row r="239" spans="4:4" x14ac:dyDescent="0.25">
      <c r="D239" s="10"/>
    </row>
    <row r="240" spans="4:4" x14ac:dyDescent="0.25">
      <c r="D240" s="10"/>
    </row>
    <row r="241" spans="4:4" x14ac:dyDescent="0.25">
      <c r="D241" s="10"/>
    </row>
    <row r="242" spans="4:4" x14ac:dyDescent="0.25">
      <c r="D242" s="10"/>
    </row>
    <row r="243" spans="4:4" x14ac:dyDescent="0.25">
      <c r="D243" s="10"/>
    </row>
  </sheetData>
  <autoFilter ref="A1:L28"/>
  <dataValidations count="1">
    <dataValidation type="list" allowBlank="1" showInputMessage="1" showErrorMessage="1" sqref="D244:D1048576 D2:D21">
      <formula1>"Jednorazowy, Powtarzający, Miesięczny"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2"/>
  <sheetViews>
    <sheetView topLeftCell="A14" workbookViewId="0">
      <selection activeCell="Q14" sqref="Q14"/>
    </sheetView>
  </sheetViews>
  <sheetFormatPr defaultRowHeight="15" x14ac:dyDescent="0.25"/>
  <cols>
    <col min="8" max="8" width="50.125" bestFit="1" customWidth="1"/>
  </cols>
  <sheetData>
    <row r="1" spans="1:17" x14ac:dyDescent="0.25">
      <c r="A1" t="s">
        <v>53</v>
      </c>
      <c r="B1" t="s">
        <v>15</v>
      </c>
      <c r="C1" t="s">
        <v>54</v>
      </c>
      <c r="D1" t="s">
        <v>55</v>
      </c>
      <c r="E1" t="s">
        <v>56</v>
      </c>
      <c r="F1" t="s">
        <v>13</v>
      </c>
      <c r="G1" t="s">
        <v>57</v>
      </c>
      <c r="H1" t="s">
        <v>14</v>
      </c>
      <c r="I1" t="s">
        <v>58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 t="s">
        <v>59</v>
      </c>
      <c r="B2" t="s">
        <v>27</v>
      </c>
      <c r="D2" t="s">
        <v>60</v>
      </c>
      <c r="E2" t="s">
        <v>61</v>
      </c>
      <c r="I2" t="s">
        <v>62</v>
      </c>
      <c r="J2" t="s">
        <v>63</v>
      </c>
    </row>
    <row r="3" spans="1:17" x14ac:dyDescent="0.25">
      <c r="A3" t="s">
        <v>59</v>
      </c>
      <c r="I3" t="s">
        <v>64</v>
      </c>
      <c r="J3" t="s">
        <v>28</v>
      </c>
    </row>
    <row r="4" spans="1:17" x14ac:dyDescent="0.25">
      <c r="A4" t="s">
        <v>59</v>
      </c>
      <c r="I4" t="s">
        <v>65</v>
      </c>
      <c r="J4" t="s">
        <v>28</v>
      </c>
    </row>
    <row r="5" spans="1:17" x14ac:dyDescent="0.25">
      <c r="A5" t="s">
        <v>59</v>
      </c>
      <c r="I5" t="s">
        <v>66</v>
      </c>
      <c r="J5" t="s">
        <v>33</v>
      </c>
    </row>
    <row r="6" spans="1:17" x14ac:dyDescent="0.25">
      <c r="A6" t="s">
        <v>59</v>
      </c>
      <c r="B6" t="s">
        <v>27</v>
      </c>
      <c r="F6" t="s">
        <v>67</v>
      </c>
    </row>
    <row r="7" spans="1:17" x14ac:dyDescent="0.25">
      <c r="A7" t="s">
        <v>59</v>
      </c>
      <c r="B7" t="s">
        <v>27</v>
      </c>
      <c r="F7" t="s">
        <v>67</v>
      </c>
      <c r="H7" t="s">
        <v>26</v>
      </c>
      <c r="J7" t="s">
        <v>28</v>
      </c>
      <c r="K7">
        <v>0.25</v>
      </c>
      <c r="L7">
        <v>3.08</v>
      </c>
      <c r="P7" t="s">
        <v>31</v>
      </c>
      <c r="Q7" t="s">
        <v>31</v>
      </c>
    </row>
    <row r="8" spans="1:17" x14ac:dyDescent="0.25">
      <c r="A8" t="s">
        <v>59</v>
      </c>
      <c r="B8" t="s">
        <v>27</v>
      </c>
      <c r="F8" t="s">
        <v>67</v>
      </c>
      <c r="H8" t="s">
        <v>32</v>
      </c>
      <c r="J8" t="s">
        <v>33</v>
      </c>
      <c r="K8">
        <v>7.0000000000000007E-2</v>
      </c>
      <c r="L8">
        <v>17.350000000000001</v>
      </c>
      <c r="P8" t="s">
        <v>31</v>
      </c>
      <c r="Q8" t="s">
        <v>31</v>
      </c>
    </row>
    <row r="9" spans="1:17" x14ac:dyDescent="0.25">
      <c r="A9" t="s">
        <v>59</v>
      </c>
      <c r="B9" t="s">
        <v>27</v>
      </c>
      <c r="F9" t="s">
        <v>67</v>
      </c>
      <c r="H9" t="s">
        <v>36</v>
      </c>
      <c r="J9" t="s">
        <v>33</v>
      </c>
      <c r="K9">
        <v>0.03</v>
      </c>
      <c r="L9">
        <v>4.18</v>
      </c>
      <c r="P9" t="s">
        <v>31</v>
      </c>
      <c r="Q9" t="s">
        <v>31</v>
      </c>
    </row>
    <row r="10" spans="1:17" x14ac:dyDescent="0.25">
      <c r="A10" t="s">
        <v>59</v>
      </c>
      <c r="B10" t="s">
        <v>27</v>
      </c>
      <c r="F10" t="s">
        <v>67</v>
      </c>
      <c r="H10" t="s">
        <v>39</v>
      </c>
      <c r="J10" t="s">
        <v>33</v>
      </c>
      <c r="K10">
        <v>0.15</v>
      </c>
      <c r="L10">
        <v>3.8</v>
      </c>
      <c r="P10" t="s">
        <v>31</v>
      </c>
      <c r="Q10" t="s">
        <v>31</v>
      </c>
    </row>
    <row r="11" spans="1:17" x14ac:dyDescent="0.25">
      <c r="A11" t="s">
        <v>59</v>
      </c>
      <c r="B11" t="s">
        <v>27</v>
      </c>
      <c r="F11" t="s">
        <v>67</v>
      </c>
      <c r="H11" t="s">
        <v>42</v>
      </c>
      <c r="J11" t="s">
        <v>33</v>
      </c>
      <c r="K11">
        <v>0.09</v>
      </c>
      <c r="L11">
        <v>7.73</v>
      </c>
      <c r="P11" t="s">
        <v>31</v>
      </c>
      <c r="Q11" t="s">
        <v>31</v>
      </c>
    </row>
    <row r="12" spans="1:17" x14ac:dyDescent="0.25">
      <c r="A12" t="s">
        <v>59</v>
      </c>
      <c r="B12" t="s">
        <v>27</v>
      </c>
      <c r="F12" t="s">
        <v>67</v>
      </c>
      <c r="H12" t="s">
        <v>45</v>
      </c>
      <c r="J12" t="s">
        <v>46</v>
      </c>
      <c r="K12">
        <v>0.3</v>
      </c>
      <c r="L12">
        <v>8.27</v>
      </c>
      <c r="P12" t="s">
        <v>31</v>
      </c>
      <c r="Q12" t="s">
        <v>31</v>
      </c>
    </row>
    <row r="13" spans="1:17" x14ac:dyDescent="0.25">
      <c r="A13" t="s">
        <v>59</v>
      </c>
      <c r="B13" t="s">
        <v>27</v>
      </c>
      <c r="F13" t="s">
        <v>25</v>
      </c>
    </row>
    <row r="14" spans="1:17" x14ac:dyDescent="0.25">
      <c r="A14" t="s">
        <v>59</v>
      </c>
      <c r="B14" t="s">
        <v>27</v>
      </c>
      <c r="F14" t="s">
        <v>25</v>
      </c>
      <c r="H14" t="s">
        <v>68</v>
      </c>
      <c r="J14" t="s">
        <v>33</v>
      </c>
      <c r="K14">
        <v>0</v>
      </c>
      <c r="L14">
        <v>7.78</v>
      </c>
      <c r="P14" t="s">
        <v>31</v>
      </c>
      <c r="Q14" t="s">
        <v>31</v>
      </c>
    </row>
    <row r="15" spans="1:17" x14ac:dyDescent="0.25">
      <c r="A15" t="s">
        <v>59</v>
      </c>
      <c r="B15" t="s">
        <v>27</v>
      </c>
      <c r="F15" t="s">
        <v>25</v>
      </c>
      <c r="H15" t="s">
        <v>69</v>
      </c>
      <c r="J15" t="s">
        <v>33</v>
      </c>
      <c r="K15">
        <v>0.16</v>
      </c>
      <c r="L15">
        <v>12.33</v>
      </c>
      <c r="P15" t="s">
        <v>31</v>
      </c>
      <c r="Q15" t="s">
        <v>31</v>
      </c>
    </row>
    <row r="16" spans="1:17" x14ac:dyDescent="0.25">
      <c r="A16" t="s">
        <v>59</v>
      </c>
      <c r="B16" t="s">
        <v>27</v>
      </c>
      <c r="F16" t="s">
        <v>25</v>
      </c>
      <c r="H16" t="s">
        <v>70</v>
      </c>
      <c r="J16" t="s">
        <v>33</v>
      </c>
      <c r="K16">
        <v>0.48</v>
      </c>
      <c r="L16">
        <v>8.3800000000000008</v>
      </c>
      <c r="P16" t="s">
        <v>31</v>
      </c>
      <c r="Q16" t="s">
        <v>31</v>
      </c>
    </row>
    <row r="17" spans="1:17" x14ac:dyDescent="0.25">
      <c r="A17" t="s">
        <v>59</v>
      </c>
      <c r="B17" t="s">
        <v>27</v>
      </c>
      <c r="F17" t="s">
        <v>25</v>
      </c>
      <c r="H17" t="s">
        <v>71</v>
      </c>
      <c r="J17" t="s">
        <v>46</v>
      </c>
      <c r="K17">
        <v>0.31</v>
      </c>
      <c r="L17">
        <v>10.64</v>
      </c>
      <c r="P17" t="s">
        <v>31</v>
      </c>
      <c r="Q17" t="s">
        <v>31</v>
      </c>
    </row>
    <row r="18" spans="1:17" x14ac:dyDescent="0.25">
      <c r="A18" t="s">
        <v>59</v>
      </c>
      <c r="B18" t="s">
        <v>27</v>
      </c>
      <c r="F18" t="s">
        <v>25</v>
      </c>
      <c r="H18" t="s">
        <v>72</v>
      </c>
      <c r="J18" t="s">
        <v>46</v>
      </c>
      <c r="K18">
        <v>0.37</v>
      </c>
      <c r="L18">
        <v>15.86</v>
      </c>
      <c r="P18" t="s">
        <v>31</v>
      </c>
      <c r="Q18" t="s">
        <v>31</v>
      </c>
    </row>
    <row r="19" spans="1:17" x14ac:dyDescent="0.25">
      <c r="A19" t="s">
        <v>59</v>
      </c>
      <c r="B19" t="s">
        <v>27</v>
      </c>
      <c r="F19" t="s">
        <v>25</v>
      </c>
      <c r="H19" t="s">
        <v>73</v>
      </c>
      <c r="J19" t="s">
        <v>46</v>
      </c>
      <c r="K19">
        <v>0.21</v>
      </c>
      <c r="L19">
        <v>9.3000000000000007</v>
      </c>
      <c r="P19" t="s">
        <v>31</v>
      </c>
      <c r="Q19" t="s">
        <v>31</v>
      </c>
    </row>
    <row r="20" spans="1:17" x14ac:dyDescent="0.25">
      <c r="A20" t="s">
        <v>59</v>
      </c>
      <c r="B20" t="s">
        <v>27</v>
      </c>
      <c r="F20" t="s">
        <v>25</v>
      </c>
      <c r="H20" t="s">
        <v>74</v>
      </c>
      <c r="J20" t="s">
        <v>46</v>
      </c>
      <c r="K20">
        <v>0.69</v>
      </c>
      <c r="L20">
        <v>24.27</v>
      </c>
      <c r="P20" t="s">
        <v>31</v>
      </c>
      <c r="Q20" t="s">
        <v>31</v>
      </c>
    </row>
    <row r="21" spans="1:17" x14ac:dyDescent="0.25">
      <c r="A21" t="s">
        <v>59</v>
      </c>
      <c r="B21" t="s">
        <v>27</v>
      </c>
      <c r="F21" t="s">
        <v>25</v>
      </c>
      <c r="H21" t="s">
        <v>75</v>
      </c>
      <c r="J21" t="s">
        <v>46</v>
      </c>
      <c r="K21">
        <v>0.04</v>
      </c>
      <c r="L21">
        <v>6.52</v>
      </c>
      <c r="P21" t="s">
        <v>31</v>
      </c>
      <c r="Q21" t="s">
        <v>31</v>
      </c>
    </row>
    <row r="22" spans="1:17" x14ac:dyDescent="0.25">
      <c r="A22" t="s">
        <v>59</v>
      </c>
      <c r="B22" t="s">
        <v>27</v>
      </c>
      <c r="F22" t="s">
        <v>25</v>
      </c>
      <c r="H22" t="s">
        <v>76</v>
      </c>
      <c r="J22" t="s">
        <v>46</v>
      </c>
      <c r="K22">
        <v>0.22</v>
      </c>
      <c r="L22">
        <v>13.25</v>
      </c>
      <c r="P22" t="s">
        <v>31</v>
      </c>
      <c r="Q22" t="s">
        <v>31</v>
      </c>
    </row>
    <row r="23" spans="1:17" x14ac:dyDescent="0.25">
      <c r="A23" t="s">
        <v>59</v>
      </c>
      <c r="B23" t="s">
        <v>27</v>
      </c>
      <c r="F23" t="s">
        <v>25</v>
      </c>
      <c r="H23" t="s">
        <v>77</v>
      </c>
      <c r="J23" t="s">
        <v>46</v>
      </c>
      <c r="K23">
        <v>0.17</v>
      </c>
      <c r="L23">
        <v>11.9</v>
      </c>
      <c r="P23" t="s">
        <v>31</v>
      </c>
      <c r="Q23" t="s">
        <v>31</v>
      </c>
    </row>
    <row r="24" spans="1:17" x14ac:dyDescent="0.25">
      <c r="A24" t="s">
        <v>59</v>
      </c>
      <c r="B24" t="s">
        <v>27</v>
      </c>
      <c r="F24" t="s">
        <v>25</v>
      </c>
      <c r="H24" t="s">
        <v>78</v>
      </c>
      <c r="J24" t="s">
        <v>79</v>
      </c>
      <c r="K24">
        <v>0.62</v>
      </c>
      <c r="L24">
        <v>4.42</v>
      </c>
      <c r="P24" t="s">
        <v>31</v>
      </c>
      <c r="Q24" t="s">
        <v>31</v>
      </c>
    </row>
    <row r="25" spans="1:17" x14ac:dyDescent="0.25">
      <c r="A25" t="s">
        <v>59</v>
      </c>
      <c r="B25" t="s">
        <v>27</v>
      </c>
      <c r="F25" t="s">
        <v>25</v>
      </c>
      <c r="H25" t="s">
        <v>80</v>
      </c>
      <c r="J25" t="s">
        <v>46</v>
      </c>
      <c r="K25">
        <v>0.27</v>
      </c>
      <c r="L25">
        <v>8.6999999999999993</v>
      </c>
      <c r="P25" t="s">
        <v>31</v>
      </c>
      <c r="Q25" t="s">
        <v>31</v>
      </c>
    </row>
    <row r="26" spans="1:17" x14ac:dyDescent="0.25">
      <c r="A26" t="s">
        <v>59</v>
      </c>
      <c r="B26" t="s">
        <v>27</v>
      </c>
      <c r="F26" t="s">
        <v>25</v>
      </c>
      <c r="H26" t="s">
        <v>81</v>
      </c>
      <c r="J26" t="s">
        <v>46</v>
      </c>
      <c r="K26">
        <v>0.32</v>
      </c>
      <c r="L26">
        <v>10.66</v>
      </c>
      <c r="P26" t="s">
        <v>31</v>
      </c>
      <c r="Q26" t="s">
        <v>31</v>
      </c>
    </row>
    <row r="27" spans="1:17" x14ac:dyDescent="0.25">
      <c r="A27" t="s">
        <v>59</v>
      </c>
      <c r="B27" t="s">
        <v>27</v>
      </c>
      <c r="F27" t="s">
        <v>25</v>
      </c>
      <c r="H27" t="s">
        <v>82</v>
      </c>
      <c r="J27" t="s">
        <v>79</v>
      </c>
      <c r="K27">
        <v>0.5</v>
      </c>
      <c r="L27">
        <v>16.04</v>
      </c>
      <c r="P27" t="s">
        <v>31</v>
      </c>
      <c r="Q27" t="s">
        <v>31</v>
      </c>
    </row>
    <row r="28" spans="1:17" x14ac:dyDescent="0.25">
      <c r="A28" t="s">
        <v>59</v>
      </c>
      <c r="B28" t="s">
        <v>27</v>
      </c>
      <c r="F28" t="s">
        <v>25</v>
      </c>
      <c r="H28" t="s">
        <v>83</v>
      </c>
      <c r="J28" t="s">
        <v>46</v>
      </c>
      <c r="K28">
        <v>0.05</v>
      </c>
      <c r="P28" t="s">
        <v>31</v>
      </c>
      <c r="Q28" t="s">
        <v>31</v>
      </c>
    </row>
    <row r="29" spans="1:17" x14ac:dyDescent="0.25">
      <c r="A29" t="s">
        <v>59</v>
      </c>
      <c r="B29" t="s">
        <v>27</v>
      </c>
      <c r="F29" t="s">
        <v>25</v>
      </c>
      <c r="H29" t="s">
        <v>84</v>
      </c>
      <c r="J29" t="s">
        <v>79</v>
      </c>
      <c r="K29">
        <v>0.31</v>
      </c>
      <c r="L29">
        <v>14.15</v>
      </c>
      <c r="P29" t="s">
        <v>31</v>
      </c>
      <c r="Q29" t="s">
        <v>31</v>
      </c>
    </row>
    <row r="30" spans="1:17" x14ac:dyDescent="0.25">
      <c r="A30" t="s">
        <v>59</v>
      </c>
      <c r="B30" t="s">
        <v>27</v>
      </c>
      <c r="F30" t="s">
        <v>25</v>
      </c>
      <c r="H30" t="s">
        <v>85</v>
      </c>
      <c r="J30" t="s">
        <v>79</v>
      </c>
      <c r="K30">
        <v>0.54</v>
      </c>
      <c r="L30">
        <v>24.14</v>
      </c>
      <c r="P30" t="s">
        <v>31</v>
      </c>
      <c r="Q30" t="s">
        <v>31</v>
      </c>
    </row>
    <row r="31" spans="1:17" x14ac:dyDescent="0.25">
      <c r="A31" t="s">
        <v>59</v>
      </c>
      <c r="B31" t="s">
        <v>27</v>
      </c>
      <c r="F31" t="s">
        <v>25</v>
      </c>
      <c r="H31" t="s">
        <v>86</v>
      </c>
      <c r="J31" t="s">
        <v>79</v>
      </c>
      <c r="K31">
        <v>0.38</v>
      </c>
      <c r="L31">
        <v>10.97</v>
      </c>
      <c r="P31" t="s">
        <v>31</v>
      </c>
      <c r="Q31" t="s">
        <v>31</v>
      </c>
    </row>
    <row r="32" spans="1:17" x14ac:dyDescent="0.25">
      <c r="A32" t="s">
        <v>59</v>
      </c>
      <c r="B32" t="s">
        <v>27</v>
      </c>
      <c r="F32" t="s">
        <v>25</v>
      </c>
      <c r="H32" t="s">
        <v>87</v>
      </c>
      <c r="J32" t="s">
        <v>46</v>
      </c>
      <c r="K32">
        <v>0.36</v>
      </c>
      <c r="L32">
        <v>18.600000000000001</v>
      </c>
      <c r="P32" t="s">
        <v>31</v>
      </c>
      <c r="Q32" t="s">
        <v>31</v>
      </c>
    </row>
    <row r="33" spans="1:17" x14ac:dyDescent="0.25">
      <c r="A33" t="s">
        <v>59</v>
      </c>
      <c r="B33" t="s">
        <v>27</v>
      </c>
      <c r="F33" t="s">
        <v>25</v>
      </c>
      <c r="H33" t="s">
        <v>88</v>
      </c>
      <c r="J33" t="s">
        <v>46</v>
      </c>
      <c r="K33">
        <v>0.16</v>
      </c>
      <c r="L33">
        <v>11.3</v>
      </c>
      <c r="P33" t="s">
        <v>31</v>
      </c>
      <c r="Q33" t="s">
        <v>31</v>
      </c>
    </row>
    <row r="34" spans="1:17" x14ac:dyDescent="0.25">
      <c r="A34" t="s">
        <v>59</v>
      </c>
      <c r="B34" t="s">
        <v>27</v>
      </c>
      <c r="F34" t="s">
        <v>25</v>
      </c>
      <c r="H34" t="s">
        <v>89</v>
      </c>
      <c r="J34" t="s">
        <v>79</v>
      </c>
      <c r="K34">
        <v>0.22</v>
      </c>
      <c r="L34">
        <v>18.829999999999998</v>
      </c>
      <c r="P34" t="s">
        <v>31</v>
      </c>
      <c r="Q34" t="s">
        <v>31</v>
      </c>
    </row>
    <row r="35" spans="1:17" x14ac:dyDescent="0.25">
      <c r="A35" t="s">
        <v>59</v>
      </c>
      <c r="B35" t="s">
        <v>27</v>
      </c>
      <c r="F35" t="s">
        <v>25</v>
      </c>
      <c r="H35" t="s">
        <v>90</v>
      </c>
      <c r="J35" t="s">
        <v>79</v>
      </c>
      <c r="K35">
        <v>0.47</v>
      </c>
      <c r="L35">
        <v>16.53</v>
      </c>
      <c r="P35" t="s">
        <v>31</v>
      </c>
      <c r="Q35" t="s">
        <v>31</v>
      </c>
    </row>
    <row r="36" spans="1:17" x14ac:dyDescent="0.25">
      <c r="A36" t="s">
        <v>59</v>
      </c>
      <c r="B36" t="s">
        <v>27</v>
      </c>
      <c r="F36" t="s">
        <v>25</v>
      </c>
      <c r="H36" t="s">
        <v>91</v>
      </c>
      <c r="J36" t="s">
        <v>46</v>
      </c>
      <c r="K36">
        <v>0.19</v>
      </c>
      <c r="L36">
        <v>11.89</v>
      </c>
      <c r="P36" t="s">
        <v>31</v>
      </c>
      <c r="Q36" t="s">
        <v>31</v>
      </c>
    </row>
    <row r="37" spans="1:17" x14ac:dyDescent="0.25">
      <c r="A37" t="s">
        <v>59</v>
      </c>
      <c r="B37" t="s">
        <v>27</v>
      </c>
      <c r="F37" t="s">
        <v>25</v>
      </c>
      <c r="H37" t="s">
        <v>92</v>
      </c>
      <c r="J37" t="s">
        <v>79</v>
      </c>
      <c r="K37">
        <v>0.54</v>
      </c>
      <c r="L37">
        <v>11.69</v>
      </c>
      <c r="P37" t="s">
        <v>31</v>
      </c>
      <c r="Q37" t="s">
        <v>31</v>
      </c>
    </row>
    <row r="38" spans="1:17" x14ac:dyDescent="0.25">
      <c r="A38" t="s">
        <v>59</v>
      </c>
      <c r="B38" t="s">
        <v>27</v>
      </c>
      <c r="F38" t="s">
        <v>25</v>
      </c>
      <c r="H38" t="s">
        <v>93</v>
      </c>
      <c r="J38" t="s">
        <v>79</v>
      </c>
      <c r="K38">
        <v>0.37</v>
      </c>
      <c r="L38">
        <v>16.329999999999998</v>
      </c>
      <c r="P38" t="s">
        <v>31</v>
      </c>
      <c r="Q38" t="s">
        <v>31</v>
      </c>
    </row>
    <row r="39" spans="1:17" x14ac:dyDescent="0.25">
      <c r="A39" t="s">
        <v>59</v>
      </c>
      <c r="B39" t="s">
        <v>27</v>
      </c>
      <c r="F39" t="s">
        <v>25</v>
      </c>
      <c r="H39" t="s">
        <v>94</v>
      </c>
      <c r="J39" t="s">
        <v>46</v>
      </c>
      <c r="K39">
        <v>0.22</v>
      </c>
      <c r="L39">
        <v>3.17</v>
      </c>
      <c r="P39" t="s">
        <v>31</v>
      </c>
      <c r="Q39" t="s">
        <v>31</v>
      </c>
    </row>
    <row r="40" spans="1:17" x14ac:dyDescent="0.25">
      <c r="A40" t="s">
        <v>59</v>
      </c>
      <c r="B40" t="s">
        <v>27</v>
      </c>
      <c r="F40" t="s">
        <v>25</v>
      </c>
      <c r="H40" t="s">
        <v>95</v>
      </c>
      <c r="J40" t="s">
        <v>79</v>
      </c>
      <c r="K40">
        <v>0</v>
      </c>
      <c r="P40" t="s">
        <v>31</v>
      </c>
      <c r="Q40" t="s">
        <v>31</v>
      </c>
    </row>
    <row r="41" spans="1:17" x14ac:dyDescent="0.25">
      <c r="A41" t="s">
        <v>59</v>
      </c>
      <c r="B41" t="s">
        <v>27</v>
      </c>
      <c r="F41" t="s">
        <v>25</v>
      </c>
      <c r="H41" t="s">
        <v>96</v>
      </c>
      <c r="J41" t="s">
        <v>46</v>
      </c>
      <c r="K41">
        <v>0.16</v>
      </c>
      <c r="L41">
        <v>12.69</v>
      </c>
      <c r="P41" t="s">
        <v>31</v>
      </c>
      <c r="Q41" t="s">
        <v>31</v>
      </c>
    </row>
    <row r="42" spans="1:17" x14ac:dyDescent="0.25">
      <c r="A42" t="s">
        <v>59</v>
      </c>
      <c r="B42" t="s">
        <v>27</v>
      </c>
      <c r="F42" t="s">
        <v>25</v>
      </c>
      <c r="H42" t="s">
        <v>97</v>
      </c>
      <c r="J42" t="s">
        <v>46</v>
      </c>
      <c r="K42">
        <v>0.22</v>
      </c>
      <c r="L42">
        <v>13.39</v>
      </c>
      <c r="P42" t="s">
        <v>31</v>
      </c>
      <c r="Q42" t="s">
        <v>31</v>
      </c>
    </row>
    <row r="43" spans="1:17" x14ac:dyDescent="0.25">
      <c r="A43" t="s">
        <v>59</v>
      </c>
      <c r="B43" t="s">
        <v>27</v>
      </c>
      <c r="F43" t="s">
        <v>25</v>
      </c>
      <c r="H43" t="s">
        <v>98</v>
      </c>
      <c r="J43" t="s">
        <v>46</v>
      </c>
      <c r="K43">
        <v>0.04</v>
      </c>
      <c r="L43">
        <v>10.83</v>
      </c>
      <c r="P43" t="s">
        <v>31</v>
      </c>
      <c r="Q43" t="s">
        <v>31</v>
      </c>
    </row>
    <row r="44" spans="1:17" x14ac:dyDescent="0.25">
      <c r="A44" t="s">
        <v>59</v>
      </c>
      <c r="B44" t="s">
        <v>27</v>
      </c>
      <c r="F44" t="s">
        <v>25</v>
      </c>
      <c r="H44" t="s">
        <v>99</v>
      </c>
      <c r="J44" t="s">
        <v>79</v>
      </c>
      <c r="K44">
        <v>0.78</v>
      </c>
      <c r="L44">
        <v>4.57</v>
      </c>
      <c r="P44" t="s">
        <v>31</v>
      </c>
      <c r="Q44" t="s">
        <v>31</v>
      </c>
    </row>
    <row r="45" spans="1:17" x14ac:dyDescent="0.25">
      <c r="A45" t="s">
        <v>59</v>
      </c>
      <c r="B45" t="s">
        <v>27</v>
      </c>
      <c r="F45" t="s">
        <v>25</v>
      </c>
      <c r="H45" t="s">
        <v>100</v>
      </c>
      <c r="J45" t="s">
        <v>101</v>
      </c>
      <c r="K45">
        <v>0.38</v>
      </c>
      <c r="L45">
        <v>10.6</v>
      </c>
      <c r="P45" t="s">
        <v>31</v>
      </c>
      <c r="Q45" t="s">
        <v>31</v>
      </c>
    </row>
    <row r="46" spans="1:17" x14ac:dyDescent="0.25">
      <c r="A46" t="s">
        <v>59</v>
      </c>
      <c r="B46" t="s">
        <v>27</v>
      </c>
      <c r="F46" t="s">
        <v>25</v>
      </c>
      <c r="H46" t="s">
        <v>102</v>
      </c>
      <c r="J46" t="s">
        <v>46</v>
      </c>
      <c r="K46">
        <v>0.25</v>
      </c>
      <c r="L46">
        <v>8.81</v>
      </c>
      <c r="P46" t="s">
        <v>31</v>
      </c>
      <c r="Q46" t="s">
        <v>31</v>
      </c>
    </row>
    <row r="47" spans="1:17" x14ac:dyDescent="0.25">
      <c r="A47" t="s">
        <v>59</v>
      </c>
      <c r="B47" t="s">
        <v>27</v>
      </c>
      <c r="F47" t="s">
        <v>25</v>
      </c>
      <c r="H47" t="s">
        <v>103</v>
      </c>
      <c r="J47" t="s">
        <v>79</v>
      </c>
      <c r="K47">
        <v>0.27</v>
      </c>
      <c r="L47">
        <v>3.8</v>
      </c>
      <c r="P47" t="s">
        <v>31</v>
      </c>
      <c r="Q47" t="s">
        <v>31</v>
      </c>
    </row>
    <row r="48" spans="1:17" x14ac:dyDescent="0.25">
      <c r="A48" t="s">
        <v>59</v>
      </c>
      <c r="B48" t="s">
        <v>27</v>
      </c>
      <c r="F48" t="s">
        <v>25</v>
      </c>
      <c r="H48" t="s">
        <v>104</v>
      </c>
      <c r="J48" t="s">
        <v>79</v>
      </c>
      <c r="K48">
        <v>0.28999999999999998</v>
      </c>
      <c r="L48">
        <v>11.4</v>
      </c>
      <c r="P48" t="s">
        <v>31</v>
      </c>
      <c r="Q48" t="s">
        <v>31</v>
      </c>
    </row>
    <row r="49" spans="1:17" x14ac:dyDescent="0.25">
      <c r="A49" t="s">
        <v>59</v>
      </c>
      <c r="B49" t="s">
        <v>27</v>
      </c>
      <c r="F49" t="s">
        <v>25</v>
      </c>
      <c r="H49" t="s">
        <v>105</v>
      </c>
      <c r="J49" t="s">
        <v>79</v>
      </c>
      <c r="K49">
        <v>0.66</v>
      </c>
      <c r="L49">
        <v>4.8899999999999997</v>
      </c>
      <c r="P49" t="s">
        <v>31</v>
      </c>
      <c r="Q49" t="s">
        <v>31</v>
      </c>
    </row>
    <row r="50" spans="1:17" x14ac:dyDescent="0.25">
      <c r="A50" t="s">
        <v>59</v>
      </c>
      <c r="B50" t="s">
        <v>27</v>
      </c>
      <c r="F50" t="s">
        <v>25</v>
      </c>
      <c r="H50" t="s">
        <v>106</v>
      </c>
      <c r="J50" t="s">
        <v>79</v>
      </c>
      <c r="K50">
        <v>0.48</v>
      </c>
      <c r="L50">
        <v>19.34</v>
      </c>
      <c r="P50" t="s">
        <v>31</v>
      </c>
      <c r="Q50" t="s">
        <v>31</v>
      </c>
    </row>
    <row r="51" spans="1:17" x14ac:dyDescent="0.25">
      <c r="A51" t="s">
        <v>59</v>
      </c>
      <c r="B51" t="s">
        <v>27</v>
      </c>
      <c r="F51" t="s">
        <v>25</v>
      </c>
      <c r="H51" t="s">
        <v>107</v>
      </c>
      <c r="J51" t="s">
        <v>46</v>
      </c>
      <c r="K51">
        <v>0.17</v>
      </c>
      <c r="L51">
        <v>14.09</v>
      </c>
      <c r="P51" t="s">
        <v>31</v>
      </c>
      <c r="Q51" t="s">
        <v>31</v>
      </c>
    </row>
    <row r="52" spans="1:17" x14ac:dyDescent="0.25">
      <c r="A52" t="s">
        <v>59</v>
      </c>
      <c r="B52" t="s">
        <v>27</v>
      </c>
      <c r="F52" t="s">
        <v>25</v>
      </c>
      <c r="H52" t="s">
        <v>108</v>
      </c>
      <c r="J52" t="s">
        <v>79</v>
      </c>
      <c r="K52">
        <v>0.26</v>
      </c>
      <c r="L52">
        <v>8.64</v>
      </c>
      <c r="P52" t="s">
        <v>31</v>
      </c>
      <c r="Q52" t="s">
        <v>31</v>
      </c>
    </row>
    <row r="53" spans="1:17" x14ac:dyDescent="0.25">
      <c r="A53" t="s">
        <v>59</v>
      </c>
      <c r="B53" t="s">
        <v>27</v>
      </c>
      <c r="F53" t="s">
        <v>25</v>
      </c>
      <c r="H53" t="s">
        <v>109</v>
      </c>
      <c r="J53" t="s">
        <v>79</v>
      </c>
      <c r="K53">
        <v>0.11</v>
      </c>
      <c r="L53">
        <v>6.47</v>
      </c>
      <c r="P53" t="s">
        <v>31</v>
      </c>
      <c r="Q53" t="s">
        <v>31</v>
      </c>
    </row>
    <row r="54" spans="1:17" x14ac:dyDescent="0.25">
      <c r="A54" t="s">
        <v>59</v>
      </c>
      <c r="B54" t="s">
        <v>27</v>
      </c>
      <c r="F54" t="s">
        <v>25</v>
      </c>
      <c r="H54" t="s">
        <v>110</v>
      </c>
      <c r="J54" t="s">
        <v>46</v>
      </c>
      <c r="K54">
        <v>0.18</v>
      </c>
      <c r="L54">
        <v>3.61</v>
      </c>
      <c r="P54" t="s">
        <v>31</v>
      </c>
      <c r="Q54" t="s">
        <v>31</v>
      </c>
    </row>
    <row r="55" spans="1:17" x14ac:dyDescent="0.25">
      <c r="A55" t="s">
        <v>59</v>
      </c>
      <c r="B55" t="s">
        <v>27</v>
      </c>
      <c r="F55" t="s">
        <v>25</v>
      </c>
      <c r="H55" t="s">
        <v>111</v>
      </c>
      <c r="J55" t="s">
        <v>79</v>
      </c>
      <c r="K55">
        <v>0.19</v>
      </c>
      <c r="L55">
        <v>6.87</v>
      </c>
      <c r="P55" t="s">
        <v>31</v>
      </c>
      <c r="Q55" t="s">
        <v>31</v>
      </c>
    </row>
    <row r="56" spans="1:17" x14ac:dyDescent="0.25">
      <c r="A56" t="s">
        <v>59</v>
      </c>
      <c r="B56" t="s">
        <v>27</v>
      </c>
      <c r="F56" t="s">
        <v>25</v>
      </c>
      <c r="H56" t="s">
        <v>112</v>
      </c>
      <c r="J56" t="s">
        <v>79</v>
      </c>
      <c r="K56">
        <v>0.23</v>
      </c>
      <c r="L56">
        <v>15.19</v>
      </c>
      <c r="P56" t="s">
        <v>31</v>
      </c>
      <c r="Q56" t="s">
        <v>31</v>
      </c>
    </row>
    <row r="57" spans="1:17" x14ac:dyDescent="0.25">
      <c r="A57" t="s">
        <v>59</v>
      </c>
      <c r="B57" t="s">
        <v>27</v>
      </c>
      <c r="F57" t="s">
        <v>25</v>
      </c>
      <c r="H57" t="s">
        <v>113</v>
      </c>
      <c r="J57" t="s">
        <v>79</v>
      </c>
      <c r="K57">
        <v>0.47</v>
      </c>
      <c r="L57">
        <v>9.32</v>
      </c>
      <c r="P57" t="s">
        <v>31</v>
      </c>
      <c r="Q57" t="s">
        <v>31</v>
      </c>
    </row>
    <row r="58" spans="1:17" x14ac:dyDescent="0.25">
      <c r="A58" t="s">
        <v>59</v>
      </c>
      <c r="B58" t="s">
        <v>27</v>
      </c>
      <c r="F58" t="s">
        <v>25</v>
      </c>
      <c r="H58" t="s">
        <v>114</v>
      </c>
      <c r="J58" t="s">
        <v>79</v>
      </c>
      <c r="K58">
        <v>0.21</v>
      </c>
      <c r="L58">
        <v>10.42</v>
      </c>
      <c r="P58" t="s">
        <v>31</v>
      </c>
      <c r="Q58" t="s">
        <v>31</v>
      </c>
    </row>
    <row r="59" spans="1:17" x14ac:dyDescent="0.25">
      <c r="A59" t="s">
        <v>59</v>
      </c>
      <c r="B59" t="s">
        <v>27</v>
      </c>
      <c r="F59" t="s">
        <v>25</v>
      </c>
      <c r="H59" t="s">
        <v>115</v>
      </c>
      <c r="J59" t="s">
        <v>46</v>
      </c>
      <c r="K59">
        <v>0.2</v>
      </c>
      <c r="L59">
        <v>8.7899999999999991</v>
      </c>
      <c r="P59" t="s">
        <v>31</v>
      </c>
      <c r="Q59" t="s">
        <v>31</v>
      </c>
    </row>
    <row r="60" spans="1:17" x14ac:dyDescent="0.25">
      <c r="A60" t="s">
        <v>59</v>
      </c>
      <c r="B60" t="s">
        <v>27</v>
      </c>
      <c r="F60" t="s">
        <v>25</v>
      </c>
      <c r="H60" t="s">
        <v>116</v>
      </c>
      <c r="J60" t="s">
        <v>79</v>
      </c>
      <c r="K60">
        <v>0.17</v>
      </c>
      <c r="L60">
        <v>13.71</v>
      </c>
      <c r="P60" t="s">
        <v>31</v>
      </c>
      <c r="Q60" t="s">
        <v>31</v>
      </c>
    </row>
    <row r="61" spans="1:17" x14ac:dyDescent="0.25">
      <c r="A61" t="s">
        <v>59</v>
      </c>
      <c r="B61" t="s">
        <v>27</v>
      </c>
      <c r="F61" t="s">
        <v>25</v>
      </c>
      <c r="H61" t="s">
        <v>117</v>
      </c>
      <c r="J61" t="s">
        <v>79</v>
      </c>
      <c r="K61">
        <v>0.31</v>
      </c>
      <c r="L61">
        <v>10.63</v>
      </c>
      <c r="P61" t="s">
        <v>31</v>
      </c>
      <c r="Q61" t="s">
        <v>31</v>
      </c>
    </row>
    <row r="62" spans="1:17" x14ac:dyDescent="0.25">
      <c r="A62" t="s">
        <v>59</v>
      </c>
      <c r="B62" t="s">
        <v>27</v>
      </c>
      <c r="F62" t="s">
        <v>25</v>
      </c>
      <c r="H62" t="s">
        <v>118</v>
      </c>
      <c r="J62" t="s">
        <v>79</v>
      </c>
      <c r="K62">
        <v>0.26</v>
      </c>
      <c r="L62">
        <v>8.44</v>
      </c>
      <c r="P62" t="s">
        <v>31</v>
      </c>
      <c r="Q62" t="s">
        <v>31</v>
      </c>
    </row>
    <row r="63" spans="1:17" x14ac:dyDescent="0.25">
      <c r="A63" t="s">
        <v>59</v>
      </c>
      <c r="B63" t="s">
        <v>27</v>
      </c>
      <c r="F63" t="s">
        <v>25</v>
      </c>
      <c r="H63" t="s">
        <v>119</v>
      </c>
      <c r="J63" t="s">
        <v>46</v>
      </c>
      <c r="K63">
        <v>0.14000000000000001</v>
      </c>
      <c r="L63">
        <v>1.46</v>
      </c>
      <c r="P63" t="s">
        <v>31</v>
      </c>
      <c r="Q63" t="s">
        <v>31</v>
      </c>
    </row>
    <row r="64" spans="1:17" x14ac:dyDescent="0.25">
      <c r="A64" t="s">
        <v>59</v>
      </c>
      <c r="B64" t="s">
        <v>27</v>
      </c>
      <c r="F64" t="s">
        <v>25</v>
      </c>
      <c r="H64" t="s">
        <v>120</v>
      </c>
      <c r="J64" t="s">
        <v>79</v>
      </c>
      <c r="K64">
        <v>0.18</v>
      </c>
      <c r="L64">
        <v>14.4</v>
      </c>
      <c r="P64" t="s">
        <v>31</v>
      </c>
      <c r="Q64" t="s">
        <v>31</v>
      </c>
    </row>
    <row r="65" spans="1:17" x14ac:dyDescent="0.25">
      <c r="A65" t="s">
        <v>59</v>
      </c>
      <c r="B65" t="s">
        <v>27</v>
      </c>
      <c r="F65" t="s">
        <v>25</v>
      </c>
      <c r="H65" t="s">
        <v>121</v>
      </c>
      <c r="J65" t="s">
        <v>46</v>
      </c>
      <c r="K65">
        <v>0.23</v>
      </c>
      <c r="L65">
        <v>17.829999999999998</v>
      </c>
      <c r="P65" t="s">
        <v>31</v>
      </c>
      <c r="Q65" t="s">
        <v>31</v>
      </c>
    </row>
    <row r="66" spans="1:17" x14ac:dyDescent="0.25">
      <c r="A66" t="s">
        <v>59</v>
      </c>
      <c r="B66" t="s">
        <v>27</v>
      </c>
      <c r="F66" t="s">
        <v>25</v>
      </c>
      <c r="H66" t="s">
        <v>122</v>
      </c>
      <c r="J66" t="s">
        <v>79</v>
      </c>
      <c r="K66">
        <v>0.34</v>
      </c>
      <c r="L66">
        <v>16.38</v>
      </c>
      <c r="P66" t="s">
        <v>31</v>
      </c>
      <c r="Q66" t="s">
        <v>31</v>
      </c>
    </row>
    <row r="67" spans="1:17" x14ac:dyDescent="0.25">
      <c r="A67" t="s">
        <v>59</v>
      </c>
      <c r="B67" t="s">
        <v>27</v>
      </c>
      <c r="F67" t="s">
        <v>25</v>
      </c>
      <c r="H67" t="s">
        <v>123</v>
      </c>
      <c r="J67" t="s">
        <v>79</v>
      </c>
      <c r="K67">
        <v>0.03</v>
      </c>
      <c r="L67">
        <v>5.22</v>
      </c>
      <c r="P67" t="s">
        <v>31</v>
      </c>
      <c r="Q67" t="s">
        <v>31</v>
      </c>
    </row>
    <row r="68" spans="1:17" x14ac:dyDescent="0.25">
      <c r="A68" t="s">
        <v>59</v>
      </c>
      <c r="B68" t="s">
        <v>27</v>
      </c>
      <c r="F68" t="s">
        <v>25</v>
      </c>
      <c r="H68" t="s">
        <v>124</v>
      </c>
      <c r="J68" t="s">
        <v>46</v>
      </c>
      <c r="K68">
        <v>0.2</v>
      </c>
      <c r="L68">
        <v>1.1299999999999999</v>
      </c>
      <c r="P68" t="s">
        <v>31</v>
      </c>
      <c r="Q68" t="s">
        <v>31</v>
      </c>
    </row>
    <row r="69" spans="1:17" x14ac:dyDescent="0.25">
      <c r="A69" t="s">
        <v>59</v>
      </c>
      <c r="B69" t="s">
        <v>27</v>
      </c>
      <c r="F69" t="s">
        <v>25</v>
      </c>
      <c r="H69" t="s">
        <v>125</v>
      </c>
      <c r="J69" t="s">
        <v>28</v>
      </c>
      <c r="K69">
        <v>0.25</v>
      </c>
      <c r="L69">
        <v>9.92</v>
      </c>
      <c r="P69" t="s">
        <v>31</v>
      </c>
      <c r="Q69" t="s">
        <v>31</v>
      </c>
    </row>
    <row r="70" spans="1:17" x14ac:dyDescent="0.25">
      <c r="A70" t="s">
        <v>59</v>
      </c>
      <c r="B70" t="s">
        <v>27</v>
      </c>
      <c r="F70" t="s">
        <v>25</v>
      </c>
      <c r="H70" t="s">
        <v>126</v>
      </c>
      <c r="J70" t="s">
        <v>79</v>
      </c>
      <c r="K70">
        <v>0.25</v>
      </c>
      <c r="L70">
        <v>12.67</v>
      </c>
      <c r="P70" t="s">
        <v>31</v>
      </c>
      <c r="Q70" t="s">
        <v>31</v>
      </c>
    </row>
    <row r="71" spans="1:17" x14ac:dyDescent="0.25">
      <c r="A71" t="s">
        <v>59</v>
      </c>
      <c r="B71" t="s">
        <v>27</v>
      </c>
      <c r="F71" t="s">
        <v>25</v>
      </c>
      <c r="H71" t="s">
        <v>127</v>
      </c>
      <c r="J71" t="s">
        <v>79</v>
      </c>
      <c r="K71">
        <v>0.33</v>
      </c>
      <c r="L71">
        <v>0.74</v>
      </c>
      <c r="P71" t="s">
        <v>31</v>
      </c>
      <c r="Q71" t="s">
        <v>31</v>
      </c>
    </row>
    <row r="72" spans="1:17" x14ac:dyDescent="0.25">
      <c r="A72" t="s">
        <v>59</v>
      </c>
      <c r="B72" t="s">
        <v>27</v>
      </c>
      <c r="F72" t="s">
        <v>25</v>
      </c>
      <c r="H72" t="s">
        <v>128</v>
      </c>
      <c r="J72" t="s">
        <v>79</v>
      </c>
      <c r="K72">
        <v>0.23</v>
      </c>
      <c r="L72">
        <v>2.08</v>
      </c>
      <c r="P72" t="s">
        <v>31</v>
      </c>
      <c r="Q72" t="s">
        <v>31</v>
      </c>
    </row>
    <row r="73" spans="1:17" x14ac:dyDescent="0.25">
      <c r="A73" t="s">
        <v>59</v>
      </c>
      <c r="B73" t="s">
        <v>27</v>
      </c>
      <c r="F73" t="s">
        <v>25</v>
      </c>
      <c r="H73" t="s">
        <v>129</v>
      </c>
      <c r="J73" t="s">
        <v>101</v>
      </c>
      <c r="K73">
        <v>0.31</v>
      </c>
      <c r="L73">
        <v>11.14</v>
      </c>
      <c r="P73" t="s">
        <v>31</v>
      </c>
      <c r="Q73" t="s">
        <v>31</v>
      </c>
    </row>
    <row r="74" spans="1:17" x14ac:dyDescent="0.25">
      <c r="A74" t="s">
        <v>59</v>
      </c>
      <c r="B74" t="s">
        <v>27</v>
      </c>
      <c r="F74" t="s">
        <v>25</v>
      </c>
      <c r="H74" t="s">
        <v>130</v>
      </c>
      <c r="J74" t="s">
        <v>46</v>
      </c>
      <c r="K74">
        <v>0.06</v>
      </c>
      <c r="L74">
        <v>12.01</v>
      </c>
      <c r="P74" t="s">
        <v>31</v>
      </c>
      <c r="Q74" t="s">
        <v>31</v>
      </c>
    </row>
    <row r="75" spans="1:17" x14ac:dyDescent="0.25">
      <c r="A75" t="s">
        <v>59</v>
      </c>
      <c r="B75" t="s">
        <v>27</v>
      </c>
      <c r="F75" t="s">
        <v>25</v>
      </c>
      <c r="H75" t="s">
        <v>131</v>
      </c>
      <c r="J75" t="s">
        <v>79</v>
      </c>
      <c r="K75">
        <v>0.28999999999999998</v>
      </c>
      <c r="L75">
        <v>12.17</v>
      </c>
      <c r="P75" t="s">
        <v>31</v>
      </c>
      <c r="Q75" t="s">
        <v>31</v>
      </c>
    </row>
    <row r="76" spans="1:17" x14ac:dyDescent="0.25">
      <c r="A76" t="s">
        <v>59</v>
      </c>
      <c r="B76" t="s">
        <v>27</v>
      </c>
      <c r="F76" t="s">
        <v>25</v>
      </c>
      <c r="H76" t="s">
        <v>132</v>
      </c>
      <c r="J76" t="s">
        <v>79</v>
      </c>
      <c r="K76">
        <v>0.11</v>
      </c>
      <c r="L76">
        <v>8.4600000000000009</v>
      </c>
      <c r="P76" t="s">
        <v>31</v>
      </c>
      <c r="Q76" t="s">
        <v>31</v>
      </c>
    </row>
    <row r="77" spans="1:17" x14ac:dyDescent="0.25">
      <c r="A77" t="s">
        <v>59</v>
      </c>
      <c r="B77" t="s">
        <v>27</v>
      </c>
      <c r="F77" t="s">
        <v>25</v>
      </c>
      <c r="H77" t="s">
        <v>133</v>
      </c>
      <c r="J77" t="s">
        <v>79</v>
      </c>
      <c r="K77">
        <v>0.77</v>
      </c>
      <c r="L77">
        <v>7.83</v>
      </c>
      <c r="P77" t="s">
        <v>31</v>
      </c>
      <c r="Q77" t="s">
        <v>31</v>
      </c>
    </row>
    <row r="78" spans="1:17" x14ac:dyDescent="0.25">
      <c r="A78" t="s">
        <v>59</v>
      </c>
      <c r="B78" t="s">
        <v>27</v>
      </c>
      <c r="F78" t="s">
        <v>25</v>
      </c>
      <c r="H78" t="s">
        <v>134</v>
      </c>
      <c r="J78" t="s">
        <v>79</v>
      </c>
      <c r="K78">
        <v>0.47</v>
      </c>
      <c r="L78">
        <v>13.48</v>
      </c>
      <c r="P78" t="s">
        <v>31</v>
      </c>
      <c r="Q78" t="s">
        <v>31</v>
      </c>
    </row>
    <row r="79" spans="1:17" x14ac:dyDescent="0.25">
      <c r="A79" t="s">
        <v>59</v>
      </c>
      <c r="B79" t="s">
        <v>27</v>
      </c>
      <c r="F79" t="s">
        <v>25</v>
      </c>
      <c r="H79" t="s">
        <v>135</v>
      </c>
      <c r="J79" t="s">
        <v>79</v>
      </c>
      <c r="K79">
        <v>0</v>
      </c>
      <c r="P79" t="s">
        <v>31</v>
      </c>
      <c r="Q79" t="s">
        <v>31</v>
      </c>
    </row>
    <row r="80" spans="1:17" x14ac:dyDescent="0.25">
      <c r="A80" t="s">
        <v>59</v>
      </c>
      <c r="B80" t="s">
        <v>27</v>
      </c>
      <c r="F80" t="s">
        <v>25</v>
      </c>
      <c r="H80" t="s">
        <v>136</v>
      </c>
      <c r="J80" t="s">
        <v>79</v>
      </c>
      <c r="K80">
        <v>0.36</v>
      </c>
      <c r="L80">
        <v>58.37</v>
      </c>
      <c r="P80" t="s">
        <v>31</v>
      </c>
      <c r="Q80" t="s">
        <v>31</v>
      </c>
    </row>
    <row r="81" spans="1:17" x14ac:dyDescent="0.25">
      <c r="A81" t="s">
        <v>59</v>
      </c>
      <c r="B81" t="s">
        <v>27</v>
      </c>
      <c r="F81" t="s">
        <v>25</v>
      </c>
      <c r="H81" t="s">
        <v>137</v>
      </c>
      <c r="J81" t="s">
        <v>79</v>
      </c>
      <c r="K81">
        <v>0.21</v>
      </c>
      <c r="L81">
        <v>6.49</v>
      </c>
      <c r="P81" t="s">
        <v>31</v>
      </c>
      <c r="Q81" t="s">
        <v>31</v>
      </c>
    </row>
    <row r="82" spans="1:17" x14ac:dyDescent="0.25">
      <c r="A82" t="s">
        <v>59</v>
      </c>
      <c r="B82" t="s">
        <v>27</v>
      </c>
      <c r="F82" t="s">
        <v>25</v>
      </c>
      <c r="H82" t="s">
        <v>138</v>
      </c>
      <c r="J82" t="s">
        <v>79</v>
      </c>
      <c r="K82">
        <v>0.3</v>
      </c>
      <c r="L82">
        <v>22.43</v>
      </c>
      <c r="P82" t="s">
        <v>31</v>
      </c>
      <c r="Q82" t="s">
        <v>31</v>
      </c>
    </row>
    <row r="83" spans="1:17" x14ac:dyDescent="0.25">
      <c r="A83" t="s">
        <v>59</v>
      </c>
      <c r="B83" t="s">
        <v>27</v>
      </c>
      <c r="F83" t="s">
        <v>25</v>
      </c>
      <c r="H83" t="s">
        <v>139</v>
      </c>
      <c r="J83" t="s">
        <v>79</v>
      </c>
      <c r="K83">
        <v>0.41</v>
      </c>
      <c r="L83">
        <v>11.58</v>
      </c>
      <c r="P83" t="s">
        <v>31</v>
      </c>
      <c r="Q83" t="s">
        <v>31</v>
      </c>
    </row>
    <row r="84" spans="1:17" x14ac:dyDescent="0.25">
      <c r="A84" t="s">
        <v>59</v>
      </c>
      <c r="B84" t="s">
        <v>27</v>
      </c>
      <c r="F84" t="s">
        <v>25</v>
      </c>
      <c r="H84" t="s">
        <v>140</v>
      </c>
      <c r="J84" t="s">
        <v>46</v>
      </c>
      <c r="K84">
        <v>0.18</v>
      </c>
      <c r="L84">
        <v>10.92</v>
      </c>
      <c r="P84" t="s">
        <v>31</v>
      </c>
      <c r="Q84" t="s">
        <v>31</v>
      </c>
    </row>
    <row r="85" spans="1:17" x14ac:dyDescent="0.25">
      <c r="A85" t="s">
        <v>59</v>
      </c>
      <c r="B85" t="s">
        <v>27</v>
      </c>
      <c r="F85" t="s">
        <v>25</v>
      </c>
      <c r="H85" t="s">
        <v>141</v>
      </c>
      <c r="J85" t="s">
        <v>79</v>
      </c>
      <c r="K85">
        <v>0.12</v>
      </c>
      <c r="L85">
        <v>3.06</v>
      </c>
      <c r="P85" t="s">
        <v>31</v>
      </c>
      <c r="Q85" t="s">
        <v>31</v>
      </c>
    </row>
    <row r="86" spans="1:17" x14ac:dyDescent="0.25">
      <c r="A86" t="s">
        <v>59</v>
      </c>
      <c r="B86" t="s">
        <v>27</v>
      </c>
      <c r="F86" t="s">
        <v>25</v>
      </c>
      <c r="H86" t="s">
        <v>142</v>
      </c>
      <c r="J86" t="s">
        <v>101</v>
      </c>
      <c r="K86">
        <v>0.19</v>
      </c>
      <c r="L86">
        <v>3.63</v>
      </c>
      <c r="P86" t="s">
        <v>31</v>
      </c>
      <c r="Q86" t="s">
        <v>31</v>
      </c>
    </row>
    <row r="87" spans="1:17" x14ac:dyDescent="0.25">
      <c r="A87" t="s">
        <v>59</v>
      </c>
      <c r="B87" t="s">
        <v>27</v>
      </c>
      <c r="F87" t="s">
        <v>25</v>
      </c>
      <c r="H87" t="s">
        <v>143</v>
      </c>
      <c r="J87" t="s">
        <v>79</v>
      </c>
      <c r="K87">
        <v>0.22</v>
      </c>
      <c r="L87">
        <v>12.97</v>
      </c>
      <c r="P87" t="s">
        <v>31</v>
      </c>
      <c r="Q87" t="s">
        <v>31</v>
      </c>
    </row>
    <row r="88" spans="1:17" x14ac:dyDescent="0.25">
      <c r="A88" t="s">
        <v>59</v>
      </c>
      <c r="B88" t="s">
        <v>27</v>
      </c>
      <c r="F88" t="s">
        <v>25</v>
      </c>
      <c r="H88" t="s">
        <v>144</v>
      </c>
      <c r="J88" t="s">
        <v>79</v>
      </c>
      <c r="K88">
        <v>0.34</v>
      </c>
      <c r="L88">
        <v>15.84</v>
      </c>
      <c r="P88" t="s">
        <v>31</v>
      </c>
      <c r="Q88" t="s">
        <v>31</v>
      </c>
    </row>
    <row r="89" spans="1:17" x14ac:dyDescent="0.25">
      <c r="A89" t="s">
        <v>59</v>
      </c>
      <c r="B89" t="s">
        <v>27</v>
      </c>
      <c r="F89" t="s">
        <v>25</v>
      </c>
      <c r="H89" t="s">
        <v>145</v>
      </c>
      <c r="J89" t="s">
        <v>79</v>
      </c>
      <c r="K89">
        <v>0.31</v>
      </c>
      <c r="L89">
        <v>5.0999999999999996</v>
      </c>
      <c r="P89" t="s">
        <v>31</v>
      </c>
      <c r="Q89" t="s">
        <v>31</v>
      </c>
    </row>
    <row r="90" spans="1:17" x14ac:dyDescent="0.25">
      <c r="A90" t="s">
        <v>59</v>
      </c>
      <c r="B90" t="s">
        <v>27</v>
      </c>
      <c r="F90" t="s">
        <v>25</v>
      </c>
      <c r="H90" t="s">
        <v>146</v>
      </c>
      <c r="J90" t="s">
        <v>79</v>
      </c>
      <c r="K90">
        <v>0.08</v>
      </c>
      <c r="L90">
        <v>4.46</v>
      </c>
      <c r="P90" t="s">
        <v>31</v>
      </c>
      <c r="Q90" t="s">
        <v>31</v>
      </c>
    </row>
    <row r="91" spans="1:17" x14ac:dyDescent="0.25">
      <c r="A91" t="s">
        <v>59</v>
      </c>
      <c r="B91" t="s">
        <v>27</v>
      </c>
      <c r="F91" t="s">
        <v>25</v>
      </c>
      <c r="H91" t="s">
        <v>147</v>
      </c>
      <c r="J91" t="s">
        <v>79</v>
      </c>
      <c r="K91">
        <v>0.26</v>
      </c>
      <c r="L91">
        <v>9.5500000000000007</v>
      </c>
      <c r="P91" t="s">
        <v>31</v>
      </c>
      <c r="Q91" t="s">
        <v>31</v>
      </c>
    </row>
    <row r="92" spans="1:17" x14ac:dyDescent="0.25">
      <c r="A92" t="s">
        <v>59</v>
      </c>
      <c r="B92" t="s">
        <v>27</v>
      </c>
      <c r="F92" t="s">
        <v>25</v>
      </c>
      <c r="H92" t="s">
        <v>148</v>
      </c>
      <c r="J92" t="s">
        <v>79</v>
      </c>
      <c r="K92">
        <v>0.26</v>
      </c>
      <c r="L92">
        <v>33.71</v>
      </c>
      <c r="P92" t="s">
        <v>31</v>
      </c>
      <c r="Q92" t="s">
        <v>31</v>
      </c>
    </row>
    <row r="93" spans="1:17" x14ac:dyDescent="0.25">
      <c r="A93" t="s">
        <v>59</v>
      </c>
      <c r="B93" t="s">
        <v>27</v>
      </c>
      <c r="F93" t="s">
        <v>25</v>
      </c>
      <c r="H93" t="s">
        <v>149</v>
      </c>
      <c r="J93" t="s">
        <v>46</v>
      </c>
      <c r="K93">
        <v>0.38</v>
      </c>
      <c r="L93">
        <v>13.46</v>
      </c>
      <c r="P93" t="s">
        <v>31</v>
      </c>
      <c r="Q93" t="s">
        <v>31</v>
      </c>
    </row>
    <row r="94" spans="1:17" x14ac:dyDescent="0.25">
      <c r="A94" t="s">
        <v>59</v>
      </c>
      <c r="B94" t="s">
        <v>27</v>
      </c>
      <c r="F94" t="s">
        <v>25</v>
      </c>
      <c r="H94" t="s">
        <v>150</v>
      </c>
      <c r="J94" t="s">
        <v>79</v>
      </c>
      <c r="K94">
        <v>0.41</v>
      </c>
      <c r="L94">
        <v>13.35</v>
      </c>
      <c r="P94" t="s">
        <v>31</v>
      </c>
      <c r="Q94" t="s">
        <v>31</v>
      </c>
    </row>
    <row r="95" spans="1:17" x14ac:dyDescent="0.25">
      <c r="A95" t="s">
        <v>59</v>
      </c>
      <c r="B95" t="s">
        <v>27</v>
      </c>
      <c r="F95" t="s">
        <v>25</v>
      </c>
      <c r="H95" t="s">
        <v>151</v>
      </c>
      <c r="J95" t="s">
        <v>79</v>
      </c>
      <c r="K95">
        <v>0.22</v>
      </c>
      <c r="L95">
        <v>18.05</v>
      </c>
      <c r="P95" t="s">
        <v>31</v>
      </c>
      <c r="Q95" t="s">
        <v>31</v>
      </c>
    </row>
    <row r="96" spans="1:17" x14ac:dyDescent="0.25">
      <c r="A96" t="s">
        <v>59</v>
      </c>
      <c r="B96" t="s">
        <v>27</v>
      </c>
      <c r="F96" t="s">
        <v>25</v>
      </c>
      <c r="H96" t="s">
        <v>152</v>
      </c>
      <c r="J96" t="s">
        <v>79</v>
      </c>
      <c r="K96">
        <v>0.33</v>
      </c>
      <c r="L96">
        <v>23.53</v>
      </c>
      <c r="P96" t="s">
        <v>31</v>
      </c>
      <c r="Q96" t="s">
        <v>31</v>
      </c>
    </row>
    <row r="97" spans="1:17" x14ac:dyDescent="0.25">
      <c r="A97" t="s">
        <v>59</v>
      </c>
      <c r="B97" t="s">
        <v>27</v>
      </c>
      <c r="F97" t="s">
        <v>25</v>
      </c>
      <c r="H97" t="s">
        <v>153</v>
      </c>
      <c r="J97" t="s">
        <v>79</v>
      </c>
      <c r="K97">
        <v>0.16</v>
      </c>
      <c r="L97">
        <v>11.95</v>
      </c>
      <c r="P97" t="s">
        <v>31</v>
      </c>
      <c r="Q97" t="s">
        <v>31</v>
      </c>
    </row>
    <row r="98" spans="1:17" x14ac:dyDescent="0.25">
      <c r="A98" t="s">
        <v>59</v>
      </c>
      <c r="B98" t="s">
        <v>27</v>
      </c>
      <c r="F98" t="s">
        <v>25</v>
      </c>
      <c r="H98" t="s">
        <v>154</v>
      </c>
      <c r="J98" t="s">
        <v>101</v>
      </c>
      <c r="K98">
        <v>0.2</v>
      </c>
      <c r="L98">
        <v>16.059999999999999</v>
      </c>
      <c r="P98" t="s">
        <v>31</v>
      </c>
      <c r="Q98" t="s">
        <v>31</v>
      </c>
    </row>
    <row r="99" spans="1:17" x14ac:dyDescent="0.25">
      <c r="A99" t="s">
        <v>59</v>
      </c>
      <c r="B99" t="s">
        <v>27</v>
      </c>
      <c r="F99" t="s">
        <v>25</v>
      </c>
      <c r="H99" t="s">
        <v>155</v>
      </c>
      <c r="J99" t="s">
        <v>101</v>
      </c>
      <c r="K99">
        <v>0.63</v>
      </c>
      <c r="L99">
        <v>26.58</v>
      </c>
      <c r="P99" t="s">
        <v>31</v>
      </c>
      <c r="Q99" t="s">
        <v>31</v>
      </c>
    </row>
    <row r="100" spans="1:17" x14ac:dyDescent="0.25">
      <c r="A100" t="s">
        <v>59</v>
      </c>
      <c r="B100" t="s">
        <v>27</v>
      </c>
      <c r="F100" t="s">
        <v>25</v>
      </c>
      <c r="H100" t="s">
        <v>156</v>
      </c>
      <c r="J100" t="s">
        <v>79</v>
      </c>
      <c r="K100">
        <v>0.1</v>
      </c>
      <c r="L100">
        <v>6.67</v>
      </c>
      <c r="P100" t="s">
        <v>31</v>
      </c>
      <c r="Q100" t="s">
        <v>31</v>
      </c>
    </row>
    <row r="101" spans="1:17" x14ac:dyDescent="0.25">
      <c r="A101" t="s">
        <v>59</v>
      </c>
      <c r="B101" t="s">
        <v>27</v>
      </c>
      <c r="F101" t="s">
        <v>25</v>
      </c>
      <c r="H101" t="s">
        <v>157</v>
      </c>
      <c r="J101" t="s">
        <v>101</v>
      </c>
      <c r="K101">
        <v>0.55000000000000004</v>
      </c>
      <c r="L101">
        <v>15.17</v>
      </c>
      <c r="P101" t="s">
        <v>31</v>
      </c>
      <c r="Q101" t="s">
        <v>31</v>
      </c>
    </row>
    <row r="102" spans="1:17" x14ac:dyDescent="0.25">
      <c r="A102" t="s">
        <v>59</v>
      </c>
      <c r="B102" t="s">
        <v>27</v>
      </c>
      <c r="F102" t="s">
        <v>25</v>
      </c>
      <c r="H102" t="s">
        <v>158</v>
      </c>
      <c r="J102" t="s">
        <v>79</v>
      </c>
      <c r="K102">
        <v>0.08</v>
      </c>
      <c r="L102">
        <v>15.34</v>
      </c>
      <c r="P102" t="s">
        <v>31</v>
      </c>
      <c r="Q102" t="s">
        <v>31</v>
      </c>
    </row>
    <row r="103" spans="1:17" x14ac:dyDescent="0.25">
      <c r="A103" t="s">
        <v>59</v>
      </c>
      <c r="B103" t="s">
        <v>27</v>
      </c>
      <c r="F103" t="s">
        <v>25</v>
      </c>
      <c r="H103" t="s">
        <v>159</v>
      </c>
      <c r="J103" t="s">
        <v>79</v>
      </c>
      <c r="K103">
        <v>0.01</v>
      </c>
      <c r="L103">
        <v>17.71</v>
      </c>
      <c r="P103" t="s">
        <v>31</v>
      </c>
      <c r="Q103" t="s">
        <v>31</v>
      </c>
    </row>
    <row r="104" spans="1:17" x14ac:dyDescent="0.25">
      <c r="A104" t="s">
        <v>59</v>
      </c>
      <c r="B104" t="s">
        <v>27</v>
      </c>
      <c r="F104" t="s">
        <v>25</v>
      </c>
      <c r="H104" t="s">
        <v>160</v>
      </c>
      <c r="J104" t="s">
        <v>46</v>
      </c>
      <c r="K104">
        <v>0.23</v>
      </c>
      <c r="L104">
        <v>4.43</v>
      </c>
      <c r="P104" t="s">
        <v>31</v>
      </c>
      <c r="Q104" t="s">
        <v>31</v>
      </c>
    </row>
    <row r="105" spans="1:17" x14ac:dyDescent="0.25">
      <c r="A105" t="s">
        <v>59</v>
      </c>
      <c r="B105" t="s">
        <v>27</v>
      </c>
      <c r="F105" t="s">
        <v>25</v>
      </c>
      <c r="H105" t="s">
        <v>161</v>
      </c>
      <c r="J105" t="s">
        <v>79</v>
      </c>
      <c r="K105">
        <v>0.33</v>
      </c>
      <c r="L105">
        <v>7.79</v>
      </c>
      <c r="P105" t="s">
        <v>31</v>
      </c>
      <c r="Q105" t="s">
        <v>31</v>
      </c>
    </row>
    <row r="106" spans="1:17" x14ac:dyDescent="0.25">
      <c r="A106" t="s">
        <v>59</v>
      </c>
      <c r="B106" t="s">
        <v>27</v>
      </c>
      <c r="F106" t="s">
        <v>25</v>
      </c>
      <c r="H106" t="s">
        <v>162</v>
      </c>
      <c r="J106" t="s">
        <v>79</v>
      </c>
      <c r="K106">
        <v>0.42</v>
      </c>
      <c r="L106">
        <v>18.670000000000002</v>
      </c>
      <c r="P106" t="s">
        <v>31</v>
      </c>
      <c r="Q106" t="s">
        <v>31</v>
      </c>
    </row>
    <row r="107" spans="1:17" x14ac:dyDescent="0.25">
      <c r="A107" t="s">
        <v>59</v>
      </c>
      <c r="B107" t="s">
        <v>27</v>
      </c>
      <c r="F107" t="s">
        <v>25</v>
      </c>
      <c r="H107" t="s">
        <v>163</v>
      </c>
      <c r="J107" t="s">
        <v>101</v>
      </c>
      <c r="K107">
        <v>0.3</v>
      </c>
      <c r="L107">
        <v>18.829999999999998</v>
      </c>
      <c r="P107" t="s">
        <v>31</v>
      </c>
      <c r="Q107" t="s">
        <v>31</v>
      </c>
    </row>
    <row r="108" spans="1:17" x14ac:dyDescent="0.25">
      <c r="A108" t="s">
        <v>59</v>
      </c>
      <c r="B108" t="s">
        <v>27</v>
      </c>
      <c r="F108" t="s">
        <v>25</v>
      </c>
      <c r="H108" t="s">
        <v>164</v>
      </c>
      <c r="J108" t="s">
        <v>101</v>
      </c>
      <c r="K108">
        <v>0.39</v>
      </c>
      <c r="L108">
        <v>17.59</v>
      </c>
      <c r="P108" t="s">
        <v>31</v>
      </c>
      <c r="Q108" t="s">
        <v>31</v>
      </c>
    </row>
    <row r="109" spans="1:17" x14ac:dyDescent="0.25">
      <c r="A109" t="s">
        <v>59</v>
      </c>
      <c r="B109" t="s">
        <v>27</v>
      </c>
      <c r="F109" t="s">
        <v>25</v>
      </c>
      <c r="H109" t="s">
        <v>165</v>
      </c>
      <c r="J109" t="s">
        <v>79</v>
      </c>
      <c r="K109">
        <v>0.4</v>
      </c>
      <c r="L109">
        <v>22.03</v>
      </c>
      <c r="P109" t="s">
        <v>31</v>
      </c>
      <c r="Q109" t="s">
        <v>31</v>
      </c>
    </row>
    <row r="110" spans="1:17" x14ac:dyDescent="0.25">
      <c r="A110" t="s">
        <v>59</v>
      </c>
      <c r="B110" t="s">
        <v>27</v>
      </c>
      <c r="F110" t="s">
        <v>25</v>
      </c>
      <c r="H110" t="s">
        <v>166</v>
      </c>
      <c r="J110" t="s">
        <v>79</v>
      </c>
      <c r="K110">
        <v>0.25</v>
      </c>
      <c r="L110">
        <v>10.08</v>
      </c>
      <c r="P110" t="s">
        <v>31</v>
      </c>
      <c r="Q110" t="s">
        <v>31</v>
      </c>
    </row>
    <row r="111" spans="1:17" x14ac:dyDescent="0.25">
      <c r="A111" t="s">
        <v>59</v>
      </c>
      <c r="B111" t="s">
        <v>27</v>
      </c>
      <c r="F111" t="s">
        <v>25</v>
      </c>
      <c r="H111" t="s">
        <v>167</v>
      </c>
      <c r="J111" t="s">
        <v>101</v>
      </c>
      <c r="K111">
        <v>0.39</v>
      </c>
      <c r="L111">
        <v>28.03</v>
      </c>
      <c r="P111" t="s">
        <v>31</v>
      </c>
      <c r="Q111" t="s">
        <v>31</v>
      </c>
    </row>
    <row r="112" spans="1:17" x14ac:dyDescent="0.25">
      <c r="A112" t="s">
        <v>59</v>
      </c>
      <c r="B112" t="s">
        <v>27</v>
      </c>
      <c r="F112" t="s">
        <v>25</v>
      </c>
      <c r="H112" t="s">
        <v>168</v>
      </c>
      <c r="J112" t="s">
        <v>101</v>
      </c>
      <c r="K112">
        <v>0.68</v>
      </c>
      <c r="L112">
        <v>3.65</v>
      </c>
      <c r="P112" t="s">
        <v>31</v>
      </c>
      <c r="Q112" t="s">
        <v>31</v>
      </c>
    </row>
    <row r="113" spans="1:17" x14ac:dyDescent="0.25">
      <c r="A113" t="s">
        <v>59</v>
      </c>
      <c r="B113" t="s">
        <v>27</v>
      </c>
      <c r="F113" t="s">
        <v>25</v>
      </c>
      <c r="H113" t="s">
        <v>169</v>
      </c>
      <c r="J113" t="s">
        <v>79</v>
      </c>
      <c r="K113">
        <v>0.16</v>
      </c>
      <c r="L113">
        <v>12.66</v>
      </c>
      <c r="P113" t="s">
        <v>31</v>
      </c>
      <c r="Q113" t="s">
        <v>31</v>
      </c>
    </row>
    <row r="114" spans="1:17" x14ac:dyDescent="0.25">
      <c r="A114" t="s">
        <v>59</v>
      </c>
      <c r="B114" t="s">
        <v>27</v>
      </c>
      <c r="F114" t="s">
        <v>25</v>
      </c>
      <c r="H114" t="s">
        <v>170</v>
      </c>
      <c r="J114" t="s">
        <v>79</v>
      </c>
      <c r="K114">
        <v>0.27</v>
      </c>
      <c r="L114">
        <v>8.76</v>
      </c>
      <c r="P114" t="s">
        <v>31</v>
      </c>
      <c r="Q114" t="s">
        <v>31</v>
      </c>
    </row>
    <row r="115" spans="1:17" x14ac:dyDescent="0.25">
      <c r="A115" t="s">
        <v>59</v>
      </c>
      <c r="B115" t="s">
        <v>27</v>
      </c>
      <c r="F115" t="s">
        <v>25</v>
      </c>
      <c r="H115" t="s">
        <v>171</v>
      </c>
      <c r="J115" t="s">
        <v>79</v>
      </c>
      <c r="K115">
        <v>0.17</v>
      </c>
      <c r="L115">
        <v>8.6300000000000008</v>
      </c>
      <c r="P115" t="s">
        <v>31</v>
      </c>
      <c r="Q115" t="s">
        <v>31</v>
      </c>
    </row>
    <row r="116" spans="1:17" x14ac:dyDescent="0.25">
      <c r="A116" t="s">
        <v>59</v>
      </c>
      <c r="B116" t="s">
        <v>27</v>
      </c>
      <c r="F116" t="s">
        <v>25</v>
      </c>
      <c r="H116" t="s">
        <v>172</v>
      </c>
      <c r="J116" t="s">
        <v>79</v>
      </c>
      <c r="K116">
        <v>0.17</v>
      </c>
      <c r="L116">
        <v>7.88</v>
      </c>
      <c r="P116" t="s">
        <v>31</v>
      </c>
      <c r="Q116" t="s">
        <v>31</v>
      </c>
    </row>
    <row r="117" spans="1:17" x14ac:dyDescent="0.25">
      <c r="A117" t="s">
        <v>59</v>
      </c>
      <c r="B117" t="s">
        <v>27</v>
      </c>
      <c r="F117" t="s">
        <v>25</v>
      </c>
      <c r="H117" t="s">
        <v>173</v>
      </c>
      <c r="J117" t="s">
        <v>79</v>
      </c>
      <c r="K117">
        <v>0.2</v>
      </c>
      <c r="L117">
        <v>0.99</v>
      </c>
      <c r="P117" t="s">
        <v>31</v>
      </c>
      <c r="Q117" t="s">
        <v>31</v>
      </c>
    </row>
    <row r="118" spans="1:17" x14ac:dyDescent="0.25">
      <c r="A118" t="s">
        <v>59</v>
      </c>
      <c r="B118" t="s">
        <v>27</v>
      </c>
      <c r="F118" t="s">
        <v>25</v>
      </c>
      <c r="H118" t="s">
        <v>174</v>
      </c>
      <c r="J118" t="s">
        <v>79</v>
      </c>
      <c r="K118">
        <v>0.22</v>
      </c>
      <c r="L118">
        <v>15</v>
      </c>
      <c r="P118" t="s">
        <v>31</v>
      </c>
      <c r="Q118" t="s">
        <v>31</v>
      </c>
    </row>
    <row r="119" spans="1:17" x14ac:dyDescent="0.25">
      <c r="A119" t="s">
        <v>59</v>
      </c>
      <c r="B119" t="s">
        <v>27</v>
      </c>
      <c r="F119" t="s">
        <v>25</v>
      </c>
      <c r="H119" t="s">
        <v>175</v>
      </c>
      <c r="J119" t="s">
        <v>79</v>
      </c>
      <c r="K119">
        <v>0.14000000000000001</v>
      </c>
      <c r="L119">
        <v>15.52</v>
      </c>
      <c r="P119" t="s">
        <v>31</v>
      </c>
      <c r="Q119" t="s">
        <v>31</v>
      </c>
    </row>
    <row r="120" spans="1:17" x14ac:dyDescent="0.25">
      <c r="A120" t="s">
        <v>59</v>
      </c>
      <c r="B120" t="s">
        <v>27</v>
      </c>
      <c r="F120" t="s">
        <v>25</v>
      </c>
      <c r="H120" t="s">
        <v>176</v>
      </c>
      <c r="J120" t="s">
        <v>79</v>
      </c>
      <c r="K120">
        <v>7.0000000000000007E-2</v>
      </c>
      <c r="L120">
        <v>12.66</v>
      </c>
      <c r="P120" t="s">
        <v>31</v>
      </c>
      <c r="Q120" t="s">
        <v>31</v>
      </c>
    </row>
    <row r="121" spans="1:17" x14ac:dyDescent="0.25">
      <c r="A121" t="s">
        <v>59</v>
      </c>
      <c r="B121" t="s">
        <v>27</v>
      </c>
      <c r="F121" t="s">
        <v>25</v>
      </c>
      <c r="H121" t="s">
        <v>177</v>
      </c>
      <c r="J121" t="s">
        <v>79</v>
      </c>
      <c r="K121">
        <v>0.15</v>
      </c>
      <c r="L121">
        <v>2.91</v>
      </c>
      <c r="P121" t="s">
        <v>31</v>
      </c>
      <c r="Q121" t="s">
        <v>31</v>
      </c>
    </row>
    <row r="122" spans="1:17" x14ac:dyDescent="0.25">
      <c r="A122" t="s">
        <v>59</v>
      </c>
      <c r="B122" t="s">
        <v>27</v>
      </c>
      <c r="F122" t="s">
        <v>25</v>
      </c>
      <c r="H122" t="s">
        <v>178</v>
      </c>
      <c r="J122" t="s">
        <v>79</v>
      </c>
      <c r="K122">
        <v>0.22</v>
      </c>
      <c r="L122">
        <v>20.27</v>
      </c>
      <c r="P122" t="s">
        <v>31</v>
      </c>
      <c r="Q122" t="s">
        <v>31</v>
      </c>
    </row>
    <row r="123" spans="1:17" x14ac:dyDescent="0.25">
      <c r="A123" t="s">
        <v>59</v>
      </c>
      <c r="B123" t="s">
        <v>27</v>
      </c>
      <c r="F123" t="s">
        <v>25</v>
      </c>
      <c r="H123" t="s">
        <v>179</v>
      </c>
      <c r="J123" t="s">
        <v>101</v>
      </c>
      <c r="K123">
        <v>0.5</v>
      </c>
      <c r="L123">
        <v>8.6</v>
      </c>
      <c r="P123" t="s">
        <v>31</v>
      </c>
      <c r="Q123" t="s">
        <v>31</v>
      </c>
    </row>
    <row r="124" spans="1:17" x14ac:dyDescent="0.25">
      <c r="A124" t="s">
        <v>59</v>
      </c>
      <c r="B124" t="s">
        <v>27</v>
      </c>
      <c r="F124" t="s">
        <v>25</v>
      </c>
      <c r="H124" t="s">
        <v>180</v>
      </c>
      <c r="J124" t="s">
        <v>46</v>
      </c>
      <c r="K124">
        <v>0.21</v>
      </c>
      <c r="L124">
        <v>0.4</v>
      </c>
      <c r="P124" t="s">
        <v>31</v>
      </c>
      <c r="Q124" t="s">
        <v>31</v>
      </c>
    </row>
    <row r="125" spans="1:17" x14ac:dyDescent="0.25">
      <c r="A125" t="s">
        <v>59</v>
      </c>
      <c r="B125" t="s">
        <v>27</v>
      </c>
      <c r="F125" t="s">
        <v>25</v>
      </c>
      <c r="H125" t="s">
        <v>181</v>
      </c>
      <c r="J125" t="s">
        <v>101</v>
      </c>
      <c r="K125">
        <v>0.67</v>
      </c>
      <c r="L125">
        <v>20.63</v>
      </c>
      <c r="P125" t="s">
        <v>31</v>
      </c>
      <c r="Q125" t="s">
        <v>31</v>
      </c>
    </row>
    <row r="126" spans="1:17" x14ac:dyDescent="0.25">
      <c r="A126" t="s">
        <v>59</v>
      </c>
      <c r="B126" t="s">
        <v>27</v>
      </c>
      <c r="F126" t="s">
        <v>25</v>
      </c>
      <c r="H126" t="s">
        <v>182</v>
      </c>
      <c r="J126" t="s">
        <v>46</v>
      </c>
      <c r="K126">
        <v>0.13</v>
      </c>
      <c r="L126">
        <v>11.6</v>
      </c>
      <c r="P126" t="s">
        <v>31</v>
      </c>
      <c r="Q126" t="s">
        <v>31</v>
      </c>
    </row>
    <row r="127" spans="1:17" x14ac:dyDescent="0.25">
      <c r="A127" t="s">
        <v>59</v>
      </c>
      <c r="B127" t="s">
        <v>27</v>
      </c>
      <c r="F127" t="s">
        <v>25</v>
      </c>
      <c r="H127" t="s">
        <v>183</v>
      </c>
      <c r="J127" t="s">
        <v>101</v>
      </c>
      <c r="K127">
        <v>0.37</v>
      </c>
      <c r="L127">
        <v>75.44</v>
      </c>
      <c r="P127" t="s">
        <v>31</v>
      </c>
      <c r="Q127" t="s">
        <v>31</v>
      </c>
    </row>
    <row r="128" spans="1:17" x14ac:dyDescent="0.25">
      <c r="A128" t="s">
        <v>59</v>
      </c>
      <c r="B128" t="s">
        <v>27</v>
      </c>
      <c r="F128" t="s">
        <v>25</v>
      </c>
      <c r="H128" t="s">
        <v>184</v>
      </c>
      <c r="J128" t="s">
        <v>101</v>
      </c>
      <c r="K128">
        <v>0.25</v>
      </c>
      <c r="L128">
        <v>4.3</v>
      </c>
      <c r="P128" t="s">
        <v>31</v>
      </c>
      <c r="Q128" t="s">
        <v>31</v>
      </c>
    </row>
    <row r="129" spans="1:17" x14ac:dyDescent="0.25">
      <c r="A129" t="s">
        <v>59</v>
      </c>
      <c r="B129" t="s">
        <v>27</v>
      </c>
      <c r="F129" t="s">
        <v>25</v>
      </c>
      <c r="H129" t="s">
        <v>185</v>
      </c>
      <c r="J129" t="s">
        <v>79</v>
      </c>
      <c r="K129">
        <v>0.2</v>
      </c>
      <c r="L129">
        <v>0.64</v>
      </c>
      <c r="P129" t="s">
        <v>31</v>
      </c>
      <c r="Q129" t="s">
        <v>31</v>
      </c>
    </row>
    <row r="130" spans="1:17" x14ac:dyDescent="0.25">
      <c r="A130" t="s">
        <v>59</v>
      </c>
      <c r="B130" t="s">
        <v>27</v>
      </c>
      <c r="F130" t="s">
        <v>25</v>
      </c>
      <c r="H130" t="s">
        <v>186</v>
      </c>
      <c r="J130" t="s">
        <v>79</v>
      </c>
      <c r="K130">
        <v>0.28999999999999998</v>
      </c>
      <c r="L130">
        <v>12.69</v>
      </c>
      <c r="P130" t="s">
        <v>31</v>
      </c>
      <c r="Q130" t="s">
        <v>31</v>
      </c>
    </row>
    <row r="131" spans="1:17" x14ac:dyDescent="0.25">
      <c r="A131" t="s">
        <v>59</v>
      </c>
      <c r="B131" t="s">
        <v>27</v>
      </c>
      <c r="F131" t="s">
        <v>25</v>
      </c>
      <c r="H131" t="s">
        <v>187</v>
      </c>
      <c r="J131" t="s">
        <v>79</v>
      </c>
      <c r="K131">
        <v>0.1</v>
      </c>
      <c r="L131">
        <v>10.63</v>
      </c>
      <c r="P131" t="s">
        <v>31</v>
      </c>
      <c r="Q131" t="s">
        <v>31</v>
      </c>
    </row>
    <row r="132" spans="1:17" x14ac:dyDescent="0.25">
      <c r="A132" t="s">
        <v>59</v>
      </c>
      <c r="B132" t="s">
        <v>27</v>
      </c>
      <c r="F132" t="s">
        <v>25</v>
      </c>
      <c r="H132" t="s">
        <v>188</v>
      </c>
      <c r="J132" t="s">
        <v>79</v>
      </c>
      <c r="K132">
        <v>0.06</v>
      </c>
      <c r="L132">
        <v>7.9</v>
      </c>
      <c r="P132" t="s">
        <v>31</v>
      </c>
      <c r="Q132" t="s">
        <v>31</v>
      </c>
    </row>
    <row r="133" spans="1:17" x14ac:dyDescent="0.25">
      <c r="A133" t="s">
        <v>59</v>
      </c>
      <c r="B133" t="s">
        <v>27</v>
      </c>
      <c r="F133" t="s">
        <v>25</v>
      </c>
      <c r="H133" t="s">
        <v>189</v>
      </c>
      <c r="J133" t="s">
        <v>79</v>
      </c>
      <c r="K133">
        <v>0.2</v>
      </c>
      <c r="L133">
        <v>7.56</v>
      </c>
      <c r="P133" t="s">
        <v>31</v>
      </c>
      <c r="Q133" t="s">
        <v>31</v>
      </c>
    </row>
    <row r="134" spans="1:17" x14ac:dyDescent="0.25">
      <c r="A134" t="s">
        <v>59</v>
      </c>
      <c r="B134" t="s">
        <v>27</v>
      </c>
      <c r="F134" t="s">
        <v>25</v>
      </c>
      <c r="H134" t="s">
        <v>190</v>
      </c>
      <c r="J134" t="s">
        <v>79</v>
      </c>
      <c r="K134">
        <v>0.38</v>
      </c>
      <c r="L134">
        <v>15.41</v>
      </c>
      <c r="P134" t="s">
        <v>31</v>
      </c>
      <c r="Q134" t="s">
        <v>31</v>
      </c>
    </row>
    <row r="135" spans="1:17" x14ac:dyDescent="0.25">
      <c r="A135" t="s">
        <v>59</v>
      </c>
      <c r="B135" t="s">
        <v>27</v>
      </c>
      <c r="F135" t="s">
        <v>25</v>
      </c>
      <c r="H135" t="s">
        <v>191</v>
      </c>
      <c r="J135" t="s">
        <v>101</v>
      </c>
      <c r="K135">
        <v>0.61</v>
      </c>
      <c r="L135">
        <v>10.55</v>
      </c>
      <c r="P135" t="s">
        <v>31</v>
      </c>
      <c r="Q135" t="s">
        <v>31</v>
      </c>
    </row>
    <row r="136" spans="1:17" x14ac:dyDescent="0.25">
      <c r="A136" t="s">
        <v>59</v>
      </c>
      <c r="B136" t="s">
        <v>27</v>
      </c>
      <c r="F136" t="s">
        <v>25</v>
      </c>
      <c r="H136" t="s">
        <v>192</v>
      </c>
      <c r="J136" t="s">
        <v>46</v>
      </c>
      <c r="K136">
        <v>0.04</v>
      </c>
      <c r="L136">
        <v>0.09</v>
      </c>
      <c r="P136" t="s">
        <v>31</v>
      </c>
      <c r="Q136" t="s">
        <v>31</v>
      </c>
    </row>
    <row r="137" spans="1:17" x14ac:dyDescent="0.25">
      <c r="A137" t="s">
        <v>59</v>
      </c>
      <c r="B137" t="s">
        <v>27</v>
      </c>
      <c r="F137" t="s">
        <v>25</v>
      </c>
      <c r="H137" t="s">
        <v>193</v>
      </c>
      <c r="J137" t="s">
        <v>101</v>
      </c>
      <c r="K137">
        <v>0.01</v>
      </c>
      <c r="P137" t="s">
        <v>31</v>
      </c>
      <c r="Q137" t="s">
        <v>31</v>
      </c>
    </row>
    <row r="138" spans="1:17" x14ac:dyDescent="0.25">
      <c r="A138" t="s">
        <v>59</v>
      </c>
      <c r="B138" t="s">
        <v>27</v>
      </c>
      <c r="F138" t="s">
        <v>25</v>
      </c>
      <c r="H138" t="s">
        <v>194</v>
      </c>
      <c r="J138" t="s">
        <v>79</v>
      </c>
      <c r="K138">
        <v>0.32</v>
      </c>
      <c r="L138">
        <v>10.42</v>
      </c>
      <c r="P138" t="s">
        <v>31</v>
      </c>
      <c r="Q138" t="s">
        <v>31</v>
      </c>
    </row>
    <row r="139" spans="1:17" x14ac:dyDescent="0.25">
      <c r="A139" t="s">
        <v>59</v>
      </c>
      <c r="B139" t="s">
        <v>27</v>
      </c>
      <c r="F139" t="s">
        <v>25</v>
      </c>
      <c r="H139" t="s">
        <v>195</v>
      </c>
      <c r="J139" t="s">
        <v>79</v>
      </c>
      <c r="K139">
        <v>0.03</v>
      </c>
      <c r="L139">
        <v>7.69</v>
      </c>
      <c r="P139" t="s">
        <v>31</v>
      </c>
      <c r="Q139" t="s">
        <v>31</v>
      </c>
    </row>
    <row r="140" spans="1:17" x14ac:dyDescent="0.25">
      <c r="A140" t="s">
        <v>59</v>
      </c>
      <c r="B140" t="s">
        <v>27</v>
      </c>
      <c r="F140" t="s">
        <v>25</v>
      </c>
      <c r="H140" t="s">
        <v>196</v>
      </c>
      <c r="J140" t="s">
        <v>101</v>
      </c>
      <c r="K140">
        <v>0.68</v>
      </c>
      <c r="L140">
        <v>4.59</v>
      </c>
      <c r="P140" t="s">
        <v>31</v>
      </c>
      <c r="Q140" t="s">
        <v>31</v>
      </c>
    </row>
    <row r="141" spans="1:17" x14ac:dyDescent="0.25">
      <c r="A141" t="s">
        <v>59</v>
      </c>
      <c r="B141" t="s">
        <v>27</v>
      </c>
      <c r="F141" t="s">
        <v>25</v>
      </c>
      <c r="H141" t="s">
        <v>197</v>
      </c>
      <c r="J141" t="s">
        <v>79</v>
      </c>
      <c r="K141">
        <v>0.31</v>
      </c>
      <c r="L141">
        <v>19.25</v>
      </c>
      <c r="P141" t="s">
        <v>31</v>
      </c>
      <c r="Q141" t="s">
        <v>31</v>
      </c>
    </row>
    <row r="142" spans="1:17" x14ac:dyDescent="0.25">
      <c r="A142" t="s">
        <v>59</v>
      </c>
      <c r="B142" t="s">
        <v>27</v>
      </c>
      <c r="F142" t="s">
        <v>25</v>
      </c>
      <c r="H142" t="s">
        <v>198</v>
      </c>
      <c r="J142" t="s">
        <v>79</v>
      </c>
      <c r="K142">
        <v>0.12</v>
      </c>
      <c r="L142">
        <v>9.3000000000000007</v>
      </c>
      <c r="P142" t="s">
        <v>31</v>
      </c>
      <c r="Q142" t="s">
        <v>31</v>
      </c>
    </row>
    <row r="143" spans="1:17" x14ac:dyDescent="0.25">
      <c r="A143" t="s">
        <v>59</v>
      </c>
      <c r="B143" t="s">
        <v>27</v>
      </c>
      <c r="F143" t="s">
        <v>25</v>
      </c>
      <c r="H143" t="s">
        <v>199</v>
      </c>
      <c r="J143" t="s">
        <v>79</v>
      </c>
      <c r="K143">
        <v>0.21</v>
      </c>
      <c r="L143">
        <v>8.4600000000000009</v>
      </c>
      <c r="P143" t="s">
        <v>31</v>
      </c>
      <c r="Q143" t="s">
        <v>31</v>
      </c>
    </row>
    <row r="144" spans="1:17" x14ac:dyDescent="0.25">
      <c r="A144" t="s">
        <v>59</v>
      </c>
      <c r="B144" t="s">
        <v>27</v>
      </c>
      <c r="F144" t="s">
        <v>25</v>
      </c>
      <c r="H144" t="s">
        <v>200</v>
      </c>
      <c r="J144" t="s">
        <v>79</v>
      </c>
      <c r="K144">
        <v>0.18</v>
      </c>
      <c r="L144">
        <v>4.9800000000000004</v>
      </c>
      <c r="P144" t="s">
        <v>31</v>
      </c>
      <c r="Q144" t="s">
        <v>31</v>
      </c>
    </row>
    <row r="145" spans="1:17" x14ac:dyDescent="0.25">
      <c r="A145" t="s">
        <v>59</v>
      </c>
      <c r="B145" t="s">
        <v>27</v>
      </c>
      <c r="F145" t="s">
        <v>25</v>
      </c>
      <c r="H145" t="s">
        <v>201</v>
      </c>
      <c r="J145" t="s">
        <v>79</v>
      </c>
      <c r="K145">
        <v>0.01</v>
      </c>
      <c r="P145" t="s">
        <v>31</v>
      </c>
      <c r="Q145" t="s">
        <v>31</v>
      </c>
    </row>
    <row r="146" spans="1:17" x14ac:dyDescent="0.25">
      <c r="A146" t="s">
        <v>59</v>
      </c>
      <c r="B146" t="s">
        <v>27</v>
      </c>
      <c r="F146" t="s">
        <v>25</v>
      </c>
      <c r="H146" t="s">
        <v>202</v>
      </c>
      <c r="J146" t="s">
        <v>101</v>
      </c>
      <c r="K146">
        <v>0.34</v>
      </c>
      <c r="L146">
        <v>11.44</v>
      </c>
      <c r="P146" t="s">
        <v>31</v>
      </c>
      <c r="Q146" t="s">
        <v>31</v>
      </c>
    </row>
    <row r="147" spans="1:17" x14ac:dyDescent="0.25">
      <c r="A147" t="s">
        <v>59</v>
      </c>
      <c r="B147" t="s">
        <v>27</v>
      </c>
      <c r="F147" t="s">
        <v>25</v>
      </c>
      <c r="H147" t="s">
        <v>203</v>
      </c>
      <c r="J147" t="s">
        <v>101</v>
      </c>
      <c r="K147">
        <v>0.33</v>
      </c>
      <c r="L147">
        <v>8.7799999999999994</v>
      </c>
      <c r="P147" t="s">
        <v>31</v>
      </c>
      <c r="Q147" t="s">
        <v>31</v>
      </c>
    </row>
    <row r="148" spans="1:17" x14ac:dyDescent="0.25">
      <c r="A148" t="s">
        <v>59</v>
      </c>
      <c r="B148" t="s">
        <v>27</v>
      </c>
      <c r="F148" t="s">
        <v>25</v>
      </c>
      <c r="H148" t="s">
        <v>204</v>
      </c>
      <c r="J148" t="s">
        <v>101</v>
      </c>
      <c r="K148">
        <v>0.37</v>
      </c>
      <c r="L148">
        <v>6.73</v>
      </c>
      <c r="P148" t="s">
        <v>31</v>
      </c>
      <c r="Q148" t="s">
        <v>31</v>
      </c>
    </row>
    <row r="149" spans="1:17" x14ac:dyDescent="0.25">
      <c r="A149" t="s">
        <v>59</v>
      </c>
      <c r="B149" t="s">
        <v>27</v>
      </c>
      <c r="F149" t="s">
        <v>25</v>
      </c>
      <c r="H149" t="s">
        <v>205</v>
      </c>
      <c r="J149" t="s">
        <v>79</v>
      </c>
      <c r="K149">
        <v>0.05</v>
      </c>
      <c r="L149">
        <v>6.4</v>
      </c>
      <c r="P149" t="s">
        <v>31</v>
      </c>
      <c r="Q149" t="s">
        <v>31</v>
      </c>
    </row>
    <row r="150" spans="1:17" x14ac:dyDescent="0.25">
      <c r="A150" t="s">
        <v>59</v>
      </c>
      <c r="B150" t="s">
        <v>27</v>
      </c>
      <c r="F150" t="s">
        <v>25</v>
      </c>
      <c r="H150" t="s">
        <v>206</v>
      </c>
      <c r="J150" t="s">
        <v>79</v>
      </c>
      <c r="K150">
        <v>0.34</v>
      </c>
      <c r="L150">
        <v>14.25</v>
      </c>
      <c r="P150" t="s">
        <v>31</v>
      </c>
      <c r="Q150" t="s">
        <v>31</v>
      </c>
    </row>
    <row r="151" spans="1:17" x14ac:dyDescent="0.25">
      <c r="A151" t="s">
        <v>59</v>
      </c>
      <c r="B151" t="s">
        <v>27</v>
      </c>
      <c r="F151" t="s">
        <v>25</v>
      </c>
      <c r="H151" t="s">
        <v>207</v>
      </c>
      <c r="J151" t="s">
        <v>79</v>
      </c>
      <c r="K151">
        <v>0.13</v>
      </c>
      <c r="L151">
        <v>7.48</v>
      </c>
      <c r="P151" t="s">
        <v>31</v>
      </c>
      <c r="Q151" t="s">
        <v>31</v>
      </c>
    </row>
    <row r="152" spans="1:17" x14ac:dyDescent="0.25">
      <c r="A152" t="s">
        <v>59</v>
      </c>
      <c r="B152" t="s">
        <v>27</v>
      </c>
      <c r="F152" t="s">
        <v>25</v>
      </c>
      <c r="H152" t="s">
        <v>208</v>
      </c>
      <c r="J152" t="s">
        <v>101</v>
      </c>
      <c r="K152">
        <v>0</v>
      </c>
      <c r="P152" t="s">
        <v>31</v>
      </c>
      <c r="Q152" t="s">
        <v>31</v>
      </c>
    </row>
    <row r="153" spans="1:17" x14ac:dyDescent="0.25">
      <c r="A153" t="s">
        <v>59</v>
      </c>
      <c r="B153" t="s">
        <v>27</v>
      </c>
      <c r="F153" t="s">
        <v>25</v>
      </c>
      <c r="H153" t="s">
        <v>209</v>
      </c>
      <c r="J153" t="s">
        <v>101</v>
      </c>
      <c r="K153">
        <v>0.68</v>
      </c>
      <c r="L153">
        <v>20</v>
      </c>
      <c r="P153" t="s">
        <v>31</v>
      </c>
      <c r="Q153" t="s">
        <v>31</v>
      </c>
    </row>
    <row r="154" spans="1:17" x14ac:dyDescent="0.25">
      <c r="A154" t="s">
        <v>59</v>
      </c>
      <c r="B154" t="s">
        <v>27</v>
      </c>
      <c r="F154" t="s">
        <v>25</v>
      </c>
      <c r="H154" t="s">
        <v>210</v>
      </c>
      <c r="J154" t="s">
        <v>79</v>
      </c>
      <c r="K154">
        <v>0.76</v>
      </c>
      <c r="L154">
        <v>10.87</v>
      </c>
      <c r="P154" t="s">
        <v>31</v>
      </c>
      <c r="Q154" t="s">
        <v>31</v>
      </c>
    </row>
    <row r="155" spans="1:17" x14ac:dyDescent="0.25">
      <c r="A155" t="s">
        <v>59</v>
      </c>
      <c r="B155" t="s">
        <v>27</v>
      </c>
      <c r="F155" t="s">
        <v>25</v>
      </c>
      <c r="H155" t="s">
        <v>211</v>
      </c>
      <c r="J155" t="s">
        <v>79</v>
      </c>
      <c r="K155">
        <v>0.21</v>
      </c>
      <c r="L155">
        <v>17.440000000000001</v>
      </c>
      <c r="P155" t="s">
        <v>31</v>
      </c>
      <c r="Q155" t="s">
        <v>31</v>
      </c>
    </row>
    <row r="156" spans="1:17" x14ac:dyDescent="0.25">
      <c r="A156" t="s">
        <v>59</v>
      </c>
      <c r="B156" t="s">
        <v>27</v>
      </c>
      <c r="F156" t="s">
        <v>25</v>
      </c>
      <c r="H156" t="s">
        <v>212</v>
      </c>
      <c r="J156" t="s">
        <v>79</v>
      </c>
      <c r="K156">
        <v>0.28999999999999998</v>
      </c>
      <c r="L156">
        <v>5.16</v>
      </c>
      <c r="P156" t="s">
        <v>31</v>
      </c>
      <c r="Q156" t="s">
        <v>31</v>
      </c>
    </row>
    <row r="157" spans="1:17" x14ac:dyDescent="0.25">
      <c r="A157" t="s">
        <v>59</v>
      </c>
      <c r="B157" t="s">
        <v>27</v>
      </c>
      <c r="F157" t="s">
        <v>25</v>
      </c>
      <c r="H157" t="s">
        <v>213</v>
      </c>
      <c r="J157" t="s">
        <v>46</v>
      </c>
      <c r="K157">
        <v>0.15</v>
      </c>
      <c r="L157">
        <v>19.93</v>
      </c>
      <c r="P157" t="s">
        <v>31</v>
      </c>
      <c r="Q157" t="s">
        <v>31</v>
      </c>
    </row>
    <row r="158" spans="1:17" x14ac:dyDescent="0.25">
      <c r="A158" t="s">
        <v>59</v>
      </c>
      <c r="B158" t="s">
        <v>27</v>
      </c>
      <c r="F158" t="s">
        <v>25</v>
      </c>
      <c r="H158" t="s">
        <v>214</v>
      </c>
      <c r="J158" t="s">
        <v>79</v>
      </c>
      <c r="K158">
        <v>0.11</v>
      </c>
      <c r="L158">
        <v>7.92</v>
      </c>
      <c r="P158" t="s">
        <v>31</v>
      </c>
      <c r="Q158" t="s">
        <v>31</v>
      </c>
    </row>
    <row r="159" spans="1:17" x14ac:dyDescent="0.25">
      <c r="A159" t="s">
        <v>59</v>
      </c>
      <c r="B159" t="s">
        <v>27</v>
      </c>
      <c r="F159" t="s">
        <v>25</v>
      </c>
      <c r="H159" t="s">
        <v>215</v>
      </c>
      <c r="J159" t="s">
        <v>79</v>
      </c>
      <c r="K159">
        <v>0.18</v>
      </c>
      <c r="L159">
        <v>9.51</v>
      </c>
      <c r="P159" t="s">
        <v>31</v>
      </c>
      <c r="Q159" t="s">
        <v>31</v>
      </c>
    </row>
    <row r="160" spans="1:17" x14ac:dyDescent="0.25">
      <c r="A160" t="s">
        <v>59</v>
      </c>
      <c r="B160" t="s">
        <v>27</v>
      </c>
      <c r="F160" t="s">
        <v>25</v>
      </c>
      <c r="H160" t="s">
        <v>216</v>
      </c>
      <c r="J160" t="s">
        <v>101</v>
      </c>
      <c r="K160">
        <v>0.3</v>
      </c>
      <c r="L160">
        <v>14.55</v>
      </c>
      <c r="P160" t="s">
        <v>31</v>
      </c>
      <c r="Q160" t="s">
        <v>31</v>
      </c>
    </row>
    <row r="161" spans="1:17" x14ac:dyDescent="0.25">
      <c r="A161" t="s">
        <v>59</v>
      </c>
      <c r="B161" t="s">
        <v>27</v>
      </c>
      <c r="F161" t="s">
        <v>25</v>
      </c>
      <c r="H161" t="s">
        <v>217</v>
      </c>
      <c r="J161" t="s">
        <v>79</v>
      </c>
      <c r="K161">
        <v>0.32</v>
      </c>
      <c r="L161">
        <v>20.86</v>
      </c>
      <c r="P161" t="s">
        <v>31</v>
      </c>
      <c r="Q161" t="s">
        <v>31</v>
      </c>
    </row>
    <row r="162" spans="1:17" x14ac:dyDescent="0.25">
      <c r="A162" t="s">
        <v>59</v>
      </c>
      <c r="B162" t="s">
        <v>27</v>
      </c>
      <c r="F162" t="s">
        <v>25</v>
      </c>
      <c r="H162" t="s">
        <v>218</v>
      </c>
      <c r="J162" t="s">
        <v>79</v>
      </c>
      <c r="K162">
        <v>0.28999999999999998</v>
      </c>
      <c r="L162">
        <v>38.03</v>
      </c>
      <c r="P162" t="s">
        <v>31</v>
      </c>
      <c r="Q162" t="s">
        <v>31</v>
      </c>
    </row>
    <row r="163" spans="1:17" x14ac:dyDescent="0.25">
      <c r="A163" t="s">
        <v>59</v>
      </c>
      <c r="B163" t="s">
        <v>27</v>
      </c>
      <c r="F163" t="s">
        <v>25</v>
      </c>
      <c r="H163" t="s">
        <v>219</v>
      </c>
      <c r="J163" t="s">
        <v>101</v>
      </c>
      <c r="K163">
        <v>0.12</v>
      </c>
      <c r="P163" t="s">
        <v>31</v>
      </c>
      <c r="Q163" t="s">
        <v>31</v>
      </c>
    </row>
    <row r="164" spans="1:17" x14ac:dyDescent="0.25">
      <c r="A164" t="s">
        <v>59</v>
      </c>
      <c r="B164" t="s">
        <v>27</v>
      </c>
      <c r="F164" t="s">
        <v>25</v>
      </c>
      <c r="H164" t="s">
        <v>220</v>
      </c>
      <c r="J164" t="s">
        <v>79</v>
      </c>
      <c r="K164">
        <v>0.22</v>
      </c>
      <c r="L164">
        <v>14.49</v>
      </c>
      <c r="P164" t="s">
        <v>31</v>
      </c>
      <c r="Q164" t="s">
        <v>31</v>
      </c>
    </row>
    <row r="165" spans="1:17" x14ac:dyDescent="0.25">
      <c r="A165" t="s">
        <v>59</v>
      </c>
      <c r="B165" t="s">
        <v>27</v>
      </c>
      <c r="F165" t="s">
        <v>25</v>
      </c>
      <c r="H165" t="s">
        <v>221</v>
      </c>
      <c r="J165" t="s">
        <v>101</v>
      </c>
      <c r="K165">
        <v>0.4</v>
      </c>
      <c r="L165">
        <v>15.58</v>
      </c>
      <c r="P165" t="s">
        <v>31</v>
      </c>
      <c r="Q165" t="s">
        <v>31</v>
      </c>
    </row>
    <row r="166" spans="1:17" x14ac:dyDescent="0.25">
      <c r="A166" t="s">
        <v>59</v>
      </c>
      <c r="B166" t="s">
        <v>27</v>
      </c>
      <c r="F166" t="s">
        <v>25</v>
      </c>
      <c r="H166" t="s">
        <v>222</v>
      </c>
      <c r="J166" t="s">
        <v>79</v>
      </c>
      <c r="K166">
        <v>0.27</v>
      </c>
      <c r="L166">
        <v>10.42</v>
      </c>
      <c r="P166" t="s">
        <v>31</v>
      </c>
      <c r="Q166" t="s">
        <v>31</v>
      </c>
    </row>
    <row r="167" spans="1:17" x14ac:dyDescent="0.25">
      <c r="A167" t="s">
        <v>59</v>
      </c>
      <c r="B167" t="s">
        <v>27</v>
      </c>
      <c r="F167" t="s">
        <v>25</v>
      </c>
      <c r="H167" t="s">
        <v>223</v>
      </c>
      <c r="J167" t="s">
        <v>79</v>
      </c>
      <c r="K167">
        <v>0.12</v>
      </c>
      <c r="L167">
        <v>4.8899999999999997</v>
      </c>
      <c r="P167" t="s">
        <v>31</v>
      </c>
      <c r="Q167" t="s">
        <v>31</v>
      </c>
    </row>
    <row r="168" spans="1:17" x14ac:dyDescent="0.25">
      <c r="A168" t="s">
        <v>59</v>
      </c>
      <c r="B168" t="s">
        <v>27</v>
      </c>
      <c r="F168" t="s">
        <v>25</v>
      </c>
      <c r="H168" t="s">
        <v>224</v>
      </c>
      <c r="J168" t="s">
        <v>101</v>
      </c>
      <c r="K168">
        <v>0.68</v>
      </c>
      <c r="L168">
        <v>28.78</v>
      </c>
      <c r="P168" t="s">
        <v>31</v>
      </c>
      <c r="Q168" t="s">
        <v>31</v>
      </c>
    </row>
    <row r="169" spans="1:17" x14ac:dyDescent="0.25">
      <c r="A169" t="s">
        <v>59</v>
      </c>
      <c r="B169" t="s">
        <v>27</v>
      </c>
      <c r="F169" t="s">
        <v>25</v>
      </c>
      <c r="H169" t="s">
        <v>225</v>
      </c>
      <c r="J169" t="s">
        <v>101</v>
      </c>
      <c r="K169">
        <v>0.49</v>
      </c>
      <c r="L169">
        <v>21.63</v>
      </c>
      <c r="P169" t="s">
        <v>31</v>
      </c>
      <c r="Q169" t="s">
        <v>31</v>
      </c>
    </row>
    <row r="170" spans="1:17" x14ac:dyDescent="0.25">
      <c r="A170" t="s">
        <v>59</v>
      </c>
      <c r="B170" t="s">
        <v>27</v>
      </c>
      <c r="F170" t="s">
        <v>25</v>
      </c>
      <c r="H170" t="s">
        <v>226</v>
      </c>
      <c r="J170" t="s">
        <v>79</v>
      </c>
      <c r="K170">
        <v>0.3</v>
      </c>
      <c r="L170">
        <v>13.23</v>
      </c>
      <c r="P170" t="s">
        <v>31</v>
      </c>
      <c r="Q170" t="s">
        <v>31</v>
      </c>
    </row>
    <row r="171" spans="1:17" x14ac:dyDescent="0.25">
      <c r="A171" t="s">
        <v>59</v>
      </c>
      <c r="B171" t="s">
        <v>27</v>
      </c>
      <c r="F171" t="s">
        <v>25</v>
      </c>
      <c r="H171" t="s">
        <v>227</v>
      </c>
      <c r="J171" t="s">
        <v>101</v>
      </c>
      <c r="K171">
        <v>0.28999999999999998</v>
      </c>
      <c r="L171">
        <v>9.58</v>
      </c>
      <c r="P171" t="s">
        <v>31</v>
      </c>
      <c r="Q171" t="s">
        <v>31</v>
      </c>
    </row>
    <row r="172" spans="1:17" x14ac:dyDescent="0.25">
      <c r="A172" t="s">
        <v>59</v>
      </c>
      <c r="B172" t="s">
        <v>27</v>
      </c>
      <c r="F172" t="s">
        <v>25</v>
      </c>
      <c r="H172" t="s">
        <v>228</v>
      </c>
      <c r="J172" t="s">
        <v>101</v>
      </c>
      <c r="K172">
        <v>0.72</v>
      </c>
      <c r="L172">
        <v>4.92</v>
      </c>
      <c r="P172" t="s">
        <v>31</v>
      </c>
      <c r="Q172" t="s">
        <v>31</v>
      </c>
    </row>
    <row r="173" spans="1:17" x14ac:dyDescent="0.25">
      <c r="A173" t="s">
        <v>59</v>
      </c>
      <c r="B173" t="s">
        <v>27</v>
      </c>
      <c r="F173" t="s">
        <v>25</v>
      </c>
      <c r="H173" t="s">
        <v>229</v>
      </c>
      <c r="J173" t="s">
        <v>79</v>
      </c>
      <c r="K173">
        <v>0.37</v>
      </c>
      <c r="L173">
        <v>13.35</v>
      </c>
      <c r="P173" t="s">
        <v>31</v>
      </c>
      <c r="Q173" t="s">
        <v>31</v>
      </c>
    </row>
    <row r="174" spans="1:17" x14ac:dyDescent="0.25">
      <c r="A174" t="s">
        <v>59</v>
      </c>
      <c r="B174" t="s">
        <v>27</v>
      </c>
      <c r="F174" t="s">
        <v>25</v>
      </c>
      <c r="H174" t="s">
        <v>230</v>
      </c>
      <c r="J174" t="s">
        <v>79</v>
      </c>
      <c r="K174">
        <v>0.09</v>
      </c>
      <c r="L174">
        <v>8.18</v>
      </c>
      <c r="P174" t="s">
        <v>31</v>
      </c>
      <c r="Q174" t="s">
        <v>31</v>
      </c>
    </row>
    <row r="175" spans="1:17" x14ac:dyDescent="0.25">
      <c r="A175" t="s">
        <v>59</v>
      </c>
      <c r="B175" t="s">
        <v>27</v>
      </c>
      <c r="F175" t="s">
        <v>25</v>
      </c>
      <c r="H175" t="s">
        <v>231</v>
      </c>
      <c r="J175" t="s">
        <v>79</v>
      </c>
      <c r="K175">
        <v>0.1</v>
      </c>
      <c r="L175">
        <v>6.39</v>
      </c>
      <c r="P175" t="s">
        <v>31</v>
      </c>
      <c r="Q175" t="s">
        <v>31</v>
      </c>
    </row>
    <row r="176" spans="1:17" x14ac:dyDescent="0.25">
      <c r="A176" t="s">
        <v>59</v>
      </c>
      <c r="B176" t="s">
        <v>27</v>
      </c>
      <c r="F176" t="s">
        <v>25</v>
      </c>
      <c r="H176" t="s">
        <v>232</v>
      </c>
      <c r="J176" t="s">
        <v>101</v>
      </c>
      <c r="K176">
        <v>0.57999999999999996</v>
      </c>
      <c r="L176">
        <v>15.96</v>
      </c>
      <c r="P176" t="s">
        <v>31</v>
      </c>
      <c r="Q176" t="s">
        <v>31</v>
      </c>
    </row>
    <row r="177" spans="1:17" x14ac:dyDescent="0.25">
      <c r="A177" t="s">
        <v>59</v>
      </c>
      <c r="B177" t="s">
        <v>27</v>
      </c>
      <c r="F177" t="s">
        <v>25</v>
      </c>
      <c r="H177" t="s">
        <v>233</v>
      </c>
      <c r="J177" t="s">
        <v>79</v>
      </c>
      <c r="K177">
        <v>0.2</v>
      </c>
      <c r="L177">
        <v>14.01</v>
      </c>
      <c r="P177" t="s">
        <v>31</v>
      </c>
      <c r="Q177" t="s">
        <v>31</v>
      </c>
    </row>
    <row r="178" spans="1:17" x14ac:dyDescent="0.25">
      <c r="A178" t="s">
        <v>59</v>
      </c>
      <c r="B178" t="s">
        <v>27</v>
      </c>
      <c r="F178" t="s">
        <v>25</v>
      </c>
      <c r="H178" t="s">
        <v>234</v>
      </c>
      <c r="J178" t="s">
        <v>79</v>
      </c>
      <c r="K178">
        <v>0.41</v>
      </c>
      <c r="L178">
        <v>9.1</v>
      </c>
      <c r="P178" t="s">
        <v>31</v>
      </c>
      <c r="Q178" t="s">
        <v>31</v>
      </c>
    </row>
    <row r="179" spans="1:17" x14ac:dyDescent="0.25">
      <c r="A179" t="s">
        <v>59</v>
      </c>
      <c r="B179" t="s">
        <v>27</v>
      </c>
      <c r="F179" t="s">
        <v>25</v>
      </c>
      <c r="H179" t="s">
        <v>235</v>
      </c>
      <c r="J179" t="s">
        <v>101</v>
      </c>
      <c r="K179">
        <v>0.41</v>
      </c>
      <c r="L179">
        <v>15.45</v>
      </c>
      <c r="P179" t="s">
        <v>31</v>
      </c>
      <c r="Q179" t="s">
        <v>31</v>
      </c>
    </row>
    <row r="180" spans="1:17" x14ac:dyDescent="0.25">
      <c r="A180" t="s">
        <v>59</v>
      </c>
      <c r="B180" t="s">
        <v>27</v>
      </c>
      <c r="F180" t="s">
        <v>25</v>
      </c>
      <c r="H180" t="s">
        <v>236</v>
      </c>
      <c r="J180" t="s">
        <v>101</v>
      </c>
      <c r="K180">
        <v>0.45</v>
      </c>
      <c r="L180">
        <v>10.1</v>
      </c>
      <c r="P180" t="s">
        <v>31</v>
      </c>
      <c r="Q180" t="s">
        <v>31</v>
      </c>
    </row>
    <row r="181" spans="1:17" x14ac:dyDescent="0.25">
      <c r="A181" t="s">
        <v>59</v>
      </c>
      <c r="B181" t="s">
        <v>27</v>
      </c>
      <c r="F181" t="s">
        <v>25</v>
      </c>
      <c r="H181" t="s">
        <v>237</v>
      </c>
      <c r="J181" t="s">
        <v>79</v>
      </c>
      <c r="K181">
        <v>0.15</v>
      </c>
      <c r="L181">
        <v>1.56</v>
      </c>
      <c r="P181" t="s">
        <v>31</v>
      </c>
      <c r="Q181" t="s">
        <v>31</v>
      </c>
    </row>
    <row r="182" spans="1:17" x14ac:dyDescent="0.25">
      <c r="A182" t="s">
        <v>59</v>
      </c>
      <c r="B182" t="s">
        <v>27</v>
      </c>
      <c r="F182" t="s">
        <v>25</v>
      </c>
      <c r="H182" t="s">
        <v>238</v>
      </c>
      <c r="J182" t="s">
        <v>79</v>
      </c>
      <c r="K182">
        <v>0.04</v>
      </c>
      <c r="L182">
        <v>45.54</v>
      </c>
      <c r="P182" t="s">
        <v>31</v>
      </c>
      <c r="Q182" t="s">
        <v>31</v>
      </c>
    </row>
    <row r="183" spans="1:17" x14ac:dyDescent="0.25">
      <c r="A183" t="s">
        <v>59</v>
      </c>
      <c r="B183" t="s">
        <v>27</v>
      </c>
      <c r="F183" t="s">
        <v>25</v>
      </c>
      <c r="H183" t="s">
        <v>239</v>
      </c>
      <c r="J183" t="s">
        <v>79</v>
      </c>
      <c r="K183">
        <v>0.04</v>
      </c>
      <c r="P183" t="s">
        <v>31</v>
      </c>
      <c r="Q183" t="s">
        <v>31</v>
      </c>
    </row>
    <row r="184" spans="1:17" x14ac:dyDescent="0.25">
      <c r="A184" t="s">
        <v>59</v>
      </c>
      <c r="B184" t="s">
        <v>27</v>
      </c>
      <c r="F184" t="s">
        <v>25</v>
      </c>
      <c r="H184" t="s">
        <v>240</v>
      </c>
      <c r="J184" t="s">
        <v>46</v>
      </c>
      <c r="K184">
        <v>0.04</v>
      </c>
      <c r="L184">
        <v>8.67</v>
      </c>
      <c r="P184" t="s">
        <v>31</v>
      </c>
      <c r="Q184" t="s">
        <v>31</v>
      </c>
    </row>
    <row r="185" spans="1:17" x14ac:dyDescent="0.25">
      <c r="A185" t="s">
        <v>59</v>
      </c>
      <c r="B185" t="s">
        <v>27</v>
      </c>
      <c r="F185" t="s">
        <v>25</v>
      </c>
      <c r="H185" t="s">
        <v>241</v>
      </c>
      <c r="J185" t="s">
        <v>79</v>
      </c>
      <c r="K185">
        <v>0.05</v>
      </c>
      <c r="L185">
        <v>3.91</v>
      </c>
      <c r="P185" t="s">
        <v>31</v>
      </c>
      <c r="Q185" t="s">
        <v>31</v>
      </c>
    </row>
    <row r="186" spans="1:17" x14ac:dyDescent="0.25">
      <c r="A186" t="s">
        <v>59</v>
      </c>
      <c r="B186" t="s">
        <v>27</v>
      </c>
      <c r="F186" t="s">
        <v>25</v>
      </c>
      <c r="H186" t="s">
        <v>242</v>
      </c>
      <c r="J186" t="s">
        <v>79</v>
      </c>
      <c r="K186">
        <v>0.06</v>
      </c>
      <c r="P186" t="s">
        <v>31</v>
      </c>
      <c r="Q186" t="s">
        <v>31</v>
      </c>
    </row>
    <row r="187" spans="1:17" x14ac:dyDescent="0.25">
      <c r="A187" t="s">
        <v>59</v>
      </c>
      <c r="B187" t="s">
        <v>27</v>
      </c>
      <c r="F187" t="s">
        <v>25</v>
      </c>
      <c r="H187" t="s">
        <v>243</v>
      </c>
      <c r="J187" t="s">
        <v>101</v>
      </c>
      <c r="K187">
        <v>0.5</v>
      </c>
      <c r="L187">
        <v>10.9</v>
      </c>
      <c r="P187" t="s">
        <v>31</v>
      </c>
      <c r="Q187" t="s">
        <v>31</v>
      </c>
    </row>
    <row r="188" spans="1:17" x14ac:dyDescent="0.25">
      <c r="A188" t="s">
        <v>59</v>
      </c>
      <c r="B188" t="s">
        <v>27</v>
      </c>
      <c r="F188" t="s">
        <v>25</v>
      </c>
      <c r="H188" t="s">
        <v>244</v>
      </c>
      <c r="J188" t="s">
        <v>101</v>
      </c>
      <c r="K188">
        <v>0.5</v>
      </c>
      <c r="L188">
        <v>12.66</v>
      </c>
      <c r="P188" t="s">
        <v>31</v>
      </c>
      <c r="Q188" t="s">
        <v>31</v>
      </c>
    </row>
    <row r="189" spans="1:17" x14ac:dyDescent="0.25">
      <c r="A189" t="s">
        <v>59</v>
      </c>
      <c r="B189" t="s">
        <v>27</v>
      </c>
      <c r="F189" t="s">
        <v>25</v>
      </c>
      <c r="H189" t="s">
        <v>245</v>
      </c>
      <c r="J189" t="s">
        <v>79</v>
      </c>
      <c r="K189">
        <v>0.27</v>
      </c>
      <c r="L189">
        <v>11.32</v>
      </c>
      <c r="P189" t="s">
        <v>31</v>
      </c>
      <c r="Q189" t="s">
        <v>31</v>
      </c>
    </row>
    <row r="190" spans="1:17" x14ac:dyDescent="0.25">
      <c r="A190" t="s">
        <v>59</v>
      </c>
      <c r="B190" t="s">
        <v>27</v>
      </c>
      <c r="F190" t="s">
        <v>25</v>
      </c>
      <c r="H190" t="s">
        <v>246</v>
      </c>
      <c r="J190" t="s">
        <v>79</v>
      </c>
      <c r="K190">
        <v>0.39</v>
      </c>
      <c r="L190">
        <v>11.43</v>
      </c>
      <c r="P190" t="s">
        <v>31</v>
      </c>
      <c r="Q190" t="s">
        <v>31</v>
      </c>
    </row>
    <row r="191" spans="1:17" x14ac:dyDescent="0.25">
      <c r="A191" t="s">
        <v>59</v>
      </c>
      <c r="B191" t="s">
        <v>27</v>
      </c>
      <c r="F191" t="s">
        <v>25</v>
      </c>
      <c r="H191" t="s">
        <v>247</v>
      </c>
      <c r="J191" t="s">
        <v>79</v>
      </c>
      <c r="K191">
        <v>0.24</v>
      </c>
      <c r="L191">
        <v>10.66</v>
      </c>
      <c r="P191" t="s">
        <v>31</v>
      </c>
      <c r="Q191" t="s">
        <v>31</v>
      </c>
    </row>
    <row r="192" spans="1:17" x14ac:dyDescent="0.25">
      <c r="A192" t="s">
        <v>59</v>
      </c>
      <c r="B192" t="s">
        <v>27</v>
      </c>
      <c r="F192" t="s">
        <v>25</v>
      </c>
      <c r="H192" t="s">
        <v>248</v>
      </c>
      <c r="J192" t="s">
        <v>79</v>
      </c>
      <c r="K192">
        <v>0.03</v>
      </c>
      <c r="L192">
        <v>5.67</v>
      </c>
      <c r="P192" t="s">
        <v>31</v>
      </c>
      <c r="Q192" t="s">
        <v>31</v>
      </c>
    </row>
    <row r="193" spans="1:17" x14ac:dyDescent="0.25">
      <c r="A193" t="s">
        <v>59</v>
      </c>
      <c r="B193" t="s">
        <v>27</v>
      </c>
      <c r="F193" t="s">
        <v>25</v>
      </c>
      <c r="H193" t="s">
        <v>249</v>
      </c>
      <c r="J193" t="s">
        <v>101</v>
      </c>
      <c r="K193">
        <v>0.45</v>
      </c>
      <c r="P193" t="s">
        <v>31</v>
      </c>
      <c r="Q193" t="s">
        <v>31</v>
      </c>
    </row>
    <row r="194" spans="1:17" x14ac:dyDescent="0.25">
      <c r="A194" t="s">
        <v>59</v>
      </c>
      <c r="B194" t="s">
        <v>27</v>
      </c>
      <c r="F194" t="s">
        <v>25</v>
      </c>
      <c r="H194" t="s">
        <v>250</v>
      </c>
      <c r="J194" t="s">
        <v>46</v>
      </c>
      <c r="K194">
        <v>0.22</v>
      </c>
      <c r="L194">
        <v>0.35</v>
      </c>
      <c r="P194" t="s">
        <v>31</v>
      </c>
      <c r="Q194" t="s">
        <v>31</v>
      </c>
    </row>
    <row r="195" spans="1:17" x14ac:dyDescent="0.25">
      <c r="A195" t="s">
        <v>59</v>
      </c>
      <c r="B195" t="s">
        <v>27</v>
      </c>
      <c r="F195" t="s">
        <v>25</v>
      </c>
      <c r="H195" t="s">
        <v>251</v>
      </c>
      <c r="J195" t="s">
        <v>101</v>
      </c>
      <c r="K195">
        <v>0.2</v>
      </c>
      <c r="L195">
        <v>12.69</v>
      </c>
      <c r="P195" t="s">
        <v>31</v>
      </c>
      <c r="Q195" t="s">
        <v>31</v>
      </c>
    </row>
    <row r="196" spans="1:17" x14ac:dyDescent="0.25">
      <c r="A196" t="s">
        <v>59</v>
      </c>
      <c r="B196" t="s">
        <v>27</v>
      </c>
      <c r="F196" t="s">
        <v>25</v>
      </c>
      <c r="H196" t="s">
        <v>252</v>
      </c>
      <c r="J196" t="s">
        <v>101</v>
      </c>
      <c r="K196">
        <v>0.01</v>
      </c>
      <c r="P196" t="s">
        <v>31</v>
      </c>
      <c r="Q196" t="s">
        <v>31</v>
      </c>
    </row>
    <row r="197" spans="1:17" x14ac:dyDescent="0.25">
      <c r="A197" t="s">
        <v>59</v>
      </c>
      <c r="B197" t="s">
        <v>27</v>
      </c>
      <c r="F197" t="s">
        <v>25</v>
      </c>
      <c r="H197" t="s">
        <v>253</v>
      </c>
      <c r="J197" t="s">
        <v>101</v>
      </c>
      <c r="K197">
        <v>0.14000000000000001</v>
      </c>
      <c r="L197">
        <v>9.39</v>
      </c>
      <c r="P197" t="s">
        <v>31</v>
      </c>
      <c r="Q197" t="s">
        <v>31</v>
      </c>
    </row>
    <row r="198" spans="1:17" x14ac:dyDescent="0.25">
      <c r="A198" t="s">
        <v>59</v>
      </c>
      <c r="B198" t="s">
        <v>27</v>
      </c>
      <c r="F198" t="s">
        <v>25</v>
      </c>
      <c r="H198" t="s">
        <v>254</v>
      </c>
      <c r="J198" t="s">
        <v>46</v>
      </c>
      <c r="K198">
        <v>0.23</v>
      </c>
      <c r="L198">
        <v>2.11</v>
      </c>
      <c r="P198" t="s">
        <v>31</v>
      </c>
      <c r="Q198" t="s">
        <v>31</v>
      </c>
    </row>
    <row r="199" spans="1:17" x14ac:dyDescent="0.25">
      <c r="A199" t="s">
        <v>59</v>
      </c>
      <c r="B199" t="s">
        <v>27</v>
      </c>
      <c r="F199" t="s">
        <v>25</v>
      </c>
      <c r="H199" t="s">
        <v>255</v>
      </c>
      <c r="J199" t="s">
        <v>101</v>
      </c>
      <c r="K199">
        <v>0.41</v>
      </c>
      <c r="L199">
        <v>20.05</v>
      </c>
      <c r="P199" t="s">
        <v>31</v>
      </c>
      <c r="Q199" t="s">
        <v>31</v>
      </c>
    </row>
    <row r="200" spans="1:17" x14ac:dyDescent="0.25">
      <c r="A200" t="s">
        <v>59</v>
      </c>
      <c r="B200" t="s">
        <v>27</v>
      </c>
      <c r="F200" t="s">
        <v>25</v>
      </c>
      <c r="H200" t="s">
        <v>256</v>
      </c>
      <c r="J200" t="s">
        <v>101</v>
      </c>
      <c r="K200">
        <v>0.51</v>
      </c>
      <c r="L200">
        <v>11.6</v>
      </c>
      <c r="P200" t="s">
        <v>31</v>
      </c>
      <c r="Q200" t="s">
        <v>31</v>
      </c>
    </row>
    <row r="201" spans="1:17" x14ac:dyDescent="0.25">
      <c r="A201" t="s">
        <v>59</v>
      </c>
      <c r="B201" t="s">
        <v>27</v>
      </c>
      <c r="F201" t="s">
        <v>25</v>
      </c>
      <c r="H201" t="s">
        <v>257</v>
      </c>
      <c r="J201" t="s">
        <v>79</v>
      </c>
      <c r="K201">
        <v>0.34</v>
      </c>
      <c r="L201">
        <v>15.83</v>
      </c>
      <c r="P201" t="s">
        <v>31</v>
      </c>
      <c r="Q201" t="s">
        <v>31</v>
      </c>
    </row>
    <row r="202" spans="1:17" x14ac:dyDescent="0.25">
      <c r="A202" t="s">
        <v>59</v>
      </c>
      <c r="B202" t="s">
        <v>27</v>
      </c>
      <c r="F202" t="s">
        <v>25</v>
      </c>
      <c r="H202" t="s">
        <v>258</v>
      </c>
      <c r="J202" t="s">
        <v>79</v>
      </c>
      <c r="K202">
        <v>0.38</v>
      </c>
      <c r="L202">
        <v>0.48</v>
      </c>
      <c r="P202" t="s">
        <v>31</v>
      </c>
      <c r="Q202" t="s">
        <v>31</v>
      </c>
    </row>
    <row r="203" spans="1:17" x14ac:dyDescent="0.25">
      <c r="A203" t="s">
        <v>59</v>
      </c>
      <c r="B203" t="s">
        <v>27</v>
      </c>
      <c r="F203" t="s">
        <v>25</v>
      </c>
      <c r="H203" t="s">
        <v>259</v>
      </c>
      <c r="J203" t="s">
        <v>79</v>
      </c>
      <c r="K203">
        <v>0.06</v>
      </c>
      <c r="L203">
        <v>8.48</v>
      </c>
      <c r="P203" t="s">
        <v>31</v>
      </c>
      <c r="Q203" t="s">
        <v>31</v>
      </c>
    </row>
    <row r="204" spans="1:17" x14ac:dyDescent="0.25">
      <c r="A204" t="s">
        <v>59</v>
      </c>
      <c r="B204" t="s">
        <v>27</v>
      </c>
      <c r="F204" t="s">
        <v>25</v>
      </c>
      <c r="H204" t="s">
        <v>260</v>
      </c>
      <c r="J204" t="s">
        <v>101</v>
      </c>
      <c r="K204">
        <v>0.47</v>
      </c>
      <c r="L204">
        <v>8.07</v>
      </c>
      <c r="P204" t="s">
        <v>31</v>
      </c>
      <c r="Q204" t="s">
        <v>31</v>
      </c>
    </row>
    <row r="205" spans="1:17" x14ac:dyDescent="0.25">
      <c r="A205" t="s">
        <v>59</v>
      </c>
      <c r="B205" t="s">
        <v>27</v>
      </c>
      <c r="F205" t="s">
        <v>25</v>
      </c>
      <c r="H205" t="s">
        <v>261</v>
      </c>
      <c r="J205" t="s">
        <v>79</v>
      </c>
      <c r="K205">
        <v>0.23</v>
      </c>
      <c r="L205">
        <v>17.600000000000001</v>
      </c>
      <c r="P205" t="s">
        <v>31</v>
      </c>
      <c r="Q205" t="s">
        <v>31</v>
      </c>
    </row>
    <row r="206" spans="1:17" x14ac:dyDescent="0.25">
      <c r="A206" t="s">
        <v>59</v>
      </c>
      <c r="B206" t="s">
        <v>27</v>
      </c>
      <c r="F206" t="s">
        <v>25</v>
      </c>
      <c r="H206" t="s">
        <v>262</v>
      </c>
      <c r="J206" t="s">
        <v>101</v>
      </c>
      <c r="K206">
        <v>0.18</v>
      </c>
      <c r="P206" t="s">
        <v>31</v>
      </c>
      <c r="Q206" t="s">
        <v>31</v>
      </c>
    </row>
    <row r="207" spans="1:17" x14ac:dyDescent="0.25">
      <c r="A207" t="s">
        <v>59</v>
      </c>
      <c r="B207" t="s">
        <v>27</v>
      </c>
      <c r="F207" t="s">
        <v>25</v>
      </c>
      <c r="H207" t="s">
        <v>263</v>
      </c>
      <c r="J207" t="s">
        <v>79</v>
      </c>
      <c r="K207">
        <v>0.04</v>
      </c>
      <c r="L207">
        <v>6.25</v>
      </c>
      <c r="P207" t="s">
        <v>31</v>
      </c>
      <c r="Q207" t="s">
        <v>31</v>
      </c>
    </row>
    <row r="208" spans="1:17" x14ac:dyDescent="0.25">
      <c r="A208" t="s">
        <v>59</v>
      </c>
      <c r="B208" t="s">
        <v>27</v>
      </c>
      <c r="F208" t="s">
        <v>25</v>
      </c>
      <c r="H208" t="s">
        <v>264</v>
      </c>
      <c r="J208" t="s">
        <v>79</v>
      </c>
      <c r="K208">
        <v>0.1</v>
      </c>
      <c r="L208">
        <v>7.58</v>
      </c>
      <c r="P208" t="s">
        <v>31</v>
      </c>
      <c r="Q208" t="s">
        <v>31</v>
      </c>
    </row>
    <row r="209" spans="1:17" x14ac:dyDescent="0.25">
      <c r="A209" t="s">
        <v>59</v>
      </c>
      <c r="B209" t="s">
        <v>27</v>
      </c>
      <c r="F209" t="s">
        <v>25</v>
      </c>
      <c r="H209" t="s">
        <v>265</v>
      </c>
      <c r="J209" t="s">
        <v>79</v>
      </c>
      <c r="K209">
        <v>0.3</v>
      </c>
      <c r="L209">
        <v>12.95</v>
      </c>
      <c r="P209" t="s">
        <v>31</v>
      </c>
      <c r="Q209" t="s">
        <v>31</v>
      </c>
    </row>
    <row r="210" spans="1:17" x14ac:dyDescent="0.25">
      <c r="A210" t="s">
        <v>59</v>
      </c>
      <c r="B210" t="s">
        <v>27</v>
      </c>
      <c r="F210" t="s">
        <v>25</v>
      </c>
      <c r="H210" t="s">
        <v>266</v>
      </c>
      <c r="J210" t="s">
        <v>101</v>
      </c>
      <c r="K210">
        <v>0.53</v>
      </c>
      <c r="L210">
        <v>15.5</v>
      </c>
      <c r="P210" t="s">
        <v>31</v>
      </c>
      <c r="Q210" t="s">
        <v>31</v>
      </c>
    </row>
    <row r="211" spans="1:17" x14ac:dyDescent="0.25">
      <c r="A211" t="s">
        <v>59</v>
      </c>
      <c r="B211" t="s">
        <v>27</v>
      </c>
      <c r="F211" t="s">
        <v>25</v>
      </c>
      <c r="H211" t="s">
        <v>267</v>
      </c>
      <c r="J211" t="s">
        <v>79</v>
      </c>
      <c r="K211">
        <v>0.2</v>
      </c>
      <c r="L211">
        <v>10.37</v>
      </c>
      <c r="P211" t="s">
        <v>31</v>
      </c>
      <c r="Q211" t="s">
        <v>31</v>
      </c>
    </row>
    <row r="212" spans="1:17" x14ac:dyDescent="0.25">
      <c r="A212" t="s">
        <v>59</v>
      </c>
      <c r="B212" t="s">
        <v>27</v>
      </c>
      <c r="F212" t="s">
        <v>25</v>
      </c>
      <c r="H212" t="s">
        <v>268</v>
      </c>
      <c r="J212" t="s">
        <v>101</v>
      </c>
      <c r="K212">
        <v>0.55000000000000004</v>
      </c>
      <c r="L212">
        <v>15.24</v>
      </c>
      <c r="P212" t="s">
        <v>31</v>
      </c>
      <c r="Q212" t="s">
        <v>31</v>
      </c>
    </row>
    <row r="213" spans="1:17" x14ac:dyDescent="0.25">
      <c r="A213" t="s">
        <v>59</v>
      </c>
      <c r="B213" t="s">
        <v>27</v>
      </c>
      <c r="F213" t="s">
        <v>25</v>
      </c>
      <c r="H213" t="s">
        <v>269</v>
      </c>
      <c r="J213" t="s">
        <v>101</v>
      </c>
      <c r="K213">
        <v>0.28000000000000003</v>
      </c>
      <c r="L213">
        <v>12.24</v>
      </c>
      <c r="P213" t="s">
        <v>31</v>
      </c>
      <c r="Q213" t="s">
        <v>31</v>
      </c>
    </row>
    <row r="214" spans="1:17" x14ac:dyDescent="0.25">
      <c r="A214" t="s">
        <v>59</v>
      </c>
      <c r="B214" t="s">
        <v>27</v>
      </c>
      <c r="F214" t="s">
        <v>25</v>
      </c>
      <c r="H214" t="s">
        <v>270</v>
      </c>
      <c r="J214" t="s">
        <v>79</v>
      </c>
      <c r="K214">
        <v>0.39</v>
      </c>
      <c r="L214">
        <v>9.41</v>
      </c>
      <c r="P214" t="s">
        <v>31</v>
      </c>
      <c r="Q214" t="s">
        <v>31</v>
      </c>
    </row>
    <row r="215" spans="1:17" x14ac:dyDescent="0.25">
      <c r="A215" t="s">
        <v>59</v>
      </c>
      <c r="B215" t="s">
        <v>27</v>
      </c>
      <c r="F215" t="s">
        <v>25</v>
      </c>
      <c r="H215" t="s">
        <v>271</v>
      </c>
      <c r="J215" t="s">
        <v>101</v>
      </c>
      <c r="K215">
        <v>0.28999999999999998</v>
      </c>
      <c r="L215">
        <v>30.69</v>
      </c>
      <c r="P215" t="s">
        <v>31</v>
      </c>
      <c r="Q215" t="s">
        <v>31</v>
      </c>
    </row>
    <row r="216" spans="1:17" x14ac:dyDescent="0.25">
      <c r="A216" t="s">
        <v>59</v>
      </c>
      <c r="B216" t="s">
        <v>27</v>
      </c>
      <c r="F216" t="s">
        <v>25</v>
      </c>
      <c r="H216" t="s">
        <v>272</v>
      </c>
      <c r="J216" t="s">
        <v>101</v>
      </c>
      <c r="K216">
        <v>0.28999999999999998</v>
      </c>
      <c r="L216">
        <v>8.4499999999999993</v>
      </c>
      <c r="P216" t="s">
        <v>31</v>
      </c>
      <c r="Q216" t="s">
        <v>31</v>
      </c>
    </row>
    <row r="217" spans="1:17" x14ac:dyDescent="0.25">
      <c r="A217" t="s">
        <v>59</v>
      </c>
      <c r="B217" t="s">
        <v>27</v>
      </c>
      <c r="F217" t="s">
        <v>25</v>
      </c>
      <c r="H217" t="s">
        <v>273</v>
      </c>
      <c r="J217" t="s">
        <v>79</v>
      </c>
      <c r="K217">
        <v>0.05</v>
      </c>
      <c r="L217">
        <v>4.05</v>
      </c>
      <c r="P217" t="s">
        <v>31</v>
      </c>
      <c r="Q217" t="s">
        <v>31</v>
      </c>
    </row>
    <row r="218" spans="1:17" x14ac:dyDescent="0.25">
      <c r="A218" t="s">
        <v>59</v>
      </c>
      <c r="B218" t="s">
        <v>27</v>
      </c>
      <c r="F218" t="s">
        <v>25</v>
      </c>
      <c r="H218" t="s">
        <v>274</v>
      </c>
      <c r="J218" t="s">
        <v>101</v>
      </c>
      <c r="K218">
        <v>0.33</v>
      </c>
      <c r="L218">
        <v>18.21</v>
      </c>
      <c r="P218" t="s">
        <v>31</v>
      </c>
      <c r="Q218" t="s">
        <v>31</v>
      </c>
    </row>
    <row r="219" spans="1:17" x14ac:dyDescent="0.25">
      <c r="A219" t="s">
        <v>59</v>
      </c>
      <c r="B219" t="s">
        <v>27</v>
      </c>
      <c r="F219" t="s">
        <v>25</v>
      </c>
      <c r="H219" t="s">
        <v>275</v>
      </c>
      <c r="J219" t="s">
        <v>101</v>
      </c>
      <c r="K219">
        <v>0.65</v>
      </c>
      <c r="L219">
        <v>16.98</v>
      </c>
      <c r="P219" t="s">
        <v>31</v>
      </c>
      <c r="Q219" t="s">
        <v>31</v>
      </c>
    </row>
    <row r="220" spans="1:17" x14ac:dyDescent="0.25">
      <c r="A220" t="s">
        <v>59</v>
      </c>
      <c r="B220" t="s">
        <v>27</v>
      </c>
      <c r="F220" t="s">
        <v>25</v>
      </c>
      <c r="H220" t="s">
        <v>276</v>
      </c>
      <c r="J220" t="s">
        <v>79</v>
      </c>
      <c r="K220">
        <v>0.03</v>
      </c>
      <c r="P220" t="s">
        <v>31</v>
      </c>
      <c r="Q220" t="s">
        <v>31</v>
      </c>
    </row>
    <row r="221" spans="1:17" x14ac:dyDescent="0.25">
      <c r="A221" t="s">
        <v>59</v>
      </c>
      <c r="B221" t="s">
        <v>27</v>
      </c>
      <c r="F221" t="s">
        <v>25</v>
      </c>
      <c r="H221" t="s">
        <v>277</v>
      </c>
      <c r="J221" t="s">
        <v>79</v>
      </c>
      <c r="K221">
        <v>0.22</v>
      </c>
      <c r="P221" t="s">
        <v>31</v>
      </c>
      <c r="Q221" t="s">
        <v>31</v>
      </c>
    </row>
    <row r="222" spans="1:17" x14ac:dyDescent="0.25">
      <c r="A222" t="s">
        <v>59</v>
      </c>
      <c r="B222" t="s">
        <v>27</v>
      </c>
      <c r="F222" t="s">
        <v>25</v>
      </c>
      <c r="H222" t="s">
        <v>278</v>
      </c>
      <c r="J222" t="s">
        <v>101</v>
      </c>
      <c r="K222">
        <v>0.35</v>
      </c>
      <c r="L222">
        <v>10.23</v>
      </c>
      <c r="P222" t="s">
        <v>31</v>
      </c>
      <c r="Q222" t="s">
        <v>31</v>
      </c>
    </row>
    <row r="223" spans="1:17" x14ac:dyDescent="0.25">
      <c r="A223" t="s">
        <v>59</v>
      </c>
      <c r="B223" t="s">
        <v>27</v>
      </c>
      <c r="F223" t="s">
        <v>25</v>
      </c>
      <c r="H223" t="s">
        <v>279</v>
      </c>
      <c r="J223" t="s">
        <v>101</v>
      </c>
      <c r="K223">
        <v>0.31</v>
      </c>
      <c r="L223">
        <v>4.8099999999999996</v>
      </c>
      <c r="P223" t="s">
        <v>31</v>
      </c>
      <c r="Q223" t="s">
        <v>31</v>
      </c>
    </row>
    <row r="224" spans="1:17" x14ac:dyDescent="0.25">
      <c r="A224" t="s">
        <v>59</v>
      </c>
      <c r="B224" t="s">
        <v>27</v>
      </c>
      <c r="F224" t="s">
        <v>25</v>
      </c>
      <c r="H224" t="s">
        <v>280</v>
      </c>
      <c r="J224" t="s">
        <v>79</v>
      </c>
      <c r="K224">
        <v>0.95</v>
      </c>
      <c r="L224">
        <v>4.46</v>
      </c>
      <c r="P224" t="s">
        <v>31</v>
      </c>
      <c r="Q224" t="s">
        <v>31</v>
      </c>
    </row>
    <row r="225" spans="1:17" x14ac:dyDescent="0.25">
      <c r="A225" t="s">
        <v>59</v>
      </c>
      <c r="B225" t="s">
        <v>27</v>
      </c>
      <c r="F225" t="s">
        <v>25</v>
      </c>
      <c r="H225" t="s">
        <v>281</v>
      </c>
      <c r="J225" t="s">
        <v>79</v>
      </c>
      <c r="K225">
        <v>0.03</v>
      </c>
      <c r="L225">
        <v>5.22</v>
      </c>
      <c r="P225" t="s">
        <v>31</v>
      </c>
      <c r="Q225" t="s">
        <v>31</v>
      </c>
    </row>
    <row r="226" spans="1:17" x14ac:dyDescent="0.25">
      <c r="A226" t="s">
        <v>59</v>
      </c>
      <c r="B226" t="s">
        <v>27</v>
      </c>
      <c r="F226" t="s">
        <v>25</v>
      </c>
      <c r="H226" t="s">
        <v>282</v>
      </c>
      <c r="J226" t="s">
        <v>79</v>
      </c>
      <c r="K226">
        <v>0.45</v>
      </c>
      <c r="L226">
        <v>15.29</v>
      </c>
      <c r="P226" t="s">
        <v>31</v>
      </c>
      <c r="Q226" t="s">
        <v>31</v>
      </c>
    </row>
    <row r="227" spans="1:17" x14ac:dyDescent="0.25">
      <c r="A227" t="s">
        <v>59</v>
      </c>
      <c r="B227" t="s">
        <v>27</v>
      </c>
      <c r="F227" t="s">
        <v>25</v>
      </c>
      <c r="H227" t="s">
        <v>283</v>
      </c>
      <c r="J227" t="s">
        <v>101</v>
      </c>
      <c r="K227">
        <v>0.28999999999999998</v>
      </c>
      <c r="L227">
        <v>10.39</v>
      </c>
      <c r="P227" t="s">
        <v>31</v>
      </c>
      <c r="Q227" t="s">
        <v>31</v>
      </c>
    </row>
    <row r="228" spans="1:17" x14ac:dyDescent="0.25">
      <c r="A228" t="s">
        <v>59</v>
      </c>
      <c r="B228" t="s">
        <v>27</v>
      </c>
      <c r="F228" t="s">
        <v>25</v>
      </c>
      <c r="H228" t="s">
        <v>284</v>
      </c>
      <c r="J228" t="s">
        <v>101</v>
      </c>
      <c r="K228">
        <v>0.2</v>
      </c>
      <c r="L228">
        <v>7.99</v>
      </c>
      <c r="P228" t="s">
        <v>31</v>
      </c>
      <c r="Q228" t="s">
        <v>31</v>
      </c>
    </row>
    <row r="229" spans="1:17" x14ac:dyDescent="0.25">
      <c r="A229" t="s">
        <v>59</v>
      </c>
      <c r="B229" t="s">
        <v>27</v>
      </c>
      <c r="F229" t="s">
        <v>25</v>
      </c>
      <c r="H229" t="s">
        <v>285</v>
      </c>
      <c r="J229" t="s">
        <v>79</v>
      </c>
      <c r="K229">
        <v>0.28000000000000003</v>
      </c>
      <c r="L229">
        <v>5.57</v>
      </c>
      <c r="P229" t="s">
        <v>31</v>
      </c>
      <c r="Q229" t="s">
        <v>31</v>
      </c>
    </row>
    <row r="230" spans="1:17" x14ac:dyDescent="0.25">
      <c r="A230" t="s">
        <v>59</v>
      </c>
      <c r="B230" t="s">
        <v>27</v>
      </c>
      <c r="F230" t="s">
        <v>25</v>
      </c>
      <c r="H230" t="s">
        <v>286</v>
      </c>
      <c r="J230" t="s">
        <v>79</v>
      </c>
      <c r="K230">
        <v>0.09</v>
      </c>
      <c r="L230">
        <v>8.57</v>
      </c>
      <c r="P230" t="s">
        <v>31</v>
      </c>
      <c r="Q230" t="s">
        <v>31</v>
      </c>
    </row>
    <row r="231" spans="1:17" x14ac:dyDescent="0.25">
      <c r="A231" t="s">
        <v>59</v>
      </c>
      <c r="B231" t="s">
        <v>27</v>
      </c>
      <c r="F231" t="s">
        <v>25</v>
      </c>
      <c r="H231" t="s">
        <v>287</v>
      </c>
      <c r="J231" t="s">
        <v>101</v>
      </c>
      <c r="K231">
        <v>0.38</v>
      </c>
      <c r="L231">
        <v>12.75</v>
      </c>
      <c r="P231" t="s">
        <v>31</v>
      </c>
      <c r="Q231" t="s">
        <v>31</v>
      </c>
    </row>
    <row r="232" spans="1:17" x14ac:dyDescent="0.25">
      <c r="A232" t="s">
        <v>59</v>
      </c>
      <c r="B232" t="s">
        <v>27</v>
      </c>
      <c r="F232" t="s">
        <v>25</v>
      </c>
      <c r="H232" t="s">
        <v>288</v>
      </c>
      <c r="J232" t="s">
        <v>79</v>
      </c>
      <c r="K232">
        <v>0.03</v>
      </c>
      <c r="P232" t="s">
        <v>31</v>
      </c>
      <c r="Q232" t="s">
        <v>31</v>
      </c>
    </row>
    <row r="233" spans="1:17" x14ac:dyDescent="0.25">
      <c r="A233" t="s">
        <v>59</v>
      </c>
      <c r="B233" t="s">
        <v>27</v>
      </c>
      <c r="F233" t="s">
        <v>25</v>
      </c>
      <c r="H233" t="s">
        <v>289</v>
      </c>
      <c r="J233" t="s">
        <v>46</v>
      </c>
      <c r="K233">
        <v>0.06</v>
      </c>
      <c r="L233">
        <v>8.75</v>
      </c>
      <c r="P233" t="s">
        <v>31</v>
      </c>
      <c r="Q233" t="s">
        <v>31</v>
      </c>
    </row>
    <row r="234" spans="1:17" x14ac:dyDescent="0.25">
      <c r="A234" t="s">
        <v>59</v>
      </c>
      <c r="B234" t="s">
        <v>27</v>
      </c>
      <c r="F234" t="s">
        <v>25</v>
      </c>
      <c r="H234" t="s">
        <v>290</v>
      </c>
      <c r="J234" t="s">
        <v>101</v>
      </c>
      <c r="K234">
        <v>0.25</v>
      </c>
      <c r="L234">
        <v>4.3</v>
      </c>
      <c r="P234" t="s">
        <v>31</v>
      </c>
      <c r="Q234" t="s">
        <v>31</v>
      </c>
    </row>
    <row r="235" spans="1:17" x14ac:dyDescent="0.25">
      <c r="A235" t="s">
        <v>59</v>
      </c>
      <c r="B235" t="s">
        <v>27</v>
      </c>
      <c r="F235" t="s">
        <v>25</v>
      </c>
      <c r="H235" t="s">
        <v>291</v>
      </c>
      <c r="J235" t="s">
        <v>79</v>
      </c>
      <c r="K235">
        <v>0.04</v>
      </c>
      <c r="P235" t="s">
        <v>31</v>
      </c>
      <c r="Q235" t="s">
        <v>31</v>
      </c>
    </row>
    <row r="236" spans="1:17" x14ac:dyDescent="0.25">
      <c r="A236" t="s">
        <v>59</v>
      </c>
      <c r="B236" t="s">
        <v>27</v>
      </c>
      <c r="F236" t="s">
        <v>25</v>
      </c>
      <c r="H236" t="s">
        <v>292</v>
      </c>
      <c r="J236" t="s">
        <v>101</v>
      </c>
      <c r="K236">
        <v>0.48</v>
      </c>
      <c r="L236">
        <v>29.38</v>
      </c>
      <c r="P236" t="s">
        <v>31</v>
      </c>
      <c r="Q236" t="s">
        <v>31</v>
      </c>
    </row>
    <row r="237" spans="1:17" x14ac:dyDescent="0.25">
      <c r="A237" t="s">
        <v>59</v>
      </c>
      <c r="B237" t="s">
        <v>27</v>
      </c>
      <c r="F237" t="s">
        <v>25</v>
      </c>
      <c r="H237" t="s">
        <v>293</v>
      </c>
      <c r="J237" t="s">
        <v>79</v>
      </c>
      <c r="K237">
        <v>0.2</v>
      </c>
      <c r="L237">
        <v>20.74</v>
      </c>
      <c r="P237" t="s">
        <v>31</v>
      </c>
      <c r="Q237" t="s">
        <v>31</v>
      </c>
    </row>
    <row r="238" spans="1:17" x14ac:dyDescent="0.25">
      <c r="A238" t="s">
        <v>59</v>
      </c>
      <c r="B238" t="s">
        <v>27</v>
      </c>
      <c r="F238" t="s">
        <v>25</v>
      </c>
      <c r="H238" t="s">
        <v>294</v>
      </c>
      <c r="J238" t="s">
        <v>101</v>
      </c>
      <c r="K238">
        <v>0.02</v>
      </c>
      <c r="P238" t="s">
        <v>31</v>
      </c>
      <c r="Q238" t="s">
        <v>31</v>
      </c>
    </row>
    <row r="239" spans="1:17" x14ac:dyDescent="0.25">
      <c r="A239" t="s">
        <v>59</v>
      </c>
      <c r="B239" t="s">
        <v>27</v>
      </c>
      <c r="F239" t="s">
        <v>25</v>
      </c>
      <c r="H239" t="s">
        <v>295</v>
      </c>
      <c r="J239" t="s">
        <v>79</v>
      </c>
      <c r="K239">
        <v>0.01</v>
      </c>
      <c r="L239">
        <v>7.5</v>
      </c>
      <c r="P239" t="s">
        <v>31</v>
      </c>
      <c r="Q239" t="s">
        <v>31</v>
      </c>
    </row>
    <row r="240" spans="1:17" x14ac:dyDescent="0.25">
      <c r="A240" t="s">
        <v>59</v>
      </c>
      <c r="B240" t="s">
        <v>27</v>
      </c>
      <c r="F240" t="s">
        <v>25</v>
      </c>
      <c r="H240" t="s">
        <v>296</v>
      </c>
      <c r="J240" t="s">
        <v>101</v>
      </c>
      <c r="K240">
        <v>0.45</v>
      </c>
      <c r="L240">
        <v>33.61</v>
      </c>
      <c r="P240" t="s">
        <v>31</v>
      </c>
      <c r="Q240" t="s">
        <v>31</v>
      </c>
    </row>
    <row r="241" spans="1:17" x14ac:dyDescent="0.25">
      <c r="A241" t="s">
        <v>59</v>
      </c>
      <c r="B241" t="s">
        <v>27</v>
      </c>
      <c r="F241" t="s">
        <v>25</v>
      </c>
      <c r="H241" t="s">
        <v>297</v>
      </c>
      <c r="J241" t="s">
        <v>101</v>
      </c>
      <c r="K241">
        <v>0.15</v>
      </c>
      <c r="L241">
        <v>2.5099999999999998</v>
      </c>
      <c r="P241" t="s">
        <v>31</v>
      </c>
      <c r="Q241" t="s">
        <v>31</v>
      </c>
    </row>
    <row r="242" spans="1:17" x14ac:dyDescent="0.25">
      <c r="A242" t="s">
        <v>59</v>
      </c>
      <c r="B242" t="s">
        <v>27</v>
      </c>
      <c r="F242" t="s">
        <v>25</v>
      </c>
      <c r="H242" t="s">
        <v>298</v>
      </c>
      <c r="J242" t="s">
        <v>79</v>
      </c>
      <c r="K242">
        <v>0.08</v>
      </c>
      <c r="L242">
        <v>6.81</v>
      </c>
      <c r="P242" t="s">
        <v>31</v>
      </c>
      <c r="Q242" t="s">
        <v>31</v>
      </c>
    </row>
    <row r="243" spans="1:17" x14ac:dyDescent="0.25">
      <c r="A243" t="s">
        <v>59</v>
      </c>
      <c r="B243" t="s">
        <v>27</v>
      </c>
      <c r="F243" t="s">
        <v>25</v>
      </c>
      <c r="H243" t="s">
        <v>299</v>
      </c>
      <c r="J243" t="s">
        <v>101</v>
      </c>
      <c r="K243">
        <v>0.41</v>
      </c>
      <c r="L243">
        <v>8.1300000000000008</v>
      </c>
      <c r="P243" t="s">
        <v>31</v>
      </c>
      <c r="Q243" t="s">
        <v>31</v>
      </c>
    </row>
    <row r="244" spans="1:17" x14ac:dyDescent="0.25">
      <c r="A244" t="s">
        <v>59</v>
      </c>
      <c r="B244" t="s">
        <v>27</v>
      </c>
      <c r="F244" t="s">
        <v>25</v>
      </c>
      <c r="H244" t="s">
        <v>300</v>
      </c>
      <c r="J244" t="s">
        <v>101</v>
      </c>
      <c r="K244">
        <v>0.15</v>
      </c>
      <c r="L244">
        <v>13.91</v>
      </c>
      <c r="P244" t="s">
        <v>31</v>
      </c>
      <c r="Q244" t="s">
        <v>31</v>
      </c>
    </row>
    <row r="245" spans="1:17" x14ac:dyDescent="0.25">
      <c r="A245" t="s">
        <v>59</v>
      </c>
      <c r="B245" t="s">
        <v>27</v>
      </c>
      <c r="F245" t="s">
        <v>25</v>
      </c>
      <c r="H245" t="s">
        <v>301</v>
      </c>
      <c r="J245" t="s">
        <v>79</v>
      </c>
      <c r="K245">
        <v>0.13</v>
      </c>
      <c r="L245">
        <v>9.57</v>
      </c>
      <c r="P245" t="s">
        <v>31</v>
      </c>
      <c r="Q245" t="s">
        <v>31</v>
      </c>
    </row>
    <row r="246" spans="1:17" x14ac:dyDescent="0.25">
      <c r="A246" t="s">
        <v>59</v>
      </c>
      <c r="B246" t="s">
        <v>27</v>
      </c>
      <c r="F246" t="s">
        <v>25</v>
      </c>
      <c r="H246" t="s">
        <v>302</v>
      </c>
      <c r="J246" t="s">
        <v>79</v>
      </c>
      <c r="K246">
        <v>0.05</v>
      </c>
      <c r="P246" t="s">
        <v>31</v>
      </c>
      <c r="Q246" t="s">
        <v>31</v>
      </c>
    </row>
    <row r="247" spans="1:17" x14ac:dyDescent="0.25">
      <c r="A247" t="s">
        <v>59</v>
      </c>
      <c r="B247" t="s">
        <v>27</v>
      </c>
      <c r="F247" t="s">
        <v>25</v>
      </c>
      <c r="H247" t="s">
        <v>303</v>
      </c>
      <c r="J247" t="s">
        <v>79</v>
      </c>
      <c r="K247">
        <v>0.17</v>
      </c>
      <c r="L247">
        <v>12.7</v>
      </c>
      <c r="P247" t="s">
        <v>31</v>
      </c>
      <c r="Q247" t="s">
        <v>31</v>
      </c>
    </row>
    <row r="248" spans="1:17" x14ac:dyDescent="0.25">
      <c r="A248" t="s">
        <v>59</v>
      </c>
      <c r="B248" t="s">
        <v>27</v>
      </c>
      <c r="F248" t="s">
        <v>25</v>
      </c>
      <c r="H248" t="s">
        <v>304</v>
      </c>
      <c r="J248" t="s">
        <v>101</v>
      </c>
      <c r="K248">
        <v>0.39</v>
      </c>
      <c r="L248">
        <v>13.27</v>
      </c>
      <c r="P248" t="s">
        <v>31</v>
      </c>
      <c r="Q248" t="s">
        <v>31</v>
      </c>
    </row>
    <row r="249" spans="1:17" x14ac:dyDescent="0.25">
      <c r="A249" t="s">
        <v>59</v>
      </c>
      <c r="B249" t="s">
        <v>27</v>
      </c>
      <c r="F249" t="s">
        <v>25</v>
      </c>
      <c r="H249" t="s">
        <v>305</v>
      </c>
      <c r="J249" t="s">
        <v>101</v>
      </c>
      <c r="K249">
        <v>0.1</v>
      </c>
      <c r="P249" t="s">
        <v>31</v>
      </c>
      <c r="Q249" t="s">
        <v>31</v>
      </c>
    </row>
    <row r="250" spans="1:17" x14ac:dyDescent="0.25">
      <c r="A250" t="s">
        <v>59</v>
      </c>
      <c r="B250" t="s">
        <v>27</v>
      </c>
      <c r="F250" t="s">
        <v>25</v>
      </c>
      <c r="H250" t="s">
        <v>306</v>
      </c>
      <c r="J250" t="s">
        <v>101</v>
      </c>
      <c r="K250">
        <v>0.44</v>
      </c>
      <c r="P250" t="s">
        <v>31</v>
      </c>
      <c r="Q250" t="s">
        <v>31</v>
      </c>
    </row>
    <row r="251" spans="1:17" x14ac:dyDescent="0.25">
      <c r="A251" t="s">
        <v>59</v>
      </c>
      <c r="B251" t="s">
        <v>27</v>
      </c>
      <c r="F251" t="s">
        <v>25</v>
      </c>
      <c r="H251" t="s">
        <v>307</v>
      </c>
      <c r="J251" t="s">
        <v>101</v>
      </c>
      <c r="K251">
        <v>0.51</v>
      </c>
      <c r="P251" t="s">
        <v>31</v>
      </c>
      <c r="Q251" t="s">
        <v>31</v>
      </c>
    </row>
    <row r="252" spans="1:17" x14ac:dyDescent="0.25">
      <c r="A252" t="s">
        <v>59</v>
      </c>
      <c r="B252" t="s">
        <v>27</v>
      </c>
      <c r="F252" t="s">
        <v>25</v>
      </c>
      <c r="H252" t="s">
        <v>308</v>
      </c>
      <c r="J252" t="s">
        <v>79</v>
      </c>
      <c r="K252">
        <v>0.64</v>
      </c>
      <c r="L252">
        <v>9.2799999999999994</v>
      </c>
      <c r="P252" t="s">
        <v>31</v>
      </c>
      <c r="Q252" t="s">
        <v>31</v>
      </c>
    </row>
    <row r="253" spans="1:17" x14ac:dyDescent="0.25">
      <c r="A253" t="s">
        <v>59</v>
      </c>
      <c r="B253" t="s">
        <v>27</v>
      </c>
      <c r="F253" t="s">
        <v>25</v>
      </c>
      <c r="H253" t="s">
        <v>309</v>
      </c>
      <c r="J253" t="s">
        <v>101</v>
      </c>
      <c r="K253">
        <v>0.39</v>
      </c>
      <c r="L253">
        <v>7.97</v>
      </c>
      <c r="P253" t="s">
        <v>31</v>
      </c>
      <c r="Q253" t="s">
        <v>31</v>
      </c>
    </row>
    <row r="254" spans="1:17" x14ac:dyDescent="0.25">
      <c r="A254" t="s">
        <v>59</v>
      </c>
      <c r="B254" t="s">
        <v>27</v>
      </c>
      <c r="F254" t="s">
        <v>25</v>
      </c>
      <c r="H254" t="s">
        <v>310</v>
      </c>
      <c r="J254" t="s">
        <v>79</v>
      </c>
      <c r="K254">
        <v>0.16</v>
      </c>
      <c r="L254">
        <v>10.18</v>
      </c>
      <c r="P254" t="s">
        <v>31</v>
      </c>
      <c r="Q254" t="s">
        <v>31</v>
      </c>
    </row>
    <row r="255" spans="1:17" x14ac:dyDescent="0.25">
      <c r="A255" t="s">
        <v>59</v>
      </c>
      <c r="B255" t="s">
        <v>27</v>
      </c>
      <c r="F255" t="s">
        <v>25</v>
      </c>
      <c r="H255" t="s">
        <v>311</v>
      </c>
      <c r="J255" t="s">
        <v>101</v>
      </c>
      <c r="K255">
        <v>0.19</v>
      </c>
      <c r="L255">
        <v>5.0599999999999996</v>
      </c>
      <c r="P255" t="s">
        <v>31</v>
      </c>
      <c r="Q255" t="s">
        <v>31</v>
      </c>
    </row>
    <row r="256" spans="1:17" x14ac:dyDescent="0.25">
      <c r="A256" t="s">
        <v>59</v>
      </c>
      <c r="B256" t="s">
        <v>27</v>
      </c>
      <c r="F256" t="s">
        <v>25</v>
      </c>
      <c r="H256" t="s">
        <v>312</v>
      </c>
      <c r="J256" t="s">
        <v>79</v>
      </c>
      <c r="K256">
        <v>0.08</v>
      </c>
      <c r="L256">
        <v>9.32</v>
      </c>
      <c r="P256" t="s">
        <v>31</v>
      </c>
      <c r="Q256" t="s">
        <v>31</v>
      </c>
    </row>
    <row r="257" spans="1:17" x14ac:dyDescent="0.25">
      <c r="A257" t="s">
        <v>59</v>
      </c>
      <c r="B257" t="s">
        <v>27</v>
      </c>
      <c r="F257" t="s">
        <v>25</v>
      </c>
      <c r="H257" t="s">
        <v>313</v>
      </c>
      <c r="J257" t="s">
        <v>101</v>
      </c>
      <c r="K257">
        <v>0.34</v>
      </c>
      <c r="L257">
        <v>7.98</v>
      </c>
      <c r="P257" t="s">
        <v>31</v>
      </c>
      <c r="Q257" t="s">
        <v>31</v>
      </c>
    </row>
    <row r="258" spans="1:17" x14ac:dyDescent="0.25">
      <c r="A258" t="s">
        <v>59</v>
      </c>
      <c r="B258" t="s">
        <v>27</v>
      </c>
      <c r="F258" t="s">
        <v>25</v>
      </c>
      <c r="H258" t="s">
        <v>314</v>
      </c>
      <c r="J258" t="s">
        <v>101</v>
      </c>
      <c r="K258">
        <v>0.28999999999999998</v>
      </c>
      <c r="L258">
        <v>5.51</v>
      </c>
      <c r="P258" t="s">
        <v>31</v>
      </c>
      <c r="Q258" t="s">
        <v>31</v>
      </c>
    </row>
    <row r="259" spans="1:17" x14ac:dyDescent="0.25">
      <c r="A259" t="s">
        <v>59</v>
      </c>
      <c r="B259" t="s">
        <v>27</v>
      </c>
      <c r="F259" t="s">
        <v>25</v>
      </c>
      <c r="H259" t="s">
        <v>315</v>
      </c>
      <c r="J259" t="s">
        <v>79</v>
      </c>
      <c r="K259">
        <v>0.34</v>
      </c>
      <c r="L259">
        <v>11.37</v>
      </c>
      <c r="P259" t="s">
        <v>31</v>
      </c>
      <c r="Q259" t="s">
        <v>31</v>
      </c>
    </row>
    <row r="260" spans="1:17" x14ac:dyDescent="0.25">
      <c r="A260" t="s">
        <v>59</v>
      </c>
      <c r="B260" t="s">
        <v>27</v>
      </c>
      <c r="F260" t="s">
        <v>25</v>
      </c>
      <c r="H260" t="s">
        <v>316</v>
      </c>
      <c r="J260" t="s">
        <v>79</v>
      </c>
      <c r="K260">
        <v>0.25</v>
      </c>
      <c r="L260">
        <v>13.48</v>
      </c>
      <c r="P260" t="s">
        <v>31</v>
      </c>
      <c r="Q260" t="s">
        <v>31</v>
      </c>
    </row>
    <row r="261" spans="1:17" x14ac:dyDescent="0.25">
      <c r="A261" t="s">
        <v>59</v>
      </c>
      <c r="B261" t="s">
        <v>27</v>
      </c>
      <c r="F261" t="s">
        <v>25</v>
      </c>
      <c r="H261" t="s">
        <v>317</v>
      </c>
      <c r="J261" t="s">
        <v>79</v>
      </c>
      <c r="K261">
        <v>0.23</v>
      </c>
      <c r="L261">
        <v>10.3</v>
      </c>
      <c r="P261" t="s">
        <v>31</v>
      </c>
      <c r="Q261" t="s">
        <v>31</v>
      </c>
    </row>
    <row r="262" spans="1:17" x14ac:dyDescent="0.25">
      <c r="A262" t="s">
        <v>59</v>
      </c>
      <c r="B262" t="s">
        <v>27</v>
      </c>
      <c r="F262" t="s">
        <v>25</v>
      </c>
      <c r="H262" t="s">
        <v>318</v>
      </c>
      <c r="J262" t="s">
        <v>101</v>
      </c>
      <c r="K262">
        <v>0.28999999999999998</v>
      </c>
      <c r="L262">
        <v>14.14</v>
      </c>
      <c r="P262" t="s">
        <v>31</v>
      </c>
      <c r="Q262" t="s">
        <v>31</v>
      </c>
    </row>
    <row r="263" spans="1:17" x14ac:dyDescent="0.25">
      <c r="A263" t="s">
        <v>59</v>
      </c>
      <c r="B263" t="s">
        <v>27</v>
      </c>
      <c r="F263" t="s">
        <v>25</v>
      </c>
      <c r="H263" t="s">
        <v>319</v>
      </c>
      <c r="J263" t="s">
        <v>101</v>
      </c>
      <c r="K263">
        <v>0.66</v>
      </c>
      <c r="L263">
        <v>2.61</v>
      </c>
      <c r="P263" t="s">
        <v>31</v>
      </c>
      <c r="Q263" t="s">
        <v>31</v>
      </c>
    </row>
    <row r="264" spans="1:17" x14ac:dyDescent="0.25">
      <c r="A264" t="s">
        <v>59</v>
      </c>
      <c r="B264" t="s">
        <v>27</v>
      </c>
      <c r="F264" t="s">
        <v>25</v>
      </c>
      <c r="H264" t="s">
        <v>320</v>
      </c>
      <c r="J264" t="s">
        <v>101</v>
      </c>
      <c r="K264">
        <v>0.75</v>
      </c>
      <c r="L264">
        <v>20.95</v>
      </c>
      <c r="P264" t="s">
        <v>31</v>
      </c>
      <c r="Q264" t="s">
        <v>31</v>
      </c>
    </row>
    <row r="265" spans="1:17" x14ac:dyDescent="0.25">
      <c r="A265" t="s">
        <v>59</v>
      </c>
      <c r="B265" t="s">
        <v>27</v>
      </c>
      <c r="F265" t="s">
        <v>25</v>
      </c>
      <c r="H265" t="s">
        <v>321</v>
      </c>
      <c r="J265" t="s">
        <v>101</v>
      </c>
      <c r="K265">
        <v>0.25</v>
      </c>
      <c r="L265">
        <v>19.66</v>
      </c>
      <c r="P265" t="s">
        <v>31</v>
      </c>
      <c r="Q265" t="s">
        <v>31</v>
      </c>
    </row>
    <row r="266" spans="1:17" x14ac:dyDescent="0.25">
      <c r="A266" t="s">
        <v>59</v>
      </c>
      <c r="B266" t="s">
        <v>27</v>
      </c>
      <c r="F266" t="s">
        <v>25</v>
      </c>
      <c r="H266" t="s">
        <v>322</v>
      </c>
      <c r="J266" t="s">
        <v>101</v>
      </c>
      <c r="K266">
        <v>0.32</v>
      </c>
      <c r="L266">
        <v>21.38</v>
      </c>
      <c r="P266" t="s">
        <v>31</v>
      </c>
      <c r="Q266" t="s">
        <v>31</v>
      </c>
    </row>
    <row r="267" spans="1:17" x14ac:dyDescent="0.25">
      <c r="A267" t="s">
        <v>59</v>
      </c>
      <c r="B267" t="s">
        <v>27</v>
      </c>
      <c r="F267" t="s">
        <v>25</v>
      </c>
      <c r="H267" t="s">
        <v>323</v>
      </c>
      <c r="J267" t="s">
        <v>79</v>
      </c>
      <c r="K267">
        <v>0.5</v>
      </c>
      <c r="L267">
        <v>12.19</v>
      </c>
      <c r="P267" t="s">
        <v>31</v>
      </c>
      <c r="Q267" t="s">
        <v>31</v>
      </c>
    </row>
    <row r="268" spans="1:17" x14ac:dyDescent="0.25">
      <c r="A268" t="s">
        <v>59</v>
      </c>
      <c r="B268" t="s">
        <v>27</v>
      </c>
      <c r="F268" t="s">
        <v>25</v>
      </c>
      <c r="H268" t="s">
        <v>324</v>
      </c>
      <c r="J268" t="s">
        <v>79</v>
      </c>
      <c r="K268">
        <v>0.13</v>
      </c>
      <c r="L268">
        <v>0.11</v>
      </c>
      <c r="P268" t="s">
        <v>31</v>
      </c>
      <c r="Q268" t="s">
        <v>31</v>
      </c>
    </row>
    <row r="269" spans="1:17" x14ac:dyDescent="0.25">
      <c r="A269" t="s">
        <v>59</v>
      </c>
      <c r="B269" t="s">
        <v>27</v>
      </c>
      <c r="F269" t="s">
        <v>25</v>
      </c>
      <c r="H269" t="s">
        <v>325</v>
      </c>
      <c r="J269" t="s">
        <v>79</v>
      </c>
      <c r="K269">
        <v>0.1</v>
      </c>
      <c r="L269">
        <v>11.64</v>
      </c>
      <c r="P269" t="s">
        <v>31</v>
      </c>
      <c r="Q269" t="s">
        <v>31</v>
      </c>
    </row>
    <row r="270" spans="1:17" x14ac:dyDescent="0.25">
      <c r="A270" t="s">
        <v>59</v>
      </c>
      <c r="B270" t="s">
        <v>27</v>
      </c>
      <c r="F270" t="s">
        <v>25</v>
      </c>
      <c r="H270" t="s">
        <v>326</v>
      </c>
      <c r="J270" t="s">
        <v>79</v>
      </c>
      <c r="K270">
        <v>0.21</v>
      </c>
      <c r="L270">
        <v>8.0299999999999994</v>
      </c>
      <c r="P270" t="s">
        <v>31</v>
      </c>
      <c r="Q270" t="s">
        <v>31</v>
      </c>
    </row>
    <row r="271" spans="1:17" x14ac:dyDescent="0.25">
      <c r="A271" t="s">
        <v>59</v>
      </c>
      <c r="B271" t="s">
        <v>27</v>
      </c>
      <c r="F271" t="s">
        <v>25</v>
      </c>
      <c r="H271" t="s">
        <v>327</v>
      </c>
      <c r="J271" t="s">
        <v>101</v>
      </c>
      <c r="K271">
        <v>0.24</v>
      </c>
      <c r="L271">
        <v>2.19</v>
      </c>
      <c r="P271" t="s">
        <v>31</v>
      </c>
      <c r="Q271" t="s">
        <v>31</v>
      </c>
    </row>
    <row r="272" spans="1:17" x14ac:dyDescent="0.25">
      <c r="A272" t="s">
        <v>59</v>
      </c>
      <c r="B272" t="s">
        <v>27</v>
      </c>
      <c r="F272" t="s">
        <v>25</v>
      </c>
      <c r="H272" t="s">
        <v>328</v>
      </c>
      <c r="J272" t="s">
        <v>79</v>
      </c>
      <c r="K272">
        <v>0.37</v>
      </c>
      <c r="L272">
        <v>16.350000000000001</v>
      </c>
      <c r="P272" t="s">
        <v>31</v>
      </c>
      <c r="Q272" t="s">
        <v>31</v>
      </c>
    </row>
    <row r="273" spans="1:17" x14ac:dyDescent="0.25">
      <c r="A273" t="s">
        <v>59</v>
      </c>
      <c r="B273" t="s">
        <v>27</v>
      </c>
      <c r="F273" t="s">
        <v>25</v>
      </c>
      <c r="H273" t="s">
        <v>329</v>
      </c>
      <c r="J273" t="s">
        <v>101</v>
      </c>
      <c r="K273">
        <v>0.47</v>
      </c>
      <c r="L273">
        <v>4.05</v>
      </c>
      <c r="P273" t="s">
        <v>31</v>
      </c>
      <c r="Q273" t="s">
        <v>31</v>
      </c>
    </row>
    <row r="274" spans="1:17" x14ac:dyDescent="0.25">
      <c r="A274" t="s">
        <v>59</v>
      </c>
      <c r="B274" t="s">
        <v>27</v>
      </c>
      <c r="F274" t="s">
        <v>25</v>
      </c>
      <c r="H274" t="s">
        <v>330</v>
      </c>
      <c r="J274" t="s">
        <v>101</v>
      </c>
      <c r="K274">
        <v>0.23</v>
      </c>
      <c r="L274">
        <v>1.48</v>
      </c>
      <c r="P274" t="s">
        <v>31</v>
      </c>
      <c r="Q274" t="s">
        <v>31</v>
      </c>
    </row>
    <row r="275" spans="1:17" x14ac:dyDescent="0.25">
      <c r="A275" t="s">
        <v>59</v>
      </c>
      <c r="B275" t="s">
        <v>27</v>
      </c>
      <c r="F275" t="s">
        <v>25</v>
      </c>
      <c r="H275" t="s">
        <v>331</v>
      </c>
      <c r="J275" t="s">
        <v>101</v>
      </c>
      <c r="K275">
        <v>0.2</v>
      </c>
      <c r="L275">
        <v>20.350000000000001</v>
      </c>
      <c r="P275" t="s">
        <v>31</v>
      </c>
      <c r="Q275" t="s">
        <v>31</v>
      </c>
    </row>
    <row r="276" spans="1:17" x14ac:dyDescent="0.25">
      <c r="A276" t="s">
        <v>59</v>
      </c>
      <c r="B276" t="s">
        <v>27</v>
      </c>
      <c r="F276" t="s">
        <v>25</v>
      </c>
      <c r="H276" t="s">
        <v>332</v>
      </c>
      <c r="J276" t="s">
        <v>101</v>
      </c>
      <c r="K276">
        <v>0.59</v>
      </c>
      <c r="L276">
        <v>24.38</v>
      </c>
      <c r="P276" t="s">
        <v>31</v>
      </c>
      <c r="Q276" t="s">
        <v>31</v>
      </c>
    </row>
    <row r="277" spans="1:17" x14ac:dyDescent="0.25">
      <c r="A277" t="s">
        <v>59</v>
      </c>
      <c r="B277" t="s">
        <v>27</v>
      </c>
      <c r="F277" t="s">
        <v>25</v>
      </c>
      <c r="H277" t="s">
        <v>333</v>
      </c>
      <c r="J277" t="s">
        <v>101</v>
      </c>
      <c r="K277">
        <v>0.13</v>
      </c>
      <c r="L277">
        <v>9.18</v>
      </c>
      <c r="P277" t="s">
        <v>31</v>
      </c>
      <c r="Q277" t="s">
        <v>31</v>
      </c>
    </row>
    <row r="278" spans="1:17" x14ac:dyDescent="0.25">
      <c r="A278" t="s">
        <v>59</v>
      </c>
      <c r="B278" t="s">
        <v>27</v>
      </c>
      <c r="F278" t="s">
        <v>25</v>
      </c>
      <c r="H278" t="s">
        <v>334</v>
      </c>
      <c r="J278" t="s">
        <v>46</v>
      </c>
      <c r="K278">
        <v>0.38</v>
      </c>
      <c r="L278">
        <v>20.04</v>
      </c>
      <c r="P278" t="s">
        <v>31</v>
      </c>
      <c r="Q278" t="s">
        <v>31</v>
      </c>
    </row>
    <row r="279" spans="1:17" x14ac:dyDescent="0.25">
      <c r="A279" t="s">
        <v>59</v>
      </c>
      <c r="B279" t="s">
        <v>27</v>
      </c>
      <c r="F279" t="s">
        <v>25</v>
      </c>
      <c r="H279" t="s">
        <v>335</v>
      </c>
      <c r="J279" t="s">
        <v>101</v>
      </c>
      <c r="K279">
        <v>0.42</v>
      </c>
      <c r="L279">
        <v>1.79</v>
      </c>
      <c r="P279" t="s">
        <v>31</v>
      </c>
      <c r="Q279" t="s">
        <v>31</v>
      </c>
    </row>
    <row r="280" spans="1:17" x14ac:dyDescent="0.25">
      <c r="A280" t="s">
        <v>59</v>
      </c>
      <c r="B280" t="s">
        <v>27</v>
      </c>
      <c r="F280" t="s">
        <v>25</v>
      </c>
      <c r="H280" t="s">
        <v>336</v>
      </c>
      <c r="J280" t="s">
        <v>101</v>
      </c>
      <c r="K280">
        <v>0.39</v>
      </c>
      <c r="L280">
        <v>17.850000000000001</v>
      </c>
      <c r="P280" t="s">
        <v>31</v>
      </c>
      <c r="Q280" t="s">
        <v>31</v>
      </c>
    </row>
    <row r="281" spans="1:17" x14ac:dyDescent="0.25">
      <c r="A281" t="s">
        <v>59</v>
      </c>
      <c r="B281" t="s">
        <v>27</v>
      </c>
      <c r="F281" t="s">
        <v>25</v>
      </c>
      <c r="H281" t="s">
        <v>337</v>
      </c>
      <c r="J281" t="s">
        <v>79</v>
      </c>
      <c r="K281">
        <v>0.09</v>
      </c>
      <c r="L281">
        <v>5.92</v>
      </c>
      <c r="P281" t="s">
        <v>31</v>
      </c>
      <c r="Q281" t="s">
        <v>31</v>
      </c>
    </row>
    <row r="282" spans="1:17" x14ac:dyDescent="0.25">
      <c r="A282" t="s">
        <v>59</v>
      </c>
      <c r="B282" t="s">
        <v>27</v>
      </c>
      <c r="F282" t="s">
        <v>25</v>
      </c>
      <c r="H282" t="s">
        <v>338</v>
      </c>
      <c r="J282" t="s">
        <v>79</v>
      </c>
      <c r="K282">
        <v>0.22</v>
      </c>
      <c r="L282">
        <v>26.65</v>
      </c>
      <c r="P282" t="s">
        <v>31</v>
      </c>
      <c r="Q282" t="s">
        <v>31</v>
      </c>
    </row>
    <row r="283" spans="1:17" x14ac:dyDescent="0.25">
      <c r="A283" t="s">
        <v>59</v>
      </c>
      <c r="B283" t="s">
        <v>27</v>
      </c>
      <c r="F283" t="s">
        <v>25</v>
      </c>
      <c r="H283" t="s">
        <v>339</v>
      </c>
      <c r="J283" t="s">
        <v>101</v>
      </c>
      <c r="K283">
        <v>0.18</v>
      </c>
      <c r="L283">
        <v>8.82</v>
      </c>
      <c r="P283" t="s">
        <v>31</v>
      </c>
      <c r="Q283" t="s">
        <v>31</v>
      </c>
    </row>
    <row r="284" spans="1:17" x14ac:dyDescent="0.25">
      <c r="A284" t="s">
        <v>59</v>
      </c>
      <c r="B284" t="s">
        <v>27</v>
      </c>
      <c r="F284" t="s">
        <v>25</v>
      </c>
      <c r="H284" t="s">
        <v>340</v>
      </c>
      <c r="J284" t="s">
        <v>101</v>
      </c>
      <c r="K284">
        <v>0.31</v>
      </c>
      <c r="L284">
        <v>6.22</v>
      </c>
      <c r="P284" t="s">
        <v>31</v>
      </c>
      <c r="Q284" t="s">
        <v>31</v>
      </c>
    </row>
    <row r="285" spans="1:17" x14ac:dyDescent="0.25">
      <c r="A285" t="s">
        <v>59</v>
      </c>
      <c r="B285" t="s">
        <v>27</v>
      </c>
      <c r="F285" t="s">
        <v>25</v>
      </c>
      <c r="H285" t="s">
        <v>341</v>
      </c>
      <c r="J285" t="s">
        <v>101</v>
      </c>
      <c r="K285">
        <v>0.56000000000000005</v>
      </c>
      <c r="L285">
        <v>12.55</v>
      </c>
      <c r="P285" t="s">
        <v>31</v>
      </c>
      <c r="Q285" t="s">
        <v>31</v>
      </c>
    </row>
    <row r="286" spans="1:17" x14ac:dyDescent="0.25">
      <c r="A286" t="s">
        <v>59</v>
      </c>
      <c r="B286" t="s">
        <v>27</v>
      </c>
      <c r="F286" t="s">
        <v>25</v>
      </c>
      <c r="H286" t="s">
        <v>342</v>
      </c>
      <c r="J286" t="s">
        <v>79</v>
      </c>
      <c r="K286">
        <v>0.17</v>
      </c>
      <c r="L286">
        <v>7.6</v>
      </c>
      <c r="P286" t="s">
        <v>31</v>
      </c>
      <c r="Q286" t="s">
        <v>31</v>
      </c>
    </row>
    <row r="287" spans="1:17" x14ac:dyDescent="0.25">
      <c r="A287" t="s">
        <v>59</v>
      </c>
      <c r="B287" t="s">
        <v>27</v>
      </c>
      <c r="F287" t="s">
        <v>25</v>
      </c>
      <c r="H287" t="s">
        <v>343</v>
      </c>
      <c r="J287" t="s">
        <v>79</v>
      </c>
      <c r="K287">
        <v>0.05</v>
      </c>
      <c r="P287" t="s">
        <v>31</v>
      </c>
      <c r="Q287" t="s">
        <v>31</v>
      </c>
    </row>
    <row r="288" spans="1:17" x14ac:dyDescent="0.25">
      <c r="A288" t="s">
        <v>59</v>
      </c>
      <c r="B288" t="s">
        <v>27</v>
      </c>
      <c r="F288" t="s">
        <v>25</v>
      </c>
      <c r="H288" t="s">
        <v>344</v>
      </c>
      <c r="J288" t="s">
        <v>101</v>
      </c>
      <c r="K288">
        <v>0.55000000000000004</v>
      </c>
      <c r="L288">
        <v>11.46</v>
      </c>
      <c r="P288" t="s">
        <v>31</v>
      </c>
      <c r="Q288" t="s">
        <v>31</v>
      </c>
    </row>
    <row r="289" spans="1:17" x14ac:dyDescent="0.25">
      <c r="A289" t="s">
        <v>59</v>
      </c>
      <c r="B289" t="s">
        <v>27</v>
      </c>
      <c r="F289" t="s">
        <v>25</v>
      </c>
      <c r="H289" t="s">
        <v>345</v>
      </c>
      <c r="J289" t="s">
        <v>101</v>
      </c>
      <c r="K289">
        <v>0.22</v>
      </c>
      <c r="L289">
        <v>1.49</v>
      </c>
      <c r="P289" t="s">
        <v>31</v>
      </c>
      <c r="Q289" t="s">
        <v>31</v>
      </c>
    </row>
    <row r="290" spans="1:17" x14ac:dyDescent="0.25">
      <c r="A290" t="s">
        <v>59</v>
      </c>
      <c r="B290" t="s">
        <v>27</v>
      </c>
      <c r="F290" t="s">
        <v>25</v>
      </c>
      <c r="H290" t="s">
        <v>346</v>
      </c>
      <c r="J290" t="s">
        <v>79</v>
      </c>
      <c r="K290">
        <v>0.16</v>
      </c>
      <c r="L290">
        <v>11.52</v>
      </c>
      <c r="P290" t="s">
        <v>31</v>
      </c>
      <c r="Q290" t="s">
        <v>31</v>
      </c>
    </row>
    <row r="291" spans="1:17" x14ac:dyDescent="0.25">
      <c r="A291" t="s">
        <v>59</v>
      </c>
      <c r="B291" t="s">
        <v>27</v>
      </c>
      <c r="F291" t="s">
        <v>25</v>
      </c>
      <c r="H291" t="s">
        <v>347</v>
      </c>
      <c r="J291" t="s">
        <v>79</v>
      </c>
      <c r="K291">
        <v>0.04</v>
      </c>
      <c r="L291">
        <v>16.239999999999998</v>
      </c>
      <c r="P291" t="s">
        <v>31</v>
      </c>
      <c r="Q291" t="s">
        <v>31</v>
      </c>
    </row>
    <row r="292" spans="1:17" x14ac:dyDescent="0.25">
      <c r="A292" t="s">
        <v>59</v>
      </c>
      <c r="B292" t="s">
        <v>27</v>
      </c>
      <c r="F292" t="s">
        <v>25</v>
      </c>
      <c r="H292" t="s">
        <v>348</v>
      </c>
      <c r="J292" t="s">
        <v>79</v>
      </c>
      <c r="K292">
        <v>0.04</v>
      </c>
      <c r="L292">
        <v>9.2799999999999994</v>
      </c>
      <c r="P292" t="s">
        <v>31</v>
      </c>
      <c r="Q292" t="s">
        <v>31</v>
      </c>
    </row>
    <row r="293" spans="1:17" x14ac:dyDescent="0.25">
      <c r="A293" t="s">
        <v>59</v>
      </c>
      <c r="B293" t="s">
        <v>27</v>
      </c>
      <c r="F293" t="s">
        <v>25</v>
      </c>
      <c r="H293" t="s">
        <v>349</v>
      </c>
      <c r="J293" t="s">
        <v>101</v>
      </c>
      <c r="K293">
        <v>0.47</v>
      </c>
      <c r="L293">
        <v>22.83</v>
      </c>
      <c r="P293" t="s">
        <v>31</v>
      </c>
      <c r="Q293" t="s">
        <v>31</v>
      </c>
    </row>
    <row r="294" spans="1:17" x14ac:dyDescent="0.25">
      <c r="A294" t="s">
        <v>59</v>
      </c>
      <c r="B294" t="s">
        <v>27</v>
      </c>
      <c r="F294" t="s">
        <v>25</v>
      </c>
      <c r="H294" t="s">
        <v>350</v>
      </c>
      <c r="J294" t="s">
        <v>79</v>
      </c>
      <c r="K294">
        <v>0.43</v>
      </c>
      <c r="L294">
        <v>7.61</v>
      </c>
      <c r="P294" t="s">
        <v>31</v>
      </c>
      <c r="Q294" t="s">
        <v>31</v>
      </c>
    </row>
    <row r="295" spans="1:17" x14ac:dyDescent="0.25">
      <c r="A295" t="s">
        <v>59</v>
      </c>
      <c r="B295" t="s">
        <v>27</v>
      </c>
      <c r="F295" t="s">
        <v>25</v>
      </c>
      <c r="H295" t="s">
        <v>351</v>
      </c>
      <c r="J295" t="s">
        <v>79</v>
      </c>
      <c r="K295">
        <v>0.33</v>
      </c>
      <c r="L295">
        <v>14.95</v>
      </c>
      <c r="P295" t="s">
        <v>31</v>
      </c>
      <c r="Q295" t="s">
        <v>31</v>
      </c>
    </row>
    <row r="296" spans="1:17" x14ac:dyDescent="0.25">
      <c r="A296" t="s">
        <v>59</v>
      </c>
      <c r="B296" t="s">
        <v>27</v>
      </c>
      <c r="F296" t="s">
        <v>25</v>
      </c>
      <c r="H296" t="s">
        <v>352</v>
      </c>
      <c r="J296" t="s">
        <v>101</v>
      </c>
      <c r="K296">
        <v>0.71</v>
      </c>
      <c r="L296">
        <v>108.84</v>
      </c>
      <c r="P296" t="s">
        <v>31</v>
      </c>
      <c r="Q296" t="s">
        <v>31</v>
      </c>
    </row>
    <row r="297" spans="1:17" x14ac:dyDescent="0.25">
      <c r="A297" t="s">
        <v>59</v>
      </c>
      <c r="B297" t="s">
        <v>27</v>
      </c>
      <c r="F297" t="s">
        <v>25</v>
      </c>
      <c r="H297" t="s">
        <v>353</v>
      </c>
      <c r="J297" t="s">
        <v>79</v>
      </c>
      <c r="K297">
        <v>0.05</v>
      </c>
      <c r="L297">
        <v>15.46</v>
      </c>
      <c r="P297" t="s">
        <v>31</v>
      </c>
      <c r="Q297" t="s">
        <v>31</v>
      </c>
    </row>
    <row r="298" spans="1:17" x14ac:dyDescent="0.25">
      <c r="A298" t="s">
        <v>59</v>
      </c>
      <c r="B298" t="s">
        <v>27</v>
      </c>
      <c r="F298" t="s">
        <v>25</v>
      </c>
      <c r="H298" t="s">
        <v>354</v>
      </c>
      <c r="J298" t="s">
        <v>101</v>
      </c>
      <c r="K298">
        <v>0.23</v>
      </c>
      <c r="P298" t="s">
        <v>31</v>
      </c>
      <c r="Q298" t="s">
        <v>31</v>
      </c>
    </row>
    <row r="299" spans="1:17" x14ac:dyDescent="0.25">
      <c r="A299" t="s">
        <v>59</v>
      </c>
      <c r="B299" t="s">
        <v>27</v>
      </c>
      <c r="F299" t="s">
        <v>25</v>
      </c>
      <c r="H299" t="s">
        <v>355</v>
      </c>
      <c r="J299" t="s">
        <v>79</v>
      </c>
      <c r="K299">
        <v>0.05</v>
      </c>
      <c r="L299">
        <v>6.31</v>
      </c>
      <c r="P299" t="s">
        <v>31</v>
      </c>
      <c r="Q299" t="s">
        <v>31</v>
      </c>
    </row>
    <row r="300" spans="1:17" x14ac:dyDescent="0.25">
      <c r="A300" t="s">
        <v>59</v>
      </c>
      <c r="B300" t="s">
        <v>27</v>
      </c>
      <c r="F300" t="s">
        <v>25</v>
      </c>
      <c r="H300" t="s">
        <v>356</v>
      </c>
      <c r="J300" t="s">
        <v>46</v>
      </c>
      <c r="K300">
        <v>0.45</v>
      </c>
      <c r="L300">
        <v>14.72</v>
      </c>
      <c r="P300" t="s">
        <v>31</v>
      </c>
      <c r="Q300" t="s">
        <v>31</v>
      </c>
    </row>
    <row r="301" spans="1:17" x14ac:dyDescent="0.25">
      <c r="A301" t="s">
        <v>59</v>
      </c>
      <c r="B301" t="s">
        <v>27</v>
      </c>
      <c r="F301" t="s">
        <v>25</v>
      </c>
      <c r="H301" t="s">
        <v>357</v>
      </c>
      <c r="J301" t="s">
        <v>101</v>
      </c>
      <c r="K301">
        <v>0.34</v>
      </c>
      <c r="L301">
        <v>15.65</v>
      </c>
      <c r="P301" t="s">
        <v>31</v>
      </c>
      <c r="Q301" t="s">
        <v>31</v>
      </c>
    </row>
    <row r="302" spans="1:17" x14ac:dyDescent="0.25">
      <c r="A302" t="s">
        <v>59</v>
      </c>
      <c r="B302" t="s">
        <v>27</v>
      </c>
      <c r="F302" t="s">
        <v>25</v>
      </c>
      <c r="H302" t="s">
        <v>358</v>
      </c>
      <c r="J302" t="s">
        <v>101</v>
      </c>
      <c r="K302">
        <v>0.33</v>
      </c>
      <c r="L302">
        <v>19.16</v>
      </c>
      <c r="P302" t="s">
        <v>31</v>
      </c>
      <c r="Q302" t="s">
        <v>31</v>
      </c>
    </row>
    <row r="303" spans="1:17" x14ac:dyDescent="0.25">
      <c r="A303" t="s">
        <v>59</v>
      </c>
      <c r="B303" t="s">
        <v>27</v>
      </c>
      <c r="F303" t="s">
        <v>25</v>
      </c>
      <c r="H303" t="s">
        <v>359</v>
      </c>
      <c r="J303" t="s">
        <v>101</v>
      </c>
      <c r="K303">
        <v>0.09</v>
      </c>
      <c r="L303">
        <v>2.7</v>
      </c>
      <c r="P303" t="s">
        <v>31</v>
      </c>
      <c r="Q303" t="s">
        <v>31</v>
      </c>
    </row>
    <row r="304" spans="1:17" x14ac:dyDescent="0.25">
      <c r="A304" t="s">
        <v>59</v>
      </c>
      <c r="B304" t="s">
        <v>27</v>
      </c>
      <c r="F304" t="s">
        <v>25</v>
      </c>
      <c r="H304" t="s">
        <v>360</v>
      </c>
      <c r="J304" t="s">
        <v>101</v>
      </c>
      <c r="K304">
        <v>0.1</v>
      </c>
      <c r="P304" t="s">
        <v>31</v>
      </c>
      <c r="Q304" t="s">
        <v>31</v>
      </c>
    </row>
    <row r="305" spans="1:17" x14ac:dyDescent="0.25">
      <c r="A305" t="s">
        <v>59</v>
      </c>
      <c r="B305" t="s">
        <v>27</v>
      </c>
      <c r="F305" t="s">
        <v>25</v>
      </c>
      <c r="H305" t="s">
        <v>361</v>
      </c>
      <c r="J305" t="s">
        <v>101</v>
      </c>
      <c r="K305">
        <v>0.2</v>
      </c>
      <c r="P305" t="s">
        <v>31</v>
      </c>
      <c r="Q305" t="s">
        <v>31</v>
      </c>
    </row>
    <row r="306" spans="1:17" x14ac:dyDescent="0.25">
      <c r="A306" t="s">
        <v>59</v>
      </c>
      <c r="B306" t="s">
        <v>27</v>
      </c>
      <c r="F306" t="s">
        <v>25</v>
      </c>
      <c r="H306" t="s">
        <v>362</v>
      </c>
      <c r="J306" t="s">
        <v>101</v>
      </c>
      <c r="K306">
        <v>0.05</v>
      </c>
      <c r="L306">
        <v>1.85</v>
      </c>
      <c r="P306" t="s">
        <v>31</v>
      </c>
      <c r="Q306" t="s">
        <v>31</v>
      </c>
    </row>
    <row r="307" spans="1:17" x14ac:dyDescent="0.25">
      <c r="A307" t="s">
        <v>59</v>
      </c>
      <c r="B307" t="s">
        <v>27</v>
      </c>
      <c r="F307" t="s">
        <v>25</v>
      </c>
      <c r="H307" t="s">
        <v>363</v>
      </c>
      <c r="J307" t="s">
        <v>101</v>
      </c>
      <c r="K307">
        <v>0.67</v>
      </c>
      <c r="L307">
        <v>15.33</v>
      </c>
      <c r="P307" t="s">
        <v>31</v>
      </c>
      <c r="Q307" t="s">
        <v>31</v>
      </c>
    </row>
    <row r="308" spans="1:17" x14ac:dyDescent="0.25">
      <c r="A308" t="s">
        <v>59</v>
      </c>
      <c r="B308" t="s">
        <v>27</v>
      </c>
      <c r="F308" t="s">
        <v>25</v>
      </c>
      <c r="H308" t="s">
        <v>364</v>
      </c>
      <c r="J308" t="s">
        <v>101</v>
      </c>
      <c r="K308">
        <v>0.67</v>
      </c>
      <c r="L308">
        <v>19.07</v>
      </c>
      <c r="P308" t="s">
        <v>31</v>
      </c>
      <c r="Q308" t="s">
        <v>31</v>
      </c>
    </row>
    <row r="309" spans="1:17" x14ac:dyDescent="0.25">
      <c r="A309" t="s">
        <v>59</v>
      </c>
      <c r="B309" t="s">
        <v>27</v>
      </c>
      <c r="F309" t="s">
        <v>25</v>
      </c>
      <c r="H309" t="s">
        <v>365</v>
      </c>
      <c r="J309" t="s">
        <v>79</v>
      </c>
      <c r="K309">
        <v>0.09</v>
      </c>
      <c r="L309">
        <v>17.22</v>
      </c>
      <c r="P309" t="s">
        <v>31</v>
      </c>
      <c r="Q309" t="s">
        <v>31</v>
      </c>
    </row>
    <row r="310" spans="1:17" x14ac:dyDescent="0.25">
      <c r="A310" t="s">
        <v>59</v>
      </c>
      <c r="B310" t="s">
        <v>27</v>
      </c>
      <c r="F310" t="s">
        <v>25</v>
      </c>
      <c r="H310" t="s">
        <v>366</v>
      </c>
      <c r="J310" t="s">
        <v>101</v>
      </c>
      <c r="K310">
        <v>0.64</v>
      </c>
      <c r="L310">
        <v>3.44</v>
      </c>
      <c r="P310" t="s">
        <v>31</v>
      </c>
      <c r="Q310" t="s">
        <v>31</v>
      </c>
    </row>
    <row r="311" spans="1:17" x14ac:dyDescent="0.25">
      <c r="A311" t="s">
        <v>59</v>
      </c>
      <c r="B311" t="s">
        <v>27</v>
      </c>
      <c r="F311" t="s">
        <v>25</v>
      </c>
      <c r="H311" t="s">
        <v>367</v>
      </c>
      <c r="J311" t="s">
        <v>79</v>
      </c>
      <c r="K311">
        <v>0.16</v>
      </c>
      <c r="L311">
        <v>3.55</v>
      </c>
      <c r="P311" t="s">
        <v>31</v>
      </c>
      <c r="Q311" t="s">
        <v>31</v>
      </c>
    </row>
    <row r="312" spans="1:17" x14ac:dyDescent="0.25">
      <c r="A312" t="s">
        <v>59</v>
      </c>
      <c r="B312" t="s">
        <v>27</v>
      </c>
      <c r="F312" t="s">
        <v>25</v>
      </c>
      <c r="H312" t="s">
        <v>368</v>
      </c>
      <c r="J312" t="s">
        <v>101</v>
      </c>
      <c r="K312">
        <v>0.57999999999999996</v>
      </c>
      <c r="L312">
        <v>0.65</v>
      </c>
      <c r="P312" t="s">
        <v>31</v>
      </c>
      <c r="Q312" t="s">
        <v>31</v>
      </c>
    </row>
    <row r="313" spans="1:17" x14ac:dyDescent="0.25">
      <c r="A313" t="s">
        <v>59</v>
      </c>
      <c r="B313" t="s">
        <v>27</v>
      </c>
      <c r="F313" t="s">
        <v>25</v>
      </c>
      <c r="H313" t="s">
        <v>369</v>
      </c>
      <c r="J313" t="s">
        <v>79</v>
      </c>
      <c r="K313">
        <v>0.04</v>
      </c>
      <c r="P313" t="s">
        <v>31</v>
      </c>
      <c r="Q313" t="s">
        <v>31</v>
      </c>
    </row>
    <row r="314" spans="1:17" x14ac:dyDescent="0.25">
      <c r="A314" t="s">
        <v>59</v>
      </c>
      <c r="B314" t="s">
        <v>27</v>
      </c>
      <c r="F314" t="s">
        <v>25</v>
      </c>
      <c r="H314" t="s">
        <v>370</v>
      </c>
      <c r="J314" t="s">
        <v>79</v>
      </c>
      <c r="K314">
        <v>0.15</v>
      </c>
      <c r="L314">
        <v>19.12</v>
      </c>
      <c r="P314" t="s">
        <v>31</v>
      </c>
      <c r="Q314" t="s">
        <v>31</v>
      </c>
    </row>
    <row r="315" spans="1:17" x14ac:dyDescent="0.25">
      <c r="A315" t="s">
        <v>59</v>
      </c>
      <c r="B315" t="s">
        <v>27</v>
      </c>
      <c r="F315" t="s">
        <v>25</v>
      </c>
      <c r="H315" t="s">
        <v>371</v>
      </c>
      <c r="J315" t="s">
        <v>101</v>
      </c>
      <c r="K315">
        <v>0.26</v>
      </c>
      <c r="L315">
        <v>10.76</v>
      </c>
      <c r="P315" t="s">
        <v>31</v>
      </c>
      <c r="Q315" t="s">
        <v>31</v>
      </c>
    </row>
    <row r="316" spans="1:17" x14ac:dyDescent="0.25">
      <c r="A316" t="s">
        <v>59</v>
      </c>
      <c r="B316" t="s">
        <v>27</v>
      </c>
      <c r="F316" t="s">
        <v>25</v>
      </c>
      <c r="H316" t="s">
        <v>372</v>
      </c>
      <c r="J316" t="s">
        <v>101</v>
      </c>
      <c r="K316">
        <v>0.09</v>
      </c>
      <c r="L316">
        <v>0.06</v>
      </c>
      <c r="P316" t="s">
        <v>31</v>
      </c>
      <c r="Q316" t="s">
        <v>31</v>
      </c>
    </row>
    <row r="317" spans="1:17" x14ac:dyDescent="0.25">
      <c r="A317" t="s">
        <v>59</v>
      </c>
      <c r="B317" t="s">
        <v>27</v>
      </c>
      <c r="F317" t="s">
        <v>25</v>
      </c>
      <c r="H317" t="s">
        <v>373</v>
      </c>
      <c r="J317" t="s">
        <v>101</v>
      </c>
      <c r="K317">
        <v>0</v>
      </c>
      <c r="P317" t="s">
        <v>31</v>
      </c>
      <c r="Q317" t="s">
        <v>31</v>
      </c>
    </row>
    <row r="318" spans="1:17" x14ac:dyDescent="0.25">
      <c r="A318" t="s">
        <v>59</v>
      </c>
      <c r="B318" t="s">
        <v>27</v>
      </c>
      <c r="F318" t="s">
        <v>25</v>
      </c>
      <c r="H318" t="s">
        <v>374</v>
      </c>
      <c r="J318" t="s">
        <v>101</v>
      </c>
      <c r="K318">
        <v>0.17</v>
      </c>
      <c r="P318" t="s">
        <v>31</v>
      </c>
      <c r="Q318" t="s">
        <v>31</v>
      </c>
    </row>
    <row r="319" spans="1:17" x14ac:dyDescent="0.25">
      <c r="A319" t="s">
        <v>59</v>
      </c>
      <c r="B319" t="s">
        <v>27</v>
      </c>
      <c r="F319" t="s">
        <v>25</v>
      </c>
      <c r="H319" t="s">
        <v>375</v>
      </c>
      <c r="J319" t="s">
        <v>79</v>
      </c>
      <c r="K319">
        <v>0.03</v>
      </c>
      <c r="L319">
        <v>1.32</v>
      </c>
      <c r="P319" t="s">
        <v>31</v>
      </c>
      <c r="Q319" t="s">
        <v>31</v>
      </c>
    </row>
    <row r="320" spans="1:17" x14ac:dyDescent="0.25">
      <c r="A320" t="s">
        <v>59</v>
      </c>
      <c r="B320" t="s">
        <v>27</v>
      </c>
      <c r="F320" t="s">
        <v>25</v>
      </c>
      <c r="H320" t="s">
        <v>376</v>
      </c>
      <c r="J320" t="s">
        <v>79</v>
      </c>
      <c r="K320">
        <v>0.95</v>
      </c>
      <c r="L320">
        <v>5.0199999999999996</v>
      </c>
      <c r="P320" t="s">
        <v>31</v>
      </c>
      <c r="Q320" t="s">
        <v>31</v>
      </c>
    </row>
    <row r="321" spans="1:17" x14ac:dyDescent="0.25">
      <c r="A321" t="s">
        <v>59</v>
      </c>
      <c r="B321" t="s">
        <v>27</v>
      </c>
      <c r="F321" t="s">
        <v>25</v>
      </c>
      <c r="H321" t="s">
        <v>377</v>
      </c>
      <c r="J321" t="s">
        <v>79</v>
      </c>
      <c r="K321">
        <v>0.26</v>
      </c>
      <c r="L321">
        <v>10.45</v>
      </c>
      <c r="P321" t="s">
        <v>31</v>
      </c>
      <c r="Q321" t="s">
        <v>31</v>
      </c>
    </row>
    <row r="322" spans="1:17" x14ac:dyDescent="0.25">
      <c r="A322" t="s">
        <v>59</v>
      </c>
      <c r="B322" t="s">
        <v>27</v>
      </c>
      <c r="F322" t="s">
        <v>25</v>
      </c>
      <c r="H322" t="s">
        <v>378</v>
      </c>
      <c r="J322" t="s">
        <v>79</v>
      </c>
      <c r="K322">
        <v>0.37</v>
      </c>
      <c r="L322">
        <v>1.39</v>
      </c>
      <c r="P322" t="s">
        <v>31</v>
      </c>
      <c r="Q322" t="s">
        <v>31</v>
      </c>
    </row>
    <row r="323" spans="1:17" x14ac:dyDescent="0.25">
      <c r="A323" t="s">
        <v>59</v>
      </c>
      <c r="B323" t="s">
        <v>27</v>
      </c>
      <c r="F323" t="s">
        <v>25</v>
      </c>
      <c r="H323" t="s">
        <v>379</v>
      </c>
      <c r="J323" t="s">
        <v>101</v>
      </c>
      <c r="K323">
        <v>0.05</v>
      </c>
      <c r="P323" t="s">
        <v>31</v>
      </c>
      <c r="Q323" t="s">
        <v>31</v>
      </c>
    </row>
    <row r="324" spans="1:17" x14ac:dyDescent="0.25">
      <c r="A324" t="s">
        <v>59</v>
      </c>
      <c r="B324" t="s">
        <v>27</v>
      </c>
      <c r="F324" t="s">
        <v>25</v>
      </c>
      <c r="H324" t="s">
        <v>380</v>
      </c>
      <c r="J324" t="s">
        <v>101</v>
      </c>
      <c r="K324">
        <v>0.45</v>
      </c>
      <c r="L324">
        <v>30.8</v>
      </c>
      <c r="P324" t="s">
        <v>31</v>
      </c>
      <c r="Q324" t="s">
        <v>31</v>
      </c>
    </row>
    <row r="325" spans="1:17" x14ac:dyDescent="0.25">
      <c r="A325" t="s">
        <v>59</v>
      </c>
      <c r="B325" t="s">
        <v>27</v>
      </c>
      <c r="F325" t="s">
        <v>25</v>
      </c>
      <c r="H325" t="s">
        <v>381</v>
      </c>
      <c r="J325" t="s">
        <v>101</v>
      </c>
      <c r="K325">
        <v>0.28999999999999998</v>
      </c>
      <c r="L325">
        <v>20.22</v>
      </c>
      <c r="P325" t="s">
        <v>31</v>
      </c>
      <c r="Q325" t="s">
        <v>31</v>
      </c>
    </row>
    <row r="326" spans="1:17" x14ac:dyDescent="0.25">
      <c r="A326" t="s">
        <v>59</v>
      </c>
      <c r="B326" t="s">
        <v>27</v>
      </c>
      <c r="F326" t="s">
        <v>25</v>
      </c>
      <c r="H326" t="s">
        <v>382</v>
      </c>
      <c r="J326" t="s">
        <v>101</v>
      </c>
      <c r="K326">
        <v>0.19</v>
      </c>
      <c r="P326" t="s">
        <v>31</v>
      </c>
      <c r="Q326" t="s">
        <v>31</v>
      </c>
    </row>
    <row r="327" spans="1:17" x14ac:dyDescent="0.25">
      <c r="A327" t="s">
        <v>59</v>
      </c>
      <c r="B327" t="s">
        <v>27</v>
      </c>
      <c r="F327" t="s">
        <v>25</v>
      </c>
      <c r="H327" t="s">
        <v>383</v>
      </c>
      <c r="J327" t="s">
        <v>79</v>
      </c>
      <c r="K327">
        <v>0.03</v>
      </c>
      <c r="P327" t="s">
        <v>31</v>
      </c>
      <c r="Q327" t="s">
        <v>31</v>
      </c>
    </row>
    <row r="328" spans="1:17" x14ac:dyDescent="0.25">
      <c r="A328" t="s">
        <v>59</v>
      </c>
      <c r="B328" t="s">
        <v>27</v>
      </c>
      <c r="F328" t="s">
        <v>25</v>
      </c>
      <c r="H328" t="s">
        <v>384</v>
      </c>
      <c r="J328" t="s">
        <v>79</v>
      </c>
      <c r="K328">
        <v>0.08</v>
      </c>
      <c r="L328">
        <v>10.41</v>
      </c>
      <c r="P328" t="s">
        <v>31</v>
      </c>
      <c r="Q328" t="s">
        <v>31</v>
      </c>
    </row>
    <row r="329" spans="1:17" x14ac:dyDescent="0.25">
      <c r="A329" t="s">
        <v>59</v>
      </c>
      <c r="B329" t="s">
        <v>27</v>
      </c>
      <c r="F329" t="s">
        <v>25</v>
      </c>
      <c r="H329" t="s">
        <v>385</v>
      </c>
      <c r="J329" t="s">
        <v>101</v>
      </c>
      <c r="K329">
        <v>0.2</v>
      </c>
      <c r="P329" t="s">
        <v>31</v>
      </c>
      <c r="Q329" t="s">
        <v>31</v>
      </c>
    </row>
    <row r="330" spans="1:17" x14ac:dyDescent="0.25">
      <c r="A330" t="s">
        <v>59</v>
      </c>
      <c r="B330" t="s">
        <v>27</v>
      </c>
      <c r="F330" t="s">
        <v>25</v>
      </c>
      <c r="H330" t="s">
        <v>386</v>
      </c>
      <c r="J330" t="s">
        <v>101</v>
      </c>
      <c r="K330">
        <v>0.6</v>
      </c>
      <c r="L330">
        <v>7.47</v>
      </c>
      <c r="P330" t="s">
        <v>31</v>
      </c>
      <c r="Q330" t="s">
        <v>31</v>
      </c>
    </row>
    <row r="331" spans="1:17" x14ac:dyDescent="0.25">
      <c r="A331" t="s">
        <v>59</v>
      </c>
      <c r="B331" t="s">
        <v>27</v>
      </c>
      <c r="F331" t="s">
        <v>25</v>
      </c>
      <c r="H331" t="s">
        <v>387</v>
      </c>
      <c r="J331" t="s">
        <v>101</v>
      </c>
      <c r="K331">
        <v>0.55000000000000004</v>
      </c>
      <c r="P331" t="s">
        <v>31</v>
      </c>
      <c r="Q331" t="s">
        <v>31</v>
      </c>
    </row>
    <row r="332" spans="1:17" x14ac:dyDescent="0.25">
      <c r="A332" t="s">
        <v>59</v>
      </c>
      <c r="B332" t="s">
        <v>27</v>
      </c>
      <c r="F332" t="s">
        <v>25</v>
      </c>
      <c r="H332" t="s">
        <v>388</v>
      </c>
      <c r="J332" t="s">
        <v>101</v>
      </c>
      <c r="K332">
        <v>0.62</v>
      </c>
      <c r="P332" t="s">
        <v>31</v>
      </c>
      <c r="Q332" t="s">
        <v>31</v>
      </c>
    </row>
    <row r="333" spans="1:17" x14ac:dyDescent="0.25">
      <c r="A333" t="s">
        <v>59</v>
      </c>
      <c r="B333" t="s">
        <v>27</v>
      </c>
      <c r="F333" t="s">
        <v>25</v>
      </c>
      <c r="H333" t="s">
        <v>389</v>
      </c>
      <c r="J333" t="s">
        <v>101</v>
      </c>
      <c r="K333">
        <v>0.15</v>
      </c>
      <c r="P333" t="s">
        <v>31</v>
      </c>
      <c r="Q333" t="s">
        <v>31</v>
      </c>
    </row>
    <row r="334" spans="1:17" x14ac:dyDescent="0.25">
      <c r="A334" t="s">
        <v>59</v>
      </c>
      <c r="B334" t="s">
        <v>27</v>
      </c>
      <c r="F334" t="s">
        <v>25</v>
      </c>
      <c r="H334" t="s">
        <v>390</v>
      </c>
      <c r="J334" t="s">
        <v>101</v>
      </c>
      <c r="K334">
        <v>0.36</v>
      </c>
      <c r="L334">
        <v>14.81</v>
      </c>
      <c r="P334" t="s">
        <v>31</v>
      </c>
      <c r="Q334" t="s">
        <v>31</v>
      </c>
    </row>
    <row r="335" spans="1:17" x14ac:dyDescent="0.25">
      <c r="A335" t="s">
        <v>59</v>
      </c>
      <c r="B335" t="s">
        <v>27</v>
      </c>
      <c r="F335" t="s">
        <v>25</v>
      </c>
      <c r="H335" t="s">
        <v>391</v>
      </c>
      <c r="J335" t="s">
        <v>79</v>
      </c>
      <c r="K335">
        <v>0.17</v>
      </c>
      <c r="L335">
        <v>10.01</v>
      </c>
      <c r="P335" t="s">
        <v>31</v>
      </c>
      <c r="Q335" t="s">
        <v>31</v>
      </c>
    </row>
    <row r="336" spans="1:17" x14ac:dyDescent="0.25">
      <c r="A336" t="s">
        <v>59</v>
      </c>
      <c r="B336" t="s">
        <v>27</v>
      </c>
      <c r="F336" t="s">
        <v>25</v>
      </c>
      <c r="H336" t="s">
        <v>392</v>
      </c>
      <c r="J336" t="s">
        <v>101</v>
      </c>
      <c r="K336">
        <v>7.0000000000000007E-2</v>
      </c>
      <c r="L336">
        <v>9.6199999999999992</v>
      </c>
      <c r="P336" t="s">
        <v>31</v>
      </c>
      <c r="Q336" t="s">
        <v>31</v>
      </c>
    </row>
    <row r="337" spans="1:17" x14ac:dyDescent="0.25">
      <c r="A337" t="s">
        <v>59</v>
      </c>
      <c r="B337" t="s">
        <v>27</v>
      </c>
      <c r="F337" t="s">
        <v>25</v>
      </c>
      <c r="H337" t="s">
        <v>393</v>
      </c>
      <c r="J337" t="s">
        <v>101</v>
      </c>
      <c r="K337">
        <v>0.48</v>
      </c>
      <c r="L337">
        <v>58.69</v>
      </c>
      <c r="P337" t="s">
        <v>31</v>
      </c>
      <c r="Q337" t="s">
        <v>31</v>
      </c>
    </row>
    <row r="338" spans="1:17" x14ac:dyDescent="0.25">
      <c r="A338" t="s">
        <v>59</v>
      </c>
      <c r="B338" t="s">
        <v>27</v>
      </c>
      <c r="F338" t="s">
        <v>25</v>
      </c>
      <c r="H338" t="s">
        <v>394</v>
      </c>
      <c r="J338" t="s">
        <v>101</v>
      </c>
      <c r="K338">
        <v>0.2</v>
      </c>
      <c r="L338">
        <v>2.86</v>
      </c>
      <c r="P338" t="s">
        <v>31</v>
      </c>
      <c r="Q338" t="s">
        <v>31</v>
      </c>
    </row>
    <row r="339" spans="1:17" x14ac:dyDescent="0.25">
      <c r="A339" t="s">
        <v>59</v>
      </c>
      <c r="B339" t="s">
        <v>27</v>
      </c>
      <c r="F339" t="s">
        <v>25</v>
      </c>
      <c r="H339" t="s">
        <v>395</v>
      </c>
      <c r="J339" t="s">
        <v>101</v>
      </c>
      <c r="K339">
        <v>0.45</v>
      </c>
      <c r="L339">
        <v>6.21</v>
      </c>
      <c r="P339" t="s">
        <v>31</v>
      </c>
      <c r="Q339" t="s">
        <v>31</v>
      </c>
    </row>
    <row r="340" spans="1:17" x14ac:dyDescent="0.25">
      <c r="A340" t="s">
        <v>59</v>
      </c>
      <c r="B340" t="s">
        <v>27</v>
      </c>
      <c r="F340" t="s">
        <v>25</v>
      </c>
      <c r="H340" t="s">
        <v>396</v>
      </c>
      <c r="J340" t="s">
        <v>101</v>
      </c>
      <c r="K340">
        <v>0.42</v>
      </c>
      <c r="L340">
        <v>18.97</v>
      </c>
      <c r="P340" t="s">
        <v>31</v>
      </c>
      <c r="Q340" t="s">
        <v>31</v>
      </c>
    </row>
    <row r="341" spans="1:17" x14ac:dyDescent="0.25">
      <c r="A341" t="s">
        <v>59</v>
      </c>
      <c r="B341" t="s">
        <v>27</v>
      </c>
      <c r="F341" t="s">
        <v>25</v>
      </c>
      <c r="H341" t="s">
        <v>397</v>
      </c>
      <c r="J341" t="s">
        <v>79</v>
      </c>
      <c r="K341">
        <v>0</v>
      </c>
      <c r="P341" t="s">
        <v>31</v>
      </c>
      <c r="Q341" t="s">
        <v>31</v>
      </c>
    </row>
    <row r="342" spans="1:17" x14ac:dyDescent="0.25">
      <c r="A342" t="s">
        <v>59</v>
      </c>
      <c r="B342" t="s">
        <v>27</v>
      </c>
      <c r="F342" t="s">
        <v>25</v>
      </c>
      <c r="H342" t="s">
        <v>398</v>
      </c>
      <c r="J342" t="s">
        <v>79</v>
      </c>
      <c r="K342">
        <v>0.21</v>
      </c>
      <c r="L342">
        <v>7.52</v>
      </c>
      <c r="P342" t="s">
        <v>31</v>
      </c>
      <c r="Q342" t="s">
        <v>31</v>
      </c>
    </row>
    <row r="343" spans="1:17" x14ac:dyDescent="0.25">
      <c r="A343" t="s">
        <v>59</v>
      </c>
      <c r="B343" t="s">
        <v>27</v>
      </c>
      <c r="F343" t="s">
        <v>25</v>
      </c>
      <c r="H343" t="s">
        <v>399</v>
      </c>
      <c r="J343" t="s">
        <v>79</v>
      </c>
      <c r="K343">
        <v>0.26</v>
      </c>
      <c r="L343">
        <v>8.4600000000000009</v>
      </c>
      <c r="P343" t="s">
        <v>31</v>
      </c>
      <c r="Q343" t="s">
        <v>31</v>
      </c>
    </row>
    <row r="344" spans="1:17" x14ac:dyDescent="0.25">
      <c r="A344" t="s">
        <v>59</v>
      </c>
      <c r="B344" t="s">
        <v>27</v>
      </c>
      <c r="F344" t="s">
        <v>25</v>
      </c>
      <c r="H344" t="s">
        <v>400</v>
      </c>
      <c r="J344" t="s">
        <v>101</v>
      </c>
      <c r="K344">
        <v>0.19</v>
      </c>
      <c r="L344">
        <v>10.210000000000001</v>
      </c>
      <c r="P344" t="s">
        <v>31</v>
      </c>
      <c r="Q344" t="s">
        <v>31</v>
      </c>
    </row>
    <row r="345" spans="1:17" x14ac:dyDescent="0.25">
      <c r="A345" t="s">
        <v>59</v>
      </c>
      <c r="B345" t="s">
        <v>27</v>
      </c>
      <c r="F345" t="s">
        <v>25</v>
      </c>
      <c r="H345" t="s">
        <v>401</v>
      </c>
      <c r="J345" t="s">
        <v>101</v>
      </c>
      <c r="K345">
        <v>0.4</v>
      </c>
      <c r="P345" t="s">
        <v>31</v>
      </c>
      <c r="Q345" t="s">
        <v>31</v>
      </c>
    </row>
    <row r="346" spans="1:17" x14ac:dyDescent="0.25">
      <c r="A346" t="s">
        <v>59</v>
      </c>
      <c r="B346" t="s">
        <v>27</v>
      </c>
      <c r="F346" t="s">
        <v>25</v>
      </c>
      <c r="H346" t="s">
        <v>402</v>
      </c>
      <c r="J346" t="s">
        <v>79</v>
      </c>
      <c r="K346">
        <v>0.03</v>
      </c>
      <c r="P346" t="s">
        <v>31</v>
      </c>
      <c r="Q346" t="s">
        <v>31</v>
      </c>
    </row>
    <row r="347" spans="1:17" x14ac:dyDescent="0.25">
      <c r="A347" t="s">
        <v>59</v>
      </c>
      <c r="B347" t="s">
        <v>27</v>
      </c>
      <c r="F347" t="s">
        <v>25</v>
      </c>
      <c r="H347" t="s">
        <v>403</v>
      </c>
      <c r="J347" t="s">
        <v>101</v>
      </c>
      <c r="K347">
        <v>7.0000000000000007E-2</v>
      </c>
      <c r="L347">
        <v>4.8600000000000003</v>
      </c>
      <c r="P347" t="s">
        <v>31</v>
      </c>
      <c r="Q347" t="s">
        <v>31</v>
      </c>
    </row>
    <row r="348" spans="1:17" x14ac:dyDescent="0.25">
      <c r="A348" t="s">
        <v>59</v>
      </c>
      <c r="B348" t="s">
        <v>27</v>
      </c>
      <c r="F348" t="s">
        <v>25</v>
      </c>
      <c r="H348" t="s">
        <v>404</v>
      </c>
      <c r="J348" t="s">
        <v>79</v>
      </c>
      <c r="K348">
        <v>0.19</v>
      </c>
      <c r="L348">
        <v>14.1</v>
      </c>
      <c r="P348" t="s">
        <v>31</v>
      </c>
      <c r="Q348" t="s">
        <v>31</v>
      </c>
    </row>
    <row r="349" spans="1:17" x14ac:dyDescent="0.25">
      <c r="A349" t="s">
        <v>59</v>
      </c>
      <c r="B349" t="s">
        <v>27</v>
      </c>
      <c r="F349" t="s">
        <v>25</v>
      </c>
      <c r="H349" t="s">
        <v>405</v>
      </c>
      <c r="J349" t="s">
        <v>101</v>
      </c>
      <c r="K349">
        <v>0.5</v>
      </c>
      <c r="P349" t="s">
        <v>31</v>
      </c>
      <c r="Q349" t="s">
        <v>31</v>
      </c>
    </row>
    <row r="350" spans="1:17" x14ac:dyDescent="0.25">
      <c r="A350" t="s">
        <v>59</v>
      </c>
      <c r="B350" t="s">
        <v>27</v>
      </c>
      <c r="F350" t="s">
        <v>25</v>
      </c>
      <c r="H350" t="s">
        <v>406</v>
      </c>
      <c r="J350" t="s">
        <v>79</v>
      </c>
      <c r="K350">
        <v>0.03</v>
      </c>
      <c r="L350">
        <v>3.33</v>
      </c>
      <c r="P350" t="s">
        <v>31</v>
      </c>
      <c r="Q350" t="s">
        <v>31</v>
      </c>
    </row>
    <row r="351" spans="1:17" x14ac:dyDescent="0.25">
      <c r="A351" t="s">
        <v>59</v>
      </c>
      <c r="B351" t="s">
        <v>27</v>
      </c>
      <c r="F351" t="s">
        <v>25</v>
      </c>
      <c r="H351" t="s">
        <v>407</v>
      </c>
      <c r="J351" t="s">
        <v>101</v>
      </c>
      <c r="K351">
        <v>0.92</v>
      </c>
      <c r="L351">
        <v>4.0199999999999996</v>
      </c>
      <c r="P351" t="s">
        <v>31</v>
      </c>
      <c r="Q351" t="s">
        <v>31</v>
      </c>
    </row>
    <row r="352" spans="1:17" x14ac:dyDescent="0.25">
      <c r="A352" t="s">
        <v>59</v>
      </c>
      <c r="B352" t="s">
        <v>27</v>
      </c>
      <c r="F352" t="s">
        <v>25</v>
      </c>
      <c r="H352" t="s">
        <v>408</v>
      </c>
      <c r="J352" t="s">
        <v>79</v>
      </c>
      <c r="K352">
        <v>7.0000000000000007E-2</v>
      </c>
      <c r="L352">
        <v>18.96</v>
      </c>
      <c r="P352" t="s">
        <v>31</v>
      </c>
      <c r="Q352" t="s">
        <v>31</v>
      </c>
    </row>
    <row r="353" spans="1:17" x14ac:dyDescent="0.25">
      <c r="A353" t="s">
        <v>59</v>
      </c>
      <c r="B353" t="s">
        <v>27</v>
      </c>
      <c r="F353" t="s">
        <v>25</v>
      </c>
      <c r="H353" t="s">
        <v>409</v>
      </c>
      <c r="J353" t="s">
        <v>101</v>
      </c>
      <c r="K353">
        <v>0.15</v>
      </c>
      <c r="P353" t="s">
        <v>31</v>
      </c>
      <c r="Q353" t="s">
        <v>31</v>
      </c>
    </row>
    <row r="354" spans="1:17" x14ac:dyDescent="0.25">
      <c r="A354" t="s">
        <v>59</v>
      </c>
      <c r="B354" t="s">
        <v>27</v>
      </c>
      <c r="F354" t="s">
        <v>25</v>
      </c>
      <c r="H354" t="s">
        <v>410</v>
      </c>
      <c r="J354" t="s">
        <v>101</v>
      </c>
      <c r="K354">
        <v>0.14000000000000001</v>
      </c>
      <c r="L354">
        <v>20.96</v>
      </c>
      <c r="P354" t="s">
        <v>31</v>
      </c>
      <c r="Q354" t="s">
        <v>31</v>
      </c>
    </row>
    <row r="355" spans="1:17" x14ac:dyDescent="0.25">
      <c r="A355" t="s">
        <v>59</v>
      </c>
      <c r="B355" t="s">
        <v>27</v>
      </c>
      <c r="F355" t="s">
        <v>25</v>
      </c>
      <c r="H355" t="s">
        <v>411</v>
      </c>
      <c r="J355" t="s">
        <v>79</v>
      </c>
      <c r="K355">
        <v>0.23</v>
      </c>
      <c r="L355">
        <v>9.6999999999999993</v>
      </c>
      <c r="P355" t="s">
        <v>31</v>
      </c>
      <c r="Q355" t="s">
        <v>31</v>
      </c>
    </row>
    <row r="356" spans="1:17" x14ac:dyDescent="0.25">
      <c r="A356" t="s">
        <v>59</v>
      </c>
      <c r="B356" t="s">
        <v>27</v>
      </c>
      <c r="F356" t="s">
        <v>25</v>
      </c>
      <c r="H356" t="s">
        <v>412</v>
      </c>
      <c r="J356" t="s">
        <v>79</v>
      </c>
      <c r="K356">
        <v>0.05</v>
      </c>
      <c r="L356">
        <v>5.73</v>
      </c>
      <c r="P356" t="s">
        <v>31</v>
      </c>
      <c r="Q356" t="s">
        <v>31</v>
      </c>
    </row>
    <row r="357" spans="1:17" x14ac:dyDescent="0.25">
      <c r="A357" t="s">
        <v>59</v>
      </c>
      <c r="B357" t="s">
        <v>27</v>
      </c>
      <c r="F357" t="s">
        <v>25</v>
      </c>
      <c r="H357" t="s">
        <v>413</v>
      </c>
      <c r="J357" t="s">
        <v>101</v>
      </c>
      <c r="K357">
        <v>0.38</v>
      </c>
      <c r="P357" t="s">
        <v>31</v>
      </c>
      <c r="Q357" t="s">
        <v>31</v>
      </c>
    </row>
    <row r="358" spans="1:17" x14ac:dyDescent="0.25">
      <c r="A358" t="s">
        <v>59</v>
      </c>
      <c r="B358" t="s">
        <v>27</v>
      </c>
      <c r="F358" t="s">
        <v>25</v>
      </c>
      <c r="H358" t="s">
        <v>414</v>
      </c>
      <c r="J358" t="s">
        <v>79</v>
      </c>
      <c r="K358">
        <v>0.6</v>
      </c>
      <c r="L358">
        <v>2.91</v>
      </c>
      <c r="P358" t="s">
        <v>31</v>
      </c>
      <c r="Q358" t="s">
        <v>31</v>
      </c>
    </row>
    <row r="359" spans="1:17" x14ac:dyDescent="0.25">
      <c r="A359" t="s">
        <v>59</v>
      </c>
      <c r="B359" t="s">
        <v>27</v>
      </c>
      <c r="F359" t="s">
        <v>25</v>
      </c>
      <c r="H359" t="s">
        <v>415</v>
      </c>
      <c r="J359" t="s">
        <v>46</v>
      </c>
      <c r="K359">
        <v>0.26</v>
      </c>
      <c r="L359">
        <v>15.18</v>
      </c>
      <c r="P359" t="s">
        <v>31</v>
      </c>
      <c r="Q359" t="s">
        <v>31</v>
      </c>
    </row>
    <row r="360" spans="1:17" x14ac:dyDescent="0.25">
      <c r="A360" t="s">
        <v>59</v>
      </c>
      <c r="B360" t="s">
        <v>27</v>
      </c>
      <c r="F360" t="s">
        <v>25</v>
      </c>
      <c r="H360" t="s">
        <v>416</v>
      </c>
      <c r="J360" t="s">
        <v>101</v>
      </c>
      <c r="K360">
        <v>0.28000000000000003</v>
      </c>
      <c r="L360">
        <v>34.200000000000003</v>
      </c>
      <c r="P360" t="s">
        <v>31</v>
      </c>
      <c r="Q360" t="s">
        <v>31</v>
      </c>
    </row>
    <row r="361" spans="1:17" x14ac:dyDescent="0.25">
      <c r="A361" t="s">
        <v>59</v>
      </c>
      <c r="B361" t="s">
        <v>27</v>
      </c>
      <c r="F361" t="s">
        <v>25</v>
      </c>
      <c r="H361" t="s">
        <v>417</v>
      </c>
      <c r="J361" t="s">
        <v>101</v>
      </c>
      <c r="K361">
        <v>0.3</v>
      </c>
      <c r="L361">
        <v>36.619999999999997</v>
      </c>
      <c r="P361" t="s">
        <v>31</v>
      </c>
      <c r="Q361" t="s">
        <v>31</v>
      </c>
    </row>
    <row r="362" spans="1:17" x14ac:dyDescent="0.25">
      <c r="A362" t="s">
        <v>59</v>
      </c>
      <c r="B362" t="s">
        <v>27</v>
      </c>
      <c r="F362" t="s">
        <v>25</v>
      </c>
      <c r="H362" t="s">
        <v>418</v>
      </c>
      <c r="J362" t="s">
        <v>101</v>
      </c>
      <c r="K362">
        <v>0.38</v>
      </c>
      <c r="L362">
        <v>18.920000000000002</v>
      </c>
      <c r="P362" t="s">
        <v>31</v>
      </c>
      <c r="Q362" t="s">
        <v>31</v>
      </c>
    </row>
    <row r="363" spans="1:17" x14ac:dyDescent="0.25">
      <c r="A363" t="s">
        <v>59</v>
      </c>
      <c r="B363" t="s">
        <v>27</v>
      </c>
      <c r="F363" t="s">
        <v>25</v>
      </c>
      <c r="H363" t="s">
        <v>419</v>
      </c>
      <c r="J363" t="s">
        <v>101</v>
      </c>
      <c r="K363">
        <v>0.22</v>
      </c>
      <c r="L363">
        <v>17.489999999999998</v>
      </c>
      <c r="P363" t="s">
        <v>31</v>
      </c>
      <c r="Q363" t="s">
        <v>31</v>
      </c>
    </row>
    <row r="364" spans="1:17" x14ac:dyDescent="0.25">
      <c r="A364" t="s">
        <v>59</v>
      </c>
      <c r="B364" t="s">
        <v>27</v>
      </c>
      <c r="F364" t="s">
        <v>25</v>
      </c>
      <c r="H364" t="s">
        <v>420</v>
      </c>
      <c r="J364" t="s">
        <v>46</v>
      </c>
      <c r="K364">
        <v>0.1</v>
      </c>
      <c r="L364">
        <v>9.43</v>
      </c>
      <c r="P364" t="s">
        <v>31</v>
      </c>
      <c r="Q364" t="s">
        <v>31</v>
      </c>
    </row>
    <row r="365" spans="1:17" x14ac:dyDescent="0.25">
      <c r="A365" t="s">
        <v>59</v>
      </c>
      <c r="B365" t="s">
        <v>27</v>
      </c>
      <c r="F365" t="s">
        <v>25</v>
      </c>
      <c r="H365" t="s">
        <v>421</v>
      </c>
      <c r="J365" t="s">
        <v>101</v>
      </c>
      <c r="K365">
        <v>0.26</v>
      </c>
      <c r="L365">
        <v>7.07</v>
      </c>
      <c r="P365" t="s">
        <v>31</v>
      </c>
      <c r="Q365" t="s">
        <v>31</v>
      </c>
    </row>
    <row r="366" spans="1:17" x14ac:dyDescent="0.25">
      <c r="A366" t="s">
        <v>59</v>
      </c>
      <c r="B366" t="s">
        <v>27</v>
      </c>
      <c r="F366" t="s">
        <v>25</v>
      </c>
      <c r="H366" t="s">
        <v>422</v>
      </c>
      <c r="J366" t="s">
        <v>101</v>
      </c>
      <c r="K366">
        <v>0.16</v>
      </c>
      <c r="L366">
        <v>8.73</v>
      </c>
      <c r="P366" t="s">
        <v>31</v>
      </c>
      <c r="Q366" t="s">
        <v>31</v>
      </c>
    </row>
    <row r="367" spans="1:17" x14ac:dyDescent="0.25">
      <c r="A367" t="s">
        <v>59</v>
      </c>
      <c r="B367" t="s">
        <v>27</v>
      </c>
      <c r="F367" t="s">
        <v>25</v>
      </c>
      <c r="H367" t="s">
        <v>423</v>
      </c>
      <c r="J367" t="s">
        <v>101</v>
      </c>
      <c r="K367">
        <v>0.35</v>
      </c>
      <c r="L367">
        <v>12.66</v>
      </c>
      <c r="P367" t="s">
        <v>31</v>
      </c>
      <c r="Q367" t="s">
        <v>31</v>
      </c>
    </row>
    <row r="368" spans="1:17" x14ac:dyDescent="0.25">
      <c r="A368" t="s">
        <v>59</v>
      </c>
      <c r="B368" t="s">
        <v>27</v>
      </c>
      <c r="F368" t="s">
        <v>25</v>
      </c>
      <c r="H368" t="s">
        <v>424</v>
      </c>
      <c r="J368" t="s">
        <v>101</v>
      </c>
      <c r="K368">
        <v>0.48</v>
      </c>
      <c r="L368">
        <v>5.55</v>
      </c>
      <c r="P368" t="s">
        <v>31</v>
      </c>
      <c r="Q368" t="s">
        <v>31</v>
      </c>
    </row>
    <row r="369" spans="1:17" x14ac:dyDescent="0.25">
      <c r="A369" t="s">
        <v>59</v>
      </c>
      <c r="B369" t="s">
        <v>27</v>
      </c>
      <c r="F369" t="s">
        <v>25</v>
      </c>
      <c r="H369" t="s">
        <v>425</v>
      </c>
      <c r="J369" t="s">
        <v>79</v>
      </c>
      <c r="K369">
        <v>0.04</v>
      </c>
      <c r="L369">
        <v>1.23</v>
      </c>
      <c r="P369" t="s">
        <v>31</v>
      </c>
      <c r="Q369" t="s">
        <v>31</v>
      </c>
    </row>
    <row r="370" spans="1:17" x14ac:dyDescent="0.25">
      <c r="A370" t="s">
        <v>59</v>
      </c>
      <c r="B370" t="s">
        <v>27</v>
      </c>
      <c r="F370" t="s">
        <v>25</v>
      </c>
      <c r="H370" t="s">
        <v>426</v>
      </c>
      <c r="J370" t="s">
        <v>101</v>
      </c>
      <c r="K370">
        <v>0.22</v>
      </c>
      <c r="L370">
        <v>31.99</v>
      </c>
      <c r="P370" t="s">
        <v>31</v>
      </c>
      <c r="Q370" t="s">
        <v>31</v>
      </c>
    </row>
    <row r="371" spans="1:17" x14ac:dyDescent="0.25">
      <c r="A371" t="s">
        <v>59</v>
      </c>
      <c r="B371" t="s">
        <v>27</v>
      </c>
      <c r="F371" t="s">
        <v>25</v>
      </c>
      <c r="H371" t="s">
        <v>427</v>
      </c>
      <c r="J371" t="s">
        <v>101</v>
      </c>
      <c r="K371">
        <v>0.4</v>
      </c>
      <c r="L371">
        <v>12.13</v>
      </c>
      <c r="P371" t="s">
        <v>31</v>
      </c>
      <c r="Q371" t="s">
        <v>31</v>
      </c>
    </row>
    <row r="372" spans="1:17" x14ac:dyDescent="0.25">
      <c r="A372" t="s">
        <v>59</v>
      </c>
      <c r="B372" t="s">
        <v>27</v>
      </c>
      <c r="F372" t="s">
        <v>25</v>
      </c>
      <c r="H372" t="s">
        <v>428</v>
      </c>
      <c r="J372" t="s">
        <v>101</v>
      </c>
      <c r="K372">
        <v>0.24</v>
      </c>
      <c r="L372">
        <v>14.2</v>
      </c>
      <c r="P372" t="s">
        <v>31</v>
      </c>
      <c r="Q372" t="s">
        <v>31</v>
      </c>
    </row>
    <row r="373" spans="1:17" x14ac:dyDescent="0.25">
      <c r="A373" t="s">
        <v>59</v>
      </c>
      <c r="B373" t="s">
        <v>27</v>
      </c>
      <c r="F373" t="s">
        <v>25</v>
      </c>
      <c r="H373" t="s">
        <v>429</v>
      </c>
      <c r="J373" t="s">
        <v>101</v>
      </c>
      <c r="K373">
        <v>0.23</v>
      </c>
      <c r="L373">
        <v>3.85</v>
      </c>
      <c r="P373" t="s">
        <v>31</v>
      </c>
      <c r="Q373" t="s">
        <v>31</v>
      </c>
    </row>
    <row r="374" spans="1:17" x14ac:dyDescent="0.25">
      <c r="A374" t="s">
        <v>59</v>
      </c>
      <c r="B374" t="s">
        <v>27</v>
      </c>
      <c r="F374" t="s">
        <v>25</v>
      </c>
      <c r="H374" t="s">
        <v>430</v>
      </c>
      <c r="J374" t="s">
        <v>79</v>
      </c>
      <c r="K374">
        <v>0.01</v>
      </c>
      <c r="P374" t="s">
        <v>31</v>
      </c>
      <c r="Q374" t="s">
        <v>31</v>
      </c>
    </row>
    <row r="375" spans="1:17" x14ac:dyDescent="0.25">
      <c r="A375" t="s">
        <v>59</v>
      </c>
      <c r="B375" t="s">
        <v>27</v>
      </c>
      <c r="F375" t="s">
        <v>25</v>
      </c>
      <c r="H375" t="s">
        <v>431</v>
      </c>
      <c r="J375" t="s">
        <v>101</v>
      </c>
      <c r="K375">
        <v>0.22</v>
      </c>
      <c r="P375" t="s">
        <v>31</v>
      </c>
      <c r="Q375" t="s">
        <v>31</v>
      </c>
    </row>
    <row r="376" spans="1:17" x14ac:dyDescent="0.25">
      <c r="A376" t="s">
        <v>59</v>
      </c>
      <c r="B376" t="s">
        <v>27</v>
      </c>
      <c r="F376" t="s">
        <v>25</v>
      </c>
      <c r="H376" t="s">
        <v>432</v>
      </c>
      <c r="J376" t="s">
        <v>79</v>
      </c>
      <c r="K376">
        <v>0.03</v>
      </c>
      <c r="L376">
        <v>12.95</v>
      </c>
      <c r="P376" t="s">
        <v>31</v>
      </c>
      <c r="Q376" t="s">
        <v>31</v>
      </c>
    </row>
    <row r="377" spans="1:17" x14ac:dyDescent="0.25">
      <c r="A377" t="s">
        <v>59</v>
      </c>
      <c r="B377" t="s">
        <v>27</v>
      </c>
      <c r="F377" t="s">
        <v>25</v>
      </c>
      <c r="H377" t="s">
        <v>433</v>
      </c>
      <c r="J377" t="s">
        <v>101</v>
      </c>
      <c r="K377">
        <v>0.19</v>
      </c>
      <c r="L377">
        <v>13.73</v>
      </c>
      <c r="P377" t="s">
        <v>31</v>
      </c>
      <c r="Q377" t="s">
        <v>31</v>
      </c>
    </row>
    <row r="378" spans="1:17" x14ac:dyDescent="0.25">
      <c r="A378" t="s">
        <v>59</v>
      </c>
      <c r="B378" t="s">
        <v>27</v>
      </c>
      <c r="F378" t="s">
        <v>25</v>
      </c>
      <c r="H378" t="s">
        <v>434</v>
      </c>
      <c r="J378" t="s">
        <v>46</v>
      </c>
      <c r="K378">
        <v>0.04</v>
      </c>
      <c r="L378">
        <v>7.34</v>
      </c>
      <c r="P378" t="s">
        <v>31</v>
      </c>
      <c r="Q378" t="s">
        <v>31</v>
      </c>
    </row>
    <row r="379" spans="1:17" x14ac:dyDescent="0.25">
      <c r="A379" t="s">
        <v>59</v>
      </c>
      <c r="B379" t="s">
        <v>27</v>
      </c>
      <c r="F379" t="s">
        <v>25</v>
      </c>
      <c r="H379" t="s">
        <v>435</v>
      </c>
      <c r="J379" t="s">
        <v>79</v>
      </c>
      <c r="K379">
        <v>0.27</v>
      </c>
      <c r="L379">
        <v>7.29</v>
      </c>
      <c r="P379" t="s">
        <v>31</v>
      </c>
      <c r="Q379" t="s">
        <v>31</v>
      </c>
    </row>
    <row r="380" spans="1:17" x14ac:dyDescent="0.25">
      <c r="A380" t="s">
        <v>59</v>
      </c>
      <c r="B380" t="s">
        <v>27</v>
      </c>
      <c r="F380" t="s">
        <v>25</v>
      </c>
      <c r="H380" t="s">
        <v>436</v>
      </c>
      <c r="J380" t="s">
        <v>101</v>
      </c>
      <c r="K380">
        <v>0.32</v>
      </c>
      <c r="L380">
        <v>14.34</v>
      </c>
      <c r="P380" t="s">
        <v>31</v>
      </c>
      <c r="Q380" t="s">
        <v>31</v>
      </c>
    </row>
    <row r="381" spans="1:17" x14ac:dyDescent="0.25">
      <c r="A381" t="s">
        <v>59</v>
      </c>
      <c r="B381" t="s">
        <v>27</v>
      </c>
      <c r="F381" t="s">
        <v>25</v>
      </c>
      <c r="H381" t="s">
        <v>437</v>
      </c>
      <c r="J381" t="s">
        <v>101</v>
      </c>
      <c r="K381">
        <v>0.12</v>
      </c>
      <c r="P381" t="s">
        <v>31</v>
      </c>
      <c r="Q381" t="s">
        <v>31</v>
      </c>
    </row>
    <row r="382" spans="1:17" x14ac:dyDescent="0.25">
      <c r="A382" t="s">
        <v>59</v>
      </c>
      <c r="B382" t="s">
        <v>27</v>
      </c>
      <c r="F382" t="s">
        <v>25</v>
      </c>
      <c r="H382" t="s">
        <v>438</v>
      </c>
      <c r="J382" t="s">
        <v>101</v>
      </c>
      <c r="K382">
        <v>0.21</v>
      </c>
      <c r="L382">
        <v>3.25</v>
      </c>
      <c r="P382" t="s">
        <v>31</v>
      </c>
      <c r="Q382" t="s">
        <v>31</v>
      </c>
    </row>
    <row r="383" spans="1:17" x14ac:dyDescent="0.25">
      <c r="A383" t="s">
        <v>59</v>
      </c>
      <c r="B383" t="s">
        <v>27</v>
      </c>
      <c r="F383" t="s">
        <v>25</v>
      </c>
      <c r="H383" t="s">
        <v>439</v>
      </c>
      <c r="J383" t="s">
        <v>79</v>
      </c>
      <c r="K383">
        <v>0.03</v>
      </c>
      <c r="P383" t="s">
        <v>31</v>
      </c>
      <c r="Q383" t="s">
        <v>31</v>
      </c>
    </row>
    <row r="384" spans="1:17" x14ac:dyDescent="0.25">
      <c r="A384" t="s">
        <v>59</v>
      </c>
      <c r="B384" t="s">
        <v>27</v>
      </c>
      <c r="F384" t="s">
        <v>25</v>
      </c>
      <c r="H384" t="s">
        <v>440</v>
      </c>
      <c r="J384" t="s">
        <v>79</v>
      </c>
      <c r="K384">
        <v>0.01</v>
      </c>
      <c r="L384">
        <v>4.74</v>
      </c>
      <c r="P384" t="s">
        <v>31</v>
      </c>
      <c r="Q384" t="s">
        <v>31</v>
      </c>
    </row>
    <row r="385" spans="1:17" x14ac:dyDescent="0.25">
      <c r="A385" t="s">
        <v>59</v>
      </c>
      <c r="B385" t="s">
        <v>27</v>
      </c>
      <c r="F385" t="s">
        <v>25</v>
      </c>
      <c r="H385" t="s">
        <v>441</v>
      </c>
      <c r="J385" t="s">
        <v>101</v>
      </c>
      <c r="K385">
        <v>0.13</v>
      </c>
      <c r="L385">
        <v>19.61</v>
      </c>
      <c r="P385" t="s">
        <v>31</v>
      </c>
      <c r="Q385" t="s">
        <v>31</v>
      </c>
    </row>
    <row r="386" spans="1:17" x14ac:dyDescent="0.25">
      <c r="A386" t="s">
        <v>59</v>
      </c>
      <c r="B386" t="s">
        <v>27</v>
      </c>
      <c r="F386" t="s">
        <v>25</v>
      </c>
      <c r="H386" t="s">
        <v>442</v>
      </c>
      <c r="J386" t="s">
        <v>101</v>
      </c>
      <c r="K386">
        <v>0.22</v>
      </c>
      <c r="P386" t="s">
        <v>31</v>
      </c>
      <c r="Q386" t="s">
        <v>31</v>
      </c>
    </row>
    <row r="387" spans="1:17" x14ac:dyDescent="0.25">
      <c r="A387" t="s">
        <v>59</v>
      </c>
      <c r="B387" t="s">
        <v>27</v>
      </c>
      <c r="F387" t="s">
        <v>25</v>
      </c>
      <c r="H387" t="s">
        <v>443</v>
      </c>
      <c r="J387" t="s">
        <v>101</v>
      </c>
      <c r="K387">
        <v>0.25</v>
      </c>
      <c r="P387" t="s">
        <v>31</v>
      </c>
      <c r="Q387" t="s">
        <v>31</v>
      </c>
    </row>
    <row r="388" spans="1:17" x14ac:dyDescent="0.25">
      <c r="A388" t="s">
        <v>59</v>
      </c>
      <c r="B388" t="s">
        <v>27</v>
      </c>
      <c r="F388" t="s">
        <v>25</v>
      </c>
      <c r="H388" t="s">
        <v>444</v>
      </c>
      <c r="J388" t="s">
        <v>101</v>
      </c>
      <c r="K388">
        <v>0.44</v>
      </c>
      <c r="L388">
        <v>2.69</v>
      </c>
      <c r="P388" t="s">
        <v>31</v>
      </c>
      <c r="Q388" t="s">
        <v>31</v>
      </c>
    </row>
    <row r="389" spans="1:17" x14ac:dyDescent="0.25">
      <c r="A389" t="s">
        <v>59</v>
      </c>
      <c r="B389" t="s">
        <v>27</v>
      </c>
      <c r="F389" t="s">
        <v>25</v>
      </c>
      <c r="H389" t="s">
        <v>445</v>
      </c>
      <c r="J389" t="s">
        <v>79</v>
      </c>
      <c r="K389">
        <v>0.05</v>
      </c>
      <c r="L389">
        <v>6.77</v>
      </c>
      <c r="P389" t="s">
        <v>31</v>
      </c>
      <c r="Q389" t="s">
        <v>31</v>
      </c>
    </row>
    <row r="390" spans="1:17" x14ac:dyDescent="0.25">
      <c r="A390" t="s">
        <v>59</v>
      </c>
      <c r="B390" t="s">
        <v>27</v>
      </c>
      <c r="F390" t="s">
        <v>25</v>
      </c>
      <c r="H390" t="s">
        <v>446</v>
      </c>
      <c r="J390" t="s">
        <v>101</v>
      </c>
      <c r="K390">
        <v>0.47</v>
      </c>
      <c r="L390">
        <v>13.54</v>
      </c>
      <c r="P390" t="s">
        <v>31</v>
      </c>
      <c r="Q390" t="s">
        <v>31</v>
      </c>
    </row>
    <row r="391" spans="1:17" x14ac:dyDescent="0.25">
      <c r="A391" t="s">
        <v>59</v>
      </c>
      <c r="B391" t="s">
        <v>27</v>
      </c>
      <c r="F391" t="s">
        <v>25</v>
      </c>
      <c r="H391" t="s">
        <v>447</v>
      </c>
      <c r="J391" t="s">
        <v>101</v>
      </c>
      <c r="K391">
        <v>7.0000000000000007E-2</v>
      </c>
      <c r="P391" t="s">
        <v>31</v>
      </c>
      <c r="Q391" t="s">
        <v>31</v>
      </c>
    </row>
    <row r="392" spans="1:17" x14ac:dyDescent="0.25">
      <c r="A392" t="s">
        <v>59</v>
      </c>
      <c r="B392" t="s">
        <v>27</v>
      </c>
      <c r="F392" t="s">
        <v>25</v>
      </c>
      <c r="H392" t="s">
        <v>448</v>
      </c>
      <c r="J392" t="s">
        <v>79</v>
      </c>
      <c r="K392">
        <v>0.15</v>
      </c>
      <c r="P392" t="s">
        <v>31</v>
      </c>
      <c r="Q392" t="s">
        <v>31</v>
      </c>
    </row>
    <row r="393" spans="1:17" x14ac:dyDescent="0.25">
      <c r="A393" t="s">
        <v>59</v>
      </c>
      <c r="B393" t="s">
        <v>27</v>
      </c>
      <c r="F393" t="s">
        <v>25</v>
      </c>
      <c r="H393" t="s">
        <v>449</v>
      </c>
      <c r="J393" t="s">
        <v>79</v>
      </c>
      <c r="K393">
        <v>0.02</v>
      </c>
      <c r="P393" t="s">
        <v>31</v>
      </c>
      <c r="Q393" t="s">
        <v>31</v>
      </c>
    </row>
    <row r="394" spans="1:17" x14ac:dyDescent="0.25">
      <c r="A394" t="s">
        <v>59</v>
      </c>
      <c r="B394" t="s">
        <v>27</v>
      </c>
      <c r="F394" t="s">
        <v>25</v>
      </c>
      <c r="H394" t="s">
        <v>450</v>
      </c>
      <c r="J394" t="s">
        <v>101</v>
      </c>
      <c r="K394">
        <v>0.15</v>
      </c>
      <c r="L394">
        <v>0.53</v>
      </c>
      <c r="P394" t="s">
        <v>31</v>
      </c>
      <c r="Q394" t="s">
        <v>31</v>
      </c>
    </row>
    <row r="395" spans="1:17" x14ac:dyDescent="0.25">
      <c r="A395" t="s">
        <v>59</v>
      </c>
      <c r="B395" t="s">
        <v>27</v>
      </c>
      <c r="F395" t="s">
        <v>25</v>
      </c>
      <c r="H395" t="s">
        <v>451</v>
      </c>
      <c r="J395" t="s">
        <v>101</v>
      </c>
      <c r="K395">
        <v>0.33</v>
      </c>
      <c r="L395">
        <v>12.64</v>
      </c>
      <c r="P395" t="s">
        <v>31</v>
      </c>
      <c r="Q395" t="s">
        <v>31</v>
      </c>
    </row>
    <row r="396" spans="1:17" x14ac:dyDescent="0.25">
      <c r="A396" t="s">
        <v>59</v>
      </c>
      <c r="B396" t="s">
        <v>27</v>
      </c>
      <c r="F396" t="s">
        <v>25</v>
      </c>
      <c r="H396" t="s">
        <v>452</v>
      </c>
      <c r="J396" t="s">
        <v>101</v>
      </c>
      <c r="K396">
        <v>0.06</v>
      </c>
      <c r="L396">
        <v>0.48</v>
      </c>
      <c r="P396" t="s">
        <v>31</v>
      </c>
      <c r="Q396" t="s">
        <v>31</v>
      </c>
    </row>
    <row r="397" spans="1:17" x14ac:dyDescent="0.25">
      <c r="A397" t="s">
        <v>59</v>
      </c>
      <c r="B397" t="s">
        <v>27</v>
      </c>
      <c r="F397" t="s">
        <v>25</v>
      </c>
      <c r="H397" t="s">
        <v>453</v>
      </c>
      <c r="J397" t="s">
        <v>101</v>
      </c>
      <c r="K397">
        <v>0.2</v>
      </c>
      <c r="P397" t="s">
        <v>31</v>
      </c>
      <c r="Q397" t="s">
        <v>31</v>
      </c>
    </row>
    <row r="398" spans="1:17" x14ac:dyDescent="0.25">
      <c r="A398" t="s">
        <v>59</v>
      </c>
      <c r="B398" t="s">
        <v>27</v>
      </c>
      <c r="F398" t="s">
        <v>25</v>
      </c>
      <c r="H398" t="s">
        <v>454</v>
      </c>
      <c r="J398" t="s">
        <v>101</v>
      </c>
      <c r="K398">
        <v>0.44</v>
      </c>
      <c r="P398" t="s">
        <v>31</v>
      </c>
      <c r="Q398" t="s">
        <v>31</v>
      </c>
    </row>
    <row r="399" spans="1:17" x14ac:dyDescent="0.25">
      <c r="A399" t="s">
        <v>59</v>
      </c>
      <c r="B399" t="s">
        <v>27</v>
      </c>
      <c r="F399" t="s">
        <v>25</v>
      </c>
      <c r="H399" t="s">
        <v>455</v>
      </c>
      <c r="J399" t="s">
        <v>79</v>
      </c>
      <c r="K399">
        <v>0.02</v>
      </c>
      <c r="L399">
        <v>13.37</v>
      </c>
      <c r="P399" t="s">
        <v>31</v>
      </c>
      <c r="Q399" t="s">
        <v>31</v>
      </c>
    </row>
    <row r="400" spans="1:17" x14ac:dyDescent="0.25">
      <c r="A400" t="s">
        <v>59</v>
      </c>
      <c r="B400" t="s">
        <v>27</v>
      </c>
      <c r="F400" t="s">
        <v>25</v>
      </c>
      <c r="H400" t="s">
        <v>456</v>
      </c>
      <c r="J400" t="s">
        <v>101</v>
      </c>
      <c r="K400">
        <v>0.3</v>
      </c>
      <c r="L400">
        <v>5.87</v>
      </c>
      <c r="P400" t="s">
        <v>31</v>
      </c>
      <c r="Q400" t="s">
        <v>31</v>
      </c>
    </row>
    <row r="401" spans="1:17" x14ac:dyDescent="0.25">
      <c r="A401" t="s">
        <v>59</v>
      </c>
      <c r="B401" t="s">
        <v>27</v>
      </c>
      <c r="F401" t="s">
        <v>25</v>
      </c>
      <c r="H401" t="s">
        <v>457</v>
      </c>
      <c r="J401" t="s">
        <v>101</v>
      </c>
      <c r="K401">
        <v>0.31</v>
      </c>
      <c r="L401">
        <v>24.94</v>
      </c>
      <c r="P401" t="s">
        <v>31</v>
      </c>
      <c r="Q401" t="s">
        <v>31</v>
      </c>
    </row>
    <row r="402" spans="1:17" x14ac:dyDescent="0.25">
      <c r="A402" t="s">
        <v>59</v>
      </c>
      <c r="B402" t="s">
        <v>27</v>
      </c>
      <c r="F402" t="s">
        <v>25</v>
      </c>
      <c r="H402" t="s">
        <v>458</v>
      </c>
      <c r="J402" t="s">
        <v>79</v>
      </c>
      <c r="K402">
        <v>0.17</v>
      </c>
      <c r="L402">
        <v>8.31</v>
      </c>
      <c r="P402" t="s">
        <v>31</v>
      </c>
      <c r="Q402" t="s">
        <v>31</v>
      </c>
    </row>
    <row r="403" spans="1:17" x14ac:dyDescent="0.25">
      <c r="A403" t="s">
        <v>59</v>
      </c>
      <c r="B403" t="s">
        <v>27</v>
      </c>
      <c r="F403" t="s">
        <v>25</v>
      </c>
      <c r="H403" t="s">
        <v>459</v>
      </c>
      <c r="J403" t="s">
        <v>79</v>
      </c>
      <c r="K403">
        <v>0.02</v>
      </c>
      <c r="P403" t="s">
        <v>31</v>
      </c>
      <c r="Q403" t="s">
        <v>31</v>
      </c>
    </row>
    <row r="404" spans="1:17" x14ac:dyDescent="0.25">
      <c r="A404" t="s">
        <v>59</v>
      </c>
      <c r="B404" t="s">
        <v>27</v>
      </c>
      <c r="F404" t="s">
        <v>25</v>
      </c>
      <c r="H404" t="s">
        <v>460</v>
      </c>
      <c r="J404" t="s">
        <v>101</v>
      </c>
      <c r="K404">
        <v>0.23</v>
      </c>
      <c r="L404">
        <v>5.89</v>
      </c>
      <c r="P404" t="s">
        <v>31</v>
      </c>
      <c r="Q404" t="s">
        <v>31</v>
      </c>
    </row>
    <row r="405" spans="1:17" x14ac:dyDescent="0.25">
      <c r="A405" t="s">
        <v>59</v>
      </c>
      <c r="B405" t="s">
        <v>27</v>
      </c>
      <c r="F405" t="s">
        <v>25</v>
      </c>
      <c r="H405" t="s">
        <v>461</v>
      </c>
      <c r="J405" t="s">
        <v>101</v>
      </c>
      <c r="K405">
        <v>1</v>
      </c>
      <c r="L405">
        <v>4.33</v>
      </c>
      <c r="P405" t="s">
        <v>31</v>
      </c>
      <c r="Q405" t="s">
        <v>31</v>
      </c>
    </row>
    <row r="406" spans="1:17" x14ac:dyDescent="0.25">
      <c r="A406" t="s">
        <v>59</v>
      </c>
      <c r="B406" t="s">
        <v>27</v>
      </c>
      <c r="F406" t="s">
        <v>25</v>
      </c>
      <c r="H406" t="s">
        <v>462</v>
      </c>
      <c r="J406" t="s">
        <v>101</v>
      </c>
      <c r="K406">
        <v>0.31</v>
      </c>
      <c r="L406">
        <v>9.24</v>
      </c>
      <c r="P406" t="s">
        <v>31</v>
      </c>
      <c r="Q406" t="s">
        <v>31</v>
      </c>
    </row>
    <row r="407" spans="1:17" x14ac:dyDescent="0.25">
      <c r="A407" t="s">
        <v>59</v>
      </c>
      <c r="B407" t="s">
        <v>27</v>
      </c>
      <c r="F407" t="s">
        <v>25</v>
      </c>
      <c r="H407" t="s">
        <v>463</v>
      </c>
      <c r="J407" t="s">
        <v>101</v>
      </c>
      <c r="K407">
        <v>0.11</v>
      </c>
      <c r="L407">
        <v>12.24</v>
      </c>
      <c r="P407" t="s">
        <v>31</v>
      </c>
      <c r="Q407" t="s">
        <v>31</v>
      </c>
    </row>
    <row r="408" spans="1:17" x14ac:dyDescent="0.25">
      <c r="A408" t="s">
        <v>59</v>
      </c>
      <c r="B408" t="s">
        <v>27</v>
      </c>
      <c r="F408" t="s">
        <v>25</v>
      </c>
      <c r="H408" t="s">
        <v>464</v>
      </c>
      <c r="J408" t="s">
        <v>79</v>
      </c>
      <c r="K408">
        <v>0.02</v>
      </c>
      <c r="P408" t="s">
        <v>31</v>
      </c>
      <c r="Q408" t="s">
        <v>31</v>
      </c>
    </row>
    <row r="409" spans="1:17" x14ac:dyDescent="0.25">
      <c r="A409" t="s">
        <v>59</v>
      </c>
      <c r="B409" t="s">
        <v>27</v>
      </c>
      <c r="F409" t="s">
        <v>25</v>
      </c>
      <c r="H409" t="s">
        <v>465</v>
      </c>
      <c r="J409" t="s">
        <v>101</v>
      </c>
      <c r="K409">
        <v>0.53</v>
      </c>
      <c r="L409">
        <v>27.95</v>
      </c>
      <c r="P409" t="s">
        <v>31</v>
      </c>
      <c r="Q409" t="s">
        <v>31</v>
      </c>
    </row>
    <row r="410" spans="1:17" x14ac:dyDescent="0.25">
      <c r="A410" t="s">
        <v>59</v>
      </c>
      <c r="B410" t="s">
        <v>27</v>
      </c>
      <c r="F410" t="s">
        <v>25</v>
      </c>
      <c r="H410" t="s">
        <v>466</v>
      </c>
      <c r="J410" t="s">
        <v>101</v>
      </c>
      <c r="K410">
        <v>0.6</v>
      </c>
      <c r="L410">
        <v>2.84</v>
      </c>
      <c r="P410" t="s">
        <v>31</v>
      </c>
      <c r="Q410" t="s">
        <v>31</v>
      </c>
    </row>
    <row r="411" spans="1:17" x14ac:dyDescent="0.25">
      <c r="A411" t="s">
        <v>59</v>
      </c>
      <c r="B411" t="s">
        <v>27</v>
      </c>
      <c r="F411" t="s">
        <v>25</v>
      </c>
      <c r="H411" t="s">
        <v>467</v>
      </c>
      <c r="J411" t="s">
        <v>79</v>
      </c>
      <c r="K411">
        <v>0.15</v>
      </c>
      <c r="L411">
        <v>6.51</v>
      </c>
      <c r="P411" t="s">
        <v>31</v>
      </c>
      <c r="Q411" t="s">
        <v>31</v>
      </c>
    </row>
    <row r="412" spans="1:17" x14ac:dyDescent="0.25">
      <c r="A412" t="s">
        <v>59</v>
      </c>
      <c r="B412" t="s">
        <v>27</v>
      </c>
      <c r="F412" t="s">
        <v>25</v>
      </c>
      <c r="H412" t="s">
        <v>468</v>
      </c>
      <c r="J412" t="s">
        <v>79</v>
      </c>
      <c r="K412">
        <v>0.05</v>
      </c>
      <c r="L412">
        <v>13.99</v>
      </c>
      <c r="P412" t="s">
        <v>31</v>
      </c>
      <c r="Q412" t="s">
        <v>31</v>
      </c>
    </row>
    <row r="413" spans="1:17" x14ac:dyDescent="0.25">
      <c r="A413" t="s">
        <v>59</v>
      </c>
      <c r="B413" t="s">
        <v>27</v>
      </c>
      <c r="F413" t="s">
        <v>25</v>
      </c>
      <c r="H413" t="s">
        <v>469</v>
      </c>
      <c r="J413" t="s">
        <v>101</v>
      </c>
      <c r="K413">
        <v>0.14000000000000001</v>
      </c>
      <c r="P413" t="s">
        <v>31</v>
      </c>
      <c r="Q413" t="s">
        <v>31</v>
      </c>
    </row>
    <row r="414" spans="1:17" x14ac:dyDescent="0.25">
      <c r="A414" t="s">
        <v>59</v>
      </c>
      <c r="B414" t="s">
        <v>27</v>
      </c>
      <c r="F414" t="s">
        <v>25</v>
      </c>
      <c r="H414" t="s">
        <v>470</v>
      </c>
      <c r="J414" t="s">
        <v>101</v>
      </c>
      <c r="K414">
        <v>0.04</v>
      </c>
      <c r="P414" t="s">
        <v>31</v>
      </c>
      <c r="Q414" t="s">
        <v>31</v>
      </c>
    </row>
    <row r="415" spans="1:17" x14ac:dyDescent="0.25">
      <c r="A415" t="s">
        <v>59</v>
      </c>
      <c r="B415" t="s">
        <v>27</v>
      </c>
      <c r="F415" t="s">
        <v>25</v>
      </c>
      <c r="H415" t="s">
        <v>471</v>
      </c>
      <c r="J415" t="s">
        <v>101</v>
      </c>
      <c r="K415">
        <v>0.52</v>
      </c>
      <c r="L415">
        <v>6.85</v>
      </c>
      <c r="P415" t="s">
        <v>31</v>
      </c>
      <c r="Q415" t="s">
        <v>31</v>
      </c>
    </row>
    <row r="416" spans="1:17" x14ac:dyDescent="0.25">
      <c r="A416" t="s">
        <v>59</v>
      </c>
      <c r="B416" t="s">
        <v>27</v>
      </c>
      <c r="F416" t="s">
        <v>25</v>
      </c>
      <c r="H416" t="s">
        <v>472</v>
      </c>
      <c r="J416" t="s">
        <v>101</v>
      </c>
      <c r="K416">
        <v>0.02</v>
      </c>
      <c r="P416" t="s">
        <v>31</v>
      </c>
      <c r="Q416" t="s">
        <v>31</v>
      </c>
    </row>
    <row r="417" spans="1:17" x14ac:dyDescent="0.25">
      <c r="A417" t="s">
        <v>59</v>
      </c>
      <c r="B417" t="s">
        <v>27</v>
      </c>
      <c r="F417" t="s">
        <v>25</v>
      </c>
      <c r="H417" t="s">
        <v>473</v>
      </c>
      <c r="J417" t="s">
        <v>79</v>
      </c>
      <c r="K417">
        <v>0.19</v>
      </c>
      <c r="L417">
        <v>5.64</v>
      </c>
      <c r="P417" t="s">
        <v>31</v>
      </c>
      <c r="Q417" t="s">
        <v>31</v>
      </c>
    </row>
    <row r="418" spans="1:17" x14ac:dyDescent="0.25">
      <c r="A418" t="s">
        <v>59</v>
      </c>
      <c r="B418" t="s">
        <v>27</v>
      </c>
      <c r="F418" t="s">
        <v>25</v>
      </c>
      <c r="H418" t="s">
        <v>474</v>
      </c>
      <c r="J418" t="s">
        <v>101</v>
      </c>
      <c r="K418">
        <v>0.17</v>
      </c>
      <c r="L418">
        <v>24.25</v>
      </c>
      <c r="P418" t="s">
        <v>31</v>
      </c>
      <c r="Q418" t="s">
        <v>31</v>
      </c>
    </row>
    <row r="419" spans="1:17" x14ac:dyDescent="0.25">
      <c r="A419" t="s">
        <v>59</v>
      </c>
      <c r="B419" t="s">
        <v>27</v>
      </c>
      <c r="F419" t="s">
        <v>25</v>
      </c>
      <c r="H419" t="s">
        <v>475</v>
      </c>
      <c r="J419" t="s">
        <v>79</v>
      </c>
      <c r="K419">
        <v>0.48</v>
      </c>
      <c r="L419">
        <v>2.15</v>
      </c>
      <c r="P419" t="s">
        <v>31</v>
      </c>
      <c r="Q419" t="s">
        <v>31</v>
      </c>
    </row>
    <row r="420" spans="1:17" x14ac:dyDescent="0.25">
      <c r="A420" t="s">
        <v>59</v>
      </c>
      <c r="B420" t="s">
        <v>27</v>
      </c>
      <c r="F420" t="s">
        <v>25</v>
      </c>
      <c r="H420" t="s">
        <v>476</v>
      </c>
      <c r="J420" t="s">
        <v>101</v>
      </c>
      <c r="K420">
        <v>0.2</v>
      </c>
      <c r="L420">
        <v>10.67</v>
      </c>
      <c r="P420" t="s">
        <v>31</v>
      </c>
      <c r="Q420" t="s">
        <v>31</v>
      </c>
    </row>
    <row r="421" spans="1:17" x14ac:dyDescent="0.25">
      <c r="A421" t="s">
        <v>59</v>
      </c>
      <c r="B421" t="s">
        <v>27</v>
      </c>
      <c r="F421" t="s">
        <v>25</v>
      </c>
      <c r="H421" t="s">
        <v>477</v>
      </c>
      <c r="J421" t="s">
        <v>101</v>
      </c>
      <c r="K421">
        <v>0.28000000000000003</v>
      </c>
      <c r="L421">
        <v>10.96</v>
      </c>
      <c r="P421" t="s">
        <v>31</v>
      </c>
      <c r="Q421" t="s">
        <v>31</v>
      </c>
    </row>
    <row r="422" spans="1:17" x14ac:dyDescent="0.25">
      <c r="A422" t="s">
        <v>59</v>
      </c>
      <c r="B422" t="s">
        <v>27</v>
      </c>
      <c r="F422" t="s">
        <v>25</v>
      </c>
      <c r="H422" t="s">
        <v>478</v>
      </c>
      <c r="J422" t="s">
        <v>101</v>
      </c>
      <c r="K422">
        <v>0.51</v>
      </c>
      <c r="L422">
        <v>4.88</v>
      </c>
      <c r="P422" t="s">
        <v>31</v>
      </c>
      <c r="Q422" t="s">
        <v>31</v>
      </c>
    </row>
    <row r="423" spans="1:17" x14ac:dyDescent="0.25">
      <c r="A423" t="s">
        <v>59</v>
      </c>
      <c r="B423" t="s">
        <v>27</v>
      </c>
      <c r="F423" t="s">
        <v>25</v>
      </c>
      <c r="H423" t="s">
        <v>479</v>
      </c>
      <c r="J423" t="s">
        <v>79</v>
      </c>
      <c r="K423">
        <v>0.55000000000000004</v>
      </c>
      <c r="L423">
        <v>11.97</v>
      </c>
      <c r="P423" t="s">
        <v>31</v>
      </c>
      <c r="Q423" t="s">
        <v>31</v>
      </c>
    </row>
    <row r="424" spans="1:17" x14ac:dyDescent="0.25">
      <c r="A424" t="s">
        <v>59</v>
      </c>
      <c r="B424" t="s">
        <v>27</v>
      </c>
      <c r="F424" t="s">
        <v>25</v>
      </c>
      <c r="H424" t="s">
        <v>480</v>
      </c>
      <c r="J424" t="s">
        <v>101</v>
      </c>
      <c r="K424">
        <v>0.41</v>
      </c>
      <c r="L424">
        <v>11.5</v>
      </c>
      <c r="P424" t="s">
        <v>31</v>
      </c>
      <c r="Q424" t="s">
        <v>31</v>
      </c>
    </row>
    <row r="425" spans="1:17" x14ac:dyDescent="0.25">
      <c r="A425" t="s">
        <v>59</v>
      </c>
      <c r="B425" t="s">
        <v>27</v>
      </c>
      <c r="F425" t="s">
        <v>25</v>
      </c>
      <c r="H425" t="s">
        <v>481</v>
      </c>
      <c r="J425" t="s">
        <v>101</v>
      </c>
      <c r="K425">
        <v>0.17</v>
      </c>
      <c r="L425">
        <v>11.67</v>
      </c>
      <c r="P425" t="s">
        <v>31</v>
      </c>
      <c r="Q425" t="s">
        <v>31</v>
      </c>
    </row>
    <row r="426" spans="1:17" x14ac:dyDescent="0.25">
      <c r="A426" t="s">
        <v>59</v>
      </c>
      <c r="B426" t="s">
        <v>27</v>
      </c>
      <c r="F426" t="s">
        <v>25</v>
      </c>
      <c r="H426" t="s">
        <v>482</v>
      </c>
      <c r="J426" t="s">
        <v>101</v>
      </c>
      <c r="K426">
        <v>0.14000000000000001</v>
      </c>
      <c r="L426">
        <v>13.08</v>
      </c>
      <c r="P426" t="s">
        <v>31</v>
      </c>
      <c r="Q426" t="s">
        <v>31</v>
      </c>
    </row>
    <row r="427" spans="1:17" x14ac:dyDescent="0.25">
      <c r="A427" t="s">
        <v>59</v>
      </c>
      <c r="B427" t="s">
        <v>27</v>
      </c>
      <c r="F427" t="s">
        <v>25</v>
      </c>
      <c r="H427" t="s">
        <v>483</v>
      </c>
      <c r="J427" t="s">
        <v>101</v>
      </c>
      <c r="K427">
        <v>0.11</v>
      </c>
      <c r="L427">
        <v>14.08</v>
      </c>
      <c r="P427" t="s">
        <v>31</v>
      </c>
      <c r="Q427" t="s">
        <v>31</v>
      </c>
    </row>
    <row r="428" spans="1:17" x14ac:dyDescent="0.25">
      <c r="A428" t="s">
        <v>59</v>
      </c>
      <c r="B428" t="s">
        <v>27</v>
      </c>
      <c r="F428" t="s">
        <v>25</v>
      </c>
      <c r="H428" t="s">
        <v>484</v>
      </c>
      <c r="J428" t="s">
        <v>101</v>
      </c>
      <c r="K428">
        <v>0.35</v>
      </c>
      <c r="P428" t="s">
        <v>31</v>
      </c>
      <c r="Q428" t="s">
        <v>31</v>
      </c>
    </row>
    <row r="429" spans="1:17" x14ac:dyDescent="0.25">
      <c r="A429" t="s">
        <v>59</v>
      </c>
      <c r="B429" t="s">
        <v>27</v>
      </c>
      <c r="F429" t="s">
        <v>25</v>
      </c>
      <c r="H429" t="s">
        <v>485</v>
      </c>
      <c r="J429" t="s">
        <v>79</v>
      </c>
      <c r="K429">
        <v>0.14000000000000001</v>
      </c>
      <c r="L429">
        <v>17.12</v>
      </c>
      <c r="P429" t="s">
        <v>31</v>
      </c>
      <c r="Q429" t="s">
        <v>31</v>
      </c>
    </row>
    <row r="430" spans="1:17" x14ac:dyDescent="0.25">
      <c r="A430" t="s">
        <v>59</v>
      </c>
      <c r="B430" t="s">
        <v>27</v>
      </c>
      <c r="F430" t="s">
        <v>25</v>
      </c>
      <c r="H430" t="s">
        <v>486</v>
      </c>
      <c r="J430" t="s">
        <v>101</v>
      </c>
      <c r="K430">
        <v>0.11</v>
      </c>
      <c r="P430" t="s">
        <v>31</v>
      </c>
      <c r="Q430" t="s">
        <v>31</v>
      </c>
    </row>
    <row r="431" spans="1:17" x14ac:dyDescent="0.25">
      <c r="A431" t="s">
        <v>59</v>
      </c>
      <c r="B431" t="s">
        <v>27</v>
      </c>
      <c r="F431" t="s">
        <v>25</v>
      </c>
      <c r="H431" t="s">
        <v>487</v>
      </c>
      <c r="J431" t="s">
        <v>101</v>
      </c>
      <c r="K431">
        <v>0.47</v>
      </c>
      <c r="L431">
        <v>47.93</v>
      </c>
      <c r="P431" t="s">
        <v>31</v>
      </c>
      <c r="Q431" t="s">
        <v>31</v>
      </c>
    </row>
    <row r="432" spans="1:17" x14ac:dyDescent="0.25">
      <c r="A432" t="s">
        <v>59</v>
      </c>
      <c r="B432" t="s">
        <v>27</v>
      </c>
      <c r="F432" t="s">
        <v>25</v>
      </c>
      <c r="H432" t="s">
        <v>488</v>
      </c>
      <c r="J432" t="s">
        <v>101</v>
      </c>
      <c r="K432">
        <v>0.03</v>
      </c>
      <c r="P432" t="s">
        <v>31</v>
      </c>
      <c r="Q432" t="s">
        <v>31</v>
      </c>
    </row>
    <row r="433" spans="1:17" x14ac:dyDescent="0.25">
      <c r="A433" t="s">
        <v>59</v>
      </c>
      <c r="B433" t="s">
        <v>27</v>
      </c>
      <c r="F433" t="s">
        <v>25</v>
      </c>
      <c r="H433" t="s">
        <v>489</v>
      </c>
      <c r="J433" t="s">
        <v>101</v>
      </c>
      <c r="K433">
        <v>7.0000000000000007E-2</v>
      </c>
      <c r="L433">
        <v>3.3</v>
      </c>
      <c r="P433" t="s">
        <v>31</v>
      </c>
      <c r="Q433" t="s">
        <v>31</v>
      </c>
    </row>
    <row r="434" spans="1:17" x14ac:dyDescent="0.25">
      <c r="A434" t="s">
        <v>59</v>
      </c>
      <c r="B434" t="s">
        <v>27</v>
      </c>
      <c r="F434" t="s">
        <v>25</v>
      </c>
      <c r="H434" t="s">
        <v>490</v>
      </c>
      <c r="J434" t="s">
        <v>101</v>
      </c>
      <c r="K434">
        <v>7.0000000000000007E-2</v>
      </c>
      <c r="P434" t="s">
        <v>31</v>
      </c>
      <c r="Q434" t="s">
        <v>31</v>
      </c>
    </row>
    <row r="435" spans="1:17" x14ac:dyDescent="0.25">
      <c r="A435" t="s">
        <v>59</v>
      </c>
      <c r="B435" t="s">
        <v>27</v>
      </c>
      <c r="F435" t="s">
        <v>25</v>
      </c>
      <c r="H435" t="s">
        <v>491</v>
      </c>
      <c r="J435" t="s">
        <v>101</v>
      </c>
      <c r="K435">
        <v>0.08</v>
      </c>
      <c r="P435" t="s">
        <v>31</v>
      </c>
      <c r="Q435" t="s">
        <v>31</v>
      </c>
    </row>
    <row r="436" spans="1:17" x14ac:dyDescent="0.25">
      <c r="A436" t="s">
        <v>59</v>
      </c>
      <c r="B436" t="s">
        <v>27</v>
      </c>
      <c r="F436" t="s">
        <v>25</v>
      </c>
      <c r="H436" t="s">
        <v>492</v>
      </c>
      <c r="J436" t="s">
        <v>101</v>
      </c>
      <c r="K436">
        <v>0.28999999999999998</v>
      </c>
      <c r="L436">
        <v>16.239999999999998</v>
      </c>
      <c r="P436" t="s">
        <v>31</v>
      </c>
      <c r="Q436" t="s">
        <v>31</v>
      </c>
    </row>
    <row r="437" spans="1:17" x14ac:dyDescent="0.25">
      <c r="A437" t="s">
        <v>59</v>
      </c>
      <c r="B437" t="s">
        <v>27</v>
      </c>
      <c r="F437" t="s">
        <v>25</v>
      </c>
      <c r="H437" t="s">
        <v>493</v>
      </c>
      <c r="J437" t="s">
        <v>101</v>
      </c>
      <c r="K437">
        <v>0.14000000000000001</v>
      </c>
      <c r="L437">
        <v>27.33</v>
      </c>
      <c r="P437" t="s">
        <v>31</v>
      </c>
      <c r="Q437" t="s">
        <v>31</v>
      </c>
    </row>
    <row r="438" spans="1:17" x14ac:dyDescent="0.25">
      <c r="A438" t="s">
        <v>59</v>
      </c>
      <c r="B438" t="s">
        <v>27</v>
      </c>
      <c r="F438" t="s">
        <v>25</v>
      </c>
      <c r="H438" t="s">
        <v>494</v>
      </c>
      <c r="J438" t="s">
        <v>101</v>
      </c>
      <c r="K438">
        <v>0.22</v>
      </c>
      <c r="L438">
        <v>4.5</v>
      </c>
      <c r="P438" t="s">
        <v>31</v>
      </c>
      <c r="Q438" t="s">
        <v>31</v>
      </c>
    </row>
    <row r="439" spans="1:17" x14ac:dyDescent="0.25">
      <c r="A439" t="s">
        <v>59</v>
      </c>
      <c r="B439" t="s">
        <v>27</v>
      </c>
      <c r="F439" t="s">
        <v>25</v>
      </c>
      <c r="H439" t="s">
        <v>495</v>
      </c>
      <c r="J439" t="s">
        <v>79</v>
      </c>
      <c r="K439">
        <v>0.32</v>
      </c>
      <c r="L439">
        <v>52.25</v>
      </c>
      <c r="P439" t="s">
        <v>31</v>
      </c>
      <c r="Q439" t="s">
        <v>31</v>
      </c>
    </row>
    <row r="440" spans="1:17" x14ac:dyDescent="0.25">
      <c r="A440" t="s">
        <v>59</v>
      </c>
      <c r="B440" t="s">
        <v>27</v>
      </c>
      <c r="F440" t="s">
        <v>25</v>
      </c>
      <c r="H440" t="s">
        <v>496</v>
      </c>
      <c r="J440" t="s">
        <v>101</v>
      </c>
      <c r="K440">
        <v>0.23</v>
      </c>
      <c r="P440" t="s">
        <v>31</v>
      </c>
      <c r="Q440" t="s">
        <v>31</v>
      </c>
    </row>
    <row r="441" spans="1:17" x14ac:dyDescent="0.25">
      <c r="A441" t="s">
        <v>59</v>
      </c>
      <c r="B441" t="s">
        <v>27</v>
      </c>
      <c r="F441" t="s">
        <v>25</v>
      </c>
      <c r="H441" t="s">
        <v>497</v>
      </c>
      <c r="J441" t="s">
        <v>79</v>
      </c>
      <c r="K441">
        <v>0.37</v>
      </c>
      <c r="L441">
        <v>2.0099999999999998</v>
      </c>
      <c r="P441" t="s">
        <v>31</v>
      </c>
      <c r="Q441" t="s">
        <v>31</v>
      </c>
    </row>
    <row r="442" spans="1:17" x14ac:dyDescent="0.25">
      <c r="A442" t="s">
        <v>59</v>
      </c>
      <c r="B442" t="s">
        <v>27</v>
      </c>
      <c r="F442" t="s">
        <v>25</v>
      </c>
      <c r="H442" t="s">
        <v>498</v>
      </c>
      <c r="J442" t="s">
        <v>101</v>
      </c>
      <c r="K442">
        <v>0.08</v>
      </c>
      <c r="P442" t="s">
        <v>31</v>
      </c>
      <c r="Q442" t="s">
        <v>31</v>
      </c>
    </row>
    <row r="443" spans="1:17" x14ac:dyDescent="0.25">
      <c r="A443" t="s">
        <v>59</v>
      </c>
      <c r="B443" t="s">
        <v>27</v>
      </c>
      <c r="F443" t="s">
        <v>25</v>
      </c>
      <c r="H443" t="s">
        <v>499</v>
      </c>
      <c r="J443" t="s">
        <v>101</v>
      </c>
      <c r="K443">
        <v>0.28000000000000003</v>
      </c>
      <c r="P443" t="s">
        <v>31</v>
      </c>
      <c r="Q443" t="s">
        <v>31</v>
      </c>
    </row>
    <row r="444" spans="1:17" x14ac:dyDescent="0.25">
      <c r="A444" t="s">
        <v>59</v>
      </c>
      <c r="B444" t="s">
        <v>27</v>
      </c>
      <c r="F444" t="s">
        <v>25</v>
      </c>
      <c r="H444" t="s">
        <v>500</v>
      </c>
      <c r="J444" t="s">
        <v>101</v>
      </c>
      <c r="K444">
        <v>0.1</v>
      </c>
      <c r="P444" t="s">
        <v>31</v>
      </c>
      <c r="Q444" t="s">
        <v>31</v>
      </c>
    </row>
    <row r="445" spans="1:17" x14ac:dyDescent="0.25">
      <c r="A445" t="s">
        <v>59</v>
      </c>
      <c r="B445" t="s">
        <v>27</v>
      </c>
      <c r="F445" t="s">
        <v>25</v>
      </c>
      <c r="H445" t="s">
        <v>501</v>
      </c>
      <c r="J445" t="s">
        <v>101</v>
      </c>
      <c r="K445">
        <v>0.03</v>
      </c>
      <c r="P445" t="s">
        <v>31</v>
      </c>
      <c r="Q445" t="s">
        <v>31</v>
      </c>
    </row>
    <row r="446" spans="1:17" x14ac:dyDescent="0.25">
      <c r="A446" t="s">
        <v>59</v>
      </c>
      <c r="B446" t="s">
        <v>27</v>
      </c>
      <c r="F446" t="s">
        <v>25</v>
      </c>
      <c r="H446" t="s">
        <v>502</v>
      </c>
      <c r="J446" t="s">
        <v>79</v>
      </c>
      <c r="K446">
        <v>0.19</v>
      </c>
      <c r="L446">
        <v>12.98</v>
      </c>
      <c r="P446" t="s">
        <v>31</v>
      </c>
      <c r="Q446" t="s">
        <v>31</v>
      </c>
    </row>
    <row r="447" spans="1:17" x14ac:dyDescent="0.25">
      <c r="A447" t="s">
        <v>59</v>
      </c>
      <c r="B447" t="s">
        <v>27</v>
      </c>
      <c r="F447" t="s">
        <v>25</v>
      </c>
      <c r="H447" t="s">
        <v>503</v>
      </c>
      <c r="J447" t="s">
        <v>101</v>
      </c>
      <c r="K447">
        <v>0.21</v>
      </c>
      <c r="P447" t="s">
        <v>31</v>
      </c>
      <c r="Q447" t="s">
        <v>31</v>
      </c>
    </row>
    <row r="448" spans="1:17" x14ac:dyDescent="0.25">
      <c r="A448" t="s">
        <v>59</v>
      </c>
      <c r="B448" t="s">
        <v>27</v>
      </c>
      <c r="F448" t="s">
        <v>25</v>
      </c>
      <c r="H448" t="s">
        <v>504</v>
      </c>
      <c r="J448" t="s">
        <v>101</v>
      </c>
      <c r="K448">
        <v>0.05</v>
      </c>
      <c r="P448" t="s">
        <v>31</v>
      </c>
      <c r="Q448" t="s">
        <v>31</v>
      </c>
    </row>
    <row r="449" spans="1:17" x14ac:dyDescent="0.25">
      <c r="A449" t="s">
        <v>59</v>
      </c>
      <c r="B449" t="s">
        <v>27</v>
      </c>
      <c r="F449" t="s">
        <v>25</v>
      </c>
      <c r="H449" t="s">
        <v>505</v>
      </c>
      <c r="J449" t="s">
        <v>101</v>
      </c>
      <c r="K449">
        <v>0.37</v>
      </c>
      <c r="L449">
        <v>17.440000000000001</v>
      </c>
      <c r="P449" t="s">
        <v>31</v>
      </c>
      <c r="Q449" t="s">
        <v>31</v>
      </c>
    </row>
    <row r="450" spans="1:17" x14ac:dyDescent="0.25">
      <c r="A450" t="s">
        <v>59</v>
      </c>
      <c r="B450" t="s">
        <v>27</v>
      </c>
      <c r="F450" t="s">
        <v>25</v>
      </c>
      <c r="H450" t="s">
        <v>506</v>
      </c>
      <c r="J450" t="s">
        <v>101</v>
      </c>
      <c r="K450">
        <v>0.06</v>
      </c>
      <c r="P450" t="s">
        <v>31</v>
      </c>
      <c r="Q450" t="s">
        <v>31</v>
      </c>
    </row>
    <row r="451" spans="1:17" x14ac:dyDescent="0.25">
      <c r="A451" t="s">
        <v>59</v>
      </c>
      <c r="B451" t="s">
        <v>27</v>
      </c>
      <c r="F451" t="s">
        <v>25</v>
      </c>
      <c r="H451" t="s">
        <v>507</v>
      </c>
      <c r="J451" t="s">
        <v>101</v>
      </c>
      <c r="K451">
        <v>0.15</v>
      </c>
      <c r="L451">
        <v>8.0500000000000007</v>
      </c>
      <c r="P451" t="s">
        <v>31</v>
      </c>
      <c r="Q451" t="s">
        <v>31</v>
      </c>
    </row>
    <row r="452" spans="1:17" x14ac:dyDescent="0.25">
      <c r="A452" t="s">
        <v>59</v>
      </c>
      <c r="B452" t="s">
        <v>27</v>
      </c>
      <c r="F452" t="s">
        <v>25</v>
      </c>
      <c r="H452" t="s">
        <v>508</v>
      </c>
      <c r="J452" t="s">
        <v>101</v>
      </c>
      <c r="K452">
        <v>0.51</v>
      </c>
      <c r="L452">
        <v>6.69</v>
      </c>
      <c r="P452" t="s">
        <v>31</v>
      </c>
      <c r="Q452" t="s">
        <v>31</v>
      </c>
    </row>
    <row r="453" spans="1:17" x14ac:dyDescent="0.25">
      <c r="A453" t="s">
        <v>59</v>
      </c>
      <c r="B453" t="s">
        <v>27</v>
      </c>
      <c r="F453" t="s">
        <v>25</v>
      </c>
      <c r="H453" t="s">
        <v>509</v>
      </c>
      <c r="J453" t="s">
        <v>101</v>
      </c>
      <c r="K453">
        <v>0.02</v>
      </c>
      <c r="P453" t="s">
        <v>31</v>
      </c>
      <c r="Q453" t="s">
        <v>31</v>
      </c>
    </row>
    <row r="454" spans="1:17" x14ac:dyDescent="0.25">
      <c r="A454" t="s">
        <v>59</v>
      </c>
      <c r="B454" t="s">
        <v>27</v>
      </c>
      <c r="F454" t="s">
        <v>25</v>
      </c>
      <c r="H454" t="s">
        <v>510</v>
      </c>
      <c r="J454" t="s">
        <v>101</v>
      </c>
      <c r="K454">
        <v>0.28999999999999998</v>
      </c>
      <c r="P454" t="s">
        <v>31</v>
      </c>
      <c r="Q454" t="s">
        <v>31</v>
      </c>
    </row>
    <row r="455" spans="1:17" x14ac:dyDescent="0.25">
      <c r="A455" t="s">
        <v>59</v>
      </c>
      <c r="B455" t="s">
        <v>27</v>
      </c>
      <c r="F455" t="s">
        <v>25</v>
      </c>
      <c r="H455" t="s">
        <v>511</v>
      </c>
      <c r="J455" t="s">
        <v>101</v>
      </c>
      <c r="K455">
        <v>0.21</v>
      </c>
      <c r="L455">
        <v>7.0000000000000007E-2</v>
      </c>
      <c r="P455" t="s">
        <v>31</v>
      </c>
      <c r="Q455" t="s">
        <v>31</v>
      </c>
    </row>
    <row r="456" spans="1:17" x14ac:dyDescent="0.25">
      <c r="A456" t="s">
        <v>59</v>
      </c>
      <c r="B456" t="s">
        <v>27</v>
      </c>
      <c r="F456" t="s">
        <v>25</v>
      </c>
      <c r="H456" t="s">
        <v>512</v>
      </c>
      <c r="J456" t="s">
        <v>79</v>
      </c>
      <c r="K456">
        <v>0.1</v>
      </c>
      <c r="L456">
        <v>6.15</v>
      </c>
      <c r="P456" t="s">
        <v>31</v>
      </c>
      <c r="Q456" t="s">
        <v>31</v>
      </c>
    </row>
    <row r="457" spans="1:17" x14ac:dyDescent="0.25">
      <c r="A457" t="s">
        <v>59</v>
      </c>
      <c r="B457" t="s">
        <v>27</v>
      </c>
      <c r="F457" t="s">
        <v>25</v>
      </c>
      <c r="H457" t="s">
        <v>513</v>
      </c>
      <c r="J457" t="s">
        <v>79</v>
      </c>
      <c r="K457">
        <v>0.02</v>
      </c>
      <c r="L457">
        <v>16.95</v>
      </c>
      <c r="P457" t="s">
        <v>31</v>
      </c>
      <c r="Q457" t="s">
        <v>31</v>
      </c>
    </row>
    <row r="458" spans="1:17" x14ac:dyDescent="0.25">
      <c r="A458" t="s">
        <v>59</v>
      </c>
      <c r="B458" t="s">
        <v>27</v>
      </c>
      <c r="F458" t="s">
        <v>25</v>
      </c>
      <c r="H458" t="s">
        <v>514</v>
      </c>
      <c r="J458" t="s">
        <v>79</v>
      </c>
      <c r="K458">
        <v>0.01</v>
      </c>
      <c r="P458" t="s">
        <v>31</v>
      </c>
      <c r="Q458" t="s">
        <v>31</v>
      </c>
    </row>
    <row r="459" spans="1:17" x14ac:dyDescent="0.25">
      <c r="A459" t="s">
        <v>59</v>
      </c>
      <c r="B459" t="s">
        <v>27</v>
      </c>
      <c r="F459" t="s">
        <v>25</v>
      </c>
      <c r="H459" t="s">
        <v>515</v>
      </c>
      <c r="J459" t="s">
        <v>101</v>
      </c>
      <c r="K459">
        <v>0.2</v>
      </c>
      <c r="L459">
        <v>10.210000000000001</v>
      </c>
      <c r="P459" t="s">
        <v>31</v>
      </c>
      <c r="Q459" t="s">
        <v>31</v>
      </c>
    </row>
    <row r="460" spans="1:17" x14ac:dyDescent="0.25">
      <c r="A460" t="s">
        <v>59</v>
      </c>
      <c r="B460" t="s">
        <v>27</v>
      </c>
      <c r="F460" t="s">
        <v>25</v>
      </c>
      <c r="H460" t="s">
        <v>516</v>
      </c>
      <c r="J460" t="s">
        <v>101</v>
      </c>
      <c r="K460">
        <v>0.25</v>
      </c>
      <c r="L460">
        <v>9.39</v>
      </c>
      <c r="P460" t="s">
        <v>31</v>
      </c>
      <c r="Q460" t="s">
        <v>31</v>
      </c>
    </row>
    <row r="461" spans="1:17" x14ac:dyDescent="0.25">
      <c r="A461" t="s">
        <v>59</v>
      </c>
      <c r="B461" t="s">
        <v>27</v>
      </c>
      <c r="F461" t="s">
        <v>25</v>
      </c>
      <c r="H461" t="s">
        <v>517</v>
      </c>
      <c r="J461" t="s">
        <v>101</v>
      </c>
      <c r="K461">
        <v>0.2</v>
      </c>
      <c r="L461">
        <v>3.97</v>
      </c>
      <c r="P461" t="s">
        <v>31</v>
      </c>
      <c r="Q461" t="s">
        <v>31</v>
      </c>
    </row>
    <row r="462" spans="1:17" x14ac:dyDescent="0.25">
      <c r="A462" t="s">
        <v>59</v>
      </c>
      <c r="B462" t="s">
        <v>27</v>
      </c>
      <c r="F462" t="s">
        <v>25</v>
      </c>
      <c r="H462" t="s">
        <v>518</v>
      </c>
      <c r="J462" t="s">
        <v>101</v>
      </c>
      <c r="K462">
        <v>0.13</v>
      </c>
      <c r="L462">
        <v>5.64</v>
      </c>
      <c r="P462" t="s">
        <v>31</v>
      </c>
      <c r="Q462" t="s">
        <v>31</v>
      </c>
    </row>
    <row r="463" spans="1:17" x14ac:dyDescent="0.25">
      <c r="A463" t="s">
        <v>59</v>
      </c>
      <c r="B463" t="s">
        <v>27</v>
      </c>
      <c r="F463" t="s">
        <v>25</v>
      </c>
      <c r="H463" t="s">
        <v>519</v>
      </c>
      <c r="J463" t="s">
        <v>101</v>
      </c>
      <c r="K463">
        <v>0.3</v>
      </c>
      <c r="P463" t="s">
        <v>31</v>
      </c>
      <c r="Q463" t="s">
        <v>31</v>
      </c>
    </row>
    <row r="464" spans="1:17" x14ac:dyDescent="0.25">
      <c r="A464" t="s">
        <v>59</v>
      </c>
      <c r="B464" t="s">
        <v>27</v>
      </c>
      <c r="F464" t="s">
        <v>25</v>
      </c>
      <c r="H464" t="s">
        <v>520</v>
      </c>
      <c r="J464" t="s">
        <v>101</v>
      </c>
      <c r="K464">
        <v>0.11</v>
      </c>
      <c r="L464">
        <v>11.32</v>
      </c>
      <c r="P464" t="s">
        <v>31</v>
      </c>
      <c r="Q464" t="s">
        <v>31</v>
      </c>
    </row>
    <row r="465" spans="1:17" x14ac:dyDescent="0.25">
      <c r="A465" t="s">
        <v>59</v>
      </c>
      <c r="B465" t="s">
        <v>27</v>
      </c>
      <c r="F465" t="s">
        <v>25</v>
      </c>
      <c r="H465" t="s">
        <v>521</v>
      </c>
      <c r="J465" t="s">
        <v>101</v>
      </c>
      <c r="K465">
        <v>0.14000000000000001</v>
      </c>
      <c r="L465">
        <v>5.79</v>
      </c>
      <c r="P465" t="s">
        <v>31</v>
      </c>
      <c r="Q465" t="s">
        <v>31</v>
      </c>
    </row>
    <row r="466" spans="1:17" x14ac:dyDescent="0.25">
      <c r="A466" t="s">
        <v>59</v>
      </c>
      <c r="B466" t="s">
        <v>27</v>
      </c>
      <c r="F466" t="s">
        <v>25</v>
      </c>
      <c r="H466" t="s">
        <v>522</v>
      </c>
      <c r="J466" t="s">
        <v>101</v>
      </c>
      <c r="K466">
        <v>0.08</v>
      </c>
      <c r="P466" t="s">
        <v>31</v>
      </c>
      <c r="Q466" t="s">
        <v>31</v>
      </c>
    </row>
    <row r="467" spans="1:17" x14ac:dyDescent="0.25">
      <c r="A467" t="s">
        <v>59</v>
      </c>
      <c r="B467" t="s">
        <v>27</v>
      </c>
      <c r="F467" t="s">
        <v>25</v>
      </c>
      <c r="H467" t="s">
        <v>523</v>
      </c>
      <c r="J467" t="s">
        <v>79</v>
      </c>
      <c r="K467">
        <v>0.04</v>
      </c>
      <c r="L467">
        <v>0.71</v>
      </c>
      <c r="P467" t="s">
        <v>31</v>
      </c>
      <c r="Q467" t="s">
        <v>31</v>
      </c>
    </row>
    <row r="468" spans="1:17" x14ac:dyDescent="0.25">
      <c r="A468" t="s">
        <v>59</v>
      </c>
      <c r="B468" t="s">
        <v>27</v>
      </c>
      <c r="F468" t="s">
        <v>25</v>
      </c>
      <c r="H468" t="s">
        <v>524</v>
      </c>
      <c r="J468" t="s">
        <v>79</v>
      </c>
      <c r="K468">
        <v>0.03</v>
      </c>
      <c r="L468">
        <v>24.83</v>
      </c>
      <c r="P468" t="s">
        <v>31</v>
      </c>
      <c r="Q468" t="s">
        <v>31</v>
      </c>
    </row>
    <row r="469" spans="1:17" x14ac:dyDescent="0.25">
      <c r="A469" t="s">
        <v>59</v>
      </c>
      <c r="B469" t="s">
        <v>27</v>
      </c>
      <c r="F469" t="s">
        <v>25</v>
      </c>
      <c r="H469" t="s">
        <v>525</v>
      </c>
      <c r="J469" t="s">
        <v>101</v>
      </c>
      <c r="K469">
        <v>0.21</v>
      </c>
      <c r="L469">
        <v>7.19</v>
      </c>
      <c r="P469" t="s">
        <v>31</v>
      </c>
      <c r="Q469" t="s">
        <v>31</v>
      </c>
    </row>
    <row r="470" spans="1:17" x14ac:dyDescent="0.25">
      <c r="A470" t="s">
        <v>59</v>
      </c>
      <c r="B470" t="s">
        <v>27</v>
      </c>
      <c r="F470" t="s">
        <v>25</v>
      </c>
      <c r="H470" t="s">
        <v>526</v>
      </c>
      <c r="J470" t="s">
        <v>101</v>
      </c>
      <c r="K470">
        <v>0.25</v>
      </c>
      <c r="P470" t="s">
        <v>31</v>
      </c>
      <c r="Q470" t="s">
        <v>31</v>
      </c>
    </row>
    <row r="471" spans="1:17" x14ac:dyDescent="0.25">
      <c r="A471" t="s">
        <v>59</v>
      </c>
      <c r="B471" t="s">
        <v>27</v>
      </c>
      <c r="F471" t="s">
        <v>25</v>
      </c>
      <c r="H471" t="s">
        <v>527</v>
      </c>
      <c r="J471" t="s">
        <v>101</v>
      </c>
      <c r="K471">
        <v>0.14000000000000001</v>
      </c>
      <c r="L471">
        <v>0.43</v>
      </c>
      <c r="P471" t="s">
        <v>31</v>
      </c>
      <c r="Q471" t="s">
        <v>31</v>
      </c>
    </row>
    <row r="472" spans="1:17" x14ac:dyDescent="0.25">
      <c r="A472" t="s">
        <v>59</v>
      </c>
      <c r="B472" t="s">
        <v>27</v>
      </c>
      <c r="F472" t="s">
        <v>25</v>
      </c>
      <c r="H472" t="s">
        <v>528</v>
      </c>
      <c r="J472" t="s">
        <v>79</v>
      </c>
      <c r="K472">
        <v>0.31</v>
      </c>
      <c r="L472">
        <v>6.35</v>
      </c>
      <c r="P472" t="s">
        <v>31</v>
      </c>
      <c r="Q472" t="s">
        <v>31</v>
      </c>
    </row>
    <row r="473" spans="1:17" x14ac:dyDescent="0.25">
      <c r="A473" t="s">
        <v>59</v>
      </c>
      <c r="B473" t="s">
        <v>27</v>
      </c>
      <c r="F473" t="s">
        <v>25</v>
      </c>
      <c r="H473" t="s">
        <v>529</v>
      </c>
      <c r="J473" t="s">
        <v>101</v>
      </c>
      <c r="K473">
        <v>0.06</v>
      </c>
      <c r="P473" t="s">
        <v>31</v>
      </c>
      <c r="Q473" t="s">
        <v>31</v>
      </c>
    </row>
    <row r="474" spans="1:17" x14ac:dyDescent="0.25">
      <c r="A474" t="s">
        <v>59</v>
      </c>
      <c r="B474" t="s">
        <v>27</v>
      </c>
      <c r="F474" t="s">
        <v>25</v>
      </c>
      <c r="H474" t="s">
        <v>530</v>
      </c>
      <c r="J474" t="s">
        <v>101</v>
      </c>
      <c r="K474">
        <v>0.15</v>
      </c>
      <c r="L474">
        <v>8.4700000000000006</v>
      </c>
      <c r="P474" t="s">
        <v>31</v>
      </c>
      <c r="Q474" t="s">
        <v>31</v>
      </c>
    </row>
    <row r="475" spans="1:17" x14ac:dyDescent="0.25">
      <c r="A475" t="s">
        <v>59</v>
      </c>
      <c r="B475" t="s">
        <v>27</v>
      </c>
      <c r="F475" t="s">
        <v>25</v>
      </c>
      <c r="H475" t="s">
        <v>531</v>
      </c>
      <c r="J475" t="s">
        <v>101</v>
      </c>
      <c r="K475">
        <v>0.19</v>
      </c>
      <c r="P475" t="s">
        <v>31</v>
      </c>
      <c r="Q475" t="s">
        <v>31</v>
      </c>
    </row>
    <row r="476" spans="1:17" x14ac:dyDescent="0.25">
      <c r="A476" t="s">
        <v>59</v>
      </c>
      <c r="B476" t="s">
        <v>27</v>
      </c>
      <c r="F476" t="s">
        <v>25</v>
      </c>
      <c r="H476" t="s">
        <v>532</v>
      </c>
      <c r="J476" t="s">
        <v>101</v>
      </c>
      <c r="K476">
        <v>0.08</v>
      </c>
      <c r="L476">
        <v>3.05</v>
      </c>
      <c r="P476" t="s">
        <v>31</v>
      </c>
      <c r="Q476" t="s">
        <v>31</v>
      </c>
    </row>
    <row r="477" spans="1:17" x14ac:dyDescent="0.25">
      <c r="A477" t="s">
        <v>59</v>
      </c>
      <c r="B477" t="s">
        <v>27</v>
      </c>
      <c r="F477" t="s">
        <v>25</v>
      </c>
      <c r="H477" t="s">
        <v>533</v>
      </c>
      <c r="J477" t="s">
        <v>101</v>
      </c>
      <c r="K477">
        <v>0.26</v>
      </c>
      <c r="L477">
        <v>6.21</v>
      </c>
      <c r="P477" t="s">
        <v>31</v>
      </c>
      <c r="Q477" t="s">
        <v>31</v>
      </c>
    </row>
    <row r="478" spans="1:17" x14ac:dyDescent="0.25">
      <c r="A478" t="s">
        <v>59</v>
      </c>
      <c r="B478" t="s">
        <v>27</v>
      </c>
      <c r="F478" t="s">
        <v>25</v>
      </c>
      <c r="H478" t="s">
        <v>534</v>
      </c>
      <c r="J478" t="s">
        <v>101</v>
      </c>
      <c r="K478">
        <v>0.8</v>
      </c>
      <c r="L478">
        <v>2.96</v>
      </c>
      <c r="P478" t="s">
        <v>31</v>
      </c>
      <c r="Q478" t="s">
        <v>31</v>
      </c>
    </row>
    <row r="479" spans="1:17" x14ac:dyDescent="0.25">
      <c r="A479" t="s">
        <v>59</v>
      </c>
      <c r="B479" t="s">
        <v>27</v>
      </c>
      <c r="F479" t="s">
        <v>25</v>
      </c>
      <c r="H479" t="s">
        <v>535</v>
      </c>
      <c r="J479" t="s">
        <v>101</v>
      </c>
      <c r="K479">
        <v>0.09</v>
      </c>
      <c r="L479">
        <v>10.54</v>
      </c>
      <c r="P479" t="s">
        <v>31</v>
      </c>
      <c r="Q479" t="s">
        <v>31</v>
      </c>
    </row>
    <row r="480" spans="1:17" x14ac:dyDescent="0.25">
      <c r="A480" t="s">
        <v>59</v>
      </c>
      <c r="B480" t="s">
        <v>27</v>
      </c>
      <c r="F480" t="s">
        <v>25</v>
      </c>
      <c r="H480" t="s">
        <v>536</v>
      </c>
      <c r="J480" t="s">
        <v>79</v>
      </c>
      <c r="K480">
        <v>0.15</v>
      </c>
      <c r="P480" t="s">
        <v>31</v>
      </c>
      <c r="Q480" t="s">
        <v>31</v>
      </c>
    </row>
    <row r="481" spans="1:17" x14ac:dyDescent="0.25">
      <c r="A481" t="s">
        <v>59</v>
      </c>
      <c r="B481" t="s">
        <v>27</v>
      </c>
      <c r="F481" t="s">
        <v>25</v>
      </c>
      <c r="H481" t="s">
        <v>537</v>
      </c>
      <c r="J481" t="s">
        <v>101</v>
      </c>
      <c r="K481">
        <v>0.03</v>
      </c>
      <c r="P481" t="s">
        <v>31</v>
      </c>
      <c r="Q481" t="s">
        <v>31</v>
      </c>
    </row>
    <row r="482" spans="1:17" x14ac:dyDescent="0.25">
      <c r="A482" t="s">
        <v>59</v>
      </c>
      <c r="B482" t="s">
        <v>27</v>
      </c>
      <c r="F482" t="s">
        <v>25</v>
      </c>
      <c r="H482" t="s">
        <v>538</v>
      </c>
      <c r="J482" t="s">
        <v>46</v>
      </c>
      <c r="K482">
        <v>0.05</v>
      </c>
      <c r="L482">
        <v>14.19</v>
      </c>
      <c r="P482" t="s">
        <v>31</v>
      </c>
      <c r="Q482" t="s">
        <v>31</v>
      </c>
    </row>
    <row r="483" spans="1:17" x14ac:dyDescent="0.25">
      <c r="A483" t="s">
        <v>59</v>
      </c>
      <c r="B483" t="s">
        <v>27</v>
      </c>
      <c r="F483" t="s">
        <v>25</v>
      </c>
      <c r="H483" t="s">
        <v>539</v>
      </c>
      <c r="J483" t="s">
        <v>101</v>
      </c>
      <c r="K483">
        <v>0.21</v>
      </c>
      <c r="P483" t="s">
        <v>31</v>
      </c>
      <c r="Q483" t="s">
        <v>31</v>
      </c>
    </row>
    <row r="484" spans="1:17" x14ac:dyDescent="0.25">
      <c r="A484" t="s">
        <v>59</v>
      </c>
      <c r="B484" t="s">
        <v>27</v>
      </c>
      <c r="F484" t="s">
        <v>25</v>
      </c>
      <c r="H484" t="s">
        <v>540</v>
      </c>
      <c r="J484" t="s">
        <v>79</v>
      </c>
      <c r="K484">
        <v>0.21</v>
      </c>
      <c r="L484">
        <v>5.29</v>
      </c>
      <c r="P484" t="s">
        <v>31</v>
      </c>
      <c r="Q484" t="s">
        <v>31</v>
      </c>
    </row>
    <row r="485" spans="1:17" x14ac:dyDescent="0.25">
      <c r="A485" t="s">
        <v>59</v>
      </c>
      <c r="B485" t="s">
        <v>27</v>
      </c>
      <c r="F485" t="s">
        <v>25</v>
      </c>
      <c r="H485" t="s">
        <v>541</v>
      </c>
      <c r="J485" t="s">
        <v>101</v>
      </c>
      <c r="K485">
        <v>0.15</v>
      </c>
      <c r="L485">
        <v>4.97</v>
      </c>
      <c r="P485" t="s">
        <v>31</v>
      </c>
      <c r="Q485" t="s">
        <v>31</v>
      </c>
    </row>
    <row r="486" spans="1:17" x14ac:dyDescent="0.25">
      <c r="A486" t="s">
        <v>59</v>
      </c>
      <c r="B486" t="s">
        <v>27</v>
      </c>
      <c r="F486" t="s">
        <v>25</v>
      </c>
      <c r="H486" t="s">
        <v>542</v>
      </c>
      <c r="J486" t="s">
        <v>101</v>
      </c>
      <c r="K486">
        <v>0.13</v>
      </c>
      <c r="P486" t="s">
        <v>31</v>
      </c>
      <c r="Q486" t="s">
        <v>31</v>
      </c>
    </row>
    <row r="487" spans="1:17" x14ac:dyDescent="0.25">
      <c r="A487" t="s">
        <v>59</v>
      </c>
      <c r="B487" t="s">
        <v>27</v>
      </c>
      <c r="F487" t="s">
        <v>25</v>
      </c>
      <c r="H487" t="s">
        <v>543</v>
      </c>
      <c r="J487" t="s">
        <v>101</v>
      </c>
      <c r="K487">
        <v>0.22</v>
      </c>
      <c r="L487">
        <v>23.7</v>
      </c>
      <c r="P487" t="s">
        <v>31</v>
      </c>
      <c r="Q487" t="s">
        <v>31</v>
      </c>
    </row>
    <row r="488" spans="1:17" x14ac:dyDescent="0.25">
      <c r="A488" t="s">
        <v>59</v>
      </c>
      <c r="B488" t="s">
        <v>27</v>
      </c>
      <c r="F488" t="s">
        <v>25</v>
      </c>
      <c r="H488" t="s">
        <v>544</v>
      </c>
      <c r="J488" t="s">
        <v>101</v>
      </c>
      <c r="K488">
        <v>0.09</v>
      </c>
      <c r="P488" t="s">
        <v>31</v>
      </c>
      <c r="Q488" t="s">
        <v>31</v>
      </c>
    </row>
    <row r="489" spans="1:17" x14ac:dyDescent="0.25">
      <c r="A489" t="s">
        <v>59</v>
      </c>
      <c r="B489" t="s">
        <v>27</v>
      </c>
      <c r="F489" t="s">
        <v>25</v>
      </c>
      <c r="H489" t="s">
        <v>545</v>
      </c>
      <c r="J489" t="s">
        <v>79</v>
      </c>
      <c r="K489">
        <v>0.08</v>
      </c>
      <c r="L489">
        <v>17.07</v>
      </c>
      <c r="P489" t="s">
        <v>31</v>
      </c>
      <c r="Q489" t="s">
        <v>31</v>
      </c>
    </row>
    <row r="490" spans="1:17" x14ac:dyDescent="0.25">
      <c r="A490" t="s">
        <v>59</v>
      </c>
      <c r="B490" t="s">
        <v>27</v>
      </c>
      <c r="F490" t="s">
        <v>25</v>
      </c>
      <c r="H490" t="s">
        <v>546</v>
      </c>
      <c r="J490" t="s">
        <v>101</v>
      </c>
      <c r="K490">
        <v>0.21</v>
      </c>
      <c r="L490">
        <v>7.04</v>
      </c>
      <c r="P490" t="s">
        <v>31</v>
      </c>
      <c r="Q490" t="s">
        <v>31</v>
      </c>
    </row>
    <row r="491" spans="1:17" x14ac:dyDescent="0.25">
      <c r="A491" t="s">
        <v>59</v>
      </c>
      <c r="B491" t="s">
        <v>27</v>
      </c>
      <c r="F491" t="s">
        <v>25</v>
      </c>
      <c r="H491" t="s">
        <v>547</v>
      </c>
      <c r="J491" t="s">
        <v>101</v>
      </c>
      <c r="K491">
        <v>0.22</v>
      </c>
      <c r="L491">
        <v>8.4</v>
      </c>
      <c r="P491" t="s">
        <v>31</v>
      </c>
      <c r="Q491" t="s">
        <v>31</v>
      </c>
    </row>
    <row r="492" spans="1:17" x14ac:dyDescent="0.25">
      <c r="A492" t="s">
        <v>59</v>
      </c>
      <c r="B492" t="s">
        <v>27</v>
      </c>
      <c r="F492" t="s">
        <v>25</v>
      </c>
      <c r="H492" t="s">
        <v>548</v>
      </c>
      <c r="J492" t="s">
        <v>101</v>
      </c>
      <c r="K492">
        <v>0.02</v>
      </c>
      <c r="P492" t="s">
        <v>31</v>
      </c>
      <c r="Q492" t="s">
        <v>31</v>
      </c>
    </row>
    <row r="493" spans="1:17" x14ac:dyDescent="0.25">
      <c r="A493" t="s">
        <v>59</v>
      </c>
      <c r="B493" t="s">
        <v>27</v>
      </c>
      <c r="F493" t="s">
        <v>25</v>
      </c>
      <c r="H493" t="s">
        <v>549</v>
      </c>
      <c r="J493" t="s">
        <v>101</v>
      </c>
      <c r="K493">
        <v>0.38</v>
      </c>
      <c r="P493" t="s">
        <v>31</v>
      </c>
      <c r="Q493" t="s">
        <v>31</v>
      </c>
    </row>
    <row r="494" spans="1:17" x14ac:dyDescent="0.25">
      <c r="A494" t="s">
        <v>59</v>
      </c>
      <c r="B494" t="s">
        <v>27</v>
      </c>
      <c r="F494" t="s">
        <v>25</v>
      </c>
      <c r="H494" t="s">
        <v>550</v>
      </c>
      <c r="J494" t="s">
        <v>101</v>
      </c>
      <c r="K494">
        <v>7.0000000000000007E-2</v>
      </c>
      <c r="P494" t="s">
        <v>31</v>
      </c>
      <c r="Q494" t="s">
        <v>31</v>
      </c>
    </row>
    <row r="495" spans="1:17" x14ac:dyDescent="0.25">
      <c r="A495" t="s">
        <v>59</v>
      </c>
      <c r="B495" t="s">
        <v>27</v>
      </c>
      <c r="F495" t="s">
        <v>25</v>
      </c>
      <c r="H495" t="s">
        <v>551</v>
      </c>
      <c r="J495" t="s">
        <v>101</v>
      </c>
      <c r="K495">
        <v>0.1</v>
      </c>
      <c r="L495">
        <v>9.1999999999999993</v>
      </c>
      <c r="P495" t="s">
        <v>31</v>
      </c>
      <c r="Q495" t="s">
        <v>31</v>
      </c>
    </row>
    <row r="496" spans="1:17" x14ac:dyDescent="0.25">
      <c r="A496" t="s">
        <v>59</v>
      </c>
      <c r="B496" t="s">
        <v>27</v>
      </c>
      <c r="F496" t="s">
        <v>25</v>
      </c>
      <c r="H496" t="s">
        <v>552</v>
      </c>
      <c r="J496" t="s">
        <v>101</v>
      </c>
      <c r="K496">
        <v>0</v>
      </c>
      <c r="P496" t="s">
        <v>31</v>
      </c>
      <c r="Q496" t="s">
        <v>31</v>
      </c>
    </row>
    <row r="497" spans="1:17" x14ac:dyDescent="0.25">
      <c r="A497" t="s">
        <v>59</v>
      </c>
      <c r="B497" t="s">
        <v>27</v>
      </c>
      <c r="F497" t="s">
        <v>25</v>
      </c>
      <c r="H497" t="s">
        <v>553</v>
      </c>
      <c r="J497" t="s">
        <v>101</v>
      </c>
      <c r="K497">
        <v>0.12</v>
      </c>
      <c r="P497" t="s">
        <v>31</v>
      </c>
      <c r="Q497" t="s">
        <v>31</v>
      </c>
    </row>
    <row r="498" spans="1:17" x14ac:dyDescent="0.25">
      <c r="A498" t="s">
        <v>59</v>
      </c>
      <c r="B498" t="s">
        <v>27</v>
      </c>
      <c r="F498" t="s">
        <v>25</v>
      </c>
      <c r="H498" t="s">
        <v>554</v>
      </c>
      <c r="J498" t="s">
        <v>79</v>
      </c>
      <c r="K498">
        <v>0.22</v>
      </c>
      <c r="L498">
        <v>5.9</v>
      </c>
      <c r="P498" t="s">
        <v>31</v>
      </c>
      <c r="Q498" t="s">
        <v>31</v>
      </c>
    </row>
    <row r="499" spans="1:17" x14ac:dyDescent="0.25">
      <c r="A499" t="s">
        <v>59</v>
      </c>
      <c r="B499" t="s">
        <v>27</v>
      </c>
      <c r="F499" t="s">
        <v>25</v>
      </c>
      <c r="H499" t="s">
        <v>555</v>
      </c>
      <c r="J499" t="s">
        <v>101</v>
      </c>
      <c r="K499">
        <v>0.33</v>
      </c>
      <c r="P499" t="s">
        <v>31</v>
      </c>
      <c r="Q499" t="s">
        <v>31</v>
      </c>
    </row>
    <row r="500" spans="1:17" x14ac:dyDescent="0.25">
      <c r="A500" t="s">
        <v>59</v>
      </c>
      <c r="B500" t="s">
        <v>27</v>
      </c>
      <c r="F500" t="s">
        <v>25</v>
      </c>
      <c r="H500" t="s">
        <v>556</v>
      </c>
      <c r="J500" t="s">
        <v>101</v>
      </c>
      <c r="K500">
        <v>0.18</v>
      </c>
      <c r="L500">
        <v>7.94</v>
      </c>
      <c r="P500" t="s">
        <v>31</v>
      </c>
      <c r="Q500" t="s">
        <v>31</v>
      </c>
    </row>
    <row r="501" spans="1:17" x14ac:dyDescent="0.25">
      <c r="A501" t="s">
        <v>59</v>
      </c>
      <c r="B501" t="s">
        <v>27</v>
      </c>
      <c r="F501" t="s">
        <v>25</v>
      </c>
      <c r="H501" t="s">
        <v>557</v>
      </c>
      <c r="J501" t="s">
        <v>101</v>
      </c>
      <c r="K501">
        <v>0.21</v>
      </c>
      <c r="L501">
        <v>17.98</v>
      </c>
      <c r="P501" t="s">
        <v>31</v>
      </c>
      <c r="Q501" t="s">
        <v>31</v>
      </c>
    </row>
    <row r="502" spans="1:17" x14ac:dyDescent="0.25">
      <c r="A502" t="s">
        <v>59</v>
      </c>
      <c r="B502" t="s">
        <v>27</v>
      </c>
      <c r="F502" t="s">
        <v>25</v>
      </c>
      <c r="H502" t="s">
        <v>558</v>
      </c>
      <c r="J502" t="s">
        <v>101</v>
      </c>
      <c r="K502">
        <v>0.14000000000000001</v>
      </c>
      <c r="L502">
        <v>1.43</v>
      </c>
      <c r="P502" t="s">
        <v>31</v>
      </c>
      <c r="Q502" t="s">
        <v>31</v>
      </c>
    </row>
    <row r="503" spans="1:17" x14ac:dyDescent="0.25">
      <c r="A503" t="s">
        <v>59</v>
      </c>
      <c r="B503" t="s">
        <v>27</v>
      </c>
      <c r="F503" t="s">
        <v>25</v>
      </c>
      <c r="H503" t="s">
        <v>559</v>
      </c>
      <c r="J503" t="s">
        <v>101</v>
      </c>
      <c r="K503">
        <v>0.1</v>
      </c>
      <c r="P503" t="s">
        <v>31</v>
      </c>
      <c r="Q503" t="s">
        <v>31</v>
      </c>
    </row>
    <row r="504" spans="1:17" x14ac:dyDescent="0.25">
      <c r="A504" t="s">
        <v>59</v>
      </c>
      <c r="B504" t="s">
        <v>27</v>
      </c>
      <c r="F504" t="s">
        <v>25</v>
      </c>
      <c r="H504" t="s">
        <v>560</v>
      </c>
      <c r="J504" t="s">
        <v>101</v>
      </c>
      <c r="K504">
        <v>0.19</v>
      </c>
      <c r="P504" t="s">
        <v>31</v>
      </c>
      <c r="Q504" t="s">
        <v>31</v>
      </c>
    </row>
    <row r="505" spans="1:17" x14ac:dyDescent="0.25">
      <c r="A505" t="s">
        <v>59</v>
      </c>
      <c r="B505" t="s">
        <v>27</v>
      </c>
      <c r="F505" t="s">
        <v>25</v>
      </c>
      <c r="H505" t="s">
        <v>561</v>
      </c>
      <c r="J505" t="s">
        <v>101</v>
      </c>
      <c r="K505">
        <v>0.05</v>
      </c>
      <c r="L505">
        <v>7.39</v>
      </c>
      <c r="P505" t="s">
        <v>31</v>
      </c>
      <c r="Q505" t="s">
        <v>31</v>
      </c>
    </row>
    <row r="506" spans="1:17" x14ac:dyDescent="0.25">
      <c r="A506" t="s">
        <v>59</v>
      </c>
      <c r="B506" t="s">
        <v>27</v>
      </c>
      <c r="F506" t="s">
        <v>25</v>
      </c>
      <c r="H506" t="s">
        <v>562</v>
      </c>
      <c r="J506" t="s">
        <v>101</v>
      </c>
      <c r="K506">
        <v>0.36</v>
      </c>
      <c r="L506">
        <v>31.28</v>
      </c>
      <c r="P506" t="s">
        <v>31</v>
      </c>
      <c r="Q506" t="s">
        <v>31</v>
      </c>
    </row>
    <row r="507" spans="1:17" x14ac:dyDescent="0.25">
      <c r="A507" t="s">
        <v>59</v>
      </c>
      <c r="B507" t="s">
        <v>27</v>
      </c>
      <c r="F507" t="s">
        <v>25</v>
      </c>
      <c r="H507" t="s">
        <v>563</v>
      </c>
      <c r="J507" t="s">
        <v>101</v>
      </c>
      <c r="K507">
        <v>0.01</v>
      </c>
      <c r="P507" t="s">
        <v>31</v>
      </c>
      <c r="Q507" t="s">
        <v>31</v>
      </c>
    </row>
    <row r="508" spans="1:17" x14ac:dyDescent="0.25">
      <c r="A508" t="s">
        <v>59</v>
      </c>
      <c r="B508" t="s">
        <v>27</v>
      </c>
      <c r="F508" t="s">
        <v>25</v>
      </c>
      <c r="H508" t="s">
        <v>564</v>
      </c>
      <c r="J508" t="s">
        <v>101</v>
      </c>
      <c r="K508">
        <v>0.08</v>
      </c>
      <c r="L508">
        <v>12.43</v>
      </c>
      <c r="P508" t="s">
        <v>31</v>
      </c>
      <c r="Q508" t="s">
        <v>31</v>
      </c>
    </row>
    <row r="509" spans="1:17" x14ac:dyDescent="0.25">
      <c r="A509" t="s">
        <v>59</v>
      </c>
      <c r="B509" t="s">
        <v>27</v>
      </c>
      <c r="F509" t="s">
        <v>25</v>
      </c>
      <c r="H509" t="s">
        <v>565</v>
      </c>
      <c r="J509" t="s">
        <v>101</v>
      </c>
      <c r="K509">
        <v>0.56000000000000005</v>
      </c>
      <c r="L509">
        <v>3.2</v>
      </c>
      <c r="P509" t="s">
        <v>31</v>
      </c>
      <c r="Q509" t="s">
        <v>31</v>
      </c>
    </row>
    <row r="510" spans="1:17" x14ac:dyDescent="0.25">
      <c r="A510" t="s">
        <v>59</v>
      </c>
      <c r="B510" t="s">
        <v>27</v>
      </c>
      <c r="F510" t="s">
        <v>25</v>
      </c>
      <c r="H510" t="s">
        <v>566</v>
      </c>
      <c r="J510" t="s">
        <v>101</v>
      </c>
      <c r="K510">
        <v>0.14000000000000001</v>
      </c>
      <c r="L510">
        <v>8.59</v>
      </c>
      <c r="P510" t="s">
        <v>31</v>
      </c>
      <c r="Q510" t="s">
        <v>31</v>
      </c>
    </row>
    <row r="511" spans="1:17" x14ac:dyDescent="0.25">
      <c r="A511" t="s">
        <v>59</v>
      </c>
      <c r="B511" t="s">
        <v>27</v>
      </c>
      <c r="F511" t="s">
        <v>25</v>
      </c>
      <c r="H511" t="s">
        <v>567</v>
      </c>
      <c r="J511" t="s">
        <v>101</v>
      </c>
      <c r="K511">
        <v>0.11</v>
      </c>
      <c r="L511">
        <v>13.95</v>
      </c>
      <c r="P511" t="s">
        <v>31</v>
      </c>
      <c r="Q511" t="s">
        <v>31</v>
      </c>
    </row>
    <row r="512" spans="1:17" x14ac:dyDescent="0.25">
      <c r="A512" t="s">
        <v>59</v>
      </c>
      <c r="B512" t="s">
        <v>27</v>
      </c>
      <c r="F512" t="s">
        <v>25</v>
      </c>
      <c r="H512" t="s">
        <v>568</v>
      </c>
      <c r="J512" t="s">
        <v>101</v>
      </c>
      <c r="K512">
        <v>0.01</v>
      </c>
      <c r="P512" t="s">
        <v>31</v>
      </c>
      <c r="Q512" t="s">
        <v>31</v>
      </c>
    </row>
    <row r="513" spans="1:17" x14ac:dyDescent="0.25">
      <c r="A513" t="s">
        <v>59</v>
      </c>
      <c r="B513" t="s">
        <v>27</v>
      </c>
      <c r="F513" t="s">
        <v>25</v>
      </c>
      <c r="H513" t="s">
        <v>569</v>
      </c>
      <c r="J513" t="s">
        <v>101</v>
      </c>
      <c r="K513">
        <v>0.16</v>
      </c>
      <c r="L513">
        <v>19.66</v>
      </c>
      <c r="P513" t="s">
        <v>31</v>
      </c>
      <c r="Q513" t="s">
        <v>31</v>
      </c>
    </row>
    <row r="514" spans="1:17" x14ac:dyDescent="0.25">
      <c r="A514" t="s">
        <v>59</v>
      </c>
      <c r="B514" t="s">
        <v>27</v>
      </c>
      <c r="F514" t="s">
        <v>25</v>
      </c>
      <c r="H514" t="s">
        <v>570</v>
      </c>
      <c r="J514" t="s">
        <v>101</v>
      </c>
      <c r="K514">
        <v>0.23</v>
      </c>
      <c r="P514" t="s">
        <v>31</v>
      </c>
      <c r="Q514" t="s">
        <v>31</v>
      </c>
    </row>
    <row r="515" spans="1:17" x14ac:dyDescent="0.25">
      <c r="A515" t="s">
        <v>59</v>
      </c>
      <c r="B515" t="s">
        <v>27</v>
      </c>
      <c r="F515" t="s">
        <v>25</v>
      </c>
      <c r="H515" t="s">
        <v>571</v>
      </c>
      <c r="J515" t="s">
        <v>101</v>
      </c>
      <c r="K515">
        <v>0.09</v>
      </c>
      <c r="L515">
        <v>12.04</v>
      </c>
      <c r="P515" t="s">
        <v>31</v>
      </c>
      <c r="Q515" t="s">
        <v>31</v>
      </c>
    </row>
    <row r="516" spans="1:17" x14ac:dyDescent="0.25">
      <c r="A516" t="s">
        <v>59</v>
      </c>
      <c r="B516" t="s">
        <v>27</v>
      </c>
      <c r="F516" t="s">
        <v>25</v>
      </c>
      <c r="H516" t="s">
        <v>572</v>
      </c>
      <c r="J516" t="s">
        <v>101</v>
      </c>
      <c r="K516">
        <v>0.16</v>
      </c>
      <c r="P516" t="s">
        <v>31</v>
      </c>
      <c r="Q516" t="s">
        <v>31</v>
      </c>
    </row>
    <row r="517" spans="1:17" x14ac:dyDescent="0.25">
      <c r="A517" t="s">
        <v>59</v>
      </c>
      <c r="B517" t="s">
        <v>27</v>
      </c>
      <c r="F517" t="s">
        <v>25</v>
      </c>
      <c r="H517" t="s">
        <v>573</v>
      </c>
      <c r="J517" t="s">
        <v>79</v>
      </c>
      <c r="K517">
        <v>0.16</v>
      </c>
      <c r="P517" t="s">
        <v>31</v>
      </c>
      <c r="Q517" t="s">
        <v>31</v>
      </c>
    </row>
    <row r="518" spans="1:17" x14ac:dyDescent="0.25">
      <c r="A518" t="s">
        <v>59</v>
      </c>
      <c r="B518" t="s">
        <v>27</v>
      </c>
      <c r="F518" t="s">
        <v>25</v>
      </c>
      <c r="H518" t="s">
        <v>574</v>
      </c>
      <c r="J518" t="s">
        <v>101</v>
      </c>
      <c r="K518">
        <v>0.3</v>
      </c>
      <c r="P518" t="s">
        <v>31</v>
      </c>
      <c r="Q518" t="s">
        <v>31</v>
      </c>
    </row>
    <row r="519" spans="1:17" x14ac:dyDescent="0.25">
      <c r="A519" t="s">
        <v>59</v>
      </c>
      <c r="B519" t="s">
        <v>27</v>
      </c>
      <c r="F519" t="s">
        <v>25</v>
      </c>
      <c r="H519" t="s">
        <v>575</v>
      </c>
      <c r="J519" t="s">
        <v>101</v>
      </c>
      <c r="K519">
        <v>0.16</v>
      </c>
      <c r="P519" t="s">
        <v>31</v>
      </c>
      <c r="Q519" t="s">
        <v>31</v>
      </c>
    </row>
    <row r="520" spans="1:17" x14ac:dyDescent="0.25">
      <c r="A520" t="s">
        <v>59</v>
      </c>
      <c r="B520" t="s">
        <v>27</v>
      </c>
      <c r="F520" t="s">
        <v>25</v>
      </c>
      <c r="H520" t="s">
        <v>576</v>
      </c>
      <c r="J520" t="s">
        <v>101</v>
      </c>
      <c r="K520">
        <v>0.13</v>
      </c>
      <c r="L520">
        <v>4.92</v>
      </c>
      <c r="P520" t="s">
        <v>31</v>
      </c>
      <c r="Q520" t="s">
        <v>31</v>
      </c>
    </row>
    <row r="521" spans="1:17" x14ac:dyDescent="0.25">
      <c r="A521" t="s">
        <v>59</v>
      </c>
      <c r="B521" t="s">
        <v>27</v>
      </c>
      <c r="F521" t="s">
        <v>25</v>
      </c>
      <c r="H521" t="s">
        <v>577</v>
      </c>
      <c r="J521" t="s">
        <v>79</v>
      </c>
      <c r="K521">
        <v>0.09</v>
      </c>
      <c r="L521">
        <v>8.66</v>
      </c>
      <c r="P521" t="s">
        <v>31</v>
      </c>
      <c r="Q521" t="s">
        <v>31</v>
      </c>
    </row>
    <row r="522" spans="1:17" x14ac:dyDescent="0.25">
      <c r="A522" t="s">
        <v>59</v>
      </c>
      <c r="B522" t="s">
        <v>27</v>
      </c>
      <c r="F522" t="s">
        <v>25</v>
      </c>
      <c r="H522" t="s">
        <v>578</v>
      </c>
      <c r="J522" t="s">
        <v>101</v>
      </c>
      <c r="K522">
        <v>0.06</v>
      </c>
      <c r="L522">
        <v>9.8000000000000007</v>
      </c>
      <c r="P522" t="s">
        <v>31</v>
      </c>
      <c r="Q522" t="s">
        <v>31</v>
      </c>
    </row>
    <row r="523" spans="1:17" x14ac:dyDescent="0.25">
      <c r="A523" t="s">
        <v>59</v>
      </c>
      <c r="B523" t="s">
        <v>27</v>
      </c>
      <c r="F523" t="s">
        <v>25</v>
      </c>
      <c r="H523" t="s">
        <v>579</v>
      </c>
      <c r="J523" t="s">
        <v>101</v>
      </c>
      <c r="K523">
        <v>0.11</v>
      </c>
      <c r="L523">
        <v>9.1199999999999992</v>
      </c>
      <c r="P523" t="s">
        <v>31</v>
      </c>
      <c r="Q523" t="s">
        <v>31</v>
      </c>
    </row>
    <row r="524" spans="1:17" x14ac:dyDescent="0.25">
      <c r="A524" t="s">
        <v>59</v>
      </c>
      <c r="B524" t="s">
        <v>27</v>
      </c>
      <c r="F524" t="s">
        <v>25</v>
      </c>
      <c r="H524" t="s">
        <v>580</v>
      </c>
      <c r="J524" t="s">
        <v>101</v>
      </c>
      <c r="K524">
        <v>0.06</v>
      </c>
      <c r="P524" t="s">
        <v>31</v>
      </c>
      <c r="Q524" t="s">
        <v>31</v>
      </c>
    </row>
    <row r="525" spans="1:17" x14ac:dyDescent="0.25">
      <c r="A525" t="s">
        <v>59</v>
      </c>
      <c r="B525" t="s">
        <v>27</v>
      </c>
      <c r="F525" t="s">
        <v>25</v>
      </c>
      <c r="H525" t="s">
        <v>581</v>
      </c>
      <c r="J525" t="s">
        <v>101</v>
      </c>
      <c r="K525">
        <v>0.03</v>
      </c>
      <c r="P525" t="s">
        <v>31</v>
      </c>
      <c r="Q525" t="s">
        <v>31</v>
      </c>
    </row>
    <row r="526" spans="1:17" x14ac:dyDescent="0.25">
      <c r="A526" t="s">
        <v>59</v>
      </c>
      <c r="B526" t="s">
        <v>27</v>
      </c>
      <c r="F526" t="s">
        <v>25</v>
      </c>
      <c r="H526" t="s">
        <v>582</v>
      </c>
      <c r="J526" t="s">
        <v>101</v>
      </c>
      <c r="K526">
        <v>0.08</v>
      </c>
      <c r="L526">
        <v>6.44</v>
      </c>
      <c r="P526" t="s">
        <v>31</v>
      </c>
      <c r="Q526" t="s">
        <v>31</v>
      </c>
    </row>
    <row r="527" spans="1:17" x14ac:dyDescent="0.25">
      <c r="A527" t="s">
        <v>59</v>
      </c>
      <c r="B527" t="s">
        <v>27</v>
      </c>
      <c r="F527" t="s">
        <v>25</v>
      </c>
      <c r="H527" t="s">
        <v>583</v>
      </c>
      <c r="J527" t="s">
        <v>79</v>
      </c>
      <c r="K527">
        <v>0.04</v>
      </c>
      <c r="P527" t="s">
        <v>31</v>
      </c>
      <c r="Q527" t="s">
        <v>31</v>
      </c>
    </row>
    <row r="528" spans="1:17" x14ac:dyDescent="0.25">
      <c r="A528" t="s">
        <v>59</v>
      </c>
      <c r="B528" t="s">
        <v>27</v>
      </c>
      <c r="F528" t="s">
        <v>25</v>
      </c>
      <c r="H528" t="s">
        <v>584</v>
      </c>
      <c r="J528" t="s">
        <v>101</v>
      </c>
      <c r="K528">
        <v>0.22</v>
      </c>
      <c r="L528">
        <v>7.22</v>
      </c>
      <c r="P528" t="s">
        <v>31</v>
      </c>
      <c r="Q528" t="s">
        <v>31</v>
      </c>
    </row>
    <row r="529" spans="1:17" x14ac:dyDescent="0.25">
      <c r="A529" t="s">
        <v>59</v>
      </c>
      <c r="B529" t="s">
        <v>27</v>
      </c>
      <c r="F529" t="s">
        <v>25</v>
      </c>
      <c r="H529" t="s">
        <v>585</v>
      </c>
      <c r="J529" t="s">
        <v>46</v>
      </c>
      <c r="K529">
        <v>0.08</v>
      </c>
      <c r="L529">
        <v>10.050000000000001</v>
      </c>
      <c r="P529" t="s">
        <v>31</v>
      </c>
      <c r="Q529" t="s">
        <v>31</v>
      </c>
    </row>
    <row r="530" spans="1:17" x14ac:dyDescent="0.25">
      <c r="A530" t="s">
        <v>59</v>
      </c>
      <c r="B530" t="s">
        <v>27</v>
      </c>
      <c r="F530" t="s">
        <v>25</v>
      </c>
      <c r="H530" t="s">
        <v>586</v>
      </c>
      <c r="J530" t="s">
        <v>101</v>
      </c>
      <c r="K530">
        <v>0.13</v>
      </c>
      <c r="L530">
        <v>9.84</v>
      </c>
      <c r="P530" t="s">
        <v>31</v>
      </c>
      <c r="Q530" t="s">
        <v>31</v>
      </c>
    </row>
    <row r="531" spans="1:17" x14ac:dyDescent="0.25">
      <c r="A531" t="s">
        <v>59</v>
      </c>
      <c r="B531" t="s">
        <v>27</v>
      </c>
      <c r="F531" t="s">
        <v>25</v>
      </c>
      <c r="H531" t="s">
        <v>587</v>
      </c>
      <c r="J531" t="s">
        <v>101</v>
      </c>
      <c r="K531">
        <v>0.05</v>
      </c>
      <c r="L531">
        <v>8.61</v>
      </c>
      <c r="P531" t="s">
        <v>31</v>
      </c>
      <c r="Q531" t="s">
        <v>31</v>
      </c>
    </row>
    <row r="532" spans="1:17" x14ac:dyDescent="0.25">
      <c r="A532" t="s">
        <v>59</v>
      </c>
      <c r="B532" t="s">
        <v>27</v>
      </c>
      <c r="F532" t="s">
        <v>25</v>
      </c>
      <c r="H532" t="s">
        <v>588</v>
      </c>
      <c r="J532" t="s">
        <v>101</v>
      </c>
      <c r="K532">
        <v>0.03</v>
      </c>
      <c r="L532">
        <v>3.47</v>
      </c>
      <c r="P532" t="s">
        <v>31</v>
      </c>
      <c r="Q532" t="s">
        <v>31</v>
      </c>
    </row>
    <row r="533" spans="1:17" x14ac:dyDescent="0.25">
      <c r="A533" t="s">
        <v>59</v>
      </c>
      <c r="B533" t="s">
        <v>27</v>
      </c>
      <c r="F533" t="s">
        <v>25</v>
      </c>
      <c r="H533" t="s">
        <v>589</v>
      </c>
      <c r="J533" t="s">
        <v>101</v>
      </c>
      <c r="K533">
        <v>0.15</v>
      </c>
      <c r="L533">
        <v>7.53</v>
      </c>
      <c r="P533" t="s">
        <v>31</v>
      </c>
      <c r="Q533" t="s">
        <v>31</v>
      </c>
    </row>
    <row r="534" spans="1:17" x14ac:dyDescent="0.25">
      <c r="A534" t="s">
        <v>59</v>
      </c>
      <c r="B534" t="s">
        <v>27</v>
      </c>
      <c r="F534" t="s">
        <v>25</v>
      </c>
      <c r="H534" t="s">
        <v>590</v>
      </c>
      <c r="J534" t="s">
        <v>101</v>
      </c>
      <c r="K534">
        <v>0.04</v>
      </c>
      <c r="L534">
        <v>16.47</v>
      </c>
      <c r="P534" t="s">
        <v>31</v>
      </c>
      <c r="Q534" t="s">
        <v>31</v>
      </c>
    </row>
    <row r="535" spans="1:17" x14ac:dyDescent="0.25">
      <c r="A535" t="s">
        <v>59</v>
      </c>
      <c r="B535" t="s">
        <v>27</v>
      </c>
      <c r="F535" t="s">
        <v>25</v>
      </c>
      <c r="H535" t="s">
        <v>591</v>
      </c>
      <c r="J535" t="s">
        <v>79</v>
      </c>
      <c r="K535">
        <v>0.01</v>
      </c>
      <c r="P535" t="s">
        <v>31</v>
      </c>
      <c r="Q535" t="s">
        <v>31</v>
      </c>
    </row>
    <row r="536" spans="1:17" x14ac:dyDescent="0.25">
      <c r="A536" t="s">
        <v>59</v>
      </c>
      <c r="B536" t="s">
        <v>27</v>
      </c>
      <c r="F536" t="s">
        <v>25</v>
      </c>
      <c r="H536" t="s">
        <v>592</v>
      </c>
      <c r="J536" t="s">
        <v>33</v>
      </c>
      <c r="K536">
        <v>0.09</v>
      </c>
      <c r="L536">
        <v>11.6</v>
      </c>
      <c r="P536" t="s">
        <v>31</v>
      </c>
      <c r="Q536" t="s">
        <v>31</v>
      </c>
    </row>
    <row r="537" spans="1:17" x14ac:dyDescent="0.25">
      <c r="A537" t="s">
        <v>59</v>
      </c>
      <c r="B537" t="s">
        <v>27</v>
      </c>
      <c r="F537" t="s">
        <v>25</v>
      </c>
      <c r="H537" t="s">
        <v>593</v>
      </c>
      <c r="J537" t="s">
        <v>101</v>
      </c>
      <c r="K537">
        <v>0.02</v>
      </c>
      <c r="P537" t="s">
        <v>31</v>
      </c>
      <c r="Q537" t="s">
        <v>31</v>
      </c>
    </row>
    <row r="538" spans="1:17" x14ac:dyDescent="0.25">
      <c r="A538" t="s">
        <v>59</v>
      </c>
      <c r="B538" t="s">
        <v>27</v>
      </c>
      <c r="F538" t="s">
        <v>25</v>
      </c>
      <c r="H538" t="s">
        <v>594</v>
      </c>
      <c r="J538" t="s">
        <v>101</v>
      </c>
      <c r="K538">
        <v>0.02</v>
      </c>
      <c r="P538" t="s">
        <v>31</v>
      </c>
      <c r="Q538" t="s">
        <v>31</v>
      </c>
    </row>
    <row r="539" spans="1:17" x14ac:dyDescent="0.25">
      <c r="A539" t="s">
        <v>59</v>
      </c>
      <c r="B539" t="s">
        <v>27</v>
      </c>
      <c r="F539" t="s">
        <v>25</v>
      </c>
      <c r="H539" t="s">
        <v>595</v>
      </c>
      <c r="J539" t="s">
        <v>101</v>
      </c>
      <c r="K539">
        <v>0.33</v>
      </c>
      <c r="L539">
        <v>27.91</v>
      </c>
      <c r="P539" t="s">
        <v>31</v>
      </c>
      <c r="Q539" t="s">
        <v>31</v>
      </c>
    </row>
    <row r="540" spans="1:17" x14ac:dyDescent="0.25">
      <c r="A540" t="s">
        <v>59</v>
      </c>
      <c r="B540" t="s">
        <v>27</v>
      </c>
      <c r="F540" t="s">
        <v>25</v>
      </c>
      <c r="H540" t="s">
        <v>596</v>
      </c>
      <c r="J540" t="s">
        <v>101</v>
      </c>
      <c r="K540">
        <v>0.33</v>
      </c>
      <c r="P540" t="s">
        <v>31</v>
      </c>
      <c r="Q540" t="s">
        <v>31</v>
      </c>
    </row>
    <row r="541" spans="1:17" x14ac:dyDescent="0.25">
      <c r="A541" t="s">
        <v>59</v>
      </c>
      <c r="B541" t="s">
        <v>27</v>
      </c>
      <c r="F541" t="s">
        <v>25</v>
      </c>
      <c r="H541" t="s">
        <v>597</v>
      </c>
      <c r="J541" t="s">
        <v>101</v>
      </c>
      <c r="K541">
        <v>0.2</v>
      </c>
      <c r="L541">
        <v>6.6</v>
      </c>
      <c r="P541" t="s">
        <v>31</v>
      </c>
      <c r="Q541" t="s">
        <v>31</v>
      </c>
    </row>
    <row r="542" spans="1:17" x14ac:dyDescent="0.25">
      <c r="A542" t="s">
        <v>59</v>
      </c>
      <c r="B542" t="s">
        <v>27</v>
      </c>
      <c r="F542" t="s">
        <v>25</v>
      </c>
      <c r="H542" t="s">
        <v>598</v>
      </c>
      <c r="J542" t="s">
        <v>101</v>
      </c>
      <c r="K542">
        <v>0.28999999999999998</v>
      </c>
      <c r="P542" t="s">
        <v>31</v>
      </c>
      <c r="Q542" t="s">
        <v>31</v>
      </c>
    </row>
    <row r="543" spans="1:17" x14ac:dyDescent="0.25">
      <c r="A543" t="s">
        <v>59</v>
      </c>
      <c r="B543" t="s">
        <v>27</v>
      </c>
      <c r="F543" t="s">
        <v>25</v>
      </c>
      <c r="H543" t="s">
        <v>599</v>
      </c>
      <c r="J543" t="s">
        <v>46</v>
      </c>
      <c r="K543">
        <v>0</v>
      </c>
      <c r="P543" t="s">
        <v>31</v>
      </c>
      <c r="Q543" t="s">
        <v>31</v>
      </c>
    </row>
    <row r="544" spans="1:17" x14ac:dyDescent="0.25">
      <c r="A544" t="s">
        <v>59</v>
      </c>
      <c r="B544" t="s">
        <v>27</v>
      </c>
      <c r="F544" t="s">
        <v>25</v>
      </c>
      <c r="H544" t="s">
        <v>600</v>
      </c>
      <c r="J544" t="s">
        <v>101</v>
      </c>
      <c r="K544">
        <v>0.03</v>
      </c>
      <c r="P544" t="s">
        <v>31</v>
      </c>
      <c r="Q544" t="s">
        <v>31</v>
      </c>
    </row>
    <row r="545" spans="1:17" x14ac:dyDescent="0.25">
      <c r="A545" t="s">
        <v>59</v>
      </c>
      <c r="B545" t="s">
        <v>27</v>
      </c>
      <c r="F545" t="s">
        <v>25</v>
      </c>
      <c r="H545" t="s">
        <v>601</v>
      </c>
      <c r="J545" t="s">
        <v>101</v>
      </c>
      <c r="K545">
        <v>0.17</v>
      </c>
      <c r="L545">
        <v>7.4</v>
      </c>
      <c r="P545" t="s">
        <v>31</v>
      </c>
      <c r="Q545" t="s">
        <v>31</v>
      </c>
    </row>
    <row r="546" spans="1:17" x14ac:dyDescent="0.25">
      <c r="A546" t="s">
        <v>59</v>
      </c>
      <c r="B546" t="s">
        <v>27</v>
      </c>
      <c r="F546" t="s">
        <v>25</v>
      </c>
      <c r="H546" t="s">
        <v>602</v>
      </c>
      <c r="J546" t="s">
        <v>101</v>
      </c>
      <c r="K546">
        <v>0</v>
      </c>
      <c r="P546" t="s">
        <v>31</v>
      </c>
      <c r="Q546" t="s">
        <v>31</v>
      </c>
    </row>
    <row r="547" spans="1:17" x14ac:dyDescent="0.25">
      <c r="A547" t="s">
        <v>59</v>
      </c>
      <c r="B547" t="s">
        <v>27</v>
      </c>
      <c r="F547" t="s">
        <v>25</v>
      </c>
      <c r="H547" t="s">
        <v>603</v>
      </c>
      <c r="J547" t="s">
        <v>101</v>
      </c>
      <c r="K547">
        <v>7.0000000000000007E-2</v>
      </c>
      <c r="L547">
        <v>20.329999999999998</v>
      </c>
      <c r="P547" t="s">
        <v>31</v>
      </c>
      <c r="Q547" t="s">
        <v>31</v>
      </c>
    </row>
    <row r="548" spans="1:17" x14ac:dyDescent="0.25">
      <c r="A548" t="s">
        <v>59</v>
      </c>
      <c r="B548" t="s">
        <v>27</v>
      </c>
      <c r="F548" t="s">
        <v>25</v>
      </c>
      <c r="H548" t="s">
        <v>604</v>
      </c>
      <c r="J548" t="s">
        <v>101</v>
      </c>
      <c r="K548">
        <v>0</v>
      </c>
      <c r="P548" t="s">
        <v>31</v>
      </c>
      <c r="Q548" t="s">
        <v>31</v>
      </c>
    </row>
    <row r="549" spans="1:17" x14ac:dyDescent="0.25">
      <c r="A549" t="s">
        <v>59</v>
      </c>
      <c r="B549" t="s">
        <v>27</v>
      </c>
      <c r="F549" t="s">
        <v>25</v>
      </c>
      <c r="H549" t="s">
        <v>605</v>
      </c>
      <c r="J549" t="s">
        <v>79</v>
      </c>
      <c r="K549">
        <v>0.02</v>
      </c>
      <c r="L549">
        <v>13.8</v>
      </c>
      <c r="P549" t="s">
        <v>31</v>
      </c>
      <c r="Q549" t="s">
        <v>31</v>
      </c>
    </row>
    <row r="550" spans="1:17" x14ac:dyDescent="0.25">
      <c r="A550" t="s">
        <v>59</v>
      </c>
      <c r="B550" t="s">
        <v>27</v>
      </c>
      <c r="F550" t="s">
        <v>25</v>
      </c>
      <c r="H550" t="s">
        <v>606</v>
      </c>
      <c r="J550" t="s">
        <v>101</v>
      </c>
      <c r="K550">
        <v>0.13</v>
      </c>
      <c r="P550" t="s">
        <v>31</v>
      </c>
      <c r="Q550" t="s">
        <v>31</v>
      </c>
    </row>
    <row r="551" spans="1:17" x14ac:dyDescent="0.25">
      <c r="A551" t="s">
        <v>59</v>
      </c>
      <c r="B551" t="s">
        <v>27</v>
      </c>
      <c r="F551" t="s">
        <v>25</v>
      </c>
      <c r="H551" t="s">
        <v>607</v>
      </c>
      <c r="J551" t="s">
        <v>101</v>
      </c>
      <c r="K551">
        <v>0</v>
      </c>
      <c r="P551" t="s">
        <v>31</v>
      </c>
      <c r="Q551" t="s">
        <v>31</v>
      </c>
    </row>
    <row r="552" spans="1:17" x14ac:dyDescent="0.25">
      <c r="A552" t="s">
        <v>59</v>
      </c>
      <c r="B552" t="s">
        <v>27</v>
      </c>
      <c r="F552" t="s">
        <v>25</v>
      </c>
      <c r="H552" t="s">
        <v>608</v>
      </c>
      <c r="J552" t="s">
        <v>101</v>
      </c>
      <c r="K552">
        <v>0.46</v>
      </c>
      <c r="L552">
        <v>4.26</v>
      </c>
      <c r="P552" t="s">
        <v>31</v>
      </c>
      <c r="Q552" t="s">
        <v>31</v>
      </c>
    </row>
    <row r="553" spans="1:17" x14ac:dyDescent="0.25">
      <c r="A553" t="s">
        <v>59</v>
      </c>
      <c r="B553" t="s">
        <v>27</v>
      </c>
      <c r="F553" t="s">
        <v>25</v>
      </c>
      <c r="H553" t="s">
        <v>609</v>
      </c>
      <c r="J553" t="s">
        <v>101</v>
      </c>
      <c r="K553">
        <v>0.14000000000000001</v>
      </c>
      <c r="L553">
        <v>9.0299999999999994</v>
      </c>
      <c r="P553" t="s">
        <v>31</v>
      </c>
      <c r="Q553" t="s">
        <v>31</v>
      </c>
    </row>
    <row r="554" spans="1:17" x14ac:dyDescent="0.25">
      <c r="A554" t="s">
        <v>59</v>
      </c>
      <c r="B554" t="s">
        <v>27</v>
      </c>
      <c r="F554" t="s">
        <v>25</v>
      </c>
      <c r="H554" t="s">
        <v>610</v>
      </c>
      <c r="J554" t="s">
        <v>101</v>
      </c>
      <c r="K554">
        <v>0.06</v>
      </c>
      <c r="L554">
        <v>5.56</v>
      </c>
      <c r="P554" t="s">
        <v>31</v>
      </c>
      <c r="Q554" t="s">
        <v>31</v>
      </c>
    </row>
    <row r="555" spans="1:17" x14ac:dyDescent="0.25">
      <c r="A555" t="s">
        <v>59</v>
      </c>
      <c r="B555" t="s">
        <v>27</v>
      </c>
      <c r="F555" t="s">
        <v>25</v>
      </c>
      <c r="H555" t="s">
        <v>611</v>
      </c>
      <c r="J555" t="s">
        <v>101</v>
      </c>
      <c r="K555">
        <v>0.11</v>
      </c>
      <c r="L555">
        <v>25.87</v>
      </c>
      <c r="P555" t="s">
        <v>31</v>
      </c>
      <c r="Q555" t="s">
        <v>31</v>
      </c>
    </row>
    <row r="556" spans="1:17" x14ac:dyDescent="0.25">
      <c r="A556" t="s">
        <v>59</v>
      </c>
      <c r="B556" t="s">
        <v>27</v>
      </c>
      <c r="F556" t="s">
        <v>25</v>
      </c>
      <c r="H556" t="s">
        <v>612</v>
      </c>
      <c r="J556" t="s">
        <v>79</v>
      </c>
      <c r="K556">
        <v>0.12</v>
      </c>
      <c r="L556">
        <v>3.91</v>
      </c>
      <c r="P556" t="s">
        <v>31</v>
      </c>
      <c r="Q556" t="s">
        <v>31</v>
      </c>
    </row>
    <row r="557" spans="1:17" x14ac:dyDescent="0.25">
      <c r="A557" t="s">
        <v>59</v>
      </c>
      <c r="B557" t="s">
        <v>27</v>
      </c>
      <c r="F557" t="s">
        <v>25</v>
      </c>
      <c r="H557" t="s">
        <v>613</v>
      </c>
      <c r="J557" t="s">
        <v>46</v>
      </c>
      <c r="K557">
        <v>0</v>
      </c>
      <c r="P557" t="s">
        <v>31</v>
      </c>
      <c r="Q557" t="s">
        <v>31</v>
      </c>
    </row>
    <row r="558" spans="1:17" x14ac:dyDescent="0.25">
      <c r="A558" t="s">
        <v>59</v>
      </c>
      <c r="B558" t="s">
        <v>27</v>
      </c>
      <c r="F558" t="s">
        <v>25</v>
      </c>
      <c r="H558" t="s">
        <v>614</v>
      </c>
      <c r="J558" t="s">
        <v>101</v>
      </c>
      <c r="K558">
        <v>0.14000000000000001</v>
      </c>
      <c r="P558" t="s">
        <v>31</v>
      </c>
      <c r="Q558" t="s">
        <v>31</v>
      </c>
    </row>
    <row r="559" spans="1:17" x14ac:dyDescent="0.25">
      <c r="A559" t="s">
        <v>59</v>
      </c>
      <c r="B559" t="s">
        <v>27</v>
      </c>
      <c r="F559" t="s">
        <v>25</v>
      </c>
      <c r="H559" t="s">
        <v>615</v>
      </c>
      <c r="J559" t="s">
        <v>101</v>
      </c>
      <c r="K559">
        <v>0.14000000000000001</v>
      </c>
      <c r="L559">
        <v>19.91</v>
      </c>
      <c r="P559" t="s">
        <v>31</v>
      </c>
      <c r="Q559" t="s">
        <v>31</v>
      </c>
    </row>
    <row r="560" spans="1:17" x14ac:dyDescent="0.25">
      <c r="A560" t="s">
        <v>59</v>
      </c>
      <c r="B560" t="s">
        <v>27</v>
      </c>
      <c r="F560" t="s">
        <v>25</v>
      </c>
      <c r="H560" t="s">
        <v>616</v>
      </c>
      <c r="J560" t="s">
        <v>101</v>
      </c>
      <c r="K560">
        <v>0.42</v>
      </c>
      <c r="L560">
        <v>18.600000000000001</v>
      </c>
      <c r="P560" t="s">
        <v>31</v>
      </c>
      <c r="Q560" t="s">
        <v>31</v>
      </c>
    </row>
    <row r="561" spans="1:17" x14ac:dyDescent="0.25">
      <c r="A561" t="s">
        <v>59</v>
      </c>
      <c r="B561" t="s">
        <v>27</v>
      </c>
      <c r="F561" t="s">
        <v>25</v>
      </c>
      <c r="H561" t="s">
        <v>617</v>
      </c>
      <c r="J561" t="s">
        <v>101</v>
      </c>
      <c r="K561">
        <v>0.19</v>
      </c>
      <c r="L561">
        <v>8.44</v>
      </c>
      <c r="P561" t="s">
        <v>31</v>
      </c>
      <c r="Q561" t="s">
        <v>31</v>
      </c>
    </row>
    <row r="562" spans="1:17" x14ac:dyDescent="0.25">
      <c r="A562" t="s">
        <v>59</v>
      </c>
      <c r="B562" t="s">
        <v>27</v>
      </c>
      <c r="F562" t="s">
        <v>25</v>
      </c>
      <c r="H562" t="s">
        <v>618</v>
      </c>
      <c r="J562" t="s">
        <v>79</v>
      </c>
      <c r="K562">
        <v>0.08</v>
      </c>
      <c r="L562">
        <v>16.68</v>
      </c>
      <c r="P562" t="s">
        <v>31</v>
      </c>
      <c r="Q562" t="s">
        <v>31</v>
      </c>
    </row>
    <row r="563" spans="1:17" x14ac:dyDescent="0.25">
      <c r="A563" t="s">
        <v>59</v>
      </c>
      <c r="B563" t="s">
        <v>27</v>
      </c>
      <c r="F563" t="s">
        <v>25</v>
      </c>
      <c r="H563" t="s">
        <v>619</v>
      </c>
      <c r="J563" t="s">
        <v>101</v>
      </c>
      <c r="K563">
        <v>0.18</v>
      </c>
      <c r="L563">
        <v>38.26</v>
      </c>
      <c r="P563" t="s">
        <v>31</v>
      </c>
      <c r="Q563" t="s">
        <v>31</v>
      </c>
    </row>
    <row r="564" spans="1:17" x14ac:dyDescent="0.25">
      <c r="A564" t="s">
        <v>59</v>
      </c>
      <c r="B564" t="s">
        <v>27</v>
      </c>
      <c r="F564" t="s">
        <v>25</v>
      </c>
      <c r="H564" t="s">
        <v>620</v>
      </c>
      <c r="J564" t="s">
        <v>101</v>
      </c>
      <c r="K564">
        <v>0.14000000000000001</v>
      </c>
      <c r="L564">
        <v>11.05</v>
      </c>
      <c r="P564" t="s">
        <v>31</v>
      </c>
      <c r="Q564" t="s">
        <v>31</v>
      </c>
    </row>
    <row r="565" spans="1:17" x14ac:dyDescent="0.25">
      <c r="A565" t="s">
        <v>59</v>
      </c>
      <c r="B565" t="s">
        <v>27</v>
      </c>
      <c r="F565" t="s">
        <v>25</v>
      </c>
      <c r="H565" t="s">
        <v>621</v>
      </c>
      <c r="J565" t="s">
        <v>101</v>
      </c>
      <c r="K565">
        <v>0.08</v>
      </c>
      <c r="L565">
        <v>10.75</v>
      </c>
      <c r="P565" t="s">
        <v>31</v>
      </c>
      <c r="Q565" t="s">
        <v>31</v>
      </c>
    </row>
    <row r="566" spans="1:17" x14ac:dyDescent="0.25">
      <c r="A566" t="s">
        <v>59</v>
      </c>
      <c r="B566" t="s">
        <v>27</v>
      </c>
      <c r="F566" t="s">
        <v>25</v>
      </c>
      <c r="H566" t="s">
        <v>622</v>
      </c>
      <c r="J566" t="s">
        <v>79</v>
      </c>
      <c r="K566">
        <v>0.02</v>
      </c>
      <c r="P566" t="s">
        <v>31</v>
      </c>
      <c r="Q566" t="s">
        <v>31</v>
      </c>
    </row>
    <row r="567" spans="1:17" x14ac:dyDescent="0.25">
      <c r="A567" t="s">
        <v>59</v>
      </c>
      <c r="B567" t="s">
        <v>27</v>
      </c>
      <c r="F567" t="s">
        <v>25</v>
      </c>
      <c r="H567" t="s">
        <v>623</v>
      </c>
      <c r="J567" t="s">
        <v>101</v>
      </c>
      <c r="K567">
        <v>0.17</v>
      </c>
      <c r="P567" t="s">
        <v>31</v>
      </c>
      <c r="Q567" t="s">
        <v>31</v>
      </c>
    </row>
    <row r="568" spans="1:17" x14ac:dyDescent="0.25">
      <c r="A568" t="s">
        <v>59</v>
      </c>
      <c r="B568" t="s">
        <v>27</v>
      </c>
      <c r="F568" t="s">
        <v>25</v>
      </c>
      <c r="H568" t="s">
        <v>624</v>
      </c>
      <c r="J568" t="s">
        <v>101</v>
      </c>
      <c r="K568">
        <v>0.15</v>
      </c>
      <c r="L568">
        <v>8.99</v>
      </c>
      <c r="P568" t="s">
        <v>31</v>
      </c>
      <c r="Q568" t="s">
        <v>31</v>
      </c>
    </row>
    <row r="569" spans="1:17" x14ac:dyDescent="0.25">
      <c r="A569" t="s">
        <v>59</v>
      </c>
      <c r="B569" t="s">
        <v>27</v>
      </c>
      <c r="F569" t="s">
        <v>25</v>
      </c>
      <c r="H569" t="s">
        <v>625</v>
      </c>
      <c r="J569" t="s">
        <v>101</v>
      </c>
      <c r="K569">
        <v>0.25</v>
      </c>
      <c r="L569">
        <v>14.88</v>
      </c>
      <c r="P569" t="s">
        <v>31</v>
      </c>
      <c r="Q569" t="s">
        <v>31</v>
      </c>
    </row>
    <row r="570" spans="1:17" x14ac:dyDescent="0.25">
      <c r="A570" t="s">
        <v>59</v>
      </c>
      <c r="B570" t="s">
        <v>27</v>
      </c>
      <c r="F570" t="s">
        <v>25</v>
      </c>
      <c r="H570" t="s">
        <v>626</v>
      </c>
      <c r="J570" t="s">
        <v>101</v>
      </c>
      <c r="K570">
        <v>0.02</v>
      </c>
      <c r="P570" t="s">
        <v>31</v>
      </c>
      <c r="Q570" t="s">
        <v>31</v>
      </c>
    </row>
    <row r="571" spans="1:17" x14ac:dyDescent="0.25">
      <c r="A571" t="s">
        <v>59</v>
      </c>
      <c r="B571" t="s">
        <v>27</v>
      </c>
      <c r="F571" t="s">
        <v>25</v>
      </c>
      <c r="H571" t="s">
        <v>627</v>
      </c>
      <c r="J571" t="s">
        <v>101</v>
      </c>
      <c r="K571">
        <v>0.1</v>
      </c>
      <c r="P571" t="s">
        <v>31</v>
      </c>
      <c r="Q571" t="s">
        <v>31</v>
      </c>
    </row>
    <row r="572" spans="1:17" x14ac:dyDescent="0.25">
      <c r="A572" t="s">
        <v>59</v>
      </c>
      <c r="B572" t="s">
        <v>27</v>
      </c>
      <c r="F572" t="s">
        <v>25</v>
      </c>
      <c r="H572" t="s">
        <v>628</v>
      </c>
      <c r="J572" t="s">
        <v>79</v>
      </c>
      <c r="K572">
        <v>0.01</v>
      </c>
      <c r="P572" t="s">
        <v>31</v>
      </c>
      <c r="Q57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Niezbędność</vt:lpstr>
      <vt:lpstr>Opłacalność</vt:lpstr>
      <vt:lpstr>Keyword Planner 2016-10-22 at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Piłat</dc:creator>
  <cp:lastModifiedBy>Krystian Piłat</cp:lastModifiedBy>
  <dcterms:created xsi:type="dcterms:W3CDTF">2016-10-21T12:29:36Z</dcterms:created>
  <dcterms:modified xsi:type="dcterms:W3CDTF">2016-10-22T20:18:40Z</dcterms:modified>
</cp:coreProperties>
</file>