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772FF4BF-3B67-4F58-82E3-4FBD1568E450}" xr6:coauthVersionLast="47" xr6:coauthVersionMax="47" xr10:uidLastSave="{00000000-0000-0000-0000-000000000000}"/>
  <bookViews>
    <workbookView xWindow="-120" yWindow="-120" windowWidth="29040" windowHeight="15720" tabRatio="659"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C17" i="2" l="1"/>
  <c r="D17" i="2"/>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V5" i="2"/>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V6" i="2"/>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V7" i="2"/>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<sst xmlns="http://schemas.openxmlformats.org/spreadsheetml/2006/main" count="806" uniqueCount="229">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</sst>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abSelected="1" workbookViewId="0">
      <selection activeCell="B11" sqref="B11"/>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opLeftCell="A32" zoomScale="90" zoomScaleNormal="90" workbookViewId="0">
      <selection activeCell="C15" sqref="C15"/>
    </sheetView>
  </sheetViews>
  <sheetFormatPr defaultRowHeight="15" x14ac:dyDescent="0.25"/>
  <cols>
    <col min="1" max="1" width="30.28515625" customWidth="1"/>
    <col min="2" max="2" width="11.140625" customWidth="1"/>
    <col min="3" max="3" width="16.28515625" bestFit="1" customWidth="1"/>
    <col min="16" max="16" width="11.5703125"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row>
    <row r="6" spans="1:33" x14ac:dyDescent="0.25">
      <c r="O6" t="s">
        <v>98</v>
      </c>
      <c r="P6">
        <v>1300000</v>
      </c>
      <c r="Q6">
        <f t="shared" ref="Q6:Q9" si="0">P6*1.15</f>
        <v>1495000</v>
      </c>
      <c r="U6">
        <v>2035</v>
      </c>
      <c r="V6">
        <f>V5*B9</f>
        <v>16790399.999999996</v>
      </c>
      <c r="W6">
        <f>W5*B9</f>
        <v>340800</v>
      </c>
    </row>
    <row r="7" spans="1:33" x14ac:dyDescent="0.25">
      <c r="A7" t="s">
        <v>107</v>
      </c>
      <c r="B7" s="3">
        <v>12</v>
      </c>
      <c r="C7" t="s">
        <v>108</v>
      </c>
      <c r="O7" t="s">
        <v>99</v>
      </c>
      <c r="P7">
        <f>1700000-200000-82000</f>
        <v>1418000</v>
      </c>
      <c r="Q7">
        <f t="shared" si="0"/>
        <v>1630699.9999999998</v>
      </c>
      <c r="U7">
        <v>2050</v>
      </c>
      <c r="V7">
        <f>V6*B11</f>
        <v>8395199.9999999981</v>
      </c>
      <c r="W7">
        <f>W6*B11</f>
        <v>170400</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64013400</v>
      </c>
      <c r="D45">
        <f t="shared" ref="D45:AG45" si="11">LOOKUP(D44,16:16,17:17)</f>
        <v>54568800</v>
      </c>
      <c r="E45">
        <f t="shared" si="11"/>
        <v>45124200</v>
      </c>
      <c r="F45">
        <f t="shared" si="11"/>
        <v>35679600</v>
      </c>
      <c r="G45">
        <f t="shared" si="11"/>
        <v>26235000</v>
      </c>
      <c r="H45">
        <f t="shared" si="11"/>
        <v>16790400</v>
      </c>
      <c r="I45">
        <f t="shared" si="11"/>
        <v>15111360</v>
      </c>
      <c r="J45">
        <f t="shared" si="11"/>
        <v>13432320</v>
      </c>
      <c r="K45">
        <f t="shared" si="11"/>
        <v>11753280</v>
      </c>
      <c r="L45">
        <f t="shared" si="11"/>
        <v>10074240</v>
      </c>
      <c r="M45">
        <f t="shared" si="11"/>
        <v>8395200</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1299300</v>
      </c>
      <c r="D47">
        <f t="shared" ref="D47:AG47" si="13">LOOKUP(D44,16:16,19:19)</f>
        <v>1107600</v>
      </c>
      <c r="E47">
        <f t="shared" si="13"/>
        <v>915900</v>
      </c>
      <c r="F47">
        <f t="shared" si="13"/>
        <v>724200</v>
      </c>
      <c r="G47">
        <f t="shared" si="13"/>
        <v>532500</v>
      </c>
      <c r="H47">
        <f t="shared" si="13"/>
        <v>340800</v>
      </c>
      <c r="I47">
        <f t="shared" si="13"/>
        <v>306720</v>
      </c>
      <c r="J47">
        <f t="shared" si="13"/>
        <v>272640</v>
      </c>
      <c r="K47">
        <f t="shared" si="13"/>
        <v>238560</v>
      </c>
      <c r="L47">
        <f t="shared" si="13"/>
        <v>204480</v>
      </c>
      <c r="M47">
        <f t="shared" si="13"/>
        <v>170400</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7295997.1549652554</v>
      </c>
      <c r="D48">
        <f t="shared" ref="D48:AG48" si="14">LOOKUP(D44,16:16,20:20)</f>
        <v>6219538.5583310369</v>
      </c>
      <c r="E48">
        <f t="shared" si="14"/>
        <v>5143079.9616968194</v>
      </c>
      <c r="F48">
        <f t="shared" si="14"/>
        <v>4066621.3650626014</v>
      </c>
      <c r="G48">
        <f t="shared" si="14"/>
        <v>2990162.7684283834</v>
      </c>
      <c r="H48">
        <f t="shared" si="14"/>
        <v>1913704.1717941654</v>
      </c>
      <c r="I48">
        <f t="shared" si="14"/>
        <v>1722333.754614749</v>
      </c>
      <c r="J48">
        <f t="shared" si="14"/>
        <v>1530963.3374353324</v>
      </c>
      <c r="K48">
        <f t="shared" si="14"/>
        <v>1339592.9202559157</v>
      </c>
      <c r="L48">
        <f t="shared" si="14"/>
        <v>1148222.5030764993</v>
      </c>
      <c r="M48">
        <f t="shared" si="14"/>
        <v>956852.0858970827</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Q138" workbookViewId="0">
      <selection activeCell="C20" sqref="C20"/>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4" s="1" customFormat="1" x14ac:dyDescent="0.25">
      <c r="A136" s="1" t="s">
        <v>43</v>
      </c>
    </row>
    <row r="138" spans="1:4" x14ac:dyDescent="0.25">
      <c r="A138" t="s">
        <v>44</v>
      </c>
      <c r="B138" s="3">
        <v>1</v>
      </c>
    </row>
    <row r="140" spans="1:4" s="1" customFormat="1" x14ac:dyDescent="0.25">
      <c r="A140" s="1" t="s">
        <v>45</v>
      </c>
    </row>
    <row r="141" spans="1:4" x14ac:dyDescent="0.25">
      <c r="A141" t="s">
        <v>148</v>
      </c>
      <c r="B141">
        <v>10000</v>
      </c>
      <c r="C141">
        <v>20000</v>
      </c>
      <c r="D141" t="s">
        <v>147</v>
      </c>
    </row>
    <row r="142" spans="1:4" x14ac:dyDescent="0.25">
      <c r="A142" t="s">
        <v>45</v>
      </c>
      <c r="B142" s="3">
        <f>50*0.94</f>
        <v>47</v>
      </c>
      <c r="C142" s="3">
        <f>70*0.94</f>
        <v>65.8</v>
      </c>
      <c r="D142" t="s">
        <v>152</v>
      </c>
    </row>
    <row r="143" spans="1:4" x14ac:dyDescent="0.25">
      <c r="B143" s="6">
        <f>B142/B6</f>
        <v>261.11111111111114</v>
      </c>
      <c r="C143" s="6">
        <f>C142/B6</f>
        <v>365.55555555555554</v>
      </c>
      <c r="D143" t="s">
        <v>122</v>
      </c>
    </row>
    <row r="145" spans="1:33" x14ac:dyDescent="0.25">
      <c r="A145" t="s">
        <v>146</v>
      </c>
      <c r="B145" s="7">
        <f>(C143-B143)/(C141-B141)</f>
        <v>1.044444444444444E-2</v>
      </c>
      <c r="C145" t="s">
        <v>150</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147" workbookViewId="0">
      <selection activeCell="C152" sqref="C152"/>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c r="M5">
        <f>0.071*20000</f>
        <v>1419.9999999999998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2024-06-10T05:32:08Z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