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5\"/>
    </mc:Choice>
  </mc:AlternateContent>
  <xr:revisionPtr revIDLastSave="0" documentId="13_ncr:1_{A56DE0CA-1F74-442B-A75F-37A7097BFCD7}" xr6:coauthVersionLast="47" xr6:coauthVersionMax="47" xr10:uidLastSave="{00000000-0000-0000-0000-000000000000}"/>
  <bookViews>
    <workbookView xWindow="-105" yWindow="0" windowWidth="14610" windowHeight="15585" firstSheet="8" activeTab="12" xr2:uid="{00000000-000D-0000-FFFF-FFFF00000000}"/>
  </bookViews>
  <sheets>
    <sheet name="2020" sheetId="1" r:id="rId1"/>
    <sheet name="2023" sheetId="2" r:id="rId2"/>
    <sheet name="2026" sheetId="3" r:id="rId3"/>
    <sheet name="2029" sheetId="4" r:id="rId4"/>
    <sheet name="2032" sheetId="5" r:id="rId5"/>
    <sheet name="2035" sheetId="6" r:id="rId6"/>
    <sheet name="2038" sheetId="7" r:id="rId7"/>
    <sheet name="2041" sheetId="8" r:id="rId8"/>
    <sheet name="2044" sheetId="9" r:id="rId9"/>
    <sheet name="2047" sheetId="10" r:id="rId10"/>
    <sheet name="2050" sheetId="11" r:id="rId11"/>
    <sheet name="LCOH" sheetId="12" r:id="rId12"/>
    <sheet name="Optimal Location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3" l="1"/>
  <c r="K14" i="13"/>
  <c r="J14" i="13"/>
  <c r="I14" i="13"/>
  <c r="H14" i="13"/>
  <c r="G14" i="13"/>
  <c r="F14" i="13"/>
  <c r="E14" i="13"/>
  <c r="D14" i="13"/>
  <c r="C14" i="13"/>
  <c r="B14" i="13"/>
  <c r="L13" i="13"/>
  <c r="K13" i="13"/>
  <c r="J13" i="13"/>
  <c r="I13" i="13"/>
  <c r="H13" i="13"/>
  <c r="G13" i="13"/>
  <c r="F13" i="13"/>
  <c r="E13" i="13"/>
  <c r="D13" i="13"/>
  <c r="C13" i="13"/>
  <c r="B13" i="13"/>
  <c r="L12" i="13"/>
  <c r="K12" i="13"/>
  <c r="J12" i="13"/>
  <c r="I12" i="13"/>
  <c r="H12" i="13"/>
  <c r="G12" i="13"/>
  <c r="F12" i="13"/>
  <c r="E12" i="13"/>
  <c r="D12" i="13"/>
  <c r="C12" i="13"/>
  <c r="B12" i="13"/>
  <c r="L11" i="13"/>
  <c r="K11" i="13"/>
  <c r="J11" i="13"/>
  <c r="I11" i="13"/>
  <c r="H11" i="13"/>
  <c r="G11" i="13"/>
  <c r="F11" i="13"/>
  <c r="E11" i="13"/>
  <c r="D11" i="13"/>
  <c r="C11" i="13"/>
  <c r="B11" i="13"/>
  <c r="L8" i="13"/>
  <c r="K8" i="13"/>
  <c r="J8" i="13"/>
  <c r="I8" i="13"/>
  <c r="H8" i="13"/>
  <c r="G8" i="13"/>
  <c r="F8" i="13"/>
  <c r="E8" i="13"/>
  <c r="D8" i="13"/>
  <c r="C8" i="13"/>
  <c r="B8" i="13"/>
  <c r="L7" i="13"/>
  <c r="K7" i="13"/>
  <c r="J7" i="13"/>
  <c r="I7" i="13"/>
  <c r="H7" i="13"/>
  <c r="G7" i="13"/>
  <c r="F7" i="13"/>
  <c r="E7" i="13"/>
  <c r="D7" i="13"/>
  <c r="C7" i="13"/>
  <c r="B7" i="13"/>
  <c r="L6" i="13"/>
  <c r="K6" i="13"/>
  <c r="J6" i="13"/>
  <c r="I6" i="13"/>
  <c r="H6" i="13"/>
  <c r="G6" i="13"/>
  <c r="F6" i="13"/>
  <c r="E6" i="13"/>
  <c r="D6" i="13"/>
  <c r="C6" i="13"/>
  <c r="B6" i="13"/>
  <c r="L5" i="13"/>
  <c r="K5" i="13"/>
  <c r="J5" i="13"/>
  <c r="I5" i="13"/>
  <c r="H5" i="13"/>
  <c r="G5" i="13"/>
  <c r="F5" i="13"/>
  <c r="E5" i="13"/>
  <c r="D5" i="13"/>
  <c r="C5" i="13"/>
  <c r="B5" i="13"/>
  <c r="L4" i="13"/>
  <c r="K4" i="13"/>
  <c r="J4" i="13"/>
  <c r="I4" i="13"/>
  <c r="H4" i="13"/>
  <c r="G4" i="13"/>
  <c r="F4" i="13"/>
  <c r="E4" i="13"/>
  <c r="D4" i="13"/>
  <c r="C4" i="13"/>
  <c r="B4" i="13"/>
  <c r="L3" i="13"/>
  <c r="K3" i="13"/>
  <c r="J3" i="13"/>
  <c r="I3" i="13"/>
  <c r="H3" i="13"/>
  <c r="G3" i="13"/>
  <c r="F3" i="13"/>
  <c r="E3" i="13"/>
  <c r="D3" i="13"/>
  <c r="C3" i="13"/>
  <c r="B3" i="13"/>
  <c r="D17" i="13"/>
  <c r="E17" i="13"/>
  <c r="F17" i="13"/>
  <c r="G17" i="13"/>
  <c r="H17" i="13"/>
  <c r="K17" i="13"/>
  <c r="L17" i="13"/>
  <c r="M17" i="13"/>
  <c r="N17" i="13"/>
  <c r="D18" i="13"/>
  <c r="E18" i="13"/>
  <c r="F18" i="13"/>
  <c r="G18" i="13"/>
  <c r="H18" i="13"/>
  <c r="K18" i="13"/>
  <c r="L18" i="13"/>
  <c r="M18" i="13"/>
  <c r="N18" i="13"/>
  <c r="D19" i="13"/>
  <c r="E19" i="13"/>
  <c r="F19" i="13"/>
  <c r="G19" i="13"/>
  <c r="H19" i="13"/>
  <c r="K19" i="13"/>
  <c r="L19" i="13"/>
  <c r="M19" i="13"/>
  <c r="N19" i="13"/>
  <c r="D20" i="13"/>
  <c r="E20" i="13"/>
  <c r="F20" i="13"/>
  <c r="G20" i="13"/>
  <c r="H20" i="13"/>
  <c r="K20" i="13"/>
  <c r="L20" i="13"/>
  <c r="M20" i="13"/>
  <c r="N20" i="13"/>
  <c r="D21" i="13"/>
  <c r="E21" i="13"/>
  <c r="F21" i="13"/>
  <c r="G21" i="13"/>
  <c r="H21" i="13"/>
  <c r="K21" i="13"/>
  <c r="L21" i="13"/>
  <c r="M21" i="13"/>
  <c r="N21" i="13"/>
  <c r="D22" i="13"/>
  <c r="E22" i="13"/>
  <c r="F22" i="13"/>
  <c r="G22" i="13"/>
  <c r="H22" i="13"/>
  <c r="K22" i="13"/>
  <c r="L22" i="13"/>
  <c r="M22" i="13"/>
  <c r="N22" i="13"/>
  <c r="D23" i="13"/>
  <c r="E23" i="13"/>
  <c r="F23" i="13"/>
  <c r="G23" i="13"/>
  <c r="H23" i="13"/>
  <c r="K23" i="13"/>
  <c r="L23" i="13"/>
  <c r="M23" i="13"/>
  <c r="N23" i="13"/>
  <c r="D24" i="13"/>
  <c r="E24" i="13"/>
  <c r="F24" i="13"/>
  <c r="G24" i="13"/>
  <c r="H24" i="13"/>
  <c r="K24" i="13"/>
  <c r="L24" i="13"/>
  <c r="M24" i="13"/>
  <c r="N24" i="13"/>
  <c r="D25" i="13"/>
  <c r="E25" i="13"/>
  <c r="F25" i="13"/>
  <c r="G25" i="13"/>
  <c r="H25" i="13"/>
  <c r="K25" i="13"/>
  <c r="L25" i="13"/>
  <c r="M25" i="13"/>
  <c r="N25" i="13"/>
  <c r="D26" i="13"/>
  <c r="E26" i="13"/>
  <c r="F26" i="13"/>
  <c r="G26" i="13"/>
  <c r="H26" i="13"/>
  <c r="K26" i="13"/>
  <c r="L26" i="13"/>
  <c r="M26" i="13"/>
  <c r="N26" i="13"/>
  <c r="D27" i="13"/>
  <c r="E27" i="13"/>
  <c r="F27" i="13"/>
  <c r="G27" i="13"/>
  <c r="H27" i="13"/>
  <c r="K27" i="13"/>
  <c r="L27" i="13"/>
  <c r="M27" i="13"/>
  <c r="N27" i="13"/>
  <c r="C27" i="13"/>
  <c r="C26" i="13"/>
  <c r="C25" i="13"/>
  <c r="C24" i="13"/>
  <c r="C23" i="13"/>
  <c r="C22" i="13"/>
  <c r="C21" i="13"/>
  <c r="C20" i="13"/>
  <c r="C19" i="13"/>
  <c r="C18" i="13"/>
  <c r="C17" i="13"/>
  <c r="F3" i="12"/>
  <c r="G3" i="12" s="1"/>
  <c r="F4" i="12"/>
  <c r="G4" i="12"/>
  <c r="F5" i="12"/>
  <c r="G5" i="12" s="1"/>
  <c r="F6" i="12"/>
  <c r="G6" i="12" s="1"/>
  <c r="F7" i="12"/>
  <c r="G7" i="12"/>
  <c r="F8" i="12"/>
  <c r="G8" i="12"/>
  <c r="F9" i="12"/>
  <c r="G9" i="12"/>
  <c r="F10" i="12"/>
  <c r="G10" i="12" s="1"/>
  <c r="F11" i="12"/>
  <c r="G11" i="12" s="1"/>
  <c r="F12" i="12"/>
  <c r="G12" i="12"/>
  <c r="F13" i="12"/>
  <c r="G13" i="12" s="1"/>
  <c r="F14" i="12"/>
  <c r="G14" i="12" s="1"/>
  <c r="F15" i="12"/>
  <c r="G15" i="12"/>
  <c r="F16" i="12"/>
  <c r="G16" i="12"/>
  <c r="F17" i="12"/>
  <c r="G17" i="12"/>
  <c r="F18" i="12"/>
  <c r="G18" i="12" s="1"/>
  <c r="F19" i="12"/>
  <c r="G19" i="12" s="1"/>
  <c r="F20" i="12"/>
  <c r="G20" i="12"/>
  <c r="F21" i="12"/>
  <c r="G21" i="12" s="1"/>
  <c r="F22" i="12"/>
  <c r="G22" i="12" s="1"/>
  <c r="F23" i="12"/>
  <c r="G23" i="12"/>
  <c r="F24" i="12"/>
  <c r="G24" i="12"/>
  <c r="F25" i="12"/>
  <c r="G25" i="12"/>
  <c r="F26" i="12"/>
  <c r="G26" i="12" s="1"/>
  <c r="F27" i="12"/>
  <c r="G27" i="12" s="1"/>
  <c r="F28" i="12"/>
  <c r="G28" i="12"/>
  <c r="F29" i="12"/>
  <c r="G29" i="12" s="1"/>
  <c r="F30" i="12"/>
  <c r="G30" i="12" s="1"/>
  <c r="F31" i="12"/>
  <c r="G31" i="12"/>
  <c r="F32" i="12"/>
  <c r="G32" i="12"/>
  <c r="F33" i="12"/>
  <c r="G33" i="12"/>
  <c r="F34" i="12"/>
  <c r="G34" i="12" s="1"/>
  <c r="F35" i="12"/>
  <c r="G35" i="12" s="1"/>
  <c r="F36" i="12"/>
  <c r="G36" i="12"/>
  <c r="F37" i="12"/>
  <c r="G37" i="12" s="1"/>
  <c r="G2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2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3" i="12"/>
  <c r="AK74" i="12"/>
  <c r="AK75" i="12"/>
  <c r="AK76" i="12"/>
  <c r="AK41" i="12"/>
  <c r="Z42" i="12"/>
  <c r="AA42" i="12"/>
  <c r="AB42" i="12"/>
  <c r="AC42" i="12"/>
  <c r="AD42" i="12"/>
  <c r="AE42" i="12"/>
  <c r="AF42" i="12"/>
  <c r="AG42" i="12"/>
  <c r="AH42" i="12"/>
  <c r="AI42" i="12"/>
  <c r="AJ42" i="12"/>
  <c r="Z43" i="12"/>
  <c r="AA43" i="12"/>
  <c r="AB43" i="12"/>
  <c r="AC43" i="12"/>
  <c r="AD43" i="12"/>
  <c r="AE43" i="12"/>
  <c r="AF43" i="12"/>
  <c r="AG43" i="12"/>
  <c r="AH43" i="12"/>
  <c r="AI43" i="12"/>
  <c r="AJ43" i="12"/>
  <c r="Z44" i="12"/>
  <c r="AA44" i="12"/>
  <c r="AB44" i="12"/>
  <c r="AC44" i="12"/>
  <c r="AD44" i="12"/>
  <c r="AE44" i="12"/>
  <c r="AF44" i="12"/>
  <c r="AG44" i="12"/>
  <c r="AH44" i="12"/>
  <c r="AI44" i="12"/>
  <c r="AJ44" i="12"/>
  <c r="Z45" i="12"/>
  <c r="AA45" i="12"/>
  <c r="AB45" i="12"/>
  <c r="AC45" i="12"/>
  <c r="AD45" i="12"/>
  <c r="AE45" i="12"/>
  <c r="AF45" i="12"/>
  <c r="AG45" i="12"/>
  <c r="AH45" i="12"/>
  <c r="AI45" i="12"/>
  <c r="AJ45" i="12"/>
  <c r="Z46" i="12"/>
  <c r="AA46" i="12"/>
  <c r="AB46" i="12"/>
  <c r="AC46" i="12"/>
  <c r="AD46" i="12"/>
  <c r="AE46" i="12"/>
  <c r="AF46" i="12"/>
  <c r="AG46" i="12"/>
  <c r="AH46" i="12"/>
  <c r="AI46" i="12"/>
  <c r="AJ46" i="12"/>
  <c r="Z47" i="12"/>
  <c r="AA47" i="12"/>
  <c r="AB47" i="12"/>
  <c r="AC47" i="12"/>
  <c r="AD47" i="12"/>
  <c r="AE47" i="12"/>
  <c r="AF47" i="12"/>
  <c r="AG47" i="12"/>
  <c r="AH47" i="12"/>
  <c r="AI47" i="12"/>
  <c r="AJ47" i="12"/>
  <c r="Z48" i="12"/>
  <c r="AA48" i="12"/>
  <c r="AB48" i="12"/>
  <c r="AC48" i="12"/>
  <c r="AD48" i="12"/>
  <c r="AE48" i="12"/>
  <c r="AF48" i="12"/>
  <c r="AG48" i="12"/>
  <c r="AH48" i="12"/>
  <c r="AI48" i="12"/>
  <c r="AJ48" i="12"/>
  <c r="Z49" i="12"/>
  <c r="AA49" i="12"/>
  <c r="AB49" i="12"/>
  <c r="AC49" i="12"/>
  <c r="AD49" i="12"/>
  <c r="AE49" i="12"/>
  <c r="AF49" i="12"/>
  <c r="AG49" i="12"/>
  <c r="AH49" i="12"/>
  <c r="AI49" i="12"/>
  <c r="AJ49" i="12"/>
  <c r="Z50" i="12"/>
  <c r="AA50" i="12"/>
  <c r="AB50" i="12"/>
  <c r="AC50" i="12"/>
  <c r="AD50" i="12"/>
  <c r="AE50" i="12"/>
  <c r="AF50" i="12"/>
  <c r="AG50" i="12"/>
  <c r="AH50" i="12"/>
  <c r="AI50" i="12"/>
  <c r="AJ50" i="12"/>
  <c r="Z51" i="12"/>
  <c r="AA51" i="12"/>
  <c r="AB51" i="12"/>
  <c r="AC51" i="12"/>
  <c r="AD51" i="12"/>
  <c r="AE51" i="12"/>
  <c r="AF51" i="12"/>
  <c r="AG51" i="12"/>
  <c r="AH51" i="12"/>
  <c r="AI51" i="12"/>
  <c r="AJ51" i="12"/>
  <c r="Z52" i="12"/>
  <c r="AA52" i="12"/>
  <c r="AB52" i="12"/>
  <c r="AC52" i="12"/>
  <c r="AD52" i="12"/>
  <c r="AE52" i="12"/>
  <c r="AF52" i="12"/>
  <c r="AG52" i="12"/>
  <c r="AH52" i="12"/>
  <c r="AI52" i="12"/>
  <c r="AJ52" i="12"/>
  <c r="Z53" i="12"/>
  <c r="AA53" i="12"/>
  <c r="AB53" i="12"/>
  <c r="AC53" i="12"/>
  <c r="AD53" i="12"/>
  <c r="AE53" i="12"/>
  <c r="AF53" i="12"/>
  <c r="AG53" i="12"/>
  <c r="AH53" i="12"/>
  <c r="AI53" i="12"/>
  <c r="AJ53" i="12"/>
  <c r="Z54" i="12"/>
  <c r="AA54" i="12"/>
  <c r="AB54" i="12"/>
  <c r="AC54" i="12"/>
  <c r="AD54" i="12"/>
  <c r="AE54" i="12"/>
  <c r="AF54" i="12"/>
  <c r="AG54" i="12"/>
  <c r="AH54" i="12"/>
  <c r="AI54" i="12"/>
  <c r="AJ54" i="12"/>
  <c r="Z55" i="12"/>
  <c r="AA55" i="12"/>
  <c r="AB55" i="12"/>
  <c r="AC55" i="12"/>
  <c r="AD55" i="12"/>
  <c r="AE55" i="12"/>
  <c r="AF55" i="12"/>
  <c r="AG55" i="12"/>
  <c r="AH55" i="12"/>
  <c r="AI55" i="12"/>
  <c r="AJ55" i="12"/>
  <c r="Z56" i="12"/>
  <c r="AA56" i="12"/>
  <c r="AB56" i="12"/>
  <c r="AC56" i="12"/>
  <c r="AD56" i="12"/>
  <c r="AE56" i="12"/>
  <c r="AF56" i="12"/>
  <c r="AG56" i="12"/>
  <c r="AH56" i="12"/>
  <c r="AI56" i="12"/>
  <c r="AJ56" i="12"/>
  <c r="Z57" i="12"/>
  <c r="AA57" i="12"/>
  <c r="AB57" i="12"/>
  <c r="AC57" i="12"/>
  <c r="AD57" i="12"/>
  <c r="AE57" i="12"/>
  <c r="AF57" i="12"/>
  <c r="AG57" i="12"/>
  <c r="AH57" i="12"/>
  <c r="AI57" i="12"/>
  <c r="AJ57" i="12"/>
  <c r="Z58" i="12"/>
  <c r="AA58" i="12"/>
  <c r="AB58" i="12"/>
  <c r="AC58" i="12"/>
  <c r="AD58" i="12"/>
  <c r="AE58" i="12"/>
  <c r="AF58" i="12"/>
  <c r="AG58" i="12"/>
  <c r="AH58" i="12"/>
  <c r="AI58" i="12"/>
  <c r="AJ58" i="12"/>
  <c r="Z59" i="12"/>
  <c r="AA59" i="12"/>
  <c r="AB59" i="12"/>
  <c r="AC59" i="12"/>
  <c r="AD59" i="12"/>
  <c r="AE59" i="12"/>
  <c r="AF59" i="12"/>
  <c r="AG59" i="12"/>
  <c r="AH59" i="12"/>
  <c r="AI59" i="12"/>
  <c r="AJ59" i="12"/>
  <c r="Z60" i="12"/>
  <c r="AA60" i="12"/>
  <c r="AB60" i="12"/>
  <c r="AC60" i="12"/>
  <c r="AD60" i="12"/>
  <c r="AE60" i="12"/>
  <c r="AF60" i="12"/>
  <c r="AG60" i="12"/>
  <c r="AH60" i="12"/>
  <c r="AI60" i="12"/>
  <c r="AJ60" i="12"/>
  <c r="Z61" i="12"/>
  <c r="AA61" i="12"/>
  <c r="AB61" i="12"/>
  <c r="AC61" i="12"/>
  <c r="AD61" i="12"/>
  <c r="AE61" i="12"/>
  <c r="AF61" i="12"/>
  <c r="AG61" i="12"/>
  <c r="AH61" i="12"/>
  <c r="AI61" i="12"/>
  <c r="AJ61" i="12"/>
  <c r="Z62" i="12"/>
  <c r="AA62" i="12"/>
  <c r="AB62" i="12"/>
  <c r="AC62" i="12"/>
  <c r="AD62" i="12"/>
  <c r="AE62" i="12"/>
  <c r="AF62" i="12"/>
  <c r="AG62" i="12"/>
  <c r="AH62" i="12"/>
  <c r="AI62" i="12"/>
  <c r="AJ62" i="12"/>
  <c r="Z63" i="12"/>
  <c r="AA63" i="12"/>
  <c r="AB63" i="12"/>
  <c r="AC63" i="12"/>
  <c r="AD63" i="12"/>
  <c r="AE63" i="12"/>
  <c r="AF63" i="12"/>
  <c r="AG63" i="12"/>
  <c r="AH63" i="12"/>
  <c r="AI63" i="12"/>
  <c r="AJ63" i="12"/>
  <c r="Z64" i="12"/>
  <c r="AA64" i="12"/>
  <c r="AB64" i="12"/>
  <c r="AC64" i="12"/>
  <c r="AD64" i="12"/>
  <c r="AE64" i="12"/>
  <c r="AF64" i="12"/>
  <c r="AG64" i="12"/>
  <c r="AH64" i="12"/>
  <c r="AI64" i="12"/>
  <c r="AJ64" i="12"/>
  <c r="Z65" i="12"/>
  <c r="AA65" i="12"/>
  <c r="AB65" i="12"/>
  <c r="AC65" i="12"/>
  <c r="AD65" i="12"/>
  <c r="AE65" i="12"/>
  <c r="AF65" i="12"/>
  <c r="AG65" i="12"/>
  <c r="AH65" i="12"/>
  <c r="AI65" i="12"/>
  <c r="AJ65" i="12"/>
  <c r="Z66" i="12"/>
  <c r="AA66" i="12"/>
  <c r="AB66" i="12"/>
  <c r="AC66" i="12"/>
  <c r="AD66" i="12"/>
  <c r="AE66" i="12"/>
  <c r="AF66" i="12"/>
  <c r="AG66" i="12"/>
  <c r="AH66" i="12"/>
  <c r="AI66" i="12"/>
  <c r="AJ66" i="12"/>
  <c r="Z67" i="12"/>
  <c r="AA67" i="12"/>
  <c r="AB67" i="12"/>
  <c r="AC67" i="12"/>
  <c r="AD67" i="12"/>
  <c r="AE67" i="12"/>
  <c r="AF67" i="12"/>
  <c r="AG67" i="12"/>
  <c r="AH67" i="12"/>
  <c r="AI67" i="12"/>
  <c r="AJ67" i="12"/>
  <c r="Z68" i="12"/>
  <c r="AA68" i="12"/>
  <c r="AB68" i="12"/>
  <c r="AC68" i="12"/>
  <c r="AD68" i="12"/>
  <c r="AE68" i="12"/>
  <c r="AF68" i="12"/>
  <c r="AG68" i="12"/>
  <c r="AH68" i="12"/>
  <c r="AI68" i="12"/>
  <c r="AJ68" i="12"/>
  <c r="Z69" i="12"/>
  <c r="AA69" i="12"/>
  <c r="AB69" i="12"/>
  <c r="AC69" i="12"/>
  <c r="AD69" i="12"/>
  <c r="AE69" i="12"/>
  <c r="AF69" i="12"/>
  <c r="AG69" i="12"/>
  <c r="AH69" i="12"/>
  <c r="AI69" i="12"/>
  <c r="AJ69" i="12"/>
  <c r="Z70" i="12"/>
  <c r="AA70" i="12"/>
  <c r="AB70" i="12"/>
  <c r="AC70" i="12"/>
  <c r="AD70" i="12"/>
  <c r="AE70" i="12"/>
  <c r="AF70" i="12"/>
  <c r="AG70" i="12"/>
  <c r="AH70" i="12"/>
  <c r="AI70" i="12"/>
  <c r="AJ70" i="12"/>
  <c r="Z71" i="12"/>
  <c r="AA71" i="12"/>
  <c r="AB71" i="12"/>
  <c r="AC71" i="12"/>
  <c r="AD71" i="12"/>
  <c r="AE71" i="12"/>
  <c r="AF71" i="12"/>
  <c r="AG71" i="12"/>
  <c r="AH71" i="12"/>
  <c r="AI71" i="12"/>
  <c r="AJ71" i="12"/>
  <c r="Z72" i="12"/>
  <c r="AA72" i="12"/>
  <c r="AB72" i="12"/>
  <c r="AC72" i="12"/>
  <c r="AD72" i="12"/>
  <c r="AE72" i="12"/>
  <c r="AF72" i="12"/>
  <c r="AG72" i="12"/>
  <c r="AH72" i="12"/>
  <c r="AI72" i="12"/>
  <c r="AJ72" i="12"/>
  <c r="Z73" i="12"/>
  <c r="AA73" i="12"/>
  <c r="AB73" i="12"/>
  <c r="AC73" i="12"/>
  <c r="AD73" i="12"/>
  <c r="AE73" i="12"/>
  <c r="AF73" i="12"/>
  <c r="AG73" i="12"/>
  <c r="AH73" i="12"/>
  <c r="AI73" i="12"/>
  <c r="AJ73" i="12"/>
  <c r="Z74" i="12"/>
  <c r="AA74" i="12"/>
  <c r="AB74" i="12"/>
  <c r="AC74" i="12"/>
  <c r="AD74" i="12"/>
  <c r="AE74" i="12"/>
  <c r="AF74" i="12"/>
  <c r="AG74" i="12"/>
  <c r="AH74" i="12"/>
  <c r="AI74" i="12"/>
  <c r="AJ74" i="12"/>
  <c r="Z75" i="12"/>
  <c r="AA75" i="12"/>
  <c r="AB75" i="12"/>
  <c r="AC75" i="12"/>
  <c r="AD75" i="12"/>
  <c r="AE75" i="12"/>
  <c r="AF75" i="12"/>
  <c r="AG75" i="12"/>
  <c r="AH75" i="12"/>
  <c r="AI75" i="12"/>
  <c r="AJ75" i="12"/>
  <c r="Z76" i="12"/>
  <c r="AA76" i="12"/>
  <c r="AB76" i="12"/>
  <c r="AC76" i="12"/>
  <c r="AD76" i="12"/>
  <c r="AE76" i="12"/>
  <c r="AF76" i="12"/>
  <c r="AG76" i="12"/>
  <c r="AH76" i="12"/>
  <c r="AI76" i="12"/>
  <c r="AJ76" i="12"/>
  <c r="AA41" i="12"/>
  <c r="AB41" i="12"/>
  <c r="AC41" i="12"/>
  <c r="AD41" i="12"/>
  <c r="AE41" i="12"/>
  <c r="AF41" i="12"/>
  <c r="AG41" i="12"/>
  <c r="AH41" i="12"/>
  <c r="AI41" i="12"/>
  <c r="AJ41" i="12"/>
  <c r="Z41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P41" i="12"/>
  <c r="Q41" i="12"/>
  <c r="R41" i="12"/>
  <c r="S41" i="12"/>
  <c r="T41" i="12"/>
  <c r="U41" i="12"/>
  <c r="V41" i="12"/>
  <c r="W41" i="12"/>
  <c r="X41" i="12"/>
  <c r="Y41" i="12"/>
  <c r="O41" i="12"/>
  <c r="N41" i="12"/>
  <c r="R7" i="12"/>
  <c r="Q7" i="12"/>
  <c r="AA6" i="12"/>
  <c r="AA7" i="12" s="1"/>
  <c r="Z6" i="12"/>
  <c r="Z7" i="12" s="1"/>
  <c r="Y6" i="12"/>
  <c r="Y7" i="12" s="1"/>
  <c r="X6" i="12"/>
  <c r="X7" i="12" s="1"/>
  <c r="W6" i="12"/>
  <c r="W7" i="12" s="1"/>
  <c r="V6" i="12"/>
  <c r="U6" i="12"/>
  <c r="T6" i="12"/>
  <c r="S6" i="12"/>
  <c r="R6" i="12"/>
  <c r="Q6" i="12"/>
  <c r="AA5" i="12"/>
  <c r="Z5" i="12"/>
  <c r="Y5" i="12"/>
  <c r="X5" i="12"/>
  <c r="W5" i="12"/>
  <c r="V5" i="12"/>
  <c r="V7" i="12" s="1"/>
  <c r="U5" i="12"/>
  <c r="U7" i="12" s="1"/>
  <c r="T5" i="12"/>
  <c r="T7" i="12" s="1"/>
  <c r="S5" i="12"/>
  <c r="S7" i="12" s="1"/>
  <c r="R5" i="12"/>
  <c r="Q5" i="12"/>
  <c r="Q8" i="12" l="1"/>
</calcChain>
</file>

<file path=xl/sharedStrings.xml><?xml version="1.0" encoding="utf-8"?>
<sst xmlns="http://schemas.openxmlformats.org/spreadsheetml/2006/main" count="596" uniqueCount="35">
  <si>
    <t>longitude</t>
  </si>
  <si>
    <t>latitude</t>
  </si>
  <si>
    <t>Cost_per_kg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</si>
  <si>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</si>
  <si>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</si>
  <si>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</si>
  <si>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</si>
  <si>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</si>
  <si>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</si>
  <si>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</si>
  <si>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</si>
  <si>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</si>
  <si>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</si>
  <si>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Demand [tonH2/yr]</t>
  </si>
  <si>
    <t>LH2 ship</t>
  </si>
  <si>
    <t>Cost per kg</t>
  </si>
  <si>
    <t>Total yearly cost</t>
  </si>
  <si>
    <t>Present Value Costs</t>
  </si>
  <si>
    <t>NPV</t>
  </si>
  <si>
    <t>Demand</t>
  </si>
  <si>
    <t>ProdH2 NPV</t>
  </si>
  <si>
    <t>Total Cost</t>
  </si>
  <si>
    <t>NPV Costs</t>
  </si>
  <si>
    <t>LCOH</t>
  </si>
  <si>
    <t>NPV H2</t>
  </si>
  <si>
    <t>discount rate</t>
  </si>
  <si>
    <t>Year</t>
  </si>
  <si>
    <t>Discount rate</t>
  </si>
  <si>
    <t>Production (kg)</t>
  </si>
  <si>
    <t>Present value</t>
  </si>
  <si>
    <t>Cost per kg [€/kg]</t>
  </si>
  <si>
    <t>Storage volume [m3]</t>
  </si>
  <si>
    <t>FPSO volume [m3]</t>
  </si>
  <si>
    <t>Distance sea [km]</t>
  </si>
  <si>
    <t>Demand [tH2/yr]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</si>
</sst>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="A2" sqref="A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8.3121988993489691</v>
      </c>
      <c r="D2">
        <v>116</v>
      </c>
      <c r="E2">
        <v>2</v>
      </c>
      <c r="F2">
        <v>55</v>
      </c>
      <c r="G2">
        <v>53</v>
      </c>
      <c r="H2">
        <v>168522.85489304259</v>
      </c>
      <c r="I2">
        <v>19.428118811881181</v>
      </c>
      <c r="J2">
        <v>12.142574257425739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8.2318948744288463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19.428118811881181</v>
      </c>
      <c r="J3">
        <v>12.142574257425739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8.207467268179327</v>
      </c>
      <c r="D4">
        <v>112</v>
      </c>
      <c r="E4">
        <v>4</v>
      </c>
      <c r="F4">
        <v>55</v>
      </c>
      <c r="G4">
        <v>53</v>
      </c>
      <c r="H4">
        <v>168522.85489304259</v>
      </c>
      <c r="I4">
        <v>19.428118811881181</v>
      </c>
      <c r="J4">
        <v>12.142574257425739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8.5867841534367013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19.428118811881181</v>
      </c>
      <c r="J5">
        <v>12.142574257425739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11.088282666738779</v>
      </c>
      <c r="D6">
        <v>159</v>
      </c>
      <c r="E6">
        <v>1795</v>
      </c>
      <c r="F6">
        <v>65</v>
      </c>
      <c r="G6">
        <v>63</v>
      </c>
      <c r="H6">
        <v>199163.37396450489</v>
      </c>
      <c r="I6">
        <v>19.428118811881181</v>
      </c>
      <c r="J6">
        <v>12.142574257425739</v>
      </c>
      <c r="K6" t="s">
        <v>14</v>
      </c>
      <c r="L6">
        <v>1442250.3095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11.276016546524851</v>
      </c>
      <c r="D7">
        <v>148</v>
      </c>
      <c r="E7">
        <v>2898</v>
      </c>
      <c r="F7">
        <v>62</v>
      </c>
      <c r="G7">
        <v>60</v>
      </c>
      <c r="H7">
        <v>189971.21824306619</v>
      </c>
      <c r="I7">
        <v>19.428118811881181</v>
      </c>
      <c r="J7">
        <v>12.142574257425739</v>
      </c>
      <c r="K7" t="s">
        <v>14</v>
      </c>
      <c r="L7">
        <v>1375684.9106000001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8.4286103085826447</v>
      </c>
      <c r="D8">
        <v>116</v>
      </c>
      <c r="E8">
        <v>4</v>
      </c>
      <c r="F8">
        <v>57</v>
      </c>
      <c r="G8">
        <v>55</v>
      </c>
      <c r="H8">
        <v>174650.95870733511</v>
      </c>
      <c r="I8">
        <v>19.428118811881181</v>
      </c>
      <c r="J8">
        <v>12.142574257425739</v>
      </c>
      <c r="K8" t="s">
        <v>14</v>
      </c>
      <c r="L8">
        <v>1264742.5791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8.2700015094445707</v>
      </c>
      <c r="D9">
        <v>114</v>
      </c>
      <c r="E9">
        <v>28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8.0992488495684114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19.428118811881181</v>
      </c>
      <c r="J10">
        <v>12.142574257425739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7.8845011344389562</v>
      </c>
      <c r="D11">
        <v>106</v>
      </c>
      <c r="E11">
        <v>34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7.7594434564622654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19.428118811881181</v>
      </c>
      <c r="J12">
        <v>12.142574257425739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7.7560667024345209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19.428118811881181</v>
      </c>
      <c r="J13">
        <v>12.142574257425739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8.3998320343607169</v>
      </c>
      <c r="D14">
        <v>117</v>
      </c>
      <c r="E14">
        <v>19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8.3544489078280435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19.428118811881181</v>
      </c>
      <c r="J15">
        <v>12.142574257425739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8.2153487969001056</v>
      </c>
      <c r="D16">
        <v>112</v>
      </c>
      <c r="E16">
        <v>33</v>
      </c>
      <c r="F16">
        <v>55</v>
      </c>
      <c r="G16">
        <v>53</v>
      </c>
      <c r="H16">
        <v>168522.85489304259</v>
      </c>
      <c r="I16">
        <v>19.428118811881181</v>
      </c>
      <c r="J16">
        <v>12.142574257425739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8.1098002742057158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19.428118811881181</v>
      </c>
      <c r="J17">
        <v>12.142574257425739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8.0828700939973857</v>
      </c>
      <c r="D18">
        <v>110</v>
      </c>
      <c r="E18">
        <v>0</v>
      </c>
      <c r="F18">
        <v>54</v>
      </c>
      <c r="G18">
        <v>52</v>
      </c>
      <c r="H18">
        <v>165458.80298589639</v>
      </c>
      <c r="I18">
        <v>19.428118811881181</v>
      </c>
      <c r="J18">
        <v>12.142574257425739</v>
      </c>
      <c r="K18" t="s">
        <v>14</v>
      </c>
      <c r="L18">
        <v>1198177.1802000001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8.1126958280473822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19.428118811881181</v>
      </c>
      <c r="J19">
        <v>12.142574257425739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8.3065313464868851</v>
      </c>
      <c r="D20">
        <v>116</v>
      </c>
      <c r="E20">
        <v>12</v>
      </c>
      <c r="F20">
        <v>55</v>
      </c>
      <c r="G20">
        <v>53</v>
      </c>
      <c r="H20">
        <v>168522.85489304259</v>
      </c>
      <c r="I20">
        <v>19.428118811881181</v>
      </c>
      <c r="J20">
        <v>12.142574257425739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8.2926269551678793</v>
      </c>
      <c r="D21">
        <v>115</v>
      </c>
      <c r="E21">
        <v>36</v>
      </c>
      <c r="F21">
        <v>55</v>
      </c>
      <c r="G21">
        <v>53</v>
      </c>
      <c r="H21">
        <v>168522.85489304259</v>
      </c>
      <c r="I21">
        <v>19.428118811881181</v>
      </c>
      <c r="J21">
        <v>12.142574257425739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8.2234282503640816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19.428118811881181</v>
      </c>
      <c r="J22">
        <v>12.142574257425739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8.2032929038958589</v>
      </c>
      <c r="D23">
        <v>112</v>
      </c>
      <c r="E23">
        <v>22</v>
      </c>
      <c r="F23">
        <v>55</v>
      </c>
      <c r="G23">
        <v>53</v>
      </c>
      <c r="H23">
        <v>168522.85489304259</v>
      </c>
      <c r="I23">
        <v>19.428118811881181</v>
      </c>
      <c r="J23">
        <v>12.142574257425739</v>
      </c>
      <c r="K23" t="s">
        <v>14</v>
      </c>
      <c r="L23">
        <v>1220365.6465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8.2051888643019968</v>
      </c>
      <c r="D24">
        <v>112</v>
      </c>
      <c r="E24">
        <v>26</v>
      </c>
      <c r="F24">
        <v>55</v>
      </c>
      <c r="G24">
        <v>53</v>
      </c>
      <c r="H24">
        <v>168522.85489304259</v>
      </c>
      <c r="I24">
        <v>19.428118811881181</v>
      </c>
      <c r="J24">
        <v>12.142574257425739</v>
      </c>
      <c r="K24" t="s">
        <v>14</v>
      </c>
      <c r="L24">
        <v>1220365.6465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8.2227102680856685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19.428118811881181</v>
      </c>
      <c r="J25">
        <v>12.142574257425739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8.3112898167688538</v>
      </c>
      <c r="D26">
        <v>116</v>
      </c>
      <c r="E26">
        <v>24</v>
      </c>
      <c r="F26">
        <v>55</v>
      </c>
      <c r="G26">
        <v>53</v>
      </c>
      <c r="H26">
        <v>168522.85489304259</v>
      </c>
      <c r="I26">
        <v>19.428118811881181</v>
      </c>
      <c r="J26">
        <v>12.142574257425739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8.2944399366084145</v>
      </c>
      <c r="D27">
        <v>116</v>
      </c>
      <c r="E27">
        <v>0</v>
      </c>
      <c r="F27">
        <v>55</v>
      </c>
      <c r="G27">
        <v>53</v>
      </c>
      <c r="H27">
        <v>168522.85489304259</v>
      </c>
      <c r="I27">
        <v>19.428118811881181</v>
      </c>
      <c r="J27">
        <v>12.142574257425739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8.2559133997394714</v>
      </c>
      <c r="D28">
        <v>114</v>
      </c>
      <c r="E28">
        <v>27</v>
      </c>
      <c r="F28">
        <v>55</v>
      </c>
      <c r="G28">
        <v>53</v>
      </c>
      <c r="H28">
        <v>168522.85489304259</v>
      </c>
      <c r="I28">
        <v>19.428118811881181</v>
      </c>
      <c r="J28">
        <v>12.142574257425739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8.2296449126298103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19.428118811881181</v>
      </c>
      <c r="J29">
        <v>12.142574257425739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8.213902364479198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19.428118811881181</v>
      </c>
      <c r="J30">
        <v>12.142574257425739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8.2726366954491208</v>
      </c>
      <c r="D31">
        <v>115</v>
      </c>
      <c r="E31">
        <v>15</v>
      </c>
      <c r="F31">
        <v>55</v>
      </c>
      <c r="G31">
        <v>53</v>
      </c>
      <c r="H31">
        <v>168522.85489304259</v>
      </c>
      <c r="I31">
        <v>19.428118811881181</v>
      </c>
      <c r="J31">
        <v>12.142574257425739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8.2822048927205412</v>
      </c>
      <c r="D32">
        <v>115</v>
      </c>
      <c r="E32">
        <v>20</v>
      </c>
      <c r="F32">
        <v>55</v>
      </c>
      <c r="G32">
        <v>53</v>
      </c>
      <c r="H32">
        <v>168522.85489304259</v>
      </c>
      <c r="I32">
        <v>19.428118811881181</v>
      </c>
      <c r="J32">
        <v>12.142574257425739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8.3301513106570422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19.428118811881181</v>
      </c>
      <c r="J33">
        <v>12.142574257425739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8.4283991478314118</v>
      </c>
      <c r="D34">
        <v>119</v>
      </c>
      <c r="E34">
        <v>0</v>
      </c>
      <c r="F34">
        <v>56</v>
      </c>
      <c r="G34">
        <v>54</v>
      </c>
      <c r="H34">
        <v>171586.90680018891</v>
      </c>
      <c r="I34">
        <v>19.428118811881181</v>
      </c>
      <c r="J34">
        <v>12.142574257425739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9.0732726458602091</v>
      </c>
      <c r="D35">
        <v>132</v>
      </c>
      <c r="E35">
        <v>18</v>
      </c>
      <c r="F35">
        <v>61</v>
      </c>
      <c r="G35">
        <v>59</v>
      </c>
      <c r="H35">
        <v>186907.16633591999</v>
      </c>
      <c r="I35">
        <v>19.428118811881181</v>
      </c>
      <c r="J35">
        <v>12.142574257425739</v>
      </c>
      <c r="K35" t="s">
        <v>14</v>
      </c>
      <c r="L35">
        <v>1353496.4443000001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9.7839117413024166</v>
      </c>
      <c r="D36">
        <v>139</v>
      </c>
      <c r="E36">
        <v>814</v>
      </c>
      <c r="F36">
        <v>62</v>
      </c>
      <c r="G36">
        <v>60</v>
      </c>
      <c r="H36">
        <v>189971.21824306619</v>
      </c>
      <c r="I36">
        <v>19.428118811881181</v>
      </c>
      <c r="J36">
        <v>12.142574257425739</v>
      </c>
      <c r="K36" t="s">
        <v>14</v>
      </c>
      <c r="L36">
        <v>1375684.9106000001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10.892450105184061</v>
      </c>
      <c r="D37">
        <v>141</v>
      </c>
      <c r="E37">
        <v>2695</v>
      </c>
      <c r="F37">
        <v>61</v>
      </c>
      <c r="G37">
        <v>59</v>
      </c>
      <c r="H37">
        <v>186907.16633591999</v>
      </c>
      <c r="I37">
        <v>19.428118811881181</v>
      </c>
      <c r="J37">
        <v>12.142574257425739</v>
      </c>
      <c r="K37" t="s">
        <v>14</v>
      </c>
      <c r="L37">
        <v>1353496.4443000001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5.5268593709958678</v>
      </c>
      <c r="D2">
        <v>113</v>
      </c>
      <c r="E2">
        <v>158</v>
      </c>
      <c r="F2">
        <v>55</v>
      </c>
      <c r="G2">
        <v>53</v>
      </c>
      <c r="H2">
        <v>168522.85489304259</v>
      </c>
      <c r="I2">
        <v>19.428118811881181</v>
      </c>
      <c r="J2">
        <v>12.142574257425739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5.4763742126747719</v>
      </c>
      <c r="D3">
        <v>112</v>
      </c>
      <c r="E3">
        <v>55</v>
      </c>
      <c r="F3">
        <v>55</v>
      </c>
      <c r="G3">
        <v>53</v>
      </c>
      <c r="H3">
        <v>168522.85489304259</v>
      </c>
      <c r="I3">
        <v>19.428118811881181</v>
      </c>
      <c r="J3">
        <v>12.142574257425739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5.4599590566993959</v>
      </c>
      <c r="D4">
        <v>112</v>
      </c>
      <c r="E4">
        <v>4</v>
      </c>
      <c r="F4">
        <v>55</v>
      </c>
      <c r="G4">
        <v>53</v>
      </c>
      <c r="H4">
        <v>168522.85489304259</v>
      </c>
      <c r="I4">
        <v>19.428118811881181</v>
      </c>
      <c r="J4">
        <v>12.142574257425739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5.7053799244905017</v>
      </c>
      <c r="D5">
        <v>119</v>
      </c>
      <c r="E5">
        <v>47</v>
      </c>
      <c r="F5">
        <v>58</v>
      </c>
      <c r="G5">
        <v>56</v>
      </c>
      <c r="H5">
        <v>177715.01061448129</v>
      </c>
      <c r="I5">
        <v>19.428118811881181</v>
      </c>
      <c r="J5">
        <v>12.142574257425739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7.1530078960820171</v>
      </c>
      <c r="D6">
        <v>136</v>
      </c>
      <c r="E6">
        <v>3241</v>
      </c>
      <c r="F6">
        <v>62</v>
      </c>
      <c r="G6">
        <v>60</v>
      </c>
      <c r="H6">
        <v>189971.21824306619</v>
      </c>
      <c r="I6">
        <v>19.428118811881181</v>
      </c>
      <c r="J6">
        <v>12.142574257425739</v>
      </c>
      <c r="K6" t="s">
        <v>14</v>
      </c>
      <c r="L6">
        <v>1375684.9106000001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7.2268675853673416</v>
      </c>
      <c r="D7">
        <v>134</v>
      </c>
      <c r="E7">
        <v>3588</v>
      </c>
      <c r="F7">
        <v>62</v>
      </c>
      <c r="G7">
        <v>60</v>
      </c>
      <c r="H7">
        <v>189971.21824306619</v>
      </c>
      <c r="I7">
        <v>19.428118811881181</v>
      </c>
      <c r="J7">
        <v>12.142574257425739</v>
      </c>
      <c r="K7" t="s">
        <v>14</v>
      </c>
      <c r="L7">
        <v>1375684.9106000001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5.5999433254234399</v>
      </c>
      <c r="D8">
        <v>115</v>
      </c>
      <c r="E8">
        <v>170</v>
      </c>
      <c r="F8">
        <v>56</v>
      </c>
      <c r="G8">
        <v>54</v>
      </c>
      <c r="H8">
        <v>171586.90680018891</v>
      </c>
      <c r="I8">
        <v>19.428118811881181</v>
      </c>
      <c r="J8">
        <v>12.142574257425739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5.4994967040772966</v>
      </c>
      <c r="D9">
        <v>113</v>
      </c>
      <c r="E9">
        <v>80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5.390402233793619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19.428118811881181</v>
      </c>
      <c r="J10">
        <v>12.142574257425739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5.2520709472875797</v>
      </c>
      <c r="D11">
        <v>106</v>
      </c>
      <c r="E11">
        <v>34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5.1735245235281466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19.428118811881181</v>
      </c>
      <c r="J12">
        <v>12.142574257425739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5.1717311726301451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19.428118811881181</v>
      </c>
      <c r="J13">
        <v>12.142574257425739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5.5809395164810471</v>
      </c>
      <c r="D14">
        <v>115</v>
      </c>
      <c r="E14">
        <v>116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5.5540351458824953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19.428118811881181</v>
      </c>
      <c r="J15">
        <v>12.142574257425739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5.4615382674731503</v>
      </c>
      <c r="D16">
        <v>111</v>
      </c>
      <c r="E16">
        <v>196</v>
      </c>
      <c r="F16">
        <v>54</v>
      </c>
      <c r="G16">
        <v>52</v>
      </c>
      <c r="H16">
        <v>165458.80298589639</v>
      </c>
      <c r="I16">
        <v>19.428118811881181</v>
      </c>
      <c r="J16">
        <v>12.142574257425739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5.3998630885472387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19.428118811881181</v>
      </c>
      <c r="J17">
        <v>12.142574257425739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5.3778109622029682</v>
      </c>
      <c r="D18">
        <v>109</v>
      </c>
      <c r="E18">
        <v>159</v>
      </c>
      <c r="F18">
        <v>53</v>
      </c>
      <c r="G18">
        <v>51</v>
      </c>
      <c r="H18">
        <v>162394.75107875021</v>
      </c>
      <c r="I18">
        <v>19.428118811881181</v>
      </c>
      <c r="J18">
        <v>12.142574257425739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5.4013997715675046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19.428118811881181</v>
      </c>
      <c r="J19">
        <v>12.142574257425739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5.5202337206571066</v>
      </c>
      <c r="D20">
        <v>113</v>
      </c>
      <c r="E20">
        <v>156</v>
      </c>
      <c r="F20">
        <v>55</v>
      </c>
      <c r="G20">
        <v>53</v>
      </c>
      <c r="H20">
        <v>168522.85489304259</v>
      </c>
      <c r="I20">
        <v>19.428118811881181</v>
      </c>
      <c r="J20">
        <v>12.142574257425739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5.5122441336973678</v>
      </c>
      <c r="D21">
        <v>113</v>
      </c>
      <c r="E21">
        <v>134</v>
      </c>
      <c r="F21">
        <v>55</v>
      </c>
      <c r="G21">
        <v>53</v>
      </c>
      <c r="H21">
        <v>168522.85489304259</v>
      </c>
      <c r="I21">
        <v>19.428118811881181</v>
      </c>
      <c r="J21">
        <v>12.142574257425739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5.4723952334569583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19.428118811881181</v>
      </c>
      <c r="J22">
        <v>12.142574257425739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5.4533306484740844</v>
      </c>
      <c r="D23">
        <v>111</v>
      </c>
      <c r="E23">
        <v>179</v>
      </c>
      <c r="F23">
        <v>54</v>
      </c>
      <c r="G23">
        <v>52</v>
      </c>
      <c r="H23">
        <v>165458.80298589639</v>
      </c>
      <c r="I23">
        <v>19.428118811881181</v>
      </c>
      <c r="J23">
        <v>12.142574257425739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5.4540282984811022</v>
      </c>
      <c r="D24">
        <v>111</v>
      </c>
      <c r="E24">
        <v>182</v>
      </c>
      <c r="F24">
        <v>54</v>
      </c>
      <c r="G24">
        <v>52</v>
      </c>
      <c r="H24">
        <v>165458.80298589639</v>
      </c>
      <c r="I24">
        <v>19.428118811881181</v>
      </c>
      <c r="J24">
        <v>12.142574257425739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5.4714968295183546</v>
      </c>
      <c r="D25">
        <v>111</v>
      </c>
      <c r="E25">
        <v>237</v>
      </c>
      <c r="F25">
        <v>54</v>
      </c>
      <c r="G25">
        <v>52</v>
      </c>
      <c r="H25">
        <v>165458.80298589639</v>
      </c>
      <c r="I25">
        <v>19.428118811881181</v>
      </c>
      <c r="J25">
        <v>12.142574257425739</v>
      </c>
      <c r="K25" t="s">
        <v>14</v>
      </c>
      <c r="L25">
        <v>1198177.1802000001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5.523416183663155</v>
      </c>
      <c r="D26">
        <v>113</v>
      </c>
      <c r="E26">
        <v>170</v>
      </c>
      <c r="F26">
        <v>55</v>
      </c>
      <c r="G26">
        <v>53</v>
      </c>
      <c r="H26">
        <v>168522.85489304259</v>
      </c>
      <c r="I26">
        <v>19.428118811881181</v>
      </c>
      <c r="J26">
        <v>12.142574257425739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5.5151410411833908</v>
      </c>
      <c r="D27">
        <v>113</v>
      </c>
      <c r="E27">
        <v>148</v>
      </c>
      <c r="F27">
        <v>55</v>
      </c>
      <c r="G27">
        <v>53</v>
      </c>
      <c r="H27">
        <v>168522.85489304259</v>
      </c>
      <c r="I27">
        <v>19.428118811881181</v>
      </c>
      <c r="J27">
        <v>12.142574257425739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5.4918843638945471</v>
      </c>
      <c r="D28">
        <v>113</v>
      </c>
      <c r="E28">
        <v>78</v>
      </c>
      <c r="F28">
        <v>55</v>
      </c>
      <c r="G28">
        <v>53</v>
      </c>
      <c r="H28">
        <v>168522.85489304259</v>
      </c>
      <c r="I28">
        <v>19.428118811881181</v>
      </c>
      <c r="J28">
        <v>12.142574257425739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5.4757652918082877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19.428118811881181</v>
      </c>
      <c r="J29">
        <v>12.142574257425739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5.466578762084441</v>
      </c>
      <c r="D30">
        <v>111</v>
      </c>
      <c r="E30">
        <v>230</v>
      </c>
      <c r="F30">
        <v>54</v>
      </c>
      <c r="G30">
        <v>52</v>
      </c>
      <c r="H30">
        <v>165458.80298589639</v>
      </c>
      <c r="I30">
        <v>19.428118811881181</v>
      </c>
      <c r="J30">
        <v>12.142574257425739</v>
      </c>
      <c r="K30" t="s">
        <v>14</v>
      </c>
      <c r="L30">
        <v>1198177.1802000001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5.5015181936206092</v>
      </c>
      <c r="D31">
        <v>111</v>
      </c>
      <c r="E31">
        <v>340</v>
      </c>
      <c r="F31">
        <v>54</v>
      </c>
      <c r="G31">
        <v>52</v>
      </c>
      <c r="H31">
        <v>165458.80298589639</v>
      </c>
      <c r="I31">
        <v>19.428118811881181</v>
      </c>
      <c r="J31">
        <v>12.142574257425739</v>
      </c>
      <c r="K31" t="s">
        <v>14</v>
      </c>
      <c r="L31">
        <v>1198177.1802000001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5.5061001746199771</v>
      </c>
      <c r="D32">
        <v>113</v>
      </c>
      <c r="E32">
        <v>116</v>
      </c>
      <c r="F32">
        <v>55</v>
      </c>
      <c r="G32">
        <v>53</v>
      </c>
      <c r="H32">
        <v>168522.85489304259</v>
      </c>
      <c r="I32">
        <v>19.428118811881181</v>
      </c>
      <c r="J32">
        <v>12.142574257425739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5.5400843413173551</v>
      </c>
      <c r="D33">
        <v>113</v>
      </c>
      <c r="E33">
        <v>229</v>
      </c>
      <c r="F33">
        <v>55</v>
      </c>
      <c r="G33">
        <v>53</v>
      </c>
      <c r="H33">
        <v>168522.85489304259</v>
      </c>
      <c r="I33">
        <v>19.428118811881181</v>
      </c>
      <c r="J33">
        <v>12.142574257425739</v>
      </c>
      <c r="K33" t="s">
        <v>14</v>
      </c>
      <c r="L33">
        <v>1220365.6465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5.5987892697839019</v>
      </c>
      <c r="D34">
        <v>115</v>
      </c>
      <c r="E34">
        <v>193</v>
      </c>
      <c r="F34">
        <v>56</v>
      </c>
      <c r="G34">
        <v>54</v>
      </c>
      <c r="H34">
        <v>171586.90680018891</v>
      </c>
      <c r="I34">
        <v>19.428118811881181</v>
      </c>
      <c r="J34">
        <v>12.142574257425739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5.9810175827013392</v>
      </c>
      <c r="D35">
        <v>117</v>
      </c>
      <c r="E35">
        <v>1187</v>
      </c>
      <c r="F35">
        <v>57</v>
      </c>
      <c r="G35">
        <v>55</v>
      </c>
      <c r="H35">
        <v>174650.95870733511</v>
      </c>
      <c r="I35">
        <v>19.428118811881181</v>
      </c>
      <c r="J35">
        <v>12.142574257425739</v>
      </c>
      <c r="K35" t="s">
        <v>14</v>
      </c>
      <c r="L35">
        <v>1264742.5791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6.3669185383198998</v>
      </c>
      <c r="D36">
        <v>118</v>
      </c>
      <c r="E36">
        <v>2364</v>
      </c>
      <c r="F36">
        <v>57</v>
      </c>
      <c r="G36">
        <v>55</v>
      </c>
      <c r="H36">
        <v>174650.95870733511</v>
      </c>
      <c r="I36">
        <v>19.428118811881181</v>
      </c>
      <c r="J36">
        <v>12.142574257425739</v>
      </c>
      <c r="K36" t="s">
        <v>14</v>
      </c>
      <c r="L36">
        <v>1264742.5791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6.9904491293186108</v>
      </c>
      <c r="D37">
        <v>129</v>
      </c>
      <c r="E37">
        <v>3382</v>
      </c>
      <c r="F37">
        <v>60</v>
      </c>
      <c r="G37">
        <v>58</v>
      </c>
      <c r="H37">
        <v>183843.11442877381</v>
      </c>
      <c r="I37">
        <v>19.428118811881181</v>
      </c>
      <c r="J37">
        <v>12.142574257425739</v>
      </c>
      <c r="K37" t="s">
        <v>14</v>
      </c>
      <c r="L37">
        <v>1331307.9779999999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7"/>
  <sheetViews>
    <sheetView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5.3194540276938049</v>
      </c>
      <c r="D2">
        <v>113</v>
      </c>
      <c r="E2">
        <v>158</v>
      </c>
      <c r="F2">
        <v>55</v>
      </c>
      <c r="G2">
        <v>53</v>
      </c>
      <c r="H2">
        <v>168522.85489304259</v>
      </c>
      <c r="I2">
        <v>19.428118811881181</v>
      </c>
      <c r="J2">
        <v>12.142574257425739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5.2706493546733144</v>
      </c>
      <c r="D3">
        <v>112</v>
      </c>
      <c r="E3">
        <v>55</v>
      </c>
      <c r="F3">
        <v>55</v>
      </c>
      <c r="G3">
        <v>53</v>
      </c>
      <c r="H3">
        <v>168522.85489304259</v>
      </c>
      <c r="I3">
        <v>19.428118811881181</v>
      </c>
      <c r="J3">
        <v>12.142574257425739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5.2549684661970186</v>
      </c>
      <c r="D4">
        <v>112</v>
      </c>
      <c r="E4">
        <v>4</v>
      </c>
      <c r="F4">
        <v>55</v>
      </c>
      <c r="G4">
        <v>53</v>
      </c>
      <c r="H4">
        <v>168522.85489304259</v>
      </c>
      <c r="I4">
        <v>19.428118811881181</v>
      </c>
      <c r="J4">
        <v>12.142574257425739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5.4923814993268039</v>
      </c>
      <c r="D5">
        <v>119</v>
      </c>
      <c r="E5">
        <v>47</v>
      </c>
      <c r="F5">
        <v>58</v>
      </c>
      <c r="G5">
        <v>56</v>
      </c>
      <c r="H5">
        <v>177715.01061448129</v>
      </c>
      <c r="I5">
        <v>19.428118811881181</v>
      </c>
      <c r="J5">
        <v>12.142574257425739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6.8850805211325463</v>
      </c>
      <c r="D6">
        <v>134</v>
      </c>
      <c r="E6">
        <v>3355</v>
      </c>
      <c r="F6">
        <v>62</v>
      </c>
      <c r="G6">
        <v>60</v>
      </c>
      <c r="H6">
        <v>189971.21824306619</v>
      </c>
      <c r="I6">
        <v>19.428118811881181</v>
      </c>
      <c r="J6">
        <v>12.142574257425739</v>
      </c>
      <c r="K6" t="s">
        <v>14</v>
      </c>
      <c r="L6">
        <v>1375684.9106000001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6.9552807072961986</v>
      </c>
      <c r="D7">
        <v>133</v>
      </c>
      <c r="E7">
        <v>3646</v>
      </c>
      <c r="F7">
        <v>62</v>
      </c>
      <c r="G7">
        <v>60</v>
      </c>
      <c r="H7">
        <v>189971.21824306619</v>
      </c>
      <c r="I7">
        <v>19.428118811881181</v>
      </c>
      <c r="J7">
        <v>12.142574257425739</v>
      </c>
      <c r="K7" t="s">
        <v>14</v>
      </c>
      <c r="L7">
        <v>1375684.9106000001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5.3902543646020478</v>
      </c>
      <c r="D8">
        <v>115</v>
      </c>
      <c r="E8">
        <v>170</v>
      </c>
      <c r="F8">
        <v>56</v>
      </c>
      <c r="G8">
        <v>54</v>
      </c>
      <c r="H8">
        <v>171586.90680018891</v>
      </c>
      <c r="I8">
        <v>19.428118811881181</v>
      </c>
      <c r="J8">
        <v>12.142574257425739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5.2935087669420309</v>
      </c>
      <c r="D9">
        <v>113</v>
      </c>
      <c r="E9">
        <v>80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5.1879524126254006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19.428118811881181</v>
      </c>
      <c r="J10">
        <v>12.142574257425739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5.0542695967918476</v>
      </c>
      <c r="D11">
        <v>106</v>
      </c>
      <c r="E11">
        <v>34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4.9784434356099716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19.428118811881181</v>
      </c>
      <c r="J12">
        <v>12.142574257425739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4.9767184894815468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19.428118811881181</v>
      </c>
      <c r="J13">
        <v>12.142574257425739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5.3722397182632644</v>
      </c>
      <c r="D14">
        <v>115</v>
      </c>
      <c r="E14">
        <v>116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5.3465550505798474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19.428118811881181</v>
      </c>
      <c r="J15">
        <v>12.142574257425739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5.256783250628116</v>
      </c>
      <c r="D16">
        <v>111</v>
      </c>
      <c r="E16">
        <v>196</v>
      </c>
      <c r="F16">
        <v>54</v>
      </c>
      <c r="G16">
        <v>52</v>
      </c>
      <c r="H16">
        <v>165458.80298589639</v>
      </c>
      <c r="I16">
        <v>19.428118811881181</v>
      </c>
      <c r="J16">
        <v>12.142574257425739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5.1977735668969594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19.428118811881181</v>
      </c>
      <c r="J17">
        <v>12.142574257425739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5.1760381986767001</v>
      </c>
      <c r="D18">
        <v>109</v>
      </c>
      <c r="E18">
        <v>159</v>
      </c>
      <c r="F18">
        <v>53</v>
      </c>
      <c r="G18">
        <v>51</v>
      </c>
      <c r="H18">
        <v>162394.75107875021</v>
      </c>
      <c r="I18">
        <v>19.428118811881181</v>
      </c>
      <c r="J18">
        <v>12.142574257425739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5.1992477384723266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19.428118811881181</v>
      </c>
      <c r="J19">
        <v>12.142574257425739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5.3136374224283047</v>
      </c>
      <c r="D20">
        <v>113</v>
      </c>
      <c r="E20">
        <v>156</v>
      </c>
      <c r="F20">
        <v>55</v>
      </c>
      <c r="G20">
        <v>53</v>
      </c>
      <c r="H20">
        <v>168522.85489304259</v>
      </c>
      <c r="I20">
        <v>19.428118811881181</v>
      </c>
      <c r="J20">
        <v>12.142574257425739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5.3060830834353183</v>
      </c>
      <c r="D21">
        <v>113</v>
      </c>
      <c r="E21">
        <v>134</v>
      </c>
      <c r="F21">
        <v>55</v>
      </c>
      <c r="G21">
        <v>53</v>
      </c>
      <c r="H21">
        <v>168522.85489304259</v>
      </c>
      <c r="I21">
        <v>19.428118811881181</v>
      </c>
      <c r="J21">
        <v>12.142574257425739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5.2680113141593763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19.428118811881181</v>
      </c>
      <c r="J22">
        <v>12.142574257425739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5.2491772440282434</v>
      </c>
      <c r="D23">
        <v>111</v>
      </c>
      <c r="E23">
        <v>179</v>
      </c>
      <c r="F23">
        <v>54</v>
      </c>
      <c r="G23">
        <v>52</v>
      </c>
      <c r="H23">
        <v>165458.80298589639</v>
      </c>
      <c r="I23">
        <v>19.428118811881181</v>
      </c>
      <c r="J23">
        <v>12.142574257425739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5.2498666514907333</v>
      </c>
      <c r="D24">
        <v>111</v>
      </c>
      <c r="E24">
        <v>182</v>
      </c>
      <c r="F24">
        <v>54</v>
      </c>
      <c r="G24">
        <v>52</v>
      </c>
      <c r="H24">
        <v>165458.80298589639</v>
      </c>
      <c r="I24">
        <v>19.428118811881181</v>
      </c>
      <c r="J24">
        <v>12.142574257425739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5.2665738586583348</v>
      </c>
      <c r="D25">
        <v>111</v>
      </c>
      <c r="E25">
        <v>237</v>
      </c>
      <c r="F25">
        <v>54</v>
      </c>
      <c r="G25">
        <v>52</v>
      </c>
      <c r="H25">
        <v>165458.80298589639</v>
      </c>
      <c r="I25">
        <v>19.428118811881181</v>
      </c>
      <c r="J25">
        <v>12.142574257425739</v>
      </c>
      <c r="K25" t="s">
        <v>14</v>
      </c>
      <c r="L25">
        <v>1198177.1802000001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5.3167909728822096</v>
      </c>
      <c r="D26">
        <v>113</v>
      </c>
      <c r="E26">
        <v>170</v>
      </c>
      <c r="F26">
        <v>55</v>
      </c>
      <c r="G26">
        <v>53</v>
      </c>
      <c r="H26">
        <v>168522.85489304259</v>
      </c>
      <c r="I26">
        <v>19.428118811881181</v>
      </c>
      <c r="J26">
        <v>12.142574257425739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5.3089883247413736</v>
      </c>
      <c r="D27">
        <v>113</v>
      </c>
      <c r="E27">
        <v>148</v>
      </c>
      <c r="F27">
        <v>55</v>
      </c>
      <c r="G27">
        <v>53</v>
      </c>
      <c r="H27">
        <v>168522.85489304259</v>
      </c>
      <c r="I27">
        <v>19.428118811881181</v>
      </c>
      <c r="J27">
        <v>12.142574257425739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5.2868341705078459</v>
      </c>
      <c r="D28">
        <v>113</v>
      </c>
      <c r="E28">
        <v>78</v>
      </c>
      <c r="F28">
        <v>55</v>
      </c>
      <c r="G28">
        <v>53</v>
      </c>
      <c r="H28">
        <v>168522.85489304259</v>
      </c>
      <c r="I28">
        <v>19.428118811881181</v>
      </c>
      <c r="J28">
        <v>12.142574257425739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5.2714935015654314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19.428118811881181</v>
      </c>
      <c r="J29">
        <v>12.142574257425739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5.262104182621913</v>
      </c>
      <c r="D30">
        <v>111</v>
      </c>
      <c r="E30">
        <v>230</v>
      </c>
      <c r="F30">
        <v>54</v>
      </c>
      <c r="G30">
        <v>52</v>
      </c>
      <c r="H30">
        <v>165458.80298589639</v>
      </c>
      <c r="I30">
        <v>19.428118811881181</v>
      </c>
      <c r="J30">
        <v>12.142574257425739</v>
      </c>
      <c r="K30" t="s">
        <v>14</v>
      </c>
      <c r="L30">
        <v>1198177.1802000001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5.2955206573585638</v>
      </c>
      <c r="D31">
        <v>111</v>
      </c>
      <c r="E31">
        <v>340</v>
      </c>
      <c r="F31">
        <v>54</v>
      </c>
      <c r="G31">
        <v>52</v>
      </c>
      <c r="H31">
        <v>165458.80298589639</v>
      </c>
      <c r="I31">
        <v>19.428118811881181</v>
      </c>
      <c r="J31">
        <v>12.142574257425739</v>
      </c>
      <c r="K31" t="s">
        <v>14</v>
      </c>
      <c r="L31">
        <v>1198177.1802000001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5.3002439786297</v>
      </c>
      <c r="D32">
        <v>113</v>
      </c>
      <c r="E32">
        <v>116</v>
      </c>
      <c r="F32">
        <v>55</v>
      </c>
      <c r="G32">
        <v>53</v>
      </c>
      <c r="H32">
        <v>168522.85489304259</v>
      </c>
      <c r="I32">
        <v>19.428118811881181</v>
      </c>
      <c r="J32">
        <v>12.142574257425739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5.3329125435716156</v>
      </c>
      <c r="D33">
        <v>113</v>
      </c>
      <c r="E33">
        <v>229</v>
      </c>
      <c r="F33">
        <v>55</v>
      </c>
      <c r="G33">
        <v>53</v>
      </c>
      <c r="H33">
        <v>168522.85489304259</v>
      </c>
      <c r="I33">
        <v>19.428118811881181</v>
      </c>
      <c r="J33">
        <v>12.142574257425739</v>
      </c>
      <c r="K33" t="s">
        <v>14</v>
      </c>
      <c r="L33">
        <v>1220365.6465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5.3896388349722226</v>
      </c>
      <c r="D34">
        <v>113</v>
      </c>
      <c r="E34">
        <v>422</v>
      </c>
      <c r="F34">
        <v>55</v>
      </c>
      <c r="G34">
        <v>53</v>
      </c>
      <c r="H34">
        <v>168522.85489304259</v>
      </c>
      <c r="I34">
        <v>19.428118811881181</v>
      </c>
      <c r="J34">
        <v>12.142574257425739</v>
      </c>
      <c r="K34" t="s">
        <v>14</v>
      </c>
      <c r="L34">
        <v>1220365.6465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5.7565953757914894</v>
      </c>
      <c r="D35">
        <v>117</v>
      </c>
      <c r="E35">
        <v>1187</v>
      </c>
      <c r="F35">
        <v>57</v>
      </c>
      <c r="G35">
        <v>55</v>
      </c>
      <c r="H35">
        <v>174650.95870733511</v>
      </c>
      <c r="I35">
        <v>19.428118811881181</v>
      </c>
      <c r="J35">
        <v>12.142574257425739</v>
      </c>
      <c r="K35" t="s">
        <v>14</v>
      </c>
      <c r="L35">
        <v>1264742.5791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6.1266923506310667</v>
      </c>
      <c r="D36">
        <v>118</v>
      </c>
      <c r="E36">
        <v>2364</v>
      </c>
      <c r="F36">
        <v>57</v>
      </c>
      <c r="G36">
        <v>55</v>
      </c>
      <c r="H36">
        <v>174650.95870733511</v>
      </c>
      <c r="I36">
        <v>19.428118811881181</v>
      </c>
      <c r="J36">
        <v>12.142574257425739</v>
      </c>
      <c r="K36" t="s">
        <v>14</v>
      </c>
      <c r="L36">
        <v>1264742.5791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6.7275161138060557</v>
      </c>
      <c r="D37">
        <v>128</v>
      </c>
      <c r="E37">
        <v>3438</v>
      </c>
      <c r="F37">
        <v>60</v>
      </c>
      <c r="G37">
        <v>58</v>
      </c>
      <c r="H37">
        <v>183843.11442877381</v>
      </c>
      <c r="I37">
        <v>19.428118811881181</v>
      </c>
      <c r="J37">
        <v>12.142574257425739</v>
      </c>
      <c r="K37" t="s">
        <v>14</v>
      </c>
      <c r="L37">
        <v>1331307.9779999999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460D-93E1-4DEA-A606-E1EF8280762D}">
  <dimension ref="A1:AK76"/>
  <sheetViews>
    <sheetView workbookViewId="0">
      <selection activeCell="N22" sqref="N22"/>
    </sheetView>
  </sheetViews>
  <sheetFormatPr defaultRowHeight="15" x14ac:dyDescent="0.25"/>
  <sheetData>
    <row r="1" spans="1:27" x14ac:dyDescent="0.25">
      <c r="A1" s="2" t="s">
        <v>0</v>
      </c>
      <c r="B1" s="2" t="s">
        <v>1</v>
      </c>
      <c r="C1" t="s">
        <v>15</v>
      </c>
      <c r="D1" t="s">
        <v>20</v>
      </c>
      <c r="E1" t="s">
        <v>21</v>
      </c>
      <c r="F1" t="s">
        <v>22</v>
      </c>
      <c r="G1" t="s">
        <v>23</v>
      </c>
      <c r="P1" t="s">
        <v>24</v>
      </c>
      <c r="Q1" t="s">
        <v>25</v>
      </c>
      <c r="R1">
        <v>0.08</v>
      </c>
    </row>
    <row r="2" spans="1:27" x14ac:dyDescent="0.25">
      <c r="A2">
        <v>2.78</v>
      </c>
      <c r="B2">
        <v>58.35</v>
      </c>
      <c r="C2">
        <v>5.3194540276938049</v>
      </c>
      <c r="D2">
        <f>$Q$8</f>
        <v>542502844.03413725</v>
      </c>
      <c r="E2">
        <f>SUM(O41:Y41)</f>
        <v>8775650440.3632526</v>
      </c>
      <c r="F2">
        <f>AK41</f>
        <v>3899666926.5793009</v>
      </c>
      <c r="G2">
        <f>F2/D2</f>
        <v>7.1882884476342257</v>
      </c>
    </row>
    <row r="3" spans="1:27" x14ac:dyDescent="0.25">
      <c r="A3">
        <v>3.78</v>
      </c>
      <c r="B3">
        <v>58.35</v>
      </c>
      <c r="C3">
        <v>5.2706493546733144</v>
      </c>
      <c r="D3">
        <f t="shared" ref="D3:D37" si="0">$Q$8</f>
        <v>542502844.03413725</v>
      </c>
      <c r="E3">
        <f t="shared" ref="E3:E37" si="1">SUM(O42:Y42)</f>
        <v>8695471784.7779007</v>
      </c>
      <c r="F3">
        <f t="shared" ref="F3:F37" si="2">AK42</f>
        <v>3863896504.3744588</v>
      </c>
      <c r="G3">
        <f t="shared" ref="G3:G37" si="3">F3/D3</f>
        <v>7.1223525311718392</v>
      </c>
      <c r="Q3">
        <v>2020</v>
      </c>
      <c r="R3">
        <v>2023</v>
      </c>
      <c r="S3">
        <v>2026</v>
      </c>
      <c r="T3">
        <v>2029</v>
      </c>
      <c r="U3">
        <v>2032</v>
      </c>
      <c r="V3">
        <v>2035</v>
      </c>
      <c r="W3">
        <v>2038</v>
      </c>
      <c r="X3">
        <v>2041</v>
      </c>
      <c r="Y3">
        <v>2044</v>
      </c>
      <c r="Z3">
        <v>2047</v>
      </c>
      <c r="AA3">
        <v>2050</v>
      </c>
    </row>
    <row r="4" spans="1:27" x14ac:dyDescent="0.25">
      <c r="A4">
        <v>4.78</v>
      </c>
      <c r="B4">
        <v>58.35</v>
      </c>
      <c r="C4">
        <v>5.2549684661970186</v>
      </c>
      <c r="D4">
        <f t="shared" si="0"/>
        <v>542502844.03413725</v>
      </c>
      <c r="E4">
        <f t="shared" si="1"/>
        <v>8669223768.5654659</v>
      </c>
      <c r="F4">
        <f t="shared" si="2"/>
        <v>3852115299.5383396</v>
      </c>
      <c r="G4">
        <f t="shared" si="3"/>
        <v>7.1006361384087846</v>
      </c>
      <c r="P4" t="s">
        <v>26</v>
      </c>
      <c r="Q4">
        <v>0</v>
      </c>
      <c r="R4">
        <v>3</v>
      </c>
      <c r="S4">
        <v>6</v>
      </c>
      <c r="T4">
        <v>9</v>
      </c>
      <c r="U4">
        <v>12</v>
      </c>
      <c r="V4">
        <v>15</v>
      </c>
      <c r="W4">
        <v>18</v>
      </c>
      <c r="X4">
        <v>21</v>
      </c>
      <c r="Y4">
        <v>24</v>
      </c>
      <c r="Z4">
        <v>27</v>
      </c>
      <c r="AA4">
        <v>30</v>
      </c>
    </row>
    <row r="5" spans="1:27" x14ac:dyDescent="0.25">
      <c r="A5">
        <v>5.78</v>
      </c>
      <c r="B5">
        <v>58.35</v>
      </c>
      <c r="C5">
        <v>5.4923814993268039</v>
      </c>
      <c r="D5">
        <f t="shared" si="0"/>
        <v>542502844.03413725</v>
      </c>
      <c r="E5">
        <f t="shared" si="1"/>
        <v>9055799611.72159</v>
      </c>
      <c r="F5">
        <f t="shared" si="2"/>
        <v>4024702240.529922</v>
      </c>
      <c r="G5">
        <f t="shared" si="3"/>
        <v>7.4187670807430193</v>
      </c>
      <c r="P5" t="s">
        <v>27</v>
      </c>
      <c r="Q5">
        <f>1/(1+$R$1)^Q4</f>
        <v>1</v>
      </c>
      <c r="R5">
        <f t="shared" ref="R5:AA5" si="4">1/(1+$R$1)^R4</f>
        <v>0.79383224102016958</v>
      </c>
      <c r="S5">
        <f t="shared" si="4"/>
        <v>0.63016962688310452</v>
      </c>
      <c r="T5">
        <f t="shared" si="4"/>
        <v>0.50024896713145905</v>
      </c>
      <c r="U5">
        <f t="shared" si="4"/>
        <v>0.39711375864599124</v>
      </c>
      <c r="V5">
        <f t="shared" si="4"/>
        <v>0.31524170496588994</v>
      </c>
      <c r="W5">
        <f t="shared" si="4"/>
        <v>0.25024902911609154</v>
      </c>
      <c r="X5">
        <f t="shared" si="4"/>
        <v>0.19865574759634863</v>
      </c>
      <c r="Y5">
        <f t="shared" si="4"/>
        <v>0.1576993373059466</v>
      </c>
      <c r="Z5">
        <f t="shared" si="4"/>
        <v>0.12518681834097523</v>
      </c>
      <c r="AA5">
        <f t="shared" si="4"/>
        <v>9.9377332549801231E-2</v>
      </c>
    </row>
    <row r="6" spans="1:27" x14ac:dyDescent="0.25">
      <c r="A6">
        <v>6.78</v>
      </c>
      <c r="B6">
        <v>58.35</v>
      </c>
      <c r="C6">
        <v>6.8850805211325463</v>
      </c>
      <c r="D6">
        <f t="shared" si="0"/>
        <v>542502844.03413725</v>
      </c>
      <c r="E6">
        <f t="shared" si="1"/>
        <v>11470773749.919842</v>
      </c>
      <c r="F6">
        <f t="shared" si="2"/>
        <v>5127952843.1706133</v>
      </c>
      <c r="G6">
        <f t="shared" si="3"/>
        <v>9.4523980833691894</v>
      </c>
      <c r="P6" t="s">
        <v>28</v>
      </c>
      <c r="Q6">
        <f>1000*121425.742574257</f>
        <v>121425742.574257</v>
      </c>
      <c r="R6">
        <f t="shared" ref="R6:AA6" si="5">1000*121425.742574257</f>
        <v>121425742.574257</v>
      </c>
      <c r="S6">
        <f t="shared" si="5"/>
        <v>121425742.574257</v>
      </c>
      <c r="T6">
        <f t="shared" si="5"/>
        <v>121425742.574257</v>
      </c>
      <c r="U6">
        <f t="shared" si="5"/>
        <v>121425742.574257</v>
      </c>
      <c r="V6">
        <f t="shared" si="5"/>
        <v>121425742.574257</v>
      </c>
      <c r="W6">
        <f t="shared" si="5"/>
        <v>121425742.574257</v>
      </c>
      <c r="X6">
        <f t="shared" si="5"/>
        <v>121425742.574257</v>
      </c>
      <c r="Y6">
        <f t="shared" si="5"/>
        <v>121425742.574257</v>
      </c>
      <c r="Z6">
        <f t="shared" si="5"/>
        <v>121425742.574257</v>
      </c>
      <c r="AA6">
        <f t="shared" si="5"/>
        <v>121425742.574257</v>
      </c>
    </row>
    <row r="7" spans="1:27" x14ac:dyDescent="0.25">
      <c r="A7">
        <v>7.78</v>
      </c>
      <c r="B7">
        <v>58.35</v>
      </c>
      <c r="C7">
        <v>6.9552807072961986</v>
      </c>
      <c r="D7">
        <f t="shared" si="0"/>
        <v>542502844.03413725</v>
      </c>
      <c r="E7">
        <f t="shared" si="1"/>
        <v>11615325157.132883</v>
      </c>
      <c r="F7">
        <f t="shared" si="2"/>
        <v>5199844752.7346134</v>
      </c>
      <c r="G7">
        <f t="shared" si="3"/>
        <v>9.5849170376098716</v>
      </c>
      <c r="P7" t="s">
        <v>29</v>
      </c>
      <c r="Q7">
        <f>Q6*Q5</f>
        <v>121425742.574257</v>
      </c>
      <c r="R7">
        <f t="shared" ref="R7:AA7" si="6">R6*R5</f>
        <v>96391669.34526065</v>
      </c>
      <c r="S7">
        <f t="shared" si="6"/>
        <v>76518814.892023429</v>
      </c>
      <c r="T7">
        <f t="shared" si="6"/>
        <v>60743102.305942498</v>
      </c>
      <c r="U7">
        <f t="shared" si="6"/>
        <v>48219833.030043758</v>
      </c>
      <c r="V7">
        <f t="shared" si="6"/>
        <v>38278458.115858026</v>
      </c>
      <c r="W7">
        <f t="shared" si="6"/>
        <v>30386674.188908275</v>
      </c>
      <c r="X7">
        <f t="shared" si="6"/>
        <v>24121921.668530803</v>
      </c>
      <c r="Y7">
        <f t="shared" si="6"/>
        <v>19148759.135842796</v>
      </c>
      <c r="Z7">
        <f t="shared" si="6"/>
        <v>15200902.377561532</v>
      </c>
      <c r="AA7">
        <f t="shared" si="6"/>
        <v>12066966.399908496</v>
      </c>
    </row>
    <row r="8" spans="1:27" x14ac:dyDescent="0.25">
      <c r="A8">
        <v>2.78</v>
      </c>
      <c r="B8">
        <v>57.35</v>
      </c>
      <c r="C8">
        <v>5.3902543646020478</v>
      </c>
      <c r="D8">
        <f t="shared" si="0"/>
        <v>542502844.03413725</v>
      </c>
      <c r="E8">
        <f t="shared" si="1"/>
        <v>8893890122.4138756</v>
      </c>
      <c r="F8">
        <f t="shared" si="2"/>
        <v>3952860401.3316145</v>
      </c>
      <c r="G8">
        <f t="shared" si="3"/>
        <v>7.2863404216234464</v>
      </c>
      <c r="P8" s="3" t="s">
        <v>18</v>
      </c>
      <c r="Q8">
        <f>SUM(Q7:AA7)</f>
        <v>542502844.03413725</v>
      </c>
    </row>
    <row r="9" spans="1:27" x14ac:dyDescent="0.25">
      <c r="A9">
        <v>3.78</v>
      </c>
      <c r="B9">
        <v>57.35</v>
      </c>
      <c r="C9">
        <v>5.2935087669420309</v>
      </c>
      <c r="D9">
        <f t="shared" si="0"/>
        <v>542502844.03413725</v>
      </c>
      <c r="E9">
        <f t="shared" si="1"/>
        <v>8732347729.818449</v>
      </c>
      <c r="F9">
        <f t="shared" si="2"/>
        <v>3880489559.880662</v>
      </c>
      <c r="G9">
        <f t="shared" si="3"/>
        <v>7.1529386482561561</v>
      </c>
    </row>
    <row r="10" spans="1:27" x14ac:dyDescent="0.25">
      <c r="A10">
        <v>4.78</v>
      </c>
      <c r="B10">
        <v>57.35</v>
      </c>
      <c r="C10">
        <v>5.1879524126254006</v>
      </c>
      <c r="D10">
        <f t="shared" si="0"/>
        <v>542502844.03413725</v>
      </c>
      <c r="E10">
        <f t="shared" si="1"/>
        <v>8559342139.8341589</v>
      </c>
      <c r="F10">
        <f t="shared" si="2"/>
        <v>3803108704.667841</v>
      </c>
      <c r="G10">
        <f t="shared" si="3"/>
        <v>7.0103018748940027</v>
      </c>
    </row>
    <row r="11" spans="1:27" x14ac:dyDescent="0.25">
      <c r="A11">
        <v>5.78</v>
      </c>
      <c r="B11">
        <v>57.35</v>
      </c>
      <c r="C11">
        <v>5.0542695967918476</v>
      </c>
      <c r="D11">
        <f t="shared" si="0"/>
        <v>542502844.03413725</v>
      </c>
      <c r="E11">
        <f t="shared" si="1"/>
        <v>8339209495.3118963</v>
      </c>
      <c r="F11">
        <f t="shared" si="2"/>
        <v>3704604975.5248165</v>
      </c>
      <c r="G11">
        <f t="shared" si="3"/>
        <v>6.8287291325088475</v>
      </c>
    </row>
    <row r="12" spans="1:27" x14ac:dyDescent="0.25">
      <c r="A12">
        <v>6.78</v>
      </c>
      <c r="B12">
        <v>57.35</v>
      </c>
      <c r="C12">
        <v>4.9784434356099716</v>
      </c>
      <c r="D12">
        <f t="shared" si="0"/>
        <v>542502844.03413725</v>
      </c>
      <c r="E12">
        <f t="shared" si="1"/>
        <v>8212824738.2310352</v>
      </c>
      <c r="F12">
        <f t="shared" si="2"/>
        <v>3647757455.9787378</v>
      </c>
      <c r="G12">
        <f t="shared" si="3"/>
        <v>6.7239416273902535</v>
      </c>
    </row>
    <row r="13" spans="1:27" x14ac:dyDescent="0.25">
      <c r="A13">
        <v>7.78</v>
      </c>
      <c r="B13">
        <v>57.35</v>
      </c>
      <c r="C13">
        <v>4.9767184894815468</v>
      </c>
      <c r="D13">
        <f t="shared" si="0"/>
        <v>542502844.03413725</v>
      </c>
      <c r="E13">
        <f t="shared" si="1"/>
        <v>8209724014.8538666</v>
      </c>
      <c r="F13">
        <f t="shared" si="2"/>
        <v>3646314428.7098722</v>
      </c>
      <c r="G13">
        <f t="shared" si="3"/>
        <v>6.7212816832356115</v>
      </c>
    </row>
    <row r="14" spans="1:27" x14ac:dyDescent="0.25">
      <c r="A14">
        <v>2.78</v>
      </c>
      <c r="B14">
        <v>56.35</v>
      </c>
      <c r="C14">
        <v>5.3722397182632644</v>
      </c>
      <c r="D14">
        <f t="shared" si="0"/>
        <v>542502844.03413725</v>
      </c>
      <c r="E14">
        <f t="shared" si="1"/>
        <v>8863564114.9500237</v>
      </c>
      <c r="F14">
        <f t="shared" si="2"/>
        <v>3939455171.7152443</v>
      </c>
      <c r="G14">
        <f t="shared" si="3"/>
        <v>7.2616304504891263</v>
      </c>
    </row>
    <row r="15" spans="1:27" x14ac:dyDescent="0.25">
      <c r="A15">
        <v>3.78</v>
      </c>
      <c r="B15">
        <v>56.35</v>
      </c>
      <c r="C15">
        <v>5.3465550505798474</v>
      </c>
      <c r="D15">
        <f t="shared" si="0"/>
        <v>542502844.03413725</v>
      </c>
      <c r="E15">
        <f t="shared" si="1"/>
        <v>8818826679.7819023</v>
      </c>
      <c r="F15">
        <f t="shared" si="2"/>
        <v>3919269342.8545508</v>
      </c>
      <c r="G15">
        <f t="shared" si="3"/>
        <v>7.2244217444285486</v>
      </c>
    </row>
    <row r="16" spans="1:27" x14ac:dyDescent="0.25">
      <c r="A16">
        <v>4.78</v>
      </c>
      <c r="B16">
        <v>56.35</v>
      </c>
      <c r="C16">
        <v>5.256783250628116</v>
      </c>
      <c r="D16">
        <f t="shared" si="0"/>
        <v>542502844.03413725</v>
      </c>
      <c r="E16">
        <f t="shared" si="1"/>
        <v>8673538687.3365993</v>
      </c>
      <c r="F16">
        <f t="shared" si="2"/>
        <v>3854302672.1621747</v>
      </c>
      <c r="G16">
        <f t="shared" si="3"/>
        <v>7.1046681405409204</v>
      </c>
    </row>
    <row r="17" spans="1:7" x14ac:dyDescent="0.25">
      <c r="A17">
        <v>5.78</v>
      </c>
      <c r="B17">
        <v>56.35</v>
      </c>
      <c r="C17">
        <v>5.1977735668969594</v>
      </c>
      <c r="D17">
        <f t="shared" si="0"/>
        <v>542502844.03413725</v>
      </c>
      <c r="E17">
        <f t="shared" si="1"/>
        <v>8570948074.6240835</v>
      </c>
      <c r="F17">
        <f t="shared" si="2"/>
        <v>3807848339.3337493</v>
      </c>
      <c r="G17">
        <f t="shared" si="3"/>
        <v>7.0190384828547341</v>
      </c>
    </row>
    <row r="18" spans="1:7" x14ac:dyDescent="0.25">
      <c r="A18">
        <v>6.78</v>
      </c>
      <c r="B18">
        <v>56.35</v>
      </c>
      <c r="C18">
        <v>5.1760381986767001</v>
      </c>
      <c r="D18">
        <f t="shared" si="0"/>
        <v>542502844.03413725</v>
      </c>
      <c r="E18">
        <f t="shared" si="1"/>
        <v>8540230394.3002634</v>
      </c>
      <c r="F18">
        <f t="shared" si="2"/>
        <v>3794529210.4983811</v>
      </c>
      <c r="G18">
        <f t="shared" si="3"/>
        <v>6.9944872220054366</v>
      </c>
    </row>
    <row r="19" spans="1:7" x14ac:dyDescent="0.25">
      <c r="A19">
        <v>7.78</v>
      </c>
      <c r="B19">
        <v>56.35</v>
      </c>
      <c r="C19">
        <v>5.1992477384723266</v>
      </c>
      <c r="D19">
        <f t="shared" si="0"/>
        <v>542502844.03413725</v>
      </c>
      <c r="E19">
        <f t="shared" si="1"/>
        <v>8573615108.9854746</v>
      </c>
      <c r="F19">
        <f t="shared" si="2"/>
        <v>3809089668.786469</v>
      </c>
      <c r="G19">
        <f t="shared" si="3"/>
        <v>7.0213266357489923</v>
      </c>
    </row>
    <row r="20" spans="1:7" x14ac:dyDescent="0.25">
      <c r="A20">
        <v>2.78</v>
      </c>
      <c r="B20">
        <v>55.35</v>
      </c>
      <c r="C20">
        <v>5.3136374224283047</v>
      </c>
      <c r="D20">
        <f t="shared" si="0"/>
        <v>542502844.03413725</v>
      </c>
      <c r="E20">
        <f t="shared" si="1"/>
        <v>8767253479.9922638</v>
      </c>
      <c r="F20">
        <f t="shared" si="2"/>
        <v>3896364990.3892398</v>
      </c>
      <c r="G20">
        <f t="shared" si="3"/>
        <v>7.1822019612196897</v>
      </c>
    </row>
    <row r="21" spans="1:7" x14ac:dyDescent="0.25">
      <c r="A21">
        <v>3.78</v>
      </c>
      <c r="B21">
        <v>55.35</v>
      </c>
      <c r="C21">
        <v>5.3060830834353183</v>
      </c>
      <c r="D21">
        <f t="shared" si="0"/>
        <v>542502844.03413725</v>
      </c>
      <c r="E21">
        <f t="shared" si="1"/>
        <v>8753463536.7315941</v>
      </c>
      <c r="F21">
        <f t="shared" si="2"/>
        <v>3890101290.2385607</v>
      </c>
      <c r="G21">
        <f t="shared" si="3"/>
        <v>7.1706560306876002</v>
      </c>
    </row>
    <row r="22" spans="1:7" x14ac:dyDescent="0.25">
      <c r="A22">
        <v>4.78</v>
      </c>
      <c r="B22">
        <v>55.35</v>
      </c>
      <c r="C22">
        <v>5.2680113141593763</v>
      </c>
      <c r="D22">
        <f t="shared" si="0"/>
        <v>542502844.03413725</v>
      </c>
      <c r="E22">
        <f t="shared" si="1"/>
        <v>8686425269.4221745</v>
      </c>
      <c r="F22">
        <f t="shared" si="2"/>
        <v>3859612890.3963089</v>
      </c>
      <c r="G22">
        <f t="shared" si="3"/>
        <v>7.1144565099338744</v>
      </c>
    </row>
    <row r="23" spans="1:7" x14ac:dyDescent="0.25">
      <c r="A23">
        <v>5.78</v>
      </c>
      <c r="B23">
        <v>55.35</v>
      </c>
      <c r="C23">
        <v>5.2491772440282434</v>
      </c>
      <c r="D23">
        <f t="shared" si="0"/>
        <v>542502844.03413725</v>
      </c>
      <c r="E23">
        <f t="shared" si="1"/>
        <v>8660487313.9452057</v>
      </c>
      <c r="F23">
        <f t="shared" si="2"/>
        <v>3848656134.5326338</v>
      </c>
      <c r="G23">
        <f t="shared" si="3"/>
        <v>7.0942598308119749</v>
      </c>
    </row>
    <row r="24" spans="1:7" x14ac:dyDescent="0.25">
      <c r="A24">
        <v>6.78</v>
      </c>
      <c r="B24">
        <v>55.35</v>
      </c>
      <c r="C24">
        <v>5.2498666514907333</v>
      </c>
      <c r="D24">
        <f t="shared" si="0"/>
        <v>542502844.03413725</v>
      </c>
      <c r="E24">
        <f t="shared" si="1"/>
        <v>8662440397.7969723</v>
      </c>
      <c r="F24">
        <f t="shared" si="2"/>
        <v>3849726859.8954992</v>
      </c>
      <c r="G24">
        <f t="shared" si="3"/>
        <v>7.0962335077698748</v>
      </c>
    </row>
    <row r="25" spans="1:7" x14ac:dyDescent="0.25">
      <c r="A25">
        <v>7.78</v>
      </c>
      <c r="B25">
        <v>55.35</v>
      </c>
      <c r="C25">
        <v>5.2665738586583348</v>
      </c>
      <c r="D25">
        <f t="shared" si="0"/>
        <v>542502844.03413725</v>
      </c>
      <c r="E25">
        <f t="shared" si="1"/>
        <v>8685433270.1674252</v>
      </c>
      <c r="F25">
        <f t="shared" si="2"/>
        <v>3859222250.0708733</v>
      </c>
      <c r="G25">
        <f t="shared" si="3"/>
        <v>7.1137364393762139</v>
      </c>
    </row>
    <row r="26" spans="1:7" x14ac:dyDescent="0.25">
      <c r="A26">
        <v>2.78</v>
      </c>
      <c r="B26">
        <v>54.35</v>
      </c>
      <c r="C26">
        <v>5.3167909728822096</v>
      </c>
      <c r="D26">
        <f t="shared" si="0"/>
        <v>542502844.03413725</v>
      </c>
      <c r="E26">
        <f t="shared" si="1"/>
        <v>8771831514.4620323</v>
      </c>
      <c r="F26">
        <f t="shared" si="2"/>
        <v>3898374938.4626431</v>
      </c>
      <c r="G26">
        <f t="shared" si="3"/>
        <v>7.1859069152038142</v>
      </c>
    </row>
    <row r="27" spans="1:7" x14ac:dyDescent="0.25">
      <c r="A27">
        <v>3.78</v>
      </c>
      <c r="B27">
        <v>54.35</v>
      </c>
      <c r="C27">
        <v>5.3089883247413736</v>
      </c>
      <c r="D27">
        <f t="shared" si="0"/>
        <v>542502844.03413725</v>
      </c>
      <c r="E27">
        <f t="shared" si="1"/>
        <v>8756091516.1936646</v>
      </c>
      <c r="F27">
        <f t="shared" si="2"/>
        <v>3890969716.8240209</v>
      </c>
      <c r="G27">
        <f t="shared" si="3"/>
        <v>7.1722568086282319</v>
      </c>
    </row>
    <row r="28" spans="1:7" x14ac:dyDescent="0.25">
      <c r="A28">
        <v>4.78</v>
      </c>
      <c r="B28">
        <v>54.35</v>
      </c>
      <c r="C28">
        <v>5.2868341705078459</v>
      </c>
      <c r="D28">
        <f t="shared" si="0"/>
        <v>542502844.03413725</v>
      </c>
      <c r="E28">
        <f t="shared" si="1"/>
        <v>8717897808.2650032</v>
      </c>
      <c r="F28">
        <f t="shared" si="2"/>
        <v>3873792845.0030112</v>
      </c>
      <c r="G28">
        <f t="shared" si="3"/>
        <v>7.1405945380799718</v>
      </c>
    </row>
    <row r="29" spans="1:7" x14ac:dyDescent="0.25">
      <c r="A29">
        <v>5.78</v>
      </c>
      <c r="B29">
        <v>54.35</v>
      </c>
      <c r="C29">
        <v>5.2714935015654314</v>
      </c>
      <c r="D29">
        <f t="shared" si="0"/>
        <v>542502844.03413725</v>
      </c>
      <c r="E29">
        <f t="shared" si="1"/>
        <v>8691628814.1564388</v>
      </c>
      <c r="F29">
        <f t="shared" si="2"/>
        <v>3862026252.4304795</v>
      </c>
      <c r="G29">
        <f t="shared" si="3"/>
        <v>7.1189050802237999</v>
      </c>
    </row>
    <row r="30" spans="1:7" x14ac:dyDescent="0.25">
      <c r="A30">
        <v>6.78</v>
      </c>
      <c r="B30">
        <v>54.35</v>
      </c>
      <c r="C30">
        <v>5.262104182621913</v>
      </c>
      <c r="D30">
        <f t="shared" si="0"/>
        <v>542502844.03413725</v>
      </c>
      <c r="E30">
        <f t="shared" si="1"/>
        <v>8676726493.1272373</v>
      </c>
      <c r="F30">
        <f t="shared" si="2"/>
        <v>3855187664.8925409</v>
      </c>
      <c r="G30">
        <f t="shared" si="3"/>
        <v>7.1062994549941036</v>
      </c>
    </row>
    <row r="31" spans="1:7" x14ac:dyDescent="0.25">
      <c r="A31">
        <v>7.78</v>
      </c>
      <c r="B31">
        <v>54.35</v>
      </c>
      <c r="C31">
        <v>5.2955206573585638</v>
      </c>
      <c r="D31">
        <f t="shared" si="0"/>
        <v>542502844.03413725</v>
      </c>
      <c r="E31">
        <f t="shared" si="1"/>
        <v>8734518360.2080803</v>
      </c>
      <c r="F31">
        <f t="shared" si="2"/>
        <v>3881215333.8227744</v>
      </c>
      <c r="G31">
        <f t="shared" si="3"/>
        <v>7.1542764733940221</v>
      </c>
    </row>
    <row r="32" spans="1:7" x14ac:dyDescent="0.25">
      <c r="A32">
        <v>2.78</v>
      </c>
      <c r="B32">
        <v>53.35</v>
      </c>
      <c r="C32">
        <v>5.3002439786297</v>
      </c>
      <c r="D32">
        <f t="shared" si="0"/>
        <v>542502844.03413725</v>
      </c>
      <c r="E32">
        <f t="shared" si="1"/>
        <v>8743199713.074913</v>
      </c>
      <c r="F32">
        <f t="shared" si="2"/>
        <v>3885467395.8376722</v>
      </c>
      <c r="G32">
        <f t="shared" si="3"/>
        <v>7.1621143346359624</v>
      </c>
    </row>
    <row r="33" spans="1:37" x14ac:dyDescent="0.25">
      <c r="A33">
        <v>3.78</v>
      </c>
      <c r="B33">
        <v>53.35</v>
      </c>
      <c r="C33">
        <v>5.3329125435716156</v>
      </c>
      <c r="D33">
        <f t="shared" si="0"/>
        <v>542502844.03413725</v>
      </c>
      <c r="E33">
        <f t="shared" si="1"/>
        <v>8795305923.5033894</v>
      </c>
      <c r="F33">
        <f t="shared" si="2"/>
        <v>3908434922.8935862</v>
      </c>
      <c r="G33">
        <f t="shared" si="3"/>
        <v>7.2044505680925903</v>
      </c>
    </row>
    <row r="34" spans="1:37" x14ac:dyDescent="0.25">
      <c r="A34">
        <v>4.78</v>
      </c>
      <c r="B34">
        <v>53.35</v>
      </c>
      <c r="C34">
        <v>5.3896388349722226</v>
      </c>
      <c r="D34">
        <f t="shared" si="0"/>
        <v>542502844.03413725</v>
      </c>
      <c r="E34">
        <f t="shared" si="1"/>
        <v>8891135731.3304806</v>
      </c>
      <c r="F34">
        <f t="shared" si="2"/>
        <v>3951713027.5024214</v>
      </c>
      <c r="G34">
        <f t="shared" si="3"/>
        <v>7.2842254579107015</v>
      </c>
    </row>
    <row r="35" spans="1:37" x14ac:dyDescent="0.25">
      <c r="A35">
        <v>5.78</v>
      </c>
      <c r="B35">
        <v>53.35</v>
      </c>
      <c r="C35">
        <v>5.7565953757914894</v>
      </c>
      <c r="D35">
        <f t="shared" si="0"/>
        <v>542502844.03413725</v>
      </c>
      <c r="E35">
        <f t="shared" si="1"/>
        <v>9529406537.9656982</v>
      </c>
      <c r="F35">
        <f t="shared" si="2"/>
        <v>4241863557.0881257</v>
      </c>
      <c r="G35">
        <f t="shared" si="3"/>
        <v>7.8190623399224144</v>
      </c>
    </row>
    <row r="36" spans="1:37" x14ac:dyDescent="0.25">
      <c r="A36">
        <v>6.78</v>
      </c>
      <c r="B36">
        <v>53.35</v>
      </c>
      <c r="C36">
        <v>6.1266923506310667</v>
      </c>
      <c r="D36">
        <f t="shared" si="0"/>
        <v>542502844.03413725</v>
      </c>
      <c r="E36">
        <f t="shared" si="1"/>
        <v>10188897571.831665</v>
      </c>
      <c r="F36">
        <f t="shared" si="2"/>
        <v>4547278452.0629539</v>
      </c>
      <c r="G36">
        <f t="shared" si="3"/>
        <v>8.3820361534857035</v>
      </c>
    </row>
    <row r="37" spans="1:37" x14ac:dyDescent="0.25">
      <c r="A37">
        <v>7.78</v>
      </c>
      <c r="B37">
        <v>53.35</v>
      </c>
      <c r="C37">
        <v>6.7275161138060557</v>
      </c>
      <c r="D37">
        <f t="shared" si="0"/>
        <v>542502844.03413725</v>
      </c>
      <c r="E37">
        <f t="shared" si="1"/>
        <v>11233591966.43774</v>
      </c>
      <c r="F37">
        <f t="shared" si="2"/>
        <v>5027640397.7167006</v>
      </c>
      <c r="G37">
        <f t="shared" si="3"/>
        <v>9.267491319179765</v>
      </c>
    </row>
    <row r="39" spans="1:37" x14ac:dyDescent="0.25">
      <c r="C39" t="s">
        <v>15</v>
      </c>
      <c r="O39" t="s">
        <v>16</v>
      </c>
      <c r="Z39" t="s">
        <v>17</v>
      </c>
      <c r="AK39" t="s">
        <v>18</v>
      </c>
    </row>
    <row r="40" spans="1:37" x14ac:dyDescent="0.25">
      <c r="A40" s="2" t="s">
        <v>0</v>
      </c>
      <c r="B40" s="2" t="s">
        <v>1</v>
      </c>
      <c r="C40">
        <v>2020</v>
      </c>
      <c r="D40">
        <v>2023</v>
      </c>
      <c r="E40">
        <v>2026</v>
      </c>
      <c r="F40">
        <v>2029</v>
      </c>
      <c r="G40">
        <v>2032</v>
      </c>
      <c r="H40">
        <v>2035</v>
      </c>
      <c r="I40">
        <v>2038</v>
      </c>
      <c r="J40">
        <v>2041</v>
      </c>
      <c r="K40">
        <v>2044</v>
      </c>
      <c r="L40">
        <v>2047</v>
      </c>
      <c r="M40">
        <v>2050</v>
      </c>
      <c r="N40" t="s">
        <v>19</v>
      </c>
      <c r="O40">
        <v>2020</v>
      </c>
      <c r="P40">
        <v>2023</v>
      </c>
      <c r="Q40">
        <v>2026</v>
      </c>
      <c r="R40">
        <v>2029</v>
      </c>
      <c r="S40">
        <v>2032</v>
      </c>
      <c r="T40">
        <v>2035</v>
      </c>
      <c r="U40">
        <v>2038</v>
      </c>
      <c r="V40">
        <v>2041</v>
      </c>
      <c r="W40">
        <v>2044</v>
      </c>
      <c r="X40">
        <v>2047</v>
      </c>
      <c r="Y40">
        <v>2050</v>
      </c>
      <c r="Z40">
        <v>2020</v>
      </c>
      <c r="AA40">
        <v>2023</v>
      </c>
      <c r="AB40">
        <v>2026</v>
      </c>
      <c r="AC40">
        <v>2029</v>
      </c>
      <c r="AD40">
        <v>2032</v>
      </c>
      <c r="AE40">
        <v>2035</v>
      </c>
      <c r="AF40">
        <v>2038</v>
      </c>
      <c r="AG40">
        <v>2041</v>
      </c>
      <c r="AH40">
        <v>2044</v>
      </c>
      <c r="AI40">
        <v>2047</v>
      </c>
      <c r="AJ40">
        <v>2050</v>
      </c>
    </row>
    <row r="41" spans="1:37" x14ac:dyDescent="0.25">
      <c r="A41">
        <v>2.78</v>
      </c>
      <c r="B41">
        <v>58.35</v>
      </c>
      <c r="C41">
        <v>8.3121988993489691</v>
      </c>
      <c r="D41">
        <v>7.6990202038948023</v>
      </c>
      <c r="E41">
        <v>7.3248177508313459</v>
      </c>
      <c r="F41">
        <v>7.0152830857633166</v>
      </c>
      <c r="G41">
        <v>6.7291641676518079</v>
      </c>
      <c r="H41">
        <v>6.4569826124661001</v>
      </c>
      <c r="I41">
        <v>6.1959419273579837</v>
      </c>
      <c r="J41">
        <v>5.9533356613379711</v>
      </c>
      <c r="K41">
        <v>5.7386884176328898</v>
      </c>
      <c r="L41">
        <v>5.5268593709958678</v>
      </c>
      <c r="M41">
        <v>5.3194540276938049</v>
      </c>
      <c r="N41">
        <f>1000*121425.742574257</f>
        <v>121425742.574257</v>
      </c>
      <c r="O41">
        <f>C41*$N$41</f>
        <v>1009314923.7783703</v>
      </c>
      <c r="P41">
        <f t="shared" ref="P41:Y41" si="7">D41*$N$41</f>
        <v>934859245.35213387</v>
      </c>
      <c r="Q41">
        <f t="shared" si="7"/>
        <v>889421434.61579514</v>
      </c>
      <c r="R41">
        <f t="shared" si="7"/>
        <v>851835958.05743575</v>
      </c>
      <c r="S41">
        <f t="shared" si="7"/>
        <v>817093755.96120286</v>
      </c>
      <c r="T41">
        <f t="shared" si="7"/>
        <v>784043908.50776207</v>
      </c>
      <c r="U41">
        <f t="shared" si="7"/>
        <v>752346849.47641635</v>
      </c>
      <c r="V41">
        <f t="shared" si="7"/>
        <v>722888203.4717685</v>
      </c>
      <c r="W41">
        <f t="shared" si="7"/>
        <v>696824502.51336157</v>
      </c>
      <c r="X41">
        <f t="shared" si="7"/>
        <v>671103003.22666419</v>
      </c>
      <c r="Y41">
        <f t="shared" si="7"/>
        <v>645918655.40234256</v>
      </c>
      <c r="Z41">
        <f>O41*Q$5</f>
        <v>1009314923.7783703</v>
      </c>
      <c r="AA41">
        <f t="shared" ref="AA41:AJ41" si="8">P41*R$5</f>
        <v>742121409.77630901</v>
      </c>
      <c r="AB41">
        <f t="shared" si="8"/>
        <v>560486373.5936712</v>
      </c>
      <c r="AC41">
        <f t="shared" si="8"/>
        <v>426130058.18366909</v>
      </c>
      <c r="AD41">
        <f t="shared" si="8"/>
        <v>324479172.5959236</v>
      </c>
      <c r="AE41">
        <f t="shared" si="8"/>
        <v>247163338.48610714</v>
      </c>
      <c r="AF41">
        <f t="shared" si="8"/>
        <v>188274068.64002344</v>
      </c>
      <c r="AG41">
        <f t="shared" si="8"/>
        <v>143605896.48926556</v>
      </c>
      <c r="AH41">
        <f t="shared" si="8"/>
        <v>109888762.26490304</v>
      </c>
      <c r="AI41">
        <f t="shared" si="8"/>
        <v>84013249.753019318</v>
      </c>
      <c r="AJ41">
        <f t="shared" si="8"/>
        <v>64189673.018039063</v>
      </c>
      <c r="AK41">
        <f>SUM(Z41:AJ41)</f>
        <v>3899666926.5793009</v>
      </c>
    </row>
    <row r="42" spans="1:37" x14ac:dyDescent="0.25">
      <c r="A42">
        <v>3.78</v>
      </c>
      <c r="B42">
        <v>58.35</v>
      </c>
      <c r="C42">
        <v>8.2318948744288463</v>
      </c>
      <c r="D42">
        <v>7.6295009828420568</v>
      </c>
      <c r="E42">
        <v>7.2598489116127896</v>
      </c>
      <c r="F42">
        <v>6.9531663649477702</v>
      </c>
      <c r="G42">
        <v>6.6691416220111508</v>
      </c>
      <c r="H42">
        <v>6.3986121722543956</v>
      </c>
      <c r="I42">
        <v>6.1389281991719082</v>
      </c>
      <c r="J42">
        <v>5.8980590939478867</v>
      </c>
      <c r="K42">
        <v>5.6852601428254479</v>
      </c>
      <c r="L42">
        <v>5.4763742126747719</v>
      </c>
      <c r="M42">
        <v>5.2706493546733144</v>
      </c>
      <c r="N42">
        <f t="shared" ref="N42:N76" si="9">1000*121425.742574257</f>
        <v>121425742.574257</v>
      </c>
      <c r="O42">
        <f t="shared" ref="O42:O76" si="10">C42*$N$41</f>
        <v>999563947.92074275</v>
      </c>
      <c r="P42">
        <f t="shared" ref="P42:P76" si="11">D42*$N$41</f>
        <v>926417822.3126204</v>
      </c>
      <c r="Q42">
        <f t="shared" ref="Q42:Q76" si="12">E42*$N$41</f>
        <v>881532545.06949449</v>
      </c>
      <c r="R42">
        <f t="shared" ref="R42:R76" si="13">F42*$N$41</f>
        <v>844293389.10613024</v>
      </c>
      <c r="S42">
        <f t="shared" ref="S42:S76" si="14">G42*$N$41</f>
        <v>809805473.78558874</v>
      </c>
      <c r="T42">
        <f t="shared" ref="T42:T76" si="15">H42*$N$41</f>
        <v>776956234.46066964</v>
      </c>
      <c r="U42">
        <f t="shared" ref="U42:U76" si="16">I42*$N$41</f>
        <v>745423915.1944952</v>
      </c>
      <c r="V42">
        <f t="shared" ref="V42:V76" si="17">J42*$N$41</f>
        <v>716176205.22947156</v>
      </c>
      <c r="W42">
        <f t="shared" ref="W42:W76" si="18">K42*$N$41</f>
        <v>690336934.57040644</v>
      </c>
      <c r="X42">
        <f t="shared" ref="X42:X76" si="19">L42*$N$41</f>
        <v>664972805.38854623</v>
      </c>
      <c r="Y42">
        <f t="shared" ref="Y42:Y76" si="20">M42*$N$41</f>
        <v>639992511.73973572</v>
      </c>
      <c r="Z42">
        <f t="shared" ref="Z42:Z76" si="21">O42*Q$5</f>
        <v>999563947.92074275</v>
      </c>
      <c r="AA42">
        <f t="shared" ref="AA42:AA76" si="22">P42*R$5</f>
        <v>735420336.00745273</v>
      </c>
      <c r="AB42">
        <f t="shared" ref="AB42:AB76" si="23">Q42*S$5</f>
        <v>555515035.0117569</v>
      </c>
      <c r="AC42">
        <f t="shared" ref="AC42:AC76" si="24">R42*T$5</f>
        <v>422356895.85626072</v>
      </c>
      <c r="AD42">
        <f t="shared" ref="AD42:AD76" si="25">S42*U$5</f>
        <v>321584895.46709287</v>
      </c>
      <c r="AE42">
        <f t="shared" ref="AE42:AE76" si="26">T42*V$5</f>
        <v>244929008.03525922</v>
      </c>
      <c r="AF42">
        <f t="shared" ref="AF42:AF76" si="27">U42*W$5</f>
        <v>186541611.05733818</v>
      </c>
      <c r="AG42">
        <f t="shared" ref="AG42:AG76" si="28">V42*X$5</f>
        <v>142272519.46057668</v>
      </c>
      <c r="AH42">
        <f t="shared" ref="AH42:AH76" si="29">W42*Y$5</f>
        <v>108865677.0995717</v>
      </c>
      <c r="AI42">
        <f t="shared" ref="AI42:AI76" si="30">X42*Z$5</f>
        <v>83245829.789864615</v>
      </c>
      <c r="AJ42">
        <f t="shared" ref="AJ42:AJ76" si="31">Y42*AA$5</f>
        <v>63600748.668542288</v>
      </c>
      <c r="AK42">
        <f t="shared" ref="AK42:AK76" si="32">SUM(Z42:AJ42)</f>
        <v>3863896504.3744588</v>
      </c>
    </row>
    <row r="43" spans="1:37" x14ac:dyDescent="0.25">
      <c r="A43">
        <v>4.78</v>
      </c>
      <c r="B43">
        <v>58.35</v>
      </c>
      <c r="C43">
        <v>8.207467268179327</v>
      </c>
      <c r="D43">
        <v>7.6055191538284888</v>
      </c>
      <c r="E43">
        <v>7.2365708446380266</v>
      </c>
      <c r="F43">
        <v>6.9314276269311437</v>
      </c>
      <c r="G43">
        <v>6.6489274042180941</v>
      </c>
      <c r="H43">
        <v>6.3799928667631489</v>
      </c>
      <c r="I43">
        <v>6.1213419559652102</v>
      </c>
      <c r="J43">
        <v>5.8808025796560601</v>
      </c>
      <c r="K43">
        <v>5.6682935389197846</v>
      </c>
      <c r="L43">
        <v>5.4599590566993959</v>
      </c>
      <c r="M43">
        <v>5.2549684661970186</v>
      </c>
      <c r="N43">
        <f t="shared" si="9"/>
        <v>121425742.574257</v>
      </c>
      <c r="O43">
        <f t="shared" si="10"/>
        <v>996597807.69258332</v>
      </c>
      <c r="P43">
        <f t="shared" si="11"/>
        <v>923505810.91635907</v>
      </c>
      <c r="Q43">
        <f t="shared" si="12"/>
        <v>878705988.50139058</v>
      </c>
      <c r="R43">
        <f t="shared" si="13"/>
        <v>841653746.69983411</v>
      </c>
      <c r="S43">
        <f t="shared" si="14"/>
        <v>807350947.37950909</v>
      </c>
      <c r="T43">
        <f t="shared" si="15"/>
        <v>774695371.46517801</v>
      </c>
      <c r="U43">
        <f t="shared" si="16"/>
        <v>743288492.55403042</v>
      </c>
      <c r="V43">
        <f t="shared" si="17"/>
        <v>714080820.16734326</v>
      </c>
      <c r="W43">
        <f t="shared" si="18"/>
        <v>688276752.09219801</v>
      </c>
      <c r="X43">
        <f t="shared" si="19"/>
        <v>662979582.88476396</v>
      </c>
      <c r="Y43">
        <f t="shared" si="20"/>
        <v>638088448.21227729</v>
      </c>
      <c r="Z43">
        <f t="shared" si="21"/>
        <v>996597807.69258332</v>
      </c>
      <c r="AA43">
        <f t="shared" si="22"/>
        <v>733108687.47488236</v>
      </c>
      <c r="AB43">
        <f t="shared" si="23"/>
        <v>553733824.91387081</v>
      </c>
      <c r="AC43">
        <f t="shared" si="24"/>
        <v>421036417.46891469</v>
      </c>
      <c r="AD43">
        <f t="shared" si="25"/>
        <v>320610169.26027876</v>
      </c>
      <c r="AE43">
        <f t="shared" si="26"/>
        <v>244216289.72986615</v>
      </c>
      <c r="AF43">
        <f t="shared" si="27"/>
        <v>186007223.61480933</v>
      </c>
      <c r="AG43">
        <f t="shared" si="28"/>
        <v>141856259.17455736</v>
      </c>
      <c r="AH43">
        <f t="shared" si="29"/>
        <v>108540787.68802892</v>
      </c>
      <c r="AI43">
        <f t="shared" si="30"/>
        <v>82996304.606370479</v>
      </c>
      <c r="AJ43">
        <f t="shared" si="31"/>
        <v>63411527.914178103</v>
      </c>
      <c r="AK43">
        <f t="shared" si="32"/>
        <v>3852115299.5383396</v>
      </c>
    </row>
    <row r="44" spans="1:37" x14ac:dyDescent="0.25">
      <c r="A44">
        <v>5.78</v>
      </c>
      <c r="B44">
        <v>58.35</v>
      </c>
      <c r="C44">
        <v>8.5867841534367013</v>
      </c>
      <c r="D44">
        <v>7.9460988068824081</v>
      </c>
      <c r="E44">
        <v>7.5568031111331884</v>
      </c>
      <c r="F44">
        <v>7.235545224099889</v>
      </c>
      <c r="G44">
        <v>6.9400490794802909</v>
      </c>
      <c r="H44">
        <v>6.6597839084606534</v>
      </c>
      <c r="I44">
        <v>6.3912429339309762</v>
      </c>
      <c r="J44">
        <v>6.1425385647764097</v>
      </c>
      <c r="K44">
        <v>5.922303490645894</v>
      </c>
      <c r="L44">
        <v>5.7053799244905017</v>
      </c>
      <c r="M44">
        <v>5.4923814993268039</v>
      </c>
      <c r="N44">
        <f t="shared" si="9"/>
        <v>121425742.574257</v>
      </c>
      <c r="O44">
        <f t="shared" si="10"/>
        <v>1042656642.1559142</v>
      </c>
      <c r="P44">
        <f t="shared" si="11"/>
        <v>964860948.19411397</v>
      </c>
      <c r="Q44">
        <f t="shared" si="12"/>
        <v>917590429.25680292</v>
      </c>
      <c r="R44">
        <f t="shared" si="13"/>
        <v>878581451.76594782</v>
      </c>
      <c r="S44">
        <f t="shared" si="14"/>
        <v>842700612.97768307</v>
      </c>
      <c r="T44">
        <f t="shared" si="15"/>
        <v>808669206.4689225</v>
      </c>
      <c r="U44">
        <f t="shared" si="16"/>
        <v>776061419.22504175</v>
      </c>
      <c r="V44">
        <f t="shared" si="17"/>
        <v>745862306.51898634</v>
      </c>
      <c r="W44">
        <f t="shared" si="18"/>
        <v>719120099.10179198</v>
      </c>
      <c r="X44">
        <f t="shared" si="19"/>
        <v>692779993.99951756</v>
      </c>
      <c r="Y44">
        <f t="shared" si="20"/>
        <v>666916502.0568682</v>
      </c>
      <c r="Z44">
        <f t="shared" si="21"/>
        <v>1042656642.1559142</v>
      </c>
      <c r="AA44">
        <f t="shared" si="22"/>
        <v>765937728.77777922</v>
      </c>
      <c r="AB44">
        <f t="shared" si="23"/>
        <v>578237618.43626726</v>
      </c>
      <c r="AC44">
        <f t="shared" si="24"/>
        <v>439509463.7867732</v>
      </c>
      <c r="AD44">
        <f t="shared" si="25"/>
        <v>334648007.83284849</v>
      </c>
      <c r="AE44">
        <f t="shared" si="26"/>
        <v>254926259.4006764</v>
      </c>
      <c r="AF44">
        <f t="shared" si="27"/>
        <v>194208616.69552279</v>
      </c>
      <c r="AG44">
        <f t="shared" si="28"/>
        <v>148169834.10546616</v>
      </c>
      <c r="AH44">
        <f t="shared" si="29"/>
        <v>113404763.07173924</v>
      </c>
      <c r="AI44">
        <f t="shared" si="30"/>
        <v>86726923.259079516</v>
      </c>
      <c r="AJ44">
        <f t="shared" si="31"/>
        <v>66276383.007855587</v>
      </c>
      <c r="AK44">
        <f t="shared" si="32"/>
        <v>4024702240.529922</v>
      </c>
    </row>
    <row r="45" spans="1:37" x14ac:dyDescent="0.25">
      <c r="A45">
        <v>6.78</v>
      </c>
      <c r="B45">
        <v>58.35</v>
      </c>
      <c r="C45">
        <v>11.088282666738779</v>
      </c>
      <c r="D45">
        <v>10.160599579860641</v>
      </c>
      <c r="E45">
        <v>9.6083196188793263</v>
      </c>
      <c r="F45">
        <v>9.1679396089620049</v>
      </c>
      <c r="G45">
        <v>8.7690614634930064</v>
      </c>
      <c r="H45">
        <v>8.3994095626094492</v>
      </c>
      <c r="I45">
        <v>8.0515580563456002</v>
      </c>
      <c r="J45">
        <v>7.7326268623133698</v>
      </c>
      <c r="K45">
        <v>7.4515105058784439</v>
      </c>
      <c r="L45">
        <v>7.1530078960820171</v>
      </c>
      <c r="M45">
        <v>6.8850805211325463</v>
      </c>
      <c r="N45">
        <f t="shared" si="9"/>
        <v>121425742.574257</v>
      </c>
      <c r="O45">
        <f t="shared" si="10"/>
        <v>1346402956.682019</v>
      </c>
      <c r="P45">
        <f t="shared" si="11"/>
        <v>1233758348.984262</v>
      </c>
      <c r="Q45">
        <f t="shared" si="12"/>
        <v>1166697344.6132243</v>
      </c>
      <c r="R45">
        <f t="shared" si="13"/>
        <v>1113223874.8941548</v>
      </c>
      <c r="S45">
        <f t="shared" si="14"/>
        <v>1064789799.8839391</v>
      </c>
      <c r="T45">
        <f t="shared" si="15"/>
        <v>1019904543.3251675</v>
      </c>
      <c r="U45">
        <f t="shared" si="16"/>
        <v>977666415.87150586</v>
      </c>
      <c r="V45">
        <f t="shared" si="17"/>
        <v>938939958.80604792</v>
      </c>
      <c r="W45">
        <f t="shared" si="18"/>
        <v>904805196.47616744</v>
      </c>
      <c r="X45">
        <f t="shared" si="19"/>
        <v>868559295.42128265</v>
      </c>
      <c r="Y45">
        <f t="shared" si="20"/>
        <v>836026014.96207178</v>
      </c>
      <c r="Z45">
        <f t="shared" si="21"/>
        <v>1346402956.682019</v>
      </c>
      <c r="AA45">
        <f t="shared" si="22"/>
        <v>979397155.05152118</v>
      </c>
      <c r="AB45">
        <f t="shared" si="23"/>
        <v>735217230.3404243</v>
      </c>
      <c r="AC45">
        <f t="shared" si="24"/>
        <v>556889093.6018815</v>
      </c>
      <c r="AD45">
        <f t="shared" si="25"/>
        <v>422842679.59982395</v>
      </c>
      <c r="AE45">
        <f t="shared" si="26"/>
        <v>321516447.14028317</v>
      </c>
      <c r="AF45">
        <f t="shared" si="27"/>
        <v>244660071.37125331</v>
      </c>
      <c r="AG45">
        <f t="shared" si="28"/>
        <v>186525819.46470022</v>
      </c>
      <c r="AH45">
        <f t="shared" si="29"/>
        <v>142687179.8752684</v>
      </c>
      <c r="AI45">
        <f t="shared" si="30"/>
        <v>108732174.73426954</v>
      </c>
      <c r="AJ45">
        <f t="shared" si="31"/>
        <v>83082035.309170902</v>
      </c>
      <c r="AK45">
        <f t="shared" si="32"/>
        <v>5127952843.1706133</v>
      </c>
    </row>
    <row r="46" spans="1:37" x14ac:dyDescent="0.25">
      <c r="A46">
        <v>7.78</v>
      </c>
      <c r="B46">
        <v>58.35</v>
      </c>
      <c r="C46">
        <v>11.276016546524851</v>
      </c>
      <c r="D46">
        <v>10.314893265454961</v>
      </c>
      <c r="E46">
        <v>9.7398582511911851</v>
      </c>
      <c r="F46">
        <v>9.2857192616412725</v>
      </c>
      <c r="G46">
        <v>8.8743878639699592</v>
      </c>
      <c r="H46">
        <v>8.4952583188542032</v>
      </c>
      <c r="I46">
        <v>8.1411124964357917</v>
      </c>
      <c r="J46">
        <v>7.8168328952099264</v>
      </c>
      <c r="K46">
        <v>7.5316202371496441</v>
      </c>
      <c r="L46">
        <v>7.2268675853673416</v>
      </c>
      <c r="M46">
        <v>6.9552807072961986</v>
      </c>
      <c r="N46">
        <f t="shared" si="9"/>
        <v>121425742.574257</v>
      </c>
      <c r="O46">
        <f t="shared" si="10"/>
        <v>1369198682.4413888</v>
      </c>
      <c r="P46">
        <f t="shared" si="11"/>
        <v>1252493574.3320713</v>
      </c>
      <c r="Q46">
        <f t="shared" si="12"/>
        <v>1182669520.7188938</v>
      </c>
      <c r="R46">
        <f t="shared" si="13"/>
        <v>1127525356.6808729</v>
      </c>
      <c r="S46">
        <f t="shared" si="14"/>
        <v>1077579136.2745268</v>
      </c>
      <c r="T46">
        <f t="shared" si="15"/>
        <v>1031543049.7270058</v>
      </c>
      <c r="U46">
        <f t="shared" si="16"/>
        <v>988540630.26027918</v>
      </c>
      <c r="V46">
        <f t="shared" si="17"/>
        <v>949164738.87974453</v>
      </c>
      <c r="W46">
        <f t="shared" si="18"/>
        <v>914532580.08319712</v>
      </c>
      <c r="X46">
        <f t="shared" si="19"/>
        <v>877527763.03905714</v>
      </c>
      <c r="Y46">
        <f t="shared" si="20"/>
        <v>844550124.69584441</v>
      </c>
      <c r="Z46">
        <f t="shared" si="21"/>
        <v>1369198682.4413888</v>
      </c>
      <c r="AA46">
        <f t="shared" si="22"/>
        <v>994269780.97539055</v>
      </c>
      <c r="AB46">
        <f t="shared" si="23"/>
        <v>745282410.59744537</v>
      </c>
      <c r="AC46">
        <f t="shared" si="24"/>
        <v>564043395.0941366</v>
      </c>
      <c r="AD46">
        <f t="shared" si="25"/>
        <v>427921501.04447818</v>
      </c>
      <c r="AE46">
        <f t="shared" si="26"/>
        <v>325185389.74165511</v>
      </c>
      <c r="AF46">
        <f t="shared" si="27"/>
        <v>247381332.96444407</v>
      </c>
      <c r="AG46">
        <f t="shared" si="28"/>
        <v>188557030.79424867</v>
      </c>
      <c r="AH46">
        <f t="shared" si="29"/>
        <v>144221181.82381773</v>
      </c>
      <c r="AI46">
        <f t="shared" si="30"/>
        <v>109854908.66073281</v>
      </c>
      <c r="AJ46">
        <f t="shared" si="31"/>
        <v>83929138.596875027</v>
      </c>
      <c r="AK46">
        <f t="shared" si="32"/>
        <v>5199844752.7346134</v>
      </c>
    </row>
    <row r="47" spans="1:37" x14ac:dyDescent="0.25">
      <c r="A47">
        <v>2.78</v>
      </c>
      <c r="B47">
        <v>57.35</v>
      </c>
      <c r="C47">
        <v>8.4286103085826447</v>
      </c>
      <c r="D47">
        <v>7.8053408517198841</v>
      </c>
      <c r="E47">
        <v>7.424438760110351</v>
      </c>
      <c r="F47">
        <v>7.1095442635616193</v>
      </c>
      <c r="G47">
        <v>6.8191121715856076</v>
      </c>
      <c r="H47">
        <v>6.5432265727572121</v>
      </c>
      <c r="I47">
        <v>6.2782647347530647</v>
      </c>
      <c r="J47">
        <v>6.0322617161549994</v>
      </c>
      <c r="K47">
        <v>5.8145102989654243</v>
      </c>
      <c r="L47">
        <v>5.5999433254234399</v>
      </c>
      <c r="M47">
        <v>5.3902543646020478</v>
      </c>
      <c r="N47">
        <f t="shared" si="9"/>
        <v>121425742.574257</v>
      </c>
      <c r="O47">
        <f t="shared" si="10"/>
        <v>1023450265.588685</v>
      </c>
      <c r="P47">
        <f t="shared" si="11"/>
        <v>947769308.96527052</v>
      </c>
      <c r="Q47">
        <f t="shared" si="12"/>
        <v>901517989.64349532</v>
      </c>
      <c r="R47">
        <f t="shared" si="13"/>
        <v>863281691.56751871</v>
      </c>
      <c r="S47">
        <f t="shared" si="14"/>
        <v>828015759.13193667</v>
      </c>
      <c r="T47">
        <f t="shared" si="15"/>
        <v>794516145.42865515</v>
      </c>
      <c r="U47">
        <f t="shared" si="16"/>
        <v>762342957.49516153</v>
      </c>
      <c r="V47">
        <f t="shared" si="17"/>
        <v>732471858.28638268</v>
      </c>
      <c r="W47">
        <f t="shared" si="18"/>
        <v>706031230.75754178</v>
      </c>
      <c r="X47">
        <f t="shared" si="19"/>
        <v>679977276.66329527</v>
      </c>
      <c r="Y47">
        <f t="shared" si="20"/>
        <v>654515638.88593352</v>
      </c>
      <c r="Z47">
        <f t="shared" si="21"/>
        <v>1023450265.588685</v>
      </c>
      <c r="AA47">
        <f t="shared" si="22"/>
        <v>752369834.50603819</v>
      </c>
      <c r="AB47">
        <f t="shared" si="23"/>
        <v>568109255.16204798</v>
      </c>
      <c r="AC47">
        <f t="shared" si="24"/>
        <v>431855774.55015004</v>
      </c>
      <c r="AD47">
        <f t="shared" si="25"/>
        <v>328816450.3269971</v>
      </c>
      <c r="AE47">
        <f t="shared" si="26"/>
        <v>250464624.3078562</v>
      </c>
      <c r="AF47">
        <f t="shared" si="27"/>
        <v>190775584.966654</v>
      </c>
      <c r="AG47">
        <f t="shared" si="28"/>
        <v>145509744.60116807</v>
      </c>
      <c r="AH47">
        <f t="shared" si="29"/>
        <v>111340657.20776621</v>
      </c>
      <c r="AI47">
        <f t="shared" si="30"/>
        <v>85124191.809638992</v>
      </c>
      <c r="AJ47">
        <f t="shared" si="31"/>
        <v>65044018.304613031</v>
      </c>
      <c r="AK47">
        <f t="shared" si="32"/>
        <v>3952860401.3316145</v>
      </c>
    </row>
    <row r="48" spans="1:37" x14ac:dyDescent="0.25">
      <c r="A48">
        <v>3.78</v>
      </c>
      <c r="B48">
        <v>57.35</v>
      </c>
      <c r="C48">
        <v>8.2700015094445707</v>
      </c>
      <c r="D48">
        <v>7.6621650543644844</v>
      </c>
      <c r="E48">
        <v>7.2899061808971881</v>
      </c>
      <c r="F48">
        <v>6.9815451704099862</v>
      </c>
      <c r="G48">
        <v>6.6963088242320286</v>
      </c>
      <c r="H48">
        <v>6.4248985395835243</v>
      </c>
      <c r="I48">
        <v>6.164534154798746</v>
      </c>
      <c r="J48">
        <v>5.9232424882109278</v>
      </c>
      <c r="K48">
        <v>5.7095198666336646</v>
      </c>
      <c r="L48">
        <v>5.4994967040772966</v>
      </c>
      <c r="M48">
        <v>5.2935087669420309</v>
      </c>
      <c r="N48">
        <f t="shared" si="9"/>
        <v>121425742.574257</v>
      </c>
      <c r="O48">
        <f t="shared" si="10"/>
        <v>1004191074.3745333</v>
      </c>
      <c r="P48">
        <f t="shared" si="11"/>
        <v>930384081.45272982</v>
      </c>
      <c r="Q48">
        <f t="shared" si="12"/>
        <v>885182271.31210697</v>
      </c>
      <c r="R48">
        <f t="shared" si="13"/>
        <v>847739306.63275027</v>
      </c>
      <c r="S48">
        <f t="shared" si="14"/>
        <v>813104271.48892391</v>
      </c>
      <c r="T48">
        <f t="shared" si="15"/>
        <v>780148076.13318872</v>
      </c>
      <c r="U48">
        <f t="shared" si="16"/>
        <v>748533137.37080753</v>
      </c>
      <c r="V48">
        <f t="shared" si="17"/>
        <v>719234117.57840168</v>
      </c>
      <c r="W48">
        <f t="shared" si="18"/>
        <v>693282689.54846549</v>
      </c>
      <c r="X48">
        <f t="shared" si="19"/>
        <v>667780471.07726467</v>
      </c>
      <c r="Y48">
        <f t="shared" si="20"/>
        <v>642768232.84927559</v>
      </c>
      <c r="Z48">
        <f t="shared" si="21"/>
        <v>1004191074.3745333</v>
      </c>
      <c r="AA48">
        <f t="shared" si="22"/>
        <v>738568880.38911247</v>
      </c>
      <c r="AB48">
        <f t="shared" si="23"/>
        <v>557814981.63628948</v>
      </c>
      <c r="AC48">
        <f t="shared" si="24"/>
        <v>424080712.53977257</v>
      </c>
      <c r="AD48">
        <f t="shared" si="25"/>
        <v>322894893.42207706</v>
      </c>
      <c r="AE48">
        <f t="shared" si="26"/>
        <v>245935209.64608532</v>
      </c>
      <c r="AF48">
        <f t="shared" si="27"/>
        <v>187319690.88826656</v>
      </c>
      <c r="AG48">
        <f t="shared" si="28"/>
        <v>142879991.32433751</v>
      </c>
      <c r="AH48">
        <f t="shared" si="29"/>
        <v>109330220.70747732</v>
      </c>
      <c r="AI48">
        <f t="shared" si="30"/>
        <v>83597312.524400398</v>
      </c>
      <c r="AJ48">
        <f t="shared" si="31"/>
        <v>63876592.428310528</v>
      </c>
      <c r="AK48">
        <f t="shared" si="32"/>
        <v>3880489559.880662</v>
      </c>
    </row>
    <row r="49" spans="1:37" x14ac:dyDescent="0.25">
      <c r="A49">
        <v>4.78</v>
      </c>
      <c r="B49">
        <v>57.35</v>
      </c>
      <c r="C49">
        <v>8.0992488495684114</v>
      </c>
      <c r="D49">
        <v>7.5094210099300183</v>
      </c>
      <c r="E49">
        <v>7.1466549251361142</v>
      </c>
      <c r="F49">
        <v>6.845425162893898</v>
      </c>
      <c r="G49">
        <v>6.5659099888509829</v>
      </c>
      <c r="H49">
        <v>6.2994112352733644</v>
      </c>
      <c r="I49">
        <v>6.0435371689093911</v>
      </c>
      <c r="J49">
        <v>5.8061203979437446</v>
      </c>
      <c r="K49">
        <v>5.5962587647206208</v>
      </c>
      <c r="L49">
        <v>5.390402233793619</v>
      </c>
      <c r="M49">
        <v>5.1879524126254006</v>
      </c>
      <c r="N49">
        <f t="shared" si="9"/>
        <v>121425742.574257</v>
      </c>
      <c r="O49">
        <f t="shared" si="10"/>
        <v>983457305.85254109</v>
      </c>
      <c r="P49">
        <f t="shared" si="11"/>
        <v>911837022.43347943</v>
      </c>
      <c r="Q49">
        <f t="shared" si="12"/>
        <v>867787881.20662379</v>
      </c>
      <c r="R49">
        <f t="shared" si="13"/>
        <v>831210833.64089572</v>
      </c>
      <c r="S49">
        <f t="shared" si="14"/>
        <v>797270496.07196212</v>
      </c>
      <c r="T49">
        <f t="shared" si="15"/>
        <v>764910687.02368581</v>
      </c>
      <c r="U49">
        <f t="shared" si="16"/>
        <v>733840988.50994563</v>
      </c>
      <c r="V49">
        <f t="shared" si="17"/>
        <v>705012480.79585969</v>
      </c>
      <c r="W49">
        <f t="shared" si="18"/>
        <v>679529876.14389563</v>
      </c>
      <c r="X49">
        <f t="shared" si="19"/>
        <v>654533594.01232386</v>
      </c>
      <c r="Y49">
        <f t="shared" si="20"/>
        <v>629950974.14294744</v>
      </c>
      <c r="Z49">
        <f t="shared" si="21"/>
        <v>983457305.85254109</v>
      </c>
      <c r="AA49">
        <f t="shared" si="22"/>
        <v>723845626.96352756</v>
      </c>
      <c r="AB49">
        <f t="shared" si="23"/>
        <v>546853565.313658</v>
      </c>
      <c r="AC49">
        <f t="shared" si="24"/>
        <v>415812360.9973371</v>
      </c>
      <c r="AD49">
        <f t="shared" si="25"/>
        <v>316607083.35269088</v>
      </c>
      <c r="AE49">
        <f t="shared" si="26"/>
        <v>241131749.12397695</v>
      </c>
      <c r="AF49">
        <f t="shared" si="27"/>
        <v>183642994.90020677</v>
      </c>
      <c r="AG49">
        <f t="shared" si="28"/>
        <v>140054781.43725789</v>
      </c>
      <c r="AH49">
        <f t="shared" si="29"/>
        <v>107161411.1474843</v>
      </c>
      <c r="AI49">
        <f t="shared" si="30"/>
        <v>81938978.131686419</v>
      </c>
      <c r="AJ49">
        <f t="shared" si="31"/>
        <v>62602847.447474927</v>
      </c>
      <c r="AK49">
        <f t="shared" si="32"/>
        <v>3803108704.667841</v>
      </c>
    </row>
    <row r="50" spans="1:37" x14ac:dyDescent="0.25">
      <c r="A50">
        <v>5.78</v>
      </c>
      <c r="B50">
        <v>57.35</v>
      </c>
      <c r="C50">
        <v>7.8845011344389562</v>
      </c>
      <c r="D50">
        <v>7.3138818419186169</v>
      </c>
      <c r="E50">
        <v>6.9625291409506529</v>
      </c>
      <c r="F50">
        <v>6.6706958019501901</v>
      </c>
      <c r="G50">
        <v>6.3988822756222143</v>
      </c>
      <c r="H50">
        <v>6.1392057621233667</v>
      </c>
      <c r="I50">
        <v>5.8898297083135782</v>
      </c>
      <c r="J50">
        <v>5.6582764828993657</v>
      </c>
      <c r="K50">
        <v>5.4533001506997616</v>
      </c>
      <c r="L50">
        <v>5.2520709472875797</v>
      </c>
      <c r="M50">
        <v>5.0542695967918476</v>
      </c>
      <c r="N50">
        <f t="shared" si="9"/>
        <v>121425742.574257</v>
      </c>
      <c r="O50">
        <f t="shared" si="10"/>
        <v>957381405.07682204</v>
      </c>
      <c r="P50">
        <f t="shared" si="11"/>
        <v>888093533.7553426</v>
      </c>
      <c r="Q50">
        <f t="shared" si="12"/>
        <v>845430271.13483667</v>
      </c>
      <c r="R50">
        <f t="shared" si="13"/>
        <v>809994191.23878062</v>
      </c>
      <c r="S50">
        <f t="shared" si="14"/>
        <v>776989031.96267879</v>
      </c>
      <c r="T50">
        <f t="shared" si="15"/>
        <v>745457618.48198724</v>
      </c>
      <c r="U50">
        <f t="shared" si="16"/>
        <v>715176945.96789575</v>
      </c>
      <c r="V50">
        <f t="shared" si="17"/>
        <v>687060423.62651062</v>
      </c>
      <c r="W50">
        <f t="shared" si="18"/>
        <v>662171020.27902615</v>
      </c>
      <c r="X50">
        <f t="shared" si="19"/>
        <v>637736614.82707572</v>
      </c>
      <c r="Y50">
        <f t="shared" si="20"/>
        <v>613718438.9609406</v>
      </c>
      <c r="Z50">
        <f t="shared" si="21"/>
        <v>957381405.07682204</v>
      </c>
      <c r="AA50">
        <f t="shared" si="22"/>
        <v>704997280.13652527</v>
      </c>
      <c r="AB50">
        <f t="shared" si="23"/>
        <v>532764478.5167219</v>
      </c>
      <c r="AC50">
        <f t="shared" si="24"/>
        <v>405198757.54968154</v>
      </c>
      <c r="AD50">
        <f t="shared" si="25"/>
        <v>308553034.90940958</v>
      </c>
      <c r="AE50">
        <f t="shared" si="26"/>
        <v>234999330.63007355</v>
      </c>
      <c r="AF50">
        <f t="shared" si="27"/>
        <v>178972336.37467736</v>
      </c>
      <c r="AG50">
        <f t="shared" si="28"/>
        <v>136488502.09938845</v>
      </c>
      <c r="AH50">
        <f t="shared" si="29"/>
        <v>104423931.08120495</v>
      </c>
      <c r="AI50">
        <f t="shared" si="30"/>
        <v>79836217.749745622</v>
      </c>
      <c r="AJ50">
        <f t="shared" si="31"/>
        <v>60989701.40056628</v>
      </c>
      <c r="AK50">
        <f t="shared" si="32"/>
        <v>3704604975.5248165</v>
      </c>
    </row>
    <row r="51" spans="1:37" x14ac:dyDescent="0.25">
      <c r="A51">
        <v>6.78</v>
      </c>
      <c r="B51">
        <v>57.35</v>
      </c>
      <c r="C51">
        <v>7.7594434564622654</v>
      </c>
      <c r="D51">
        <v>7.2006134924335674</v>
      </c>
      <c r="E51">
        <v>6.8563210035309634</v>
      </c>
      <c r="F51">
        <v>6.5701418041758313</v>
      </c>
      <c r="G51">
        <v>6.303030892733644</v>
      </c>
      <c r="H51">
        <v>6.0474814720316372</v>
      </c>
      <c r="I51">
        <v>5.8019584913423632</v>
      </c>
      <c r="J51">
        <v>5.5738615730958134</v>
      </c>
      <c r="K51">
        <v>5.3717828036319144</v>
      </c>
      <c r="L51">
        <v>5.1735245235281466</v>
      </c>
      <c r="M51">
        <v>4.9784434356099716</v>
      </c>
      <c r="N51">
        <f t="shared" si="9"/>
        <v>121425742.574257</v>
      </c>
      <c r="O51">
        <f t="shared" si="10"/>
        <v>942196183.66389</v>
      </c>
      <c r="P51">
        <f t="shared" si="11"/>
        <v>874339840.30895996</v>
      </c>
      <c r="Q51">
        <f t="shared" si="12"/>
        <v>832533869.1812222</v>
      </c>
      <c r="R51">
        <f t="shared" si="13"/>
        <v>797784347.39021897</v>
      </c>
      <c r="S51">
        <f t="shared" si="14"/>
        <v>765350206.61866474</v>
      </c>
      <c r="T51">
        <f t="shared" si="15"/>
        <v>734319928.4455024</v>
      </c>
      <c r="U51">
        <f t="shared" si="16"/>
        <v>704507118.19626236</v>
      </c>
      <c r="V51">
        <f t="shared" si="17"/>
        <v>676810280.51927543</v>
      </c>
      <c r="W51">
        <f t="shared" si="18"/>
        <v>652272715.87862933</v>
      </c>
      <c r="X51">
        <f t="shared" si="19"/>
        <v>628199056.9955343</v>
      </c>
      <c r="Y51">
        <f t="shared" si="20"/>
        <v>604511191.03287601</v>
      </c>
      <c r="Z51">
        <f t="shared" si="21"/>
        <v>942196183.66389</v>
      </c>
      <c r="AA51">
        <f t="shared" si="22"/>
        <v>694079154.84567893</v>
      </c>
      <c r="AB51">
        <f t="shared" si="23"/>
        <v>524637557.70947814</v>
      </c>
      <c r="AC51">
        <f t="shared" si="24"/>
        <v>399090795.77560216</v>
      </c>
      <c r="AD51">
        <f t="shared" si="25"/>
        <v>303931097.23082393</v>
      </c>
      <c r="AE51">
        <f t="shared" si="26"/>
        <v>231488266.23359048</v>
      </c>
      <c r="AF51">
        <f t="shared" si="27"/>
        <v>176302222.33399019</v>
      </c>
      <c r="AG51">
        <f t="shared" si="28"/>
        <v>134452252.25745109</v>
      </c>
      <c r="AH51">
        <f t="shared" si="29"/>
        <v>102862975.03680983</v>
      </c>
      <c r="AI51">
        <f t="shared" si="30"/>
        <v>78642241.230071887</v>
      </c>
      <c r="AJ51">
        <f t="shared" si="31"/>
        <v>60074709.661350541</v>
      </c>
      <c r="AK51">
        <f t="shared" si="32"/>
        <v>3647757455.9787378</v>
      </c>
    </row>
    <row r="52" spans="1:37" x14ac:dyDescent="0.25">
      <c r="A52">
        <v>7.78</v>
      </c>
      <c r="B52">
        <v>57.35</v>
      </c>
      <c r="C52">
        <v>7.7560667024345209</v>
      </c>
      <c r="D52">
        <v>7.1976689490907084</v>
      </c>
      <c r="E52">
        <v>6.8536423639169426</v>
      </c>
      <c r="F52">
        <v>6.5676495498650613</v>
      </c>
      <c r="G52">
        <v>6.3007001960755327</v>
      </c>
      <c r="H52">
        <v>6.0452831692463294</v>
      </c>
      <c r="I52">
        <v>5.7998702012470487</v>
      </c>
      <c r="J52">
        <v>5.5718673892001993</v>
      </c>
      <c r="K52">
        <v>5.369868801502399</v>
      </c>
      <c r="L52">
        <v>5.1717311726301451</v>
      </c>
      <c r="M52">
        <v>4.9767184894815468</v>
      </c>
      <c r="N52">
        <f t="shared" si="9"/>
        <v>121425742.574257</v>
      </c>
      <c r="O52">
        <f t="shared" si="10"/>
        <v>941786158.79858053</v>
      </c>
      <c r="P52">
        <f t="shared" si="11"/>
        <v>873982296.94701123</v>
      </c>
      <c r="Q52">
        <f t="shared" si="12"/>
        <v>832208613.37700093</v>
      </c>
      <c r="R52">
        <f t="shared" si="13"/>
        <v>797481723.55984986</v>
      </c>
      <c r="S52">
        <f t="shared" si="14"/>
        <v>765067200.04623818</v>
      </c>
      <c r="T52">
        <f t="shared" si="15"/>
        <v>734052997.89739335</v>
      </c>
      <c r="U52">
        <f t="shared" si="16"/>
        <v>704253546.02072823</v>
      </c>
      <c r="V52">
        <f t="shared" si="17"/>
        <v>676568135.25892079</v>
      </c>
      <c r="W52">
        <f t="shared" si="18"/>
        <v>652040306.74876428</v>
      </c>
      <c r="X52">
        <f t="shared" si="19"/>
        <v>627981298.0310483</v>
      </c>
      <c r="Y52">
        <f t="shared" si="20"/>
        <v>604301738.1683315</v>
      </c>
      <c r="Z52">
        <f t="shared" si="21"/>
        <v>941786158.79858053</v>
      </c>
      <c r="AA52">
        <f t="shared" si="22"/>
        <v>693795325.39740121</v>
      </c>
      <c r="AB52">
        <f t="shared" si="23"/>
        <v>524432591.38069046</v>
      </c>
      <c r="AC52">
        <f t="shared" si="24"/>
        <v>398939408.51703066</v>
      </c>
      <c r="AD52">
        <f t="shared" si="25"/>
        <v>303818711.42712611</v>
      </c>
      <c r="AE52">
        <f t="shared" si="26"/>
        <v>231404118.59249711</v>
      </c>
      <c r="AF52">
        <f t="shared" si="27"/>
        <v>176238766.14325193</v>
      </c>
      <c r="AG52">
        <f t="shared" si="28"/>
        <v>134404148.70972842</v>
      </c>
      <c r="AH52">
        <f t="shared" si="29"/>
        <v>102826324.27104627</v>
      </c>
      <c r="AI52">
        <f t="shared" si="30"/>
        <v>78614980.678142667</v>
      </c>
      <c r="AJ52">
        <f t="shared" si="31"/>
        <v>60053894.794377193</v>
      </c>
      <c r="AK52">
        <f t="shared" si="32"/>
        <v>3646314428.7098722</v>
      </c>
    </row>
    <row r="53" spans="1:37" x14ac:dyDescent="0.25">
      <c r="A53">
        <v>2.78</v>
      </c>
      <c r="B53">
        <v>56.35</v>
      </c>
      <c r="C53">
        <v>8.3998320343607169</v>
      </c>
      <c r="D53">
        <v>7.7790176302344847</v>
      </c>
      <c r="E53">
        <v>7.3997103336681516</v>
      </c>
      <c r="F53">
        <v>7.0858533797328436</v>
      </c>
      <c r="G53">
        <v>6.7962985628864176</v>
      </c>
      <c r="H53">
        <v>6.5209606202279451</v>
      </c>
      <c r="I53">
        <v>6.256172682208236</v>
      </c>
      <c r="J53">
        <v>6.0106863717384682</v>
      </c>
      <c r="K53">
        <v>5.7940471092619807</v>
      </c>
      <c r="L53">
        <v>5.5809395164810471</v>
      </c>
      <c r="M53">
        <v>5.3722397182632644</v>
      </c>
      <c r="N53">
        <f t="shared" si="9"/>
        <v>121425742.574257</v>
      </c>
      <c r="O53">
        <f t="shared" si="10"/>
        <v>1019955842.271282</v>
      </c>
      <c r="P53">
        <f t="shared" si="11"/>
        <v>944572992.24945927</v>
      </c>
      <c r="Q53">
        <f t="shared" si="12"/>
        <v>898515322.10005832</v>
      </c>
      <c r="R53">
        <f t="shared" si="13"/>
        <v>860405008.40636921</v>
      </c>
      <c r="S53">
        <f t="shared" si="14"/>
        <v>825245599.75483894</v>
      </c>
      <c r="T53">
        <f t="shared" si="15"/>
        <v>791812485.6086657</v>
      </c>
      <c r="U53">
        <f t="shared" si="16"/>
        <v>759660413.60991621</v>
      </c>
      <c r="V53">
        <f t="shared" si="17"/>
        <v>729852056.06931007</v>
      </c>
      <c r="W53">
        <f t="shared" si="18"/>
        <v>703546472.7523632</v>
      </c>
      <c r="X53">
        <f t="shared" si="19"/>
        <v>677669725.05072594</v>
      </c>
      <c r="Y53">
        <f t="shared" si="20"/>
        <v>652328197.07703412</v>
      </c>
      <c r="Z53">
        <f t="shared" si="21"/>
        <v>1019955842.271282</v>
      </c>
      <c r="AA53">
        <f t="shared" si="22"/>
        <v>749832495.24451554</v>
      </c>
      <c r="AB53">
        <f t="shared" si="23"/>
        <v>566217065.27654624</v>
      </c>
      <c r="AC53">
        <f t="shared" si="24"/>
        <v>430416716.77002054</v>
      </c>
      <c r="AD53">
        <f t="shared" si="25"/>
        <v>327716381.92470938</v>
      </c>
      <c r="AE53">
        <f t="shared" si="26"/>
        <v>249612317.97655496</v>
      </c>
      <c r="AF53">
        <f t="shared" si="27"/>
        <v>190104280.96381006</v>
      </c>
      <c r="AG53">
        <f t="shared" si="28"/>
        <v>144989305.83318096</v>
      </c>
      <c r="AH53">
        <f t="shared" si="29"/>
        <v>110948812.5169839</v>
      </c>
      <c r="AI53">
        <f t="shared" si="30"/>
        <v>84835316.765103862</v>
      </c>
      <c r="AJ53">
        <f t="shared" si="31"/>
        <v>64826636.172536694</v>
      </c>
      <c r="AK53">
        <f t="shared" si="32"/>
        <v>3939455171.7152443</v>
      </c>
    </row>
    <row r="54" spans="1:37" x14ac:dyDescent="0.25">
      <c r="A54">
        <v>3.78</v>
      </c>
      <c r="B54">
        <v>56.35</v>
      </c>
      <c r="C54">
        <v>8.3544489078280435</v>
      </c>
      <c r="D54">
        <v>7.7397341323028437</v>
      </c>
      <c r="E54">
        <v>7.3627951896475317</v>
      </c>
      <c r="F54">
        <v>7.0503776277567374</v>
      </c>
      <c r="G54">
        <v>6.7618322707206806</v>
      </c>
      <c r="H54">
        <v>6.4875198753868588</v>
      </c>
      <c r="I54">
        <v>6.2243680085721156</v>
      </c>
      <c r="J54">
        <v>5.9804569374675633</v>
      </c>
      <c r="K54">
        <v>5.7652002930248161</v>
      </c>
      <c r="L54">
        <v>5.5540351458824953</v>
      </c>
      <c r="M54">
        <v>5.3465550505798474</v>
      </c>
      <c r="N54">
        <f t="shared" si="9"/>
        <v>121425742.574257</v>
      </c>
      <c r="O54">
        <f t="shared" si="10"/>
        <v>1014445162.4317106</v>
      </c>
      <c r="P54">
        <f t="shared" si="11"/>
        <v>939802964.34219551</v>
      </c>
      <c r="Q54">
        <f t="shared" si="12"/>
        <v>894032873.3251189</v>
      </c>
      <c r="R54">
        <f t="shared" si="13"/>
        <v>856097338.87929034</v>
      </c>
      <c r="S54">
        <f t="shared" si="14"/>
        <v>821060504.6348331</v>
      </c>
      <c r="T54">
        <f t="shared" si="15"/>
        <v>787751918.3341006</v>
      </c>
      <c r="U54">
        <f t="shared" si="16"/>
        <v>755798507.49631846</v>
      </c>
      <c r="V54">
        <f t="shared" si="17"/>
        <v>726181424.56536579</v>
      </c>
      <c r="W54">
        <f t="shared" si="18"/>
        <v>700043726.66986239</v>
      </c>
      <c r="X54">
        <f t="shared" si="19"/>
        <v>674402841.87230384</v>
      </c>
      <c r="Y54">
        <f t="shared" si="20"/>
        <v>649209417.23080218</v>
      </c>
      <c r="Z54">
        <f t="shared" si="21"/>
        <v>1014445162.4317106</v>
      </c>
      <c r="AA54">
        <f t="shared" si="22"/>
        <v>746045893.30116355</v>
      </c>
      <c r="AB54">
        <f t="shared" si="23"/>
        <v>563392362.20451999</v>
      </c>
      <c r="AC54">
        <f t="shared" si="24"/>
        <v>428261809.53835571</v>
      </c>
      <c r="AD54">
        <f t="shared" si="25"/>
        <v>326054423.0713129</v>
      </c>
      <c r="AE54">
        <f t="shared" si="26"/>
        <v>248332257.82579237</v>
      </c>
      <c r="AF54">
        <f t="shared" si="27"/>
        <v>189137842.70834473</v>
      </c>
      <c r="AG54">
        <f t="shared" si="28"/>
        <v>144260113.7876142</v>
      </c>
      <c r="AH54">
        <f t="shared" si="29"/>
        <v>110396431.78102252</v>
      </c>
      <c r="AI54">
        <f t="shared" si="30"/>
        <v>84426346.054105535</v>
      </c>
      <c r="AJ54">
        <f t="shared" si="31"/>
        <v>64516700.150608085</v>
      </c>
      <c r="AK54">
        <f t="shared" si="32"/>
        <v>3919269342.8545508</v>
      </c>
    </row>
    <row r="55" spans="1:37" x14ac:dyDescent="0.25">
      <c r="A55">
        <v>4.78</v>
      </c>
      <c r="B55">
        <v>56.35</v>
      </c>
      <c r="C55">
        <v>8.2153487969001056</v>
      </c>
      <c r="D55">
        <v>7.6086158483344111</v>
      </c>
      <c r="E55">
        <v>7.2393738748894254</v>
      </c>
      <c r="F55">
        <v>6.9342291839391592</v>
      </c>
      <c r="G55">
        <v>6.6521495682268004</v>
      </c>
      <c r="H55">
        <v>6.383192887629991</v>
      </c>
      <c r="I55">
        <v>6.1241974646899013</v>
      </c>
      <c r="J55">
        <v>5.8840975546754803</v>
      </c>
      <c r="K55">
        <v>5.6712795176330024</v>
      </c>
      <c r="L55">
        <v>5.4615382674731503</v>
      </c>
      <c r="M55">
        <v>5.256783250628116</v>
      </c>
      <c r="N55">
        <f t="shared" si="9"/>
        <v>121425742.574257</v>
      </c>
      <c r="O55">
        <f t="shared" si="10"/>
        <v>997554828.17012417</v>
      </c>
      <c r="P55">
        <f t="shared" si="11"/>
        <v>923881829.34626627</v>
      </c>
      <c r="Q55">
        <f t="shared" si="12"/>
        <v>879046348.53112483</v>
      </c>
      <c r="R55">
        <f t="shared" si="13"/>
        <v>841993927.83989656</v>
      </c>
      <c r="S55">
        <f t="shared" si="14"/>
        <v>807742201.03696227</v>
      </c>
      <c r="T55">
        <f t="shared" si="15"/>
        <v>775083936.37518752</v>
      </c>
      <c r="U55">
        <f t="shared" si="16"/>
        <v>743635224.82135332</v>
      </c>
      <c r="V55">
        <f t="shared" si="17"/>
        <v>714480914.95583999</v>
      </c>
      <c r="W55">
        <f t="shared" si="18"/>
        <v>688639326.77476132</v>
      </c>
      <c r="X55">
        <f t="shared" si="19"/>
        <v>663171339.72564828</v>
      </c>
      <c r="Y55">
        <f t="shared" si="20"/>
        <v>638308809.75943553</v>
      </c>
      <c r="Z55">
        <f t="shared" si="21"/>
        <v>997554828.17012417</v>
      </c>
      <c r="AA55">
        <f t="shared" si="22"/>
        <v>733407183.02776039</v>
      </c>
      <c r="AB55">
        <f t="shared" si="23"/>
        <v>553948309.4668144</v>
      </c>
      <c r="AC55">
        <f t="shared" si="24"/>
        <v>421206592.73286849</v>
      </c>
      <c r="AD55">
        <f t="shared" si="25"/>
        <v>320765541.47077399</v>
      </c>
      <c r="AE55">
        <f t="shared" si="26"/>
        <v>244338781.59458748</v>
      </c>
      <c r="AF55">
        <f t="shared" si="27"/>
        <v>186093993.02807012</v>
      </c>
      <c r="AG55">
        <f t="shared" si="28"/>
        <v>141935740.3038756</v>
      </c>
      <c r="AH55">
        <f t="shared" si="29"/>
        <v>108597965.47519307</v>
      </c>
      <c r="AI55">
        <f t="shared" si="30"/>
        <v>83020310.035175905</v>
      </c>
      <c r="AJ55">
        <f t="shared" si="31"/>
        <v>63433426.856931232</v>
      </c>
      <c r="AK55">
        <f t="shared" si="32"/>
        <v>3854302672.1621747</v>
      </c>
    </row>
    <row r="56" spans="1:37" x14ac:dyDescent="0.25">
      <c r="A56">
        <v>5.78</v>
      </c>
      <c r="B56">
        <v>56.35</v>
      </c>
      <c r="C56">
        <v>8.1098002742057158</v>
      </c>
      <c r="D56">
        <v>7.5178383378657632</v>
      </c>
      <c r="E56">
        <v>7.1545266154552278</v>
      </c>
      <c r="F56">
        <v>6.8530831658203262</v>
      </c>
      <c r="G56">
        <v>6.5736906964653752</v>
      </c>
      <c r="H56">
        <v>6.3074545570160314</v>
      </c>
      <c r="I56">
        <v>6.0518756690987248</v>
      </c>
      <c r="J56">
        <v>5.8147758579664943</v>
      </c>
      <c r="K56">
        <v>5.6052408334993551</v>
      </c>
      <c r="L56">
        <v>5.3998630885472387</v>
      </c>
      <c r="M56">
        <v>5.1977735668969594</v>
      </c>
      <c r="N56">
        <f t="shared" si="9"/>
        <v>121425742.574257</v>
      </c>
      <c r="O56">
        <f t="shared" si="10"/>
        <v>984738520.42434204</v>
      </c>
      <c r="P56">
        <f t="shared" si="11"/>
        <v>912859102.72856832</v>
      </c>
      <c r="Q56">
        <f t="shared" si="12"/>
        <v>868743707.04893672</v>
      </c>
      <c r="R56">
        <f t="shared" si="13"/>
        <v>832140712.33287311</v>
      </c>
      <c r="S56">
        <f t="shared" si="14"/>
        <v>798215274.27179289</v>
      </c>
      <c r="T56">
        <f t="shared" si="15"/>
        <v>765887353.33905292</v>
      </c>
      <c r="U56">
        <f t="shared" si="16"/>
        <v>734853497.08739114</v>
      </c>
      <c r="V56">
        <f t="shared" si="17"/>
        <v>706063476.45644391</v>
      </c>
      <c r="W56">
        <f t="shared" si="18"/>
        <v>680620530.51520646</v>
      </c>
      <c r="X56">
        <f t="shared" si="19"/>
        <v>655682385.32616937</v>
      </c>
      <c r="Y56">
        <f t="shared" si="20"/>
        <v>631143515.09330773</v>
      </c>
      <c r="Z56">
        <f t="shared" si="21"/>
        <v>984738520.42434204</v>
      </c>
      <c r="AA56">
        <f t="shared" si="22"/>
        <v>724656987.25468063</v>
      </c>
      <c r="AB56">
        <f t="shared" si="23"/>
        <v>547455897.72807348</v>
      </c>
      <c r="AC56">
        <f t="shared" si="24"/>
        <v>416277531.85255635</v>
      </c>
      <c r="AD56">
        <f t="shared" si="25"/>
        <v>316982267.77471244</v>
      </c>
      <c r="AE56">
        <f t="shared" si="26"/>
        <v>241439635.07841602</v>
      </c>
      <c r="AF56">
        <f t="shared" si="27"/>
        <v>183896374.18868423</v>
      </c>
      <c r="AG56">
        <f t="shared" si="28"/>
        <v>140263567.76593176</v>
      </c>
      <c r="AH56">
        <f t="shared" si="29"/>
        <v>107333406.61906986</v>
      </c>
      <c r="AI56">
        <f t="shared" si="30"/>
        <v>82082791.661204487</v>
      </c>
      <c r="AJ56">
        <f t="shared" si="31"/>
        <v>62721358.986078136</v>
      </c>
      <c r="AK56">
        <f t="shared" si="32"/>
        <v>3807848339.3337493</v>
      </c>
    </row>
    <row r="57" spans="1:37" x14ac:dyDescent="0.25">
      <c r="A57">
        <v>6.78</v>
      </c>
      <c r="B57">
        <v>56.35</v>
      </c>
      <c r="C57">
        <v>8.0828700939973857</v>
      </c>
      <c r="D57">
        <v>7.4911855117664334</v>
      </c>
      <c r="E57">
        <v>7.1288349949300249</v>
      </c>
      <c r="F57">
        <v>6.829108799362988</v>
      </c>
      <c r="G57">
        <v>6.5509722444990688</v>
      </c>
      <c r="H57">
        <v>6.2852298369254767</v>
      </c>
      <c r="I57">
        <v>6.0304526470974631</v>
      </c>
      <c r="J57">
        <v>5.7935829582391074</v>
      </c>
      <c r="K57">
        <v>5.5868613896417179</v>
      </c>
      <c r="L57">
        <v>5.3778109622029682</v>
      </c>
      <c r="M57">
        <v>5.1760381986767001</v>
      </c>
      <c r="N57">
        <f t="shared" si="9"/>
        <v>121425742.574257</v>
      </c>
      <c r="O57">
        <f t="shared" si="10"/>
        <v>981468503.29488707</v>
      </c>
      <c r="P57">
        <f t="shared" si="11"/>
        <v>909622763.52775466</v>
      </c>
      <c r="Q57">
        <f t="shared" si="12"/>
        <v>865624082.94872797</v>
      </c>
      <c r="R57">
        <f t="shared" si="13"/>
        <v>829229607.08304346</v>
      </c>
      <c r="S57">
        <f t="shared" si="14"/>
        <v>795456669.37164652</v>
      </c>
      <c r="T57">
        <f t="shared" si="15"/>
        <v>763188700.19855225</v>
      </c>
      <c r="U57">
        <f t="shared" si="16"/>
        <v>732252190.73270321</v>
      </c>
      <c r="V57">
        <f t="shared" si="17"/>
        <v>703490112.86974418</v>
      </c>
      <c r="W57">
        <f t="shared" si="18"/>
        <v>678388792.89669096</v>
      </c>
      <c r="X57">
        <f t="shared" si="19"/>
        <v>653004689.50947499</v>
      </c>
      <c r="Y57">
        <f t="shared" si="20"/>
        <v>628504281.86703789</v>
      </c>
      <c r="Z57">
        <f t="shared" si="21"/>
        <v>981468503.29488707</v>
      </c>
      <c r="AA57">
        <f t="shared" si="22"/>
        <v>722087876.85419726</v>
      </c>
      <c r="AB57">
        <f t="shared" si="23"/>
        <v>545490005.37282944</v>
      </c>
      <c r="AC57">
        <f t="shared" si="24"/>
        <v>414821254.45811814</v>
      </c>
      <c r="AD57">
        <f t="shared" si="25"/>
        <v>315886787.81419611</v>
      </c>
      <c r="AE57">
        <f t="shared" si="26"/>
        <v>240588907.06129304</v>
      </c>
      <c r="AF57">
        <f t="shared" si="27"/>
        <v>183245399.79899007</v>
      </c>
      <c r="AG57">
        <f t="shared" si="28"/>
        <v>139752354.29877871</v>
      </c>
      <c r="AH57">
        <f t="shared" si="29"/>
        <v>106981463.07558921</v>
      </c>
      <c r="AI57">
        <f t="shared" si="30"/>
        <v>81747579.441427574</v>
      </c>
      <c r="AJ57">
        <f t="shared" si="31"/>
        <v>62459079.02807463</v>
      </c>
      <c r="AK57">
        <f t="shared" si="32"/>
        <v>3794529210.4983811</v>
      </c>
    </row>
    <row r="58" spans="1:37" x14ac:dyDescent="0.25">
      <c r="A58">
        <v>7.78</v>
      </c>
      <c r="B58">
        <v>56.35</v>
      </c>
      <c r="C58">
        <v>8.1126958280473822</v>
      </c>
      <c r="D58">
        <v>7.5203712683721378</v>
      </c>
      <c r="E58">
        <v>7.1568355117563467</v>
      </c>
      <c r="F58">
        <v>6.8552342932708461</v>
      </c>
      <c r="G58">
        <v>6.575702704970328</v>
      </c>
      <c r="H58">
        <v>6.3093507298233966</v>
      </c>
      <c r="I58">
        <v>6.053674657194172</v>
      </c>
      <c r="J58">
        <v>5.8164909167586067</v>
      </c>
      <c r="K58">
        <v>5.606883566682801</v>
      </c>
      <c r="L58">
        <v>5.4013997715675046</v>
      </c>
      <c r="M58">
        <v>5.1992477384723266</v>
      </c>
      <c r="N58">
        <f t="shared" si="9"/>
        <v>121425742.574257</v>
      </c>
      <c r="O58">
        <f t="shared" si="10"/>
        <v>985090115.19973016</v>
      </c>
      <c r="P58">
        <f t="shared" si="11"/>
        <v>913166665.69619381</v>
      </c>
      <c r="Q58">
        <f t="shared" si="12"/>
        <v>869024066.49682701</v>
      </c>
      <c r="R58">
        <f t="shared" si="13"/>
        <v>832401914.58092439</v>
      </c>
      <c r="S58">
        <f t="shared" si="14"/>
        <v>798459583.89857244</v>
      </c>
      <c r="T58">
        <f t="shared" si="15"/>
        <v>766117597.53023624</v>
      </c>
      <c r="U58">
        <f t="shared" si="16"/>
        <v>735071940.55276299</v>
      </c>
      <c r="V58">
        <f t="shared" si="17"/>
        <v>706271728.74383473</v>
      </c>
      <c r="W58">
        <f t="shared" si="18"/>
        <v>680820000.61185777</v>
      </c>
      <c r="X58">
        <f t="shared" si="19"/>
        <v>655868978.20300639</v>
      </c>
      <c r="Y58">
        <f t="shared" si="20"/>
        <v>631322517.47152865</v>
      </c>
      <c r="Z58">
        <f t="shared" si="21"/>
        <v>985090115.19973016</v>
      </c>
      <c r="AA58">
        <f t="shared" si="22"/>
        <v>724901140.65452552</v>
      </c>
      <c r="AB58">
        <f t="shared" si="23"/>
        <v>547632571.73674369</v>
      </c>
      <c r="AC58">
        <f t="shared" si="24"/>
        <v>416408198.00735641</v>
      </c>
      <c r="AD58">
        <f t="shared" si="25"/>
        <v>317079286.48887628</v>
      </c>
      <c r="AE58">
        <f t="shared" si="26"/>
        <v>241512217.64980313</v>
      </c>
      <c r="AF58">
        <f t="shared" si="27"/>
        <v>183951039.4538103</v>
      </c>
      <c r="AG58">
        <f t="shared" si="28"/>
        <v>140304938.27977204</v>
      </c>
      <c r="AH58">
        <f t="shared" si="29"/>
        <v>107364862.92112413</v>
      </c>
      <c r="AI58">
        <f t="shared" si="30"/>
        <v>82106150.629780799</v>
      </c>
      <c r="AJ58">
        <f t="shared" si="31"/>
        <v>62739147.764945798</v>
      </c>
      <c r="AK58">
        <f t="shared" si="32"/>
        <v>3809089668.786469</v>
      </c>
    </row>
    <row r="59" spans="1:37" x14ac:dyDescent="0.25">
      <c r="A59">
        <v>2.78</v>
      </c>
      <c r="B59">
        <v>55.35</v>
      </c>
      <c r="C59">
        <v>8.3065313464868851</v>
      </c>
      <c r="D59">
        <v>7.6929711641784957</v>
      </c>
      <c r="E59">
        <v>7.3186644025208896</v>
      </c>
      <c r="F59">
        <v>7.009157959568026</v>
      </c>
      <c r="G59">
        <v>6.7233910298953772</v>
      </c>
      <c r="H59">
        <v>6.4511314277322978</v>
      </c>
      <c r="I59">
        <v>6.1893403785278718</v>
      </c>
      <c r="J59">
        <v>5.9460071907850178</v>
      </c>
      <c r="K59">
        <v>5.731527032824892</v>
      </c>
      <c r="L59">
        <v>5.5202337206571066</v>
      </c>
      <c r="M59">
        <v>5.3136374224283047</v>
      </c>
      <c r="N59">
        <f t="shared" si="9"/>
        <v>121425742.574257</v>
      </c>
      <c r="O59">
        <f t="shared" si="10"/>
        <v>1008626736.9635129</v>
      </c>
      <c r="P59">
        <f t="shared" si="11"/>
        <v>934124736.21272016</v>
      </c>
      <c r="Q59">
        <f t="shared" si="12"/>
        <v>888674259.72788</v>
      </c>
      <c r="R59">
        <f t="shared" si="13"/>
        <v>851092210.06081164</v>
      </c>
      <c r="S59">
        <f t="shared" si="14"/>
        <v>816392748.42214477</v>
      </c>
      <c r="T59">
        <f t="shared" si="15"/>
        <v>783333424.05652106</v>
      </c>
      <c r="U59">
        <f t="shared" si="16"/>
        <v>751545251.5075798</v>
      </c>
      <c r="V59">
        <f t="shared" si="17"/>
        <v>721998338.49294257</v>
      </c>
      <c r="W59">
        <f t="shared" si="18"/>
        <v>695954926.04519033</v>
      </c>
      <c r="X59">
        <f t="shared" si="19"/>
        <v>670298478.71424282</v>
      </c>
      <c r="Y59">
        <f t="shared" si="20"/>
        <v>645212369.78871787</v>
      </c>
      <c r="Z59">
        <f t="shared" si="21"/>
        <v>1008626736.9635129</v>
      </c>
      <c r="AA59">
        <f t="shared" si="22"/>
        <v>741538332.74011838</v>
      </c>
      <c r="AB59">
        <f t="shared" si="23"/>
        <v>560015526.67333722</v>
      </c>
      <c r="AC59">
        <f t="shared" si="24"/>
        <v>425757999.01655179</v>
      </c>
      <c r="AD59">
        <f t="shared" si="25"/>
        <v>324200792.85724902</v>
      </c>
      <c r="AE59">
        <f t="shared" si="26"/>
        <v>246939364.15634617</v>
      </c>
      <c r="AF59">
        <f t="shared" si="27"/>
        <v>188073469.52658066</v>
      </c>
      <c r="AG59">
        <f t="shared" si="28"/>
        <v>143429119.69663709</v>
      </c>
      <c r="AH59">
        <f t="shared" si="29"/>
        <v>109751630.63213558</v>
      </c>
      <c r="AI59">
        <f t="shared" si="30"/>
        <v>83912533.889031962</v>
      </c>
      <c r="AJ59">
        <f t="shared" si="31"/>
        <v>64119484.237738743</v>
      </c>
      <c r="AK59">
        <f t="shared" si="32"/>
        <v>3896364990.3892398</v>
      </c>
    </row>
    <row r="60" spans="1:37" x14ac:dyDescent="0.25">
      <c r="A60">
        <v>3.78</v>
      </c>
      <c r="B60">
        <v>55.35</v>
      </c>
      <c r="C60">
        <v>8.2926269551678793</v>
      </c>
      <c r="D60">
        <v>7.6809153991534433</v>
      </c>
      <c r="E60">
        <v>7.3070628294869104</v>
      </c>
      <c r="F60">
        <v>6.9977713997976956</v>
      </c>
      <c r="G60">
        <v>6.7120943697265876</v>
      </c>
      <c r="H60">
        <v>6.4406889816593367</v>
      </c>
      <c r="I60">
        <v>6.1797160564097151</v>
      </c>
      <c r="J60">
        <v>5.9369123552107421</v>
      </c>
      <c r="K60">
        <v>5.7229106275379618</v>
      </c>
      <c r="L60">
        <v>5.5122441336973678</v>
      </c>
      <c r="M60">
        <v>5.3060830834353183</v>
      </c>
      <c r="N60">
        <f t="shared" si="9"/>
        <v>121425742.574257</v>
      </c>
      <c r="O60">
        <f t="shared" si="10"/>
        <v>1006938385.9225596</v>
      </c>
      <c r="P60">
        <f t="shared" si="11"/>
        <v>932660855.99225247</v>
      </c>
      <c r="Q60">
        <f t="shared" si="12"/>
        <v>887265530.10719955</v>
      </c>
      <c r="R60">
        <f t="shared" si="13"/>
        <v>849709588.58533311</v>
      </c>
      <c r="S60">
        <f t="shared" si="14"/>
        <v>815021043.0725404</v>
      </c>
      <c r="T60">
        <f t="shared" si="15"/>
        <v>782065442.2878201</v>
      </c>
      <c r="U60">
        <f t="shared" si="16"/>
        <v>750376611.04760873</v>
      </c>
      <c r="V60">
        <f t="shared" si="17"/>
        <v>720893991.32974541</v>
      </c>
      <c r="W60">
        <f t="shared" si="18"/>
        <v>694908672.63490415</v>
      </c>
      <c r="X60">
        <f t="shared" si="19"/>
        <v>669328337.1847949</v>
      </c>
      <c r="Y60">
        <f t="shared" si="20"/>
        <v>644295078.56683683</v>
      </c>
      <c r="Z60">
        <f t="shared" si="21"/>
        <v>1006938385.9225596</v>
      </c>
      <c r="AA60">
        <f t="shared" si="22"/>
        <v>740376257.42411947</v>
      </c>
      <c r="AB60">
        <f t="shared" si="23"/>
        <v>559127788.05389392</v>
      </c>
      <c r="AC60">
        <f t="shared" si="24"/>
        <v>425066344.05150992</v>
      </c>
      <c r="AD60">
        <f t="shared" si="25"/>
        <v>323656069.79011285</v>
      </c>
      <c r="AE60">
        <f t="shared" si="26"/>
        <v>246539643.4217152</v>
      </c>
      <c r="AF60">
        <f t="shared" si="27"/>
        <v>187781018.38608712</v>
      </c>
      <c r="AG60">
        <f t="shared" si="28"/>
        <v>143209734.78532624</v>
      </c>
      <c r="AH60">
        <f t="shared" si="29"/>
        <v>109586637.16267937</v>
      </c>
      <c r="AI60">
        <f t="shared" si="30"/>
        <v>83791084.957619935</v>
      </c>
      <c r="AJ60">
        <f t="shared" si="31"/>
        <v>64028326.282936856</v>
      </c>
      <c r="AK60">
        <f t="shared" si="32"/>
        <v>3890101290.2385607</v>
      </c>
    </row>
    <row r="61" spans="1:37" x14ac:dyDescent="0.25">
      <c r="A61">
        <v>4.78</v>
      </c>
      <c r="B61">
        <v>55.35</v>
      </c>
      <c r="C61">
        <v>8.2234282503640816</v>
      </c>
      <c r="D61">
        <v>7.6207368440591496</v>
      </c>
      <c r="E61">
        <v>7.2510644363718146</v>
      </c>
      <c r="F61">
        <v>6.9444940839580411</v>
      </c>
      <c r="G61">
        <v>6.66097527837643</v>
      </c>
      <c r="H61">
        <v>6.3911765541174956</v>
      </c>
      <c r="I61">
        <v>6.1322606085041764</v>
      </c>
      <c r="J61">
        <v>5.8921860415664806</v>
      </c>
      <c r="K61">
        <v>5.6802048361197004</v>
      </c>
      <c r="L61">
        <v>5.4723952334569583</v>
      </c>
      <c r="M61">
        <v>5.2680113141593763</v>
      </c>
      <c r="N61">
        <f t="shared" si="9"/>
        <v>121425742.574257</v>
      </c>
      <c r="O61">
        <f t="shared" si="10"/>
        <v>998535881.80658162</v>
      </c>
      <c r="P61">
        <f t="shared" si="11"/>
        <v>925353630.252882</v>
      </c>
      <c r="Q61">
        <f t="shared" si="12"/>
        <v>880465883.64023387</v>
      </c>
      <c r="R61">
        <f t="shared" si="13"/>
        <v>843240350.94713974</v>
      </c>
      <c r="S61">
        <f t="shared" si="14"/>
        <v>808813869.44562626</v>
      </c>
      <c r="T61">
        <f t="shared" si="15"/>
        <v>776053359.00689793</v>
      </c>
      <c r="U61">
        <f t="shared" si="16"/>
        <v>744614298.04648471</v>
      </c>
      <c r="V61">
        <f t="shared" si="17"/>
        <v>715463065.48288178</v>
      </c>
      <c r="W61">
        <f t="shared" si="18"/>
        <v>689723090.19972038</v>
      </c>
      <c r="X61">
        <f t="shared" si="19"/>
        <v>664489654.88233566</v>
      </c>
      <c r="Y61">
        <f t="shared" si="20"/>
        <v>639672185.71138978</v>
      </c>
      <c r="Z61">
        <f t="shared" si="21"/>
        <v>998535881.80658162</v>
      </c>
      <c r="AA61">
        <f t="shared" si="22"/>
        <v>734575546.03979468</v>
      </c>
      <c r="AB61">
        <f t="shared" si="23"/>
        <v>554842857.37686908</v>
      </c>
      <c r="AC61">
        <f t="shared" si="24"/>
        <v>421830114.60487568</v>
      </c>
      <c r="AD61">
        <f t="shared" si="25"/>
        <v>321191115.74056071</v>
      </c>
      <c r="AE61">
        <f t="shared" si="26"/>
        <v>244644384.03784037</v>
      </c>
      <c r="AF61">
        <f t="shared" si="27"/>
        <v>186339005.15209281</v>
      </c>
      <c r="AG61">
        <f t="shared" si="28"/>
        <v>142130850.15107721</v>
      </c>
      <c r="AH61">
        <f t="shared" si="29"/>
        <v>108768874.24910553</v>
      </c>
      <c r="AI61">
        <f t="shared" si="30"/>
        <v>83185345.715212271</v>
      </c>
      <c r="AJ61">
        <f t="shared" si="31"/>
        <v>63568915.522298992</v>
      </c>
      <c r="AK61">
        <f t="shared" si="32"/>
        <v>3859612890.3963089</v>
      </c>
    </row>
    <row r="62" spans="1:37" x14ac:dyDescent="0.25">
      <c r="A62">
        <v>5.78</v>
      </c>
      <c r="B62">
        <v>55.35</v>
      </c>
      <c r="C62">
        <v>8.2032929038958589</v>
      </c>
      <c r="D62">
        <v>7.5984002680183336</v>
      </c>
      <c r="E62">
        <v>7.2292641813385634</v>
      </c>
      <c r="F62">
        <v>6.9241187291354027</v>
      </c>
      <c r="G62">
        <v>6.6420336743053108</v>
      </c>
      <c r="H62">
        <v>6.3729146468497744</v>
      </c>
      <c r="I62">
        <v>6.1141967157737476</v>
      </c>
      <c r="J62">
        <v>5.8742705460855484</v>
      </c>
      <c r="K62">
        <v>5.6623222545925866</v>
      </c>
      <c r="L62">
        <v>5.4533306484740844</v>
      </c>
      <c r="M62">
        <v>5.2491772440282434</v>
      </c>
      <c r="N62">
        <f t="shared" si="9"/>
        <v>121425742.574257</v>
      </c>
      <c r="O62">
        <f t="shared" si="10"/>
        <v>996090932.40968776</v>
      </c>
      <c r="P62">
        <f t="shared" si="11"/>
        <v>922641394.92055953</v>
      </c>
      <c r="Q62">
        <f t="shared" si="12"/>
        <v>877818771.48451316</v>
      </c>
      <c r="R62">
        <f t="shared" si="13"/>
        <v>840766258.35758698</v>
      </c>
      <c r="S62">
        <f t="shared" si="14"/>
        <v>806513871.10574305</v>
      </c>
      <c r="T62">
        <f t="shared" si="15"/>
        <v>773835893.35609269</v>
      </c>
      <c r="U62">
        <f t="shared" si="16"/>
        <v>742420876.45791066</v>
      </c>
      <c r="V62">
        <f t="shared" si="17"/>
        <v>713287663.14052391</v>
      </c>
      <c r="W62">
        <f t="shared" si="18"/>
        <v>687551684.45864594</v>
      </c>
      <c r="X62">
        <f t="shared" si="19"/>
        <v>662174723.49392021</v>
      </c>
      <c r="Y62">
        <f t="shared" si="20"/>
        <v>637385244.76002133</v>
      </c>
      <c r="Z62">
        <f t="shared" si="21"/>
        <v>996090932.40968776</v>
      </c>
      <c r="AA62">
        <f t="shared" si="22"/>
        <v>732422486.18776309</v>
      </c>
      <c r="AB62">
        <f t="shared" si="23"/>
        <v>553174727.6973809</v>
      </c>
      <c r="AC62">
        <f t="shared" si="24"/>
        <v>420592452.34236431</v>
      </c>
      <c r="AD62">
        <f t="shared" si="25"/>
        <v>320277754.75493014</v>
      </c>
      <c r="AE62">
        <f t="shared" si="26"/>
        <v>243945346.38537723</v>
      </c>
      <c r="AF62">
        <f t="shared" si="27"/>
        <v>185790103.5291099</v>
      </c>
      <c r="AG62">
        <f t="shared" si="28"/>
        <v>141698693.97243327</v>
      </c>
      <c r="AH62">
        <f t="shared" si="29"/>
        <v>108426445.00271577</v>
      </c>
      <c r="AI62">
        <f t="shared" si="30"/>
        <v>82895546.820018888</v>
      </c>
      <c r="AJ62">
        <f t="shared" si="31"/>
        <v>63341645.430853091</v>
      </c>
      <c r="AK62">
        <f t="shared" si="32"/>
        <v>3848656134.5326338</v>
      </c>
    </row>
    <row r="63" spans="1:37" x14ac:dyDescent="0.25">
      <c r="A63">
        <v>6.78</v>
      </c>
      <c r="B63">
        <v>55.35</v>
      </c>
      <c r="C63">
        <v>8.2051888643019968</v>
      </c>
      <c r="D63">
        <v>7.6015765154335311</v>
      </c>
      <c r="E63">
        <v>7.2321382196899204</v>
      </c>
      <c r="F63">
        <v>6.9265793193496732</v>
      </c>
      <c r="G63">
        <v>6.6432826858361302</v>
      </c>
      <c r="H63">
        <v>6.3737109334394138</v>
      </c>
      <c r="I63">
        <v>6.1149639558586451</v>
      </c>
      <c r="J63">
        <v>5.8750166929108572</v>
      </c>
      <c r="K63">
        <v>5.6630542703751026</v>
      </c>
      <c r="L63">
        <v>5.4540282984811022</v>
      </c>
      <c r="M63">
        <v>5.2498666514907333</v>
      </c>
      <c r="N63">
        <f t="shared" si="9"/>
        <v>121425742.574257</v>
      </c>
      <c r="O63">
        <f t="shared" si="10"/>
        <v>996321150.80989444</v>
      </c>
      <c r="P63">
        <f t="shared" si="11"/>
        <v>923027073.12154949</v>
      </c>
      <c r="Q63">
        <f t="shared" si="12"/>
        <v>878167753.72551358</v>
      </c>
      <c r="R63">
        <f t="shared" si="13"/>
        <v>841065037.35152566</v>
      </c>
      <c r="S63">
        <f t="shared" si="14"/>
        <v>806665533.25835657</v>
      </c>
      <c r="T63">
        <f t="shared" si="15"/>
        <v>773932583.04654157</v>
      </c>
      <c r="U63">
        <f t="shared" si="16"/>
        <v>742514039.15495205</v>
      </c>
      <c r="V63">
        <f t="shared" si="17"/>
        <v>713378264.57285643</v>
      </c>
      <c r="W63">
        <f t="shared" si="18"/>
        <v>687640570.01861405</v>
      </c>
      <c r="X63">
        <f t="shared" si="19"/>
        <v>662259436.16407919</v>
      </c>
      <c r="Y63">
        <f t="shared" si="20"/>
        <v>637468956.57309043</v>
      </c>
      <c r="Z63">
        <f t="shared" si="21"/>
        <v>996321150.80989444</v>
      </c>
      <c r="AA63">
        <f t="shared" si="22"/>
        <v>732728649.97836757</v>
      </c>
      <c r="AB63">
        <f t="shared" si="23"/>
        <v>553394645.7059809</v>
      </c>
      <c r="AC63">
        <f t="shared" si="24"/>
        <v>420741916.22548276</v>
      </c>
      <c r="AD63">
        <f t="shared" si="25"/>
        <v>320337981.88239884</v>
      </c>
      <c r="AE63">
        <f t="shared" si="26"/>
        <v>243975827.00824696</v>
      </c>
      <c r="AF63">
        <f t="shared" si="27"/>
        <v>185813417.40359432</v>
      </c>
      <c r="AG63">
        <f t="shared" si="28"/>
        <v>141716692.46770659</v>
      </c>
      <c r="AH63">
        <f t="shared" si="29"/>
        <v>108440462.19661881</v>
      </c>
      <c r="AI63">
        <f t="shared" si="30"/>
        <v>82906151.729669258</v>
      </c>
      <c r="AJ63">
        <f t="shared" si="31"/>
        <v>63349964.487538807</v>
      </c>
      <c r="AK63">
        <f t="shared" si="32"/>
        <v>3849726859.8954992</v>
      </c>
    </row>
    <row r="64" spans="1:37" x14ac:dyDescent="0.25">
      <c r="A64">
        <v>7.78</v>
      </c>
      <c r="B64">
        <v>55.35</v>
      </c>
      <c r="C64">
        <v>8.2227102680856685</v>
      </c>
      <c r="D64">
        <v>7.6199852499050804</v>
      </c>
      <c r="E64">
        <v>7.250306948168098</v>
      </c>
      <c r="F64">
        <v>6.9437439547756057</v>
      </c>
      <c r="G64">
        <v>6.6602686655224517</v>
      </c>
      <c r="H64">
        <v>6.3905343279046551</v>
      </c>
      <c r="I64">
        <v>6.1316864991296081</v>
      </c>
      <c r="J64">
        <v>5.8916827001119021</v>
      </c>
      <c r="K64">
        <v>5.6797745833240434</v>
      </c>
      <c r="L64">
        <v>5.4714968295183546</v>
      </c>
      <c r="M64">
        <v>5.2665738586583348</v>
      </c>
      <c r="N64">
        <f t="shared" si="9"/>
        <v>121425742.574257</v>
      </c>
      <c r="O64">
        <f t="shared" si="10"/>
        <v>998448700.2752701</v>
      </c>
      <c r="P64">
        <f t="shared" si="11"/>
        <v>925262367.37460971</v>
      </c>
      <c r="Q64">
        <f t="shared" si="12"/>
        <v>880373905.07260633</v>
      </c>
      <c r="R64">
        <f t="shared" si="13"/>
        <v>843149265.95413589</v>
      </c>
      <c r="S64">
        <f t="shared" si="14"/>
        <v>808728068.45511937</v>
      </c>
      <c r="T64">
        <f t="shared" si="15"/>
        <v>775975376.21210313</v>
      </c>
      <c r="U64">
        <f t="shared" si="16"/>
        <v>744544586.38935888</v>
      </c>
      <c r="V64">
        <f t="shared" si="17"/>
        <v>715401946.8729912</v>
      </c>
      <c r="W64">
        <f t="shared" si="18"/>
        <v>689670846.43451309</v>
      </c>
      <c r="X64">
        <f t="shared" si="19"/>
        <v>664380565.51695907</v>
      </c>
      <c r="Y64">
        <f t="shared" si="20"/>
        <v>639497641.60975838</v>
      </c>
      <c r="Z64">
        <f t="shared" si="21"/>
        <v>998448700.2752701</v>
      </c>
      <c r="AA64">
        <f t="shared" si="22"/>
        <v>734503098.62461388</v>
      </c>
      <c r="AB64">
        <f t="shared" si="23"/>
        <v>554784895.27722597</v>
      </c>
      <c r="AC64">
        <f t="shared" si="24"/>
        <v>421784549.43120438</v>
      </c>
      <c r="AD64">
        <f t="shared" si="25"/>
        <v>321157042.98672497</v>
      </c>
      <c r="AE64">
        <f t="shared" si="26"/>
        <v>244619800.60865125</v>
      </c>
      <c r="AF64">
        <f t="shared" si="27"/>
        <v>186321559.877579</v>
      </c>
      <c r="AG64">
        <f t="shared" si="28"/>
        <v>142118708.58793736</v>
      </c>
      <c r="AH64">
        <f t="shared" si="29"/>
        <v>108760635.44195397</v>
      </c>
      <c r="AI64">
        <f t="shared" si="30"/>
        <v>83171689.16464594</v>
      </c>
      <c r="AJ64">
        <f t="shared" si="31"/>
        <v>63551569.795066565</v>
      </c>
      <c r="AK64">
        <f t="shared" si="32"/>
        <v>3859222250.0708733</v>
      </c>
    </row>
    <row r="65" spans="1:37" x14ac:dyDescent="0.25">
      <c r="A65">
        <v>2.78</v>
      </c>
      <c r="B65">
        <v>54.35</v>
      </c>
      <c r="C65">
        <v>8.3112898167688538</v>
      </c>
      <c r="D65">
        <v>7.6969250642239029</v>
      </c>
      <c r="E65">
        <v>7.3221463462418281</v>
      </c>
      <c r="F65">
        <v>7.0123269838156661</v>
      </c>
      <c r="G65">
        <v>6.7263466659152442</v>
      </c>
      <c r="H65">
        <v>6.454346462612107</v>
      </c>
      <c r="I65">
        <v>6.1924497343926452</v>
      </c>
      <c r="J65">
        <v>5.9493968669651007</v>
      </c>
      <c r="K65">
        <v>5.7348603167942729</v>
      </c>
      <c r="L65">
        <v>5.523416183663155</v>
      </c>
      <c r="M65">
        <v>5.3167909728822096</v>
      </c>
      <c r="N65">
        <f t="shared" si="9"/>
        <v>121425742.574257</v>
      </c>
      <c r="O65">
        <f t="shared" si="10"/>
        <v>1009204537.7510185</v>
      </c>
      <c r="P65">
        <f t="shared" si="11"/>
        <v>934604841.46179819</v>
      </c>
      <c r="Q65">
        <f t="shared" si="12"/>
        <v>889097057.32979667</v>
      </c>
      <c r="R65">
        <f t="shared" si="13"/>
        <v>851477011.18331707</v>
      </c>
      <c r="S65">
        <f t="shared" si="14"/>
        <v>816751638.72063625</v>
      </c>
      <c r="T65">
        <f t="shared" si="15"/>
        <v>783723812.05420399</v>
      </c>
      <c r="U65">
        <f t="shared" si="16"/>
        <v>751922807.35238743</v>
      </c>
      <c r="V65">
        <f t="shared" si="17"/>
        <v>722409932.44019544</v>
      </c>
      <c r="W65">
        <f t="shared" si="18"/>
        <v>696359672.52638328</v>
      </c>
      <c r="X65">
        <f t="shared" si="19"/>
        <v>670684911.64796734</v>
      </c>
      <c r="Y65">
        <f t="shared" si="20"/>
        <v>645595291.99432862</v>
      </c>
      <c r="Z65">
        <f t="shared" si="21"/>
        <v>1009204537.7510185</v>
      </c>
      <c r="AA65">
        <f t="shared" si="22"/>
        <v>741919455.76591957</v>
      </c>
      <c r="AB65">
        <f t="shared" si="23"/>
        <v>560281960.88038421</v>
      </c>
      <c r="AC65">
        <f t="shared" si="24"/>
        <v>425950495.38063616</v>
      </c>
      <c r="AD65">
        <f t="shared" si="25"/>
        <v>324343313.13262457</v>
      </c>
      <c r="AE65">
        <f t="shared" si="26"/>
        <v>247062430.73433393</v>
      </c>
      <c r="AF65">
        <f t="shared" si="27"/>
        <v>188167952.51018089</v>
      </c>
      <c r="AG65">
        <f t="shared" si="28"/>
        <v>143510885.19993472</v>
      </c>
      <c r="AH65">
        <f t="shared" si="29"/>
        <v>109815458.88399664</v>
      </c>
      <c r="AI65">
        <f t="shared" si="30"/>
        <v>83960910.1985071</v>
      </c>
      <c r="AJ65">
        <f t="shared" si="31"/>
        <v>64157538.025106423</v>
      </c>
      <c r="AK65">
        <f t="shared" si="32"/>
        <v>3898374938.4626431</v>
      </c>
    </row>
    <row r="66" spans="1:37" x14ac:dyDescent="0.25">
      <c r="A66">
        <v>3.78</v>
      </c>
      <c r="B66">
        <v>54.35</v>
      </c>
      <c r="C66">
        <v>8.2944399366084145</v>
      </c>
      <c r="D66">
        <v>7.681904312724483</v>
      </c>
      <c r="E66">
        <v>7.3082894955792463</v>
      </c>
      <c r="F66">
        <v>6.9993159602875714</v>
      </c>
      <c r="G66">
        <v>6.7133375070523611</v>
      </c>
      <c r="H66">
        <v>6.4417521813644107</v>
      </c>
      <c r="I66">
        <v>6.1813721465611549</v>
      </c>
      <c r="J66">
        <v>5.9398252128519049</v>
      </c>
      <c r="K66">
        <v>5.7263027603316603</v>
      </c>
      <c r="L66">
        <v>5.5151410411833908</v>
      </c>
      <c r="M66">
        <v>5.3089883247413736</v>
      </c>
      <c r="N66">
        <f t="shared" si="9"/>
        <v>121425742.574257</v>
      </c>
      <c r="O66">
        <f t="shared" si="10"/>
        <v>1007158528.5402499</v>
      </c>
      <c r="P66">
        <f t="shared" si="11"/>
        <v>932780935.55695772</v>
      </c>
      <c r="Q66">
        <f t="shared" si="12"/>
        <v>887414478.9483521</v>
      </c>
      <c r="R66">
        <f t="shared" si="13"/>
        <v>849897137.98976707</v>
      </c>
      <c r="S66">
        <f t="shared" si="14"/>
        <v>815171991.94544423</v>
      </c>
      <c r="T66">
        <f t="shared" si="15"/>
        <v>782194542.10151339</v>
      </c>
      <c r="U66">
        <f t="shared" si="16"/>
        <v>750577703.02401721</v>
      </c>
      <c r="V66">
        <f t="shared" si="17"/>
        <v>721247687.23183668</v>
      </c>
      <c r="W66">
        <f t="shared" si="18"/>
        <v>695320564.87828946</v>
      </c>
      <c r="X66">
        <f t="shared" si="19"/>
        <v>669680096.32745409</v>
      </c>
      <c r="Y66">
        <f t="shared" si="20"/>
        <v>644647849.64978194</v>
      </c>
      <c r="Z66">
        <f t="shared" si="21"/>
        <v>1007158528.5402499</v>
      </c>
      <c r="AA66">
        <f t="shared" si="22"/>
        <v>740471580.45407009</v>
      </c>
      <c r="AB66">
        <f t="shared" si="23"/>
        <v>559221651.08954763</v>
      </c>
      <c r="AC66">
        <f t="shared" si="24"/>
        <v>425160165.44736409</v>
      </c>
      <c r="AD66">
        <f t="shared" si="25"/>
        <v>323716013.66439503</v>
      </c>
      <c r="AE66">
        <f t="shared" si="26"/>
        <v>246580341.06709465</v>
      </c>
      <c r="AF66">
        <f t="shared" si="27"/>
        <v>187831341.45794639</v>
      </c>
      <c r="AG66">
        <f t="shared" si="28"/>
        <v>143279998.50917795</v>
      </c>
      <c r="AH66">
        <f t="shared" si="29"/>
        <v>109651592.29650269</v>
      </c>
      <c r="AI66">
        <f t="shared" si="30"/>
        <v>83835120.565511793</v>
      </c>
      <c r="AJ66">
        <f t="shared" si="31"/>
        <v>64063383.732160643</v>
      </c>
      <c r="AK66">
        <f t="shared" si="32"/>
        <v>3890969716.8240209</v>
      </c>
    </row>
    <row r="67" spans="1:37" x14ac:dyDescent="0.25">
      <c r="A67">
        <v>4.78</v>
      </c>
      <c r="B67">
        <v>54.35</v>
      </c>
      <c r="C67">
        <v>8.2559133997394714</v>
      </c>
      <c r="D67">
        <v>7.6485547392945472</v>
      </c>
      <c r="E67">
        <v>7.2767459426364054</v>
      </c>
      <c r="F67">
        <v>6.9688217558874257</v>
      </c>
      <c r="G67">
        <v>6.6843562284401026</v>
      </c>
      <c r="H67">
        <v>6.4138809683593507</v>
      </c>
      <c r="I67">
        <v>6.1544478779451843</v>
      </c>
      <c r="J67">
        <v>5.9137333193782284</v>
      </c>
      <c r="K67">
        <v>5.700952367215038</v>
      </c>
      <c r="L67">
        <v>5.4918843638945471</v>
      </c>
      <c r="M67">
        <v>5.2868341705078459</v>
      </c>
      <c r="N67">
        <f t="shared" si="9"/>
        <v>121425742.574257</v>
      </c>
      <c r="O67">
        <f t="shared" si="10"/>
        <v>1002480415.192124</v>
      </c>
      <c r="P67">
        <f t="shared" si="11"/>
        <v>928731438.83869302</v>
      </c>
      <c r="Q67">
        <f t="shared" si="12"/>
        <v>883584279.60883725</v>
      </c>
      <c r="R67">
        <f t="shared" si="13"/>
        <v>846194356.5762682</v>
      </c>
      <c r="S67">
        <f t="shared" si="14"/>
        <v>811652918.66919935</v>
      </c>
      <c r="T67">
        <f t="shared" si="15"/>
        <v>778810259.36592877</v>
      </c>
      <c r="U67">
        <f t="shared" si="16"/>
        <v>747308403.71405423</v>
      </c>
      <c r="V67">
        <f t="shared" si="17"/>
        <v>718079459.69162714</v>
      </c>
      <c r="W67">
        <f t="shared" si="18"/>
        <v>692242374.56955421</v>
      </c>
      <c r="X67">
        <f t="shared" si="19"/>
        <v>666856137.01784647</v>
      </c>
      <c r="Y67">
        <f t="shared" si="20"/>
        <v>641957765.02087128</v>
      </c>
      <c r="Z67">
        <f t="shared" si="21"/>
        <v>1002480415.192124</v>
      </c>
      <c r="AA67">
        <f t="shared" si="22"/>
        <v>737256959.39920628</v>
      </c>
      <c r="AB67">
        <f t="shared" si="23"/>
        <v>556807975.80087769</v>
      </c>
      <c r="AC67">
        <f t="shared" si="24"/>
        <v>423307852.86974776</v>
      </c>
      <c r="AD67">
        <f t="shared" si="25"/>
        <v>322318541.2487148</v>
      </c>
      <c r="AE67">
        <f t="shared" si="26"/>
        <v>245513474.00744233</v>
      </c>
      <c r="AF67">
        <f t="shared" si="27"/>
        <v>187013202.47973824</v>
      </c>
      <c r="AG67">
        <f t="shared" si="28"/>
        <v>142650611.89862227</v>
      </c>
      <c r="AH67">
        <f t="shared" si="29"/>
        <v>109166163.72471356</v>
      </c>
      <c r="AI67">
        <f t="shared" si="30"/>
        <v>83481598.084417626</v>
      </c>
      <c r="AJ67">
        <f t="shared" si="31"/>
        <v>63796050.297406279</v>
      </c>
      <c r="AK67">
        <f t="shared" si="32"/>
        <v>3873792845.0030112</v>
      </c>
    </row>
    <row r="68" spans="1:37" x14ac:dyDescent="0.25">
      <c r="A68">
        <v>5.78</v>
      </c>
      <c r="B68">
        <v>54.35</v>
      </c>
      <c r="C68">
        <v>8.2296449126298103</v>
      </c>
      <c r="D68">
        <v>7.6256639795767356</v>
      </c>
      <c r="E68">
        <v>7.2552564016614092</v>
      </c>
      <c r="F68">
        <v>6.9482159404382653</v>
      </c>
      <c r="G68">
        <v>6.6644357644949324</v>
      </c>
      <c r="H68">
        <v>6.3945358722799606</v>
      </c>
      <c r="I68">
        <v>6.1355933626532968</v>
      </c>
      <c r="J68">
        <v>5.8955452533365733</v>
      </c>
      <c r="K68">
        <v>5.6836369202894312</v>
      </c>
      <c r="L68">
        <v>5.4757652918082877</v>
      </c>
      <c r="M68">
        <v>5.2714935015654314</v>
      </c>
      <c r="N68">
        <f t="shared" si="9"/>
        <v>121425742.574257</v>
      </c>
      <c r="O68">
        <f t="shared" si="10"/>
        <v>999290744.63853109</v>
      </c>
      <c r="P68">
        <f t="shared" si="11"/>
        <v>925951911.34186888</v>
      </c>
      <c r="Q68">
        <f t="shared" si="12"/>
        <v>880974896.13836837</v>
      </c>
      <c r="R68">
        <f t="shared" si="13"/>
        <v>843692280.13400578</v>
      </c>
      <c r="S68">
        <f t="shared" si="14"/>
        <v>809234061.54223335</v>
      </c>
      <c r="T68">
        <f t="shared" si="15"/>
        <v>776461266.7093184</v>
      </c>
      <c r="U68">
        <f t="shared" si="16"/>
        <v>745018980.1938591</v>
      </c>
      <c r="V68">
        <f t="shared" si="17"/>
        <v>715870960.26652956</v>
      </c>
      <c r="W68">
        <f t="shared" si="18"/>
        <v>690139833.56860733</v>
      </c>
      <c r="X68">
        <f t="shared" si="19"/>
        <v>664898866.72016442</v>
      </c>
      <c r="Y68">
        <f t="shared" si="20"/>
        <v>640095012.90295267</v>
      </c>
      <c r="Z68">
        <f t="shared" si="21"/>
        <v>999290744.63853109</v>
      </c>
      <c r="AA68">
        <f t="shared" si="22"/>
        <v>735050480.85742509</v>
      </c>
      <c r="AB68">
        <f t="shared" si="23"/>
        <v>555163621.5928973</v>
      </c>
      <c r="AC68">
        <f t="shared" si="24"/>
        <v>422056191.71382201</v>
      </c>
      <c r="AD68">
        <f t="shared" si="25"/>
        <v>321357979.80339766</v>
      </c>
      <c r="AE68">
        <f t="shared" si="26"/>
        <v>244772973.55742013</v>
      </c>
      <c r="AF68">
        <f t="shared" si="27"/>
        <v>186440276.46657386</v>
      </c>
      <c r="AG68">
        <f t="shared" si="28"/>
        <v>142211880.79426342</v>
      </c>
      <c r="AH68">
        <f t="shared" si="29"/>
        <v>108834594.40220565</v>
      </c>
      <c r="AI68">
        <f t="shared" si="30"/>
        <v>83236573.643217519</v>
      </c>
      <c r="AJ68">
        <f t="shared" si="31"/>
        <v>63610934.960726038</v>
      </c>
      <c r="AK68">
        <f t="shared" si="32"/>
        <v>3862026252.4304795</v>
      </c>
    </row>
    <row r="69" spans="1:37" x14ac:dyDescent="0.25">
      <c r="A69">
        <v>6.78</v>
      </c>
      <c r="B69">
        <v>54.35</v>
      </c>
      <c r="C69">
        <v>8.213902364479198</v>
      </c>
      <c r="D69">
        <v>7.6117724914708544</v>
      </c>
      <c r="E69">
        <v>7.2425230279500719</v>
      </c>
      <c r="F69">
        <v>6.9363093543481931</v>
      </c>
      <c r="G69">
        <v>6.653294335974528</v>
      </c>
      <c r="H69">
        <v>6.3840589948260984</v>
      </c>
      <c r="I69">
        <v>6.1256877813376116</v>
      </c>
      <c r="J69">
        <v>5.8861446911161686</v>
      </c>
      <c r="K69">
        <v>5.6746833586909737</v>
      </c>
      <c r="L69">
        <v>5.466578762084441</v>
      </c>
      <c r="M69">
        <v>5.262104182621913</v>
      </c>
      <c r="N69">
        <f t="shared" si="9"/>
        <v>121425742.574257</v>
      </c>
      <c r="O69">
        <f t="shared" si="10"/>
        <v>997379194.03933203</v>
      </c>
      <c r="P69">
        <f t="shared" si="11"/>
        <v>924265127.08315086</v>
      </c>
      <c r="Q69">
        <f t="shared" si="12"/>
        <v>879428736.77999377</v>
      </c>
      <c r="R69">
        <f t="shared" si="13"/>
        <v>842246514.07649446</v>
      </c>
      <c r="S69">
        <f t="shared" si="14"/>
        <v>807881205.3108052</v>
      </c>
      <c r="T69">
        <f t="shared" si="15"/>
        <v>775189104.08462369</v>
      </c>
      <c r="U69">
        <f t="shared" si="16"/>
        <v>743816187.62697232</v>
      </c>
      <c r="V69">
        <f t="shared" si="17"/>
        <v>714729490.01830137</v>
      </c>
      <c r="W69">
        <f t="shared" si="18"/>
        <v>689052640.70283031</v>
      </c>
      <c r="X69">
        <f t="shared" si="19"/>
        <v>663783385.52676582</v>
      </c>
      <c r="Y69">
        <f t="shared" si="20"/>
        <v>638954907.8779695</v>
      </c>
      <c r="Z69">
        <f t="shared" si="21"/>
        <v>997379194.03933203</v>
      </c>
      <c r="AA69">
        <f t="shared" si="22"/>
        <v>733711457.12920952</v>
      </c>
      <c r="AB69">
        <f t="shared" si="23"/>
        <v>554189278.92692864</v>
      </c>
      <c r="AC69">
        <f t="shared" si="24"/>
        <v>421332948.73683822</v>
      </c>
      <c r="AD69">
        <f t="shared" si="25"/>
        <v>320820741.98042762</v>
      </c>
      <c r="AE69">
        <f t="shared" si="26"/>
        <v>244371934.84261748</v>
      </c>
      <c r="AF69">
        <f t="shared" si="27"/>
        <v>186139278.79448241</v>
      </c>
      <c r="AG69">
        <f t="shared" si="28"/>
        <v>141985121.16874266</v>
      </c>
      <c r="AH69">
        <f t="shared" si="29"/>
        <v>108663144.80774887</v>
      </c>
      <c r="AI69">
        <f t="shared" si="30"/>
        <v>83096930.101696759</v>
      </c>
      <c r="AJ69">
        <f t="shared" si="31"/>
        <v>63497634.364516586</v>
      </c>
      <c r="AK69">
        <f t="shared" si="32"/>
        <v>3855187664.8925409</v>
      </c>
    </row>
    <row r="70" spans="1:37" x14ac:dyDescent="0.25">
      <c r="A70">
        <v>7.78</v>
      </c>
      <c r="B70">
        <v>54.35</v>
      </c>
      <c r="C70">
        <v>8.2726366954491208</v>
      </c>
      <c r="D70">
        <v>7.6626830254504226</v>
      </c>
      <c r="E70">
        <v>7.290006267453478</v>
      </c>
      <c r="F70">
        <v>6.9816123349442911</v>
      </c>
      <c r="G70">
        <v>6.6969501957916782</v>
      </c>
      <c r="H70">
        <v>6.4264005627285403</v>
      </c>
      <c r="I70">
        <v>6.1668926770995993</v>
      </c>
      <c r="J70">
        <v>5.9260068701926123</v>
      </c>
      <c r="K70">
        <v>5.7127759756367116</v>
      </c>
      <c r="L70">
        <v>5.5015181936206092</v>
      </c>
      <c r="M70">
        <v>5.2955206573585638</v>
      </c>
      <c r="N70">
        <f t="shared" si="9"/>
        <v>121425742.574257</v>
      </c>
      <c r="O70">
        <f t="shared" si="10"/>
        <v>1004511053.791957</v>
      </c>
      <c r="P70">
        <f t="shared" si="11"/>
        <v>930446976.47647178</v>
      </c>
      <c r="Q70">
        <f t="shared" si="12"/>
        <v>885194424.3965261</v>
      </c>
      <c r="R70">
        <f t="shared" si="13"/>
        <v>847747462.13620281</v>
      </c>
      <c r="S70">
        <f t="shared" si="14"/>
        <v>813182150.50682032</v>
      </c>
      <c r="T70">
        <f t="shared" si="15"/>
        <v>780330460.40893602</v>
      </c>
      <c r="U70">
        <f t="shared" si="16"/>
        <v>748819522.69256651</v>
      </c>
      <c r="V70">
        <f t="shared" si="17"/>
        <v>719569784.71328652</v>
      </c>
      <c r="W70">
        <f t="shared" si="18"/>
        <v>693678065.00206327</v>
      </c>
      <c r="X70">
        <f t="shared" si="19"/>
        <v>668025931.94616747</v>
      </c>
      <c r="Y70">
        <f t="shared" si="20"/>
        <v>643012528.13708115</v>
      </c>
      <c r="Z70">
        <f t="shared" si="21"/>
        <v>1004511053.791957</v>
      </c>
      <c r="AA70">
        <f t="shared" si="22"/>
        <v>738618808.48675859</v>
      </c>
      <c r="AB70">
        <f t="shared" si="23"/>
        <v>557822640.14096332</v>
      </c>
      <c r="AC70">
        <f t="shared" si="24"/>
        <v>424084792.32195115</v>
      </c>
      <c r="AD70">
        <f t="shared" si="25"/>
        <v>322925820.25159359</v>
      </c>
      <c r="AE70">
        <f t="shared" si="26"/>
        <v>245992704.77613086</v>
      </c>
      <c r="AF70">
        <f t="shared" si="27"/>
        <v>187391358.53698984</v>
      </c>
      <c r="AG70">
        <f t="shared" si="28"/>
        <v>142946673.52996156</v>
      </c>
      <c r="AH70">
        <f t="shared" si="29"/>
        <v>109392571.15449673</v>
      </c>
      <c r="AI70">
        <f t="shared" si="30"/>
        <v>83628040.989605546</v>
      </c>
      <c r="AJ70">
        <f t="shared" si="31"/>
        <v>63900869.842367135</v>
      </c>
      <c r="AK70">
        <f t="shared" si="32"/>
        <v>3881215333.8227744</v>
      </c>
    </row>
    <row r="71" spans="1:37" x14ac:dyDescent="0.25">
      <c r="A71">
        <v>2.78</v>
      </c>
      <c r="B71">
        <v>53.35</v>
      </c>
      <c r="C71">
        <v>8.2822048927205412</v>
      </c>
      <c r="D71">
        <v>7.671688420083659</v>
      </c>
      <c r="E71">
        <v>7.2985874485785649</v>
      </c>
      <c r="F71">
        <v>6.989835567915887</v>
      </c>
      <c r="G71">
        <v>6.7046673144290683</v>
      </c>
      <c r="H71">
        <v>6.4329316070678209</v>
      </c>
      <c r="I71">
        <v>6.1719675194436983</v>
      </c>
      <c r="J71">
        <v>5.9299666172144132</v>
      </c>
      <c r="K71">
        <v>5.7163050748029844</v>
      </c>
      <c r="L71">
        <v>5.5061001746199771</v>
      </c>
      <c r="M71">
        <v>5.3002439786297</v>
      </c>
      <c r="N71">
        <f t="shared" si="9"/>
        <v>121425742.574257</v>
      </c>
      <c r="O71">
        <f t="shared" si="10"/>
        <v>1005672879.2507362</v>
      </c>
      <c r="P71">
        <f t="shared" si="11"/>
        <v>931540463.20698678</v>
      </c>
      <c r="Q71">
        <f t="shared" si="12"/>
        <v>886236400.68680406</v>
      </c>
      <c r="R71">
        <f t="shared" si="13"/>
        <v>848745974.30613995</v>
      </c>
      <c r="S71">
        <f t="shared" si="14"/>
        <v>814119207.36789906</v>
      </c>
      <c r="T71">
        <f t="shared" si="15"/>
        <v>781123497.31761861</v>
      </c>
      <c r="U71">
        <f t="shared" si="16"/>
        <v>749435739.19264603</v>
      </c>
      <c r="V71">
        <f t="shared" si="17"/>
        <v>720050599.93581498</v>
      </c>
      <c r="W71">
        <f t="shared" si="18"/>
        <v>694106588.48894608</v>
      </c>
      <c r="X71">
        <f t="shared" si="19"/>
        <v>668582302.39147687</v>
      </c>
      <c r="Y71">
        <f t="shared" si="20"/>
        <v>643586060.92984569</v>
      </c>
      <c r="Z71">
        <f t="shared" si="21"/>
        <v>1005672879.2507362</v>
      </c>
      <c r="AA71">
        <f t="shared" si="22"/>
        <v>739486853.50856912</v>
      </c>
      <c r="AB71">
        <f t="shared" si="23"/>
        <v>558479261.95102882</v>
      </c>
      <c r="AC71">
        <f t="shared" si="24"/>
        <v>424584297.0036304</v>
      </c>
      <c r="AD71">
        <f t="shared" si="25"/>
        <v>323297938.42376155</v>
      </c>
      <c r="AE71">
        <f t="shared" si="26"/>
        <v>246242703.08332485</v>
      </c>
      <c r="AF71">
        <f t="shared" si="27"/>
        <v>187545566.11786005</v>
      </c>
      <c r="AG71">
        <f t="shared" si="28"/>
        <v>143042190.23744866</v>
      </c>
      <c r="AH71">
        <f t="shared" si="29"/>
        <v>109460149.02439818</v>
      </c>
      <c r="AI71">
        <f t="shared" si="30"/>
        <v>83697691.235472783</v>
      </c>
      <c r="AJ71">
        <f t="shared" si="31"/>
        <v>63957866.001441911</v>
      </c>
      <c r="AK71">
        <f t="shared" si="32"/>
        <v>3885467395.8376722</v>
      </c>
    </row>
    <row r="72" spans="1:37" x14ac:dyDescent="0.25">
      <c r="A72">
        <v>3.78</v>
      </c>
      <c r="B72">
        <v>53.35</v>
      </c>
      <c r="C72">
        <v>8.3301513106570422</v>
      </c>
      <c r="D72">
        <v>7.7177097006792126</v>
      </c>
      <c r="E72">
        <v>7.3422678244430584</v>
      </c>
      <c r="F72">
        <v>7.03097624298535</v>
      </c>
      <c r="G72">
        <v>6.7436544893056496</v>
      </c>
      <c r="H72">
        <v>6.47053634233521</v>
      </c>
      <c r="I72">
        <v>6.2084742783640809</v>
      </c>
      <c r="J72">
        <v>5.9655787798150994</v>
      </c>
      <c r="K72">
        <v>5.7512727272377893</v>
      </c>
      <c r="L72">
        <v>5.5400843413173551</v>
      </c>
      <c r="M72">
        <v>5.3329125435716156</v>
      </c>
      <c r="N72">
        <f t="shared" si="9"/>
        <v>121425742.574257</v>
      </c>
      <c r="O72">
        <f t="shared" si="10"/>
        <v>1011494808.6524515</v>
      </c>
      <c r="P72">
        <f t="shared" si="11"/>
        <v>937128631.37752008</v>
      </c>
      <c r="Q72">
        <f t="shared" si="12"/>
        <v>891540322.7620728</v>
      </c>
      <c r="R72">
        <f t="shared" si="13"/>
        <v>853741511.32645571</v>
      </c>
      <c r="S72">
        <f t="shared" si="14"/>
        <v>818853254.02816033</v>
      </c>
      <c r="T72">
        <f t="shared" si="15"/>
        <v>785689680.22176969</v>
      </c>
      <c r="U72">
        <f t="shared" si="16"/>
        <v>753868599.50353289</v>
      </c>
      <c r="V72">
        <f t="shared" si="17"/>
        <v>724374833.22427845</v>
      </c>
      <c r="W72">
        <f t="shared" si="18"/>
        <v>698352561.6519208</v>
      </c>
      <c r="X72">
        <f t="shared" si="19"/>
        <v>672708855.06847334</v>
      </c>
      <c r="Y72">
        <f t="shared" si="20"/>
        <v>647552865.68675315</v>
      </c>
      <c r="Z72">
        <f t="shared" si="21"/>
        <v>1011494808.6524515</v>
      </c>
      <c r="AA72">
        <f t="shared" si="22"/>
        <v>743922921.5705812</v>
      </c>
      <c r="AB72">
        <f t="shared" si="23"/>
        <v>561821632.54621804</v>
      </c>
      <c r="AC72">
        <f t="shared" si="24"/>
        <v>427083309.23831034</v>
      </c>
      <c r="AD72">
        <f t="shared" si="25"/>
        <v>325177893.48662341</v>
      </c>
      <c r="AE72">
        <f t="shared" si="26"/>
        <v>247682154.36721554</v>
      </c>
      <c r="AF72">
        <f t="shared" si="27"/>
        <v>188654885.10686675</v>
      </c>
      <c r="AG72">
        <f t="shared" si="28"/>
        <v>143901224.03414941</v>
      </c>
      <c r="AH72">
        <f t="shared" si="29"/>
        <v>110129736.17841813</v>
      </c>
      <c r="AI72">
        <f t="shared" si="30"/>
        <v>84214281.235822409</v>
      </c>
      <c r="AJ72">
        <f t="shared" si="31"/>
        <v>64352076.47692924</v>
      </c>
      <c r="AK72">
        <f t="shared" si="32"/>
        <v>3908434922.8935862</v>
      </c>
    </row>
    <row r="73" spans="1:37" x14ac:dyDescent="0.25">
      <c r="A73">
        <v>4.78</v>
      </c>
      <c r="B73">
        <v>53.35</v>
      </c>
      <c r="C73">
        <v>8.4283991478314118</v>
      </c>
      <c r="D73">
        <v>7.8022653522160477</v>
      </c>
      <c r="E73">
        <v>7.4212313497205553</v>
      </c>
      <c r="F73">
        <v>7.106510386367944</v>
      </c>
      <c r="G73">
        <v>6.8168497713211442</v>
      </c>
      <c r="H73">
        <v>6.540763787513999</v>
      </c>
      <c r="I73">
        <v>6.2758380717756603</v>
      </c>
      <c r="J73">
        <v>6.0297661123079669</v>
      </c>
      <c r="K73">
        <v>5.8127715352678848</v>
      </c>
      <c r="L73">
        <v>5.5987892697839019</v>
      </c>
      <c r="M73">
        <v>5.3896388349722226</v>
      </c>
      <c r="N73">
        <f t="shared" si="9"/>
        <v>121425742.574257</v>
      </c>
      <c r="O73">
        <f t="shared" si="10"/>
        <v>1023424625.2376641</v>
      </c>
      <c r="P73">
        <f t="shared" si="11"/>
        <v>947395864.15423048</v>
      </c>
      <c r="Q73">
        <f t="shared" si="12"/>
        <v>901128527.45517397</v>
      </c>
      <c r="R73">
        <f t="shared" si="13"/>
        <v>862913300.77639759</v>
      </c>
      <c r="S73">
        <f t="shared" si="14"/>
        <v>827741045.49982393</v>
      </c>
      <c r="T73">
        <f t="shared" si="15"/>
        <v>794217099.90169704</v>
      </c>
      <c r="U73">
        <f t="shared" si="16"/>
        <v>762048298.14115274</v>
      </c>
      <c r="V73">
        <f t="shared" si="17"/>
        <v>732168827.73608565</v>
      </c>
      <c r="W73">
        <f t="shared" si="18"/>
        <v>705820100.08440685</v>
      </c>
      <c r="X73">
        <f t="shared" si="19"/>
        <v>679837144.60029244</v>
      </c>
      <c r="Y73">
        <f t="shared" si="20"/>
        <v>654440897.74355555</v>
      </c>
      <c r="Z73">
        <f t="shared" si="21"/>
        <v>1023424625.2376641</v>
      </c>
      <c r="AA73">
        <f t="shared" si="22"/>
        <v>752073381.97479296</v>
      </c>
      <c r="AB73">
        <f t="shared" si="23"/>
        <v>567863827.92014837</v>
      </c>
      <c r="AC73">
        <f t="shared" si="24"/>
        <v>431671487.43739098</v>
      </c>
      <c r="AD73">
        <f t="shared" si="25"/>
        <v>328707357.76399755</v>
      </c>
      <c r="AE73">
        <f t="shared" si="26"/>
        <v>250370352.68607551</v>
      </c>
      <c r="AF73">
        <f t="shared" si="27"/>
        <v>190701846.74939334</v>
      </c>
      <c r="AG73">
        <f t="shared" si="28"/>
        <v>145449545.84065428</v>
      </c>
      <c r="AH73">
        <f t="shared" si="29"/>
        <v>111307362.04052787</v>
      </c>
      <c r="AI73">
        <f t="shared" si="30"/>
        <v>85106649.122524112</v>
      </c>
      <c r="AJ73">
        <f t="shared" si="31"/>
        <v>65036590.72925178</v>
      </c>
      <c r="AK73">
        <f t="shared" si="32"/>
        <v>3951713027.5024214</v>
      </c>
    </row>
    <row r="74" spans="1:37" x14ac:dyDescent="0.25">
      <c r="A74">
        <v>5.78</v>
      </c>
      <c r="B74">
        <v>53.35</v>
      </c>
      <c r="C74">
        <v>9.0732726458602091</v>
      </c>
      <c r="D74">
        <v>8.3840213676844506</v>
      </c>
      <c r="E74">
        <v>7.9654349393249522</v>
      </c>
      <c r="F74">
        <v>7.6208366947048809</v>
      </c>
      <c r="G74">
        <v>7.3039947505480081</v>
      </c>
      <c r="H74">
        <v>7.0042040716085792</v>
      </c>
      <c r="I74">
        <v>6.7176273275044576</v>
      </c>
      <c r="J74">
        <v>6.4530278092167714</v>
      </c>
      <c r="K74">
        <v>6.2192613305652067</v>
      </c>
      <c r="L74">
        <v>5.9810175827013392</v>
      </c>
      <c r="M74">
        <v>5.7565953757914894</v>
      </c>
      <c r="N74">
        <f t="shared" si="9"/>
        <v>121425742.574257</v>
      </c>
      <c r="O74">
        <f t="shared" si="10"/>
        <v>1101728868.6022694</v>
      </c>
      <c r="P74">
        <f t="shared" si="11"/>
        <v>1018036020.3295223</v>
      </c>
      <c r="Q74">
        <f t="shared" si="12"/>
        <v>967208852.4344641</v>
      </c>
      <c r="R74">
        <f t="shared" si="13"/>
        <v>925365754.69168651</v>
      </c>
      <c r="S74">
        <f t="shared" si="14"/>
        <v>886892986.34376693</v>
      </c>
      <c r="T74">
        <f t="shared" si="15"/>
        <v>850490680.53670609</v>
      </c>
      <c r="U74">
        <f t="shared" si="16"/>
        <v>815692886.57935035</v>
      </c>
      <c r="V74">
        <f t="shared" si="17"/>
        <v>783563693.58647728</v>
      </c>
      <c r="W74">
        <f t="shared" si="18"/>
        <v>755178425.3272419</v>
      </c>
      <c r="X74">
        <f t="shared" si="19"/>
        <v>726249501.32919765</v>
      </c>
      <c r="Y74">
        <f t="shared" si="20"/>
        <v>698998868.20501566</v>
      </c>
      <c r="Z74">
        <f t="shared" si="21"/>
        <v>1101728868.6022694</v>
      </c>
      <c r="AA74">
        <f t="shared" si="22"/>
        <v>808149815.45743954</v>
      </c>
      <c r="AB74">
        <f t="shared" si="23"/>
        <v>609505641.65666199</v>
      </c>
      <c r="AC74">
        <f t="shared" si="24"/>
        <v>462913263.00333929</v>
      </c>
      <c r="AD74">
        <f t="shared" si="25"/>
        <v>352197407.32374108</v>
      </c>
      <c r="AE74">
        <f t="shared" si="26"/>
        <v>268110132.18999124</v>
      </c>
      <c r="AF74">
        <f t="shared" si="27"/>
        <v>204126352.92338461</v>
      </c>
      <c r="AG74">
        <f t="shared" si="28"/>
        <v>155659431.3387779</v>
      </c>
      <c r="AH74">
        <f t="shared" si="29"/>
        <v>119091137.22185433</v>
      </c>
      <c r="AI74">
        <f t="shared" si="30"/>
        <v>90916864.393122107</v>
      </c>
      <c r="AJ74">
        <f t="shared" si="31"/>
        <v>69464642.977544516</v>
      </c>
      <c r="AK74">
        <f t="shared" si="32"/>
        <v>4241863557.0881257</v>
      </c>
    </row>
    <row r="75" spans="1:37" x14ac:dyDescent="0.25">
      <c r="A75">
        <v>6.78</v>
      </c>
      <c r="B75">
        <v>53.35</v>
      </c>
      <c r="C75">
        <v>9.7839117413024166</v>
      </c>
      <c r="D75">
        <v>9.0036288591243121</v>
      </c>
      <c r="E75">
        <v>8.5311842416524044</v>
      </c>
      <c r="F75">
        <v>8.1497494747600534</v>
      </c>
      <c r="G75">
        <v>7.8003410659419714</v>
      </c>
      <c r="H75">
        <v>7.4735489187873201</v>
      </c>
      <c r="I75">
        <v>7.1648477033063793</v>
      </c>
      <c r="J75">
        <v>6.880381541232703</v>
      </c>
      <c r="K75">
        <v>6.629318620633069</v>
      </c>
      <c r="L75">
        <v>6.3669185383198998</v>
      </c>
      <c r="M75">
        <v>6.1266923506310667</v>
      </c>
      <c r="N75">
        <f t="shared" si="9"/>
        <v>121425742.574257</v>
      </c>
      <c r="O75">
        <f t="shared" si="10"/>
        <v>1188018748.4686377</v>
      </c>
      <c r="P75">
        <f t="shared" si="11"/>
        <v>1093272320.08218</v>
      </c>
      <c r="Q75">
        <f t="shared" si="12"/>
        <v>1035905381.5804428</v>
      </c>
      <c r="R75">
        <f t="shared" si="13"/>
        <v>989589381.76690042</v>
      </c>
      <c r="S75">
        <f t="shared" si="14"/>
        <v>947162206.26447523</v>
      </c>
      <c r="T75">
        <f t="shared" si="15"/>
        <v>907481227.12878585</v>
      </c>
      <c r="U75">
        <f t="shared" si="16"/>
        <v>869996952.80543697</v>
      </c>
      <c r="V75">
        <f t="shared" si="17"/>
        <v>835455437.83839178</v>
      </c>
      <c r="W75">
        <f t="shared" si="18"/>
        <v>804969936.27171957</v>
      </c>
      <c r="X75">
        <f t="shared" si="19"/>
        <v>773107811.42529678</v>
      </c>
      <c r="Y75">
        <f t="shared" si="20"/>
        <v>743938168.19939744</v>
      </c>
      <c r="Z75">
        <f t="shared" si="21"/>
        <v>1188018748.4686377</v>
      </c>
      <c r="AA75">
        <f t="shared" si="22"/>
        <v>867874815.89615715</v>
      </c>
      <c r="AB75">
        <f t="shared" si="23"/>
        <v>652796107.79674768</v>
      </c>
      <c r="AC75">
        <f t="shared" si="24"/>
        <v>495041066.11315107</v>
      </c>
      <c r="AD75">
        <f t="shared" si="25"/>
        <v>376131143.7771154</v>
      </c>
      <c r="AE75">
        <f t="shared" si="26"/>
        <v>286075929.26461649</v>
      </c>
      <c r="AF75">
        <f t="shared" si="27"/>
        <v>217715892.77351871</v>
      </c>
      <c r="AG75">
        <f t="shared" si="28"/>
        <v>165968024.58722049</v>
      </c>
      <c r="AH75">
        <f t="shared" si="29"/>
        <v>126943225.50126024</v>
      </c>
      <c r="AI75">
        <f t="shared" si="30"/>
        <v>96782907.146887556</v>
      </c>
      <c r="AJ75">
        <f t="shared" si="31"/>
        <v>73930590.737641484</v>
      </c>
      <c r="AK75">
        <f t="shared" si="32"/>
        <v>4547278452.0629539</v>
      </c>
    </row>
    <row r="76" spans="1:37" x14ac:dyDescent="0.25">
      <c r="A76">
        <v>7.78</v>
      </c>
      <c r="B76">
        <v>53.35</v>
      </c>
      <c r="C76">
        <v>10.892450105184061</v>
      </c>
      <c r="D76">
        <v>9.9727189575797492</v>
      </c>
      <c r="E76">
        <v>9.419730736948285</v>
      </c>
      <c r="F76">
        <v>8.9822614489076571</v>
      </c>
      <c r="G76">
        <v>8.5857793251980468</v>
      </c>
      <c r="H76">
        <v>8.2197732304750097</v>
      </c>
      <c r="I76">
        <v>7.8763975080368889</v>
      </c>
      <c r="J76">
        <v>7.561815996240373</v>
      </c>
      <c r="K76">
        <v>7.2851965391578126</v>
      </c>
      <c r="L76">
        <v>6.9904491293186108</v>
      </c>
      <c r="M76">
        <v>6.7275161138060557</v>
      </c>
      <c r="N76">
        <f t="shared" si="9"/>
        <v>121425742.574257</v>
      </c>
      <c r="O76">
        <f t="shared" si="10"/>
        <v>1322623842.4750183</v>
      </c>
      <c r="P76">
        <f t="shared" si="11"/>
        <v>1210944804.9084914</v>
      </c>
      <c r="Q76">
        <f t="shared" si="12"/>
        <v>1143797799.5834987</v>
      </c>
      <c r="R76">
        <f t="shared" si="13"/>
        <v>1090677766.429734</v>
      </c>
      <c r="S76">
        <f t="shared" si="14"/>
        <v>1042534630.1408761</v>
      </c>
      <c r="T76">
        <f t="shared" si="15"/>
        <v>998092068.30242741</v>
      </c>
      <c r="U76">
        <f t="shared" si="16"/>
        <v>956397416.22340655</v>
      </c>
      <c r="V76">
        <f t="shared" si="17"/>
        <v>918199122.55338228</v>
      </c>
      <c r="W76">
        <f t="shared" si="18"/>
        <v>884610399.56664455</v>
      </c>
      <c r="X76">
        <f t="shared" si="19"/>
        <v>848820476.45508063</v>
      </c>
      <c r="Y76">
        <f t="shared" si="20"/>
        <v>816893639.79918003</v>
      </c>
      <c r="Z76">
        <f t="shared" si="21"/>
        <v>1322623842.4750183</v>
      </c>
      <c r="AA76">
        <f t="shared" si="22"/>
        <v>961287028.23223972</v>
      </c>
      <c r="AB76">
        <f t="shared" si="23"/>
        <v>720786632.59324932</v>
      </c>
      <c r="AC76">
        <f t="shared" si="24"/>
        <v>545610426.12972116</v>
      </c>
      <c r="AD76">
        <f t="shared" si="25"/>
        <v>414004845.4938516</v>
      </c>
      <c r="AE76">
        <f t="shared" si="26"/>
        <v>314640245.32458872</v>
      </c>
      <c r="AF76">
        <f t="shared" si="27"/>
        <v>239337524.85904598</v>
      </c>
      <c r="AG76">
        <f t="shared" si="28"/>
        <v>182405533.1331535</v>
      </c>
      <c r="AH76">
        <f t="shared" si="29"/>
        <v>139502473.78560847</v>
      </c>
      <c r="AI76">
        <f t="shared" si="30"/>
        <v>106261134.79008222</v>
      </c>
      <c r="AJ76">
        <f t="shared" si="31"/>
        <v>81180710.900140658</v>
      </c>
      <c r="AK76">
        <f t="shared" si="32"/>
        <v>5027640397.7167006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769E-DC46-4464-8918-0FB72246C4F4}">
  <dimension ref="A2:N27"/>
  <sheetViews>
    <sheetView tabSelected="1" topLeftCell="F1" workbookViewId="0">
      <selection activeCell="A2" sqref="A2:L14"/>
    </sheetView>
  </sheetViews>
  <sheetFormatPr defaultRowHeight="15" x14ac:dyDescent="0.25"/>
  <cols>
    <col min="1" max="1" width="22.85546875" bestFit="1" customWidth="1"/>
    <col min="2" max="12" width="16.7109375" bestFit="1" customWidth="1"/>
  </cols>
  <sheetData>
    <row r="2" spans="1:14" x14ac:dyDescent="0.25">
      <c r="A2" s="3" t="s">
        <v>26</v>
      </c>
      <c r="B2" s="3">
        <v>2020</v>
      </c>
      <c r="C2" s="3">
        <v>2023</v>
      </c>
      <c r="D2" s="3">
        <v>2026</v>
      </c>
      <c r="E2" s="3">
        <v>2029</v>
      </c>
      <c r="F2" s="3">
        <v>2032</v>
      </c>
      <c r="G2" s="3">
        <v>2035</v>
      </c>
      <c r="H2" s="3">
        <v>2038</v>
      </c>
      <c r="I2" s="3">
        <v>2041</v>
      </c>
      <c r="J2" s="3">
        <v>2044</v>
      </c>
      <c r="K2" s="3">
        <v>2047</v>
      </c>
      <c r="L2" s="3">
        <v>2050</v>
      </c>
    </row>
    <row r="3" spans="1:14" x14ac:dyDescent="0.25">
      <c r="A3" s="3" t="s">
        <v>30</v>
      </c>
      <c r="B3" s="4">
        <f>'2020'!C$13</f>
        <v>7.7560667024345209</v>
      </c>
      <c r="C3" s="4">
        <f>'2023'!C$13</f>
        <v>7.1976689490907084</v>
      </c>
      <c r="D3" s="4">
        <f>'2026'!C$13</f>
        <v>6.8536423639169426</v>
      </c>
      <c r="E3" s="4">
        <f>'2029'!C$13</f>
        <v>6.5676495498650613</v>
      </c>
      <c r="F3" s="4">
        <f>'2032'!C$13</f>
        <v>6.3007001960755327</v>
      </c>
      <c r="G3" s="4">
        <f>'2035'!C$13</f>
        <v>6.0452831692463294</v>
      </c>
      <c r="H3" s="4">
        <f>'2038'!C$13</f>
        <v>5.7998702012470487</v>
      </c>
      <c r="I3" s="4">
        <f>'2041'!C$13</f>
        <v>5.5718673892001993</v>
      </c>
      <c r="J3" s="4">
        <f>'2044'!C$13</f>
        <v>5.369868801502399</v>
      </c>
      <c r="K3" s="4">
        <f>'2047'!C$13</f>
        <v>5.1717311726301451</v>
      </c>
      <c r="L3" s="4">
        <f>'2050'!C$13</f>
        <v>4.9767184894815468</v>
      </c>
    </row>
    <row r="4" spans="1:14" x14ac:dyDescent="0.25">
      <c r="A4" s="3" t="s">
        <v>3</v>
      </c>
      <c r="B4" s="5">
        <f>'2020'!D$13</f>
        <v>104</v>
      </c>
      <c r="C4" s="5">
        <f>'2023'!D$13</f>
        <v>104</v>
      </c>
      <c r="D4" s="5">
        <f>'2026'!D$13</f>
        <v>104</v>
      </c>
      <c r="E4" s="5">
        <f>'2029'!D$13</f>
        <v>104</v>
      </c>
      <c r="F4" s="5">
        <f>'2032'!D$13</f>
        <v>104</v>
      </c>
      <c r="G4" s="5">
        <f>'2035'!D$13</f>
        <v>104</v>
      </c>
      <c r="H4" s="5">
        <f>'2038'!D$13</f>
        <v>104</v>
      </c>
      <c r="I4" s="5">
        <f>'2041'!D$13</f>
        <v>104</v>
      </c>
      <c r="J4" s="5">
        <f>'2044'!D$13</f>
        <v>104</v>
      </c>
      <c r="K4" s="5">
        <f>'2047'!D$13</f>
        <v>104</v>
      </c>
      <c r="L4" s="5">
        <f>'2050'!D$13</f>
        <v>104</v>
      </c>
    </row>
    <row r="5" spans="1:14" x14ac:dyDescent="0.25">
      <c r="A5" s="3" t="s">
        <v>4</v>
      </c>
      <c r="B5" s="5">
        <f>'2020'!E$13</f>
        <v>6</v>
      </c>
      <c r="C5" s="5">
        <f>'2023'!E$13</f>
        <v>6</v>
      </c>
      <c r="D5" s="5">
        <f>'2026'!E$13</f>
        <v>6</v>
      </c>
      <c r="E5" s="5">
        <f>'2029'!E$13</f>
        <v>6</v>
      </c>
      <c r="F5" s="5">
        <f>'2032'!E$13</f>
        <v>6</v>
      </c>
      <c r="G5" s="5">
        <f>'2035'!E$13</f>
        <v>6</v>
      </c>
      <c r="H5" s="5">
        <f>'2038'!E$13</f>
        <v>6</v>
      </c>
      <c r="I5" s="5">
        <f>'2041'!E$13</f>
        <v>6</v>
      </c>
      <c r="J5" s="5">
        <f>'2044'!E$13</f>
        <v>6</v>
      </c>
      <c r="K5" s="5">
        <f>'2047'!E$13</f>
        <v>6</v>
      </c>
      <c r="L5" s="5">
        <f>'2050'!E$13</f>
        <v>6</v>
      </c>
    </row>
    <row r="6" spans="1:14" x14ac:dyDescent="0.25">
      <c r="A6" s="3" t="s">
        <v>5</v>
      </c>
      <c r="B6" s="5">
        <f>'2020'!F$13</f>
        <v>51</v>
      </c>
      <c r="C6" s="5">
        <f>'2023'!F$13</f>
        <v>51</v>
      </c>
      <c r="D6" s="5">
        <f>'2026'!F$13</f>
        <v>51</v>
      </c>
      <c r="E6" s="5">
        <f>'2029'!F$13</f>
        <v>51</v>
      </c>
      <c r="F6" s="5">
        <f>'2032'!F$13</f>
        <v>51</v>
      </c>
      <c r="G6" s="5">
        <f>'2035'!F$13</f>
        <v>51</v>
      </c>
      <c r="H6" s="5">
        <f>'2038'!F$13</f>
        <v>51</v>
      </c>
      <c r="I6" s="5">
        <f>'2041'!F$13</f>
        <v>51</v>
      </c>
      <c r="J6" s="5">
        <f>'2044'!F$13</f>
        <v>51</v>
      </c>
      <c r="K6" s="5">
        <f>'2047'!F$13</f>
        <v>51</v>
      </c>
      <c r="L6" s="5">
        <f>'2050'!F$13</f>
        <v>51</v>
      </c>
    </row>
    <row r="7" spans="1:14" x14ac:dyDescent="0.25">
      <c r="A7" s="3" t="s">
        <v>6</v>
      </c>
      <c r="B7" s="5">
        <f>'2020'!G$13</f>
        <v>49</v>
      </c>
      <c r="C7" s="5">
        <f>'2023'!G$13</f>
        <v>49</v>
      </c>
      <c r="D7" s="5">
        <f>'2026'!G$13</f>
        <v>49</v>
      </c>
      <c r="E7" s="5">
        <f>'2029'!G$13</f>
        <v>49</v>
      </c>
      <c r="F7" s="5">
        <f>'2032'!G$13</f>
        <v>49</v>
      </c>
      <c r="G7" s="5">
        <f>'2035'!G$13</f>
        <v>49</v>
      </c>
      <c r="H7" s="5">
        <f>'2038'!G$13</f>
        <v>49</v>
      </c>
      <c r="I7" s="5">
        <f>'2041'!G$13</f>
        <v>49</v>
      </c>
      <c r="J7" s="5">
        <f>'2044'!G$13</f>
        <v>49</v>
      </c>
      <c r="K7" s="5">
        <f>'2047'!G$13</f>
        <v>49</v>
      </c>
      <c r="L7" s="5">
        <f>'2050'!G$13</f>
        <v>49</v>
      </c>
    </row>
    <row r="8" spans="1:14" x14ac:dyDescent="0.25">
      <c r="A8" s="3" t="s">
        <v>31</v>
      </c>
      <c r="B8" s="5">
        <f>'2020'!H$13</f>
        <v>156266.64726445769</v>
      </c>
      <c r="C8" s="5">
        <f>'2023'!H$13</f>
        <v>156266.64726445769</v>
      </c>
      <c r="D8" s="5">
        <f>'2026'!H$13</f>
        <v>156266.64726445769</v>
      </c>
      <c r="E8" s="5">
        <f>'2029'!H$13</f>
        <v>156266.64726445769</v>
      </c>
      <c r="F8" s="5">
        <f>'2032'!H$13</f>
        <v>156266.64726445769</v>
      </c>
      <c r="G8" s="5">
        <f>'2035'!H$13</f>
        <v>156266.64726445769</v>
      </c>
      <c r="H8" s="5">
        <f>'2038'!H$13</f>
        <v>156266.64726445769</v>
      </c>
      <c r="I8" s="5">
        <f>'2041'!H$13</f>
        <v>156266.64726445769</v>
      </c>
      <c r="J8" s="5">
        <f>'2044'!H$13</f>
        <v>156266.64726445769</v>
      </c>
      <c r="K8" s="5">
        <f>'2047'!H$13</f>
        <v>156266.64726445769</v>
      </c>
      <c r="L8" s="5">
        <f>'2050'!H$13</f>
        <v>156266.64726445769</v>
      </c>
    </row>
    <row r="9" spans="1:14" x14ac:dyDescent="0.25">
      <c r="A9" s="3" t="s">
        <v>8</v>
      </c>
      <c r="B9" s="5">
        <v>20</v>
      </c>
      <c r="C9" s="5">
        <v>20</v>
      </c>
      <c r="D9" s="5">
        <v>20</v>
      </c>
      <c r="E9" s="5">
        <v>20</v>
      </c>
      <c r="F9" s="5">
        <v>20</v>
      </c>
      <c r="G9" s="5">
        <v>20</v>
      </c>
      <c r="H9" s="5">
        <v>20</v>
      </c>
      <c r="I9" s="5">
        <v>20</v>
      </c>
      <c r="J9" s="5">
        <v>20</v>
      </c>
      <c r="K9" s="5">
        <v>20</v>
      </c>
      <c r="L9" s="5">
        <v>20</v>
      </c>
    </row>
    <row r="10" spans="1:14" x14ac:dyDescent="0.25">
      <c r="A10" s="3" t="s">
        <v>9</v>
      </c>
      <c r="B10" s="5">
        <v>13</v>
      </c>
      <c r="C10" s="5">
        <v>13</v>
      </c>
      <c r="D10" s="5">
        <v>13</v>
      </c>
      <c r="E10" s="5">
        <v>13</v>
      </c>
      <c r="F10" s="5">
        <v>13</v>
      </c>
      <c r="G10" s="5">
        <v>13</v>
      </c>
      <c r="H10" s="5">
        <v>13</v>
      </c>
      <c r="I10" s="5">
        <v>13</v>
      </c>
      <c r="J10" s="5">
        <v>13</v>
      </c>
      <c r="K10" s="5">
        <v>13</v>
      </c>
      <c r="L10" s="5">
        <v>13</v>
      </c>
    </row>
    <row r="11" spans="1:14" x14ac:dyDescent="0.25">
      <c r="A11" s="3" t="s">
        <v>10</v>
      </c>
      <c r="B11" s="5" t="str">
        <f>'2020'!K$13</f>
        <v>LH2 ship</v>
      </c>
      <c r="C11" s="5" t="str">
        <f>'2023'!K$13</f>
        <v>LH2 ship</v>
      </c>
      <c r="D11" s="5" t="str">
        <f>'2026'!K$13</f>
        <v>LH2 ship</v>
      </c>
      <c r="E11" s="5" t="str">
        <f>'2029'!K$13</f>
        <v>LH2 ship</v>
      </c>
      <c r="F11" s="5" t="str">
        <f>'2032'!K$13</f>
        <v>LH2 ship</v>
      </c>
      <c r="G11" s="5" t="str">
        <f>'2035'!K$13</f>
        <v>LH2 ship</v>
      </c>
      <c r="H11" s="5" t="str">
        <f>'2038'!K$13</f>
        <v>LH2 ship</v>
      </c>
      <c r="I11" s="5" t="str">
        <f>'2041'!K$13</f>
        <v>LH2 ship</v>
      </c>
      <c r="J11" s="5" t="str">
        <f>'2044'!K$13</f>
        <v>LH2 ship</v>
      </c>
      <c r="K11" s="5" t="str">
        <f>'2047'!K$13</f>
        <v>LH2 ship</v>
      </c>
      <c r="L11" s="5" t="str">
        <f>'2050'!K$13</f>
        <v>LH2 ship</v>
      </c>
    </row>
    <row r="12" spans="1:14" x14ac:dyDescent="0.25">
      <c r="A12" s="3" t="s">
        <v>32</v>
      </c>
      <c r="B12" s="5">
        <f>'2020'!L$13</f>
        <v>1131611.7812999999</v>
      </c>
      <c r="C12" s="5">
        <f>'2023'!L$13</f>
        <v>1131611.7812999999</v>
      </c>
      <c r="D12" s="5">
        <f>'2026'!L$13</f>
        <v>1131611.7812999999</v>
      </c>
      <c r="E12" s="5">
        <f>'2029'!L$13</f>
        <v>1131611.7812999999</v>
      </c>
      <c r="F12" s="5">
        <f>'2032'!L$13</f>
        <v>1131611.7812999999</v>
      </c>
      <c r="G12" s="5">
        <f>'2035'!L$13</f>
        <v>1131611.7812999999</v>
      </c>
      <c r="H12" s="5">
        <f>'2038'!L$13</f>
        <v>1131611.7812999999</v>
      </c>
      <c r="I12" s="5">
        <f>'2041'!L$13</f>
        <v>1131611.7812999999</v>
      </c>
      <c r="J12" s="5">
        <f>'2044'!L$13</f>
        <v>1131611.7812999999</v>
      </c>
      <c r="K12" s="5">
        <f>'2047'!L$13</f>
        <v>1131611.7812999999</v>
      </c>
      <c r="L12" s="5">
        <f>'2050'!L$13</f>
        <v>1131611.7812999999</v>
      </c>
    </row>
    <row r="13" spans="1:14" x14ac:dyDescent="0.25">
      <c r="A13" s="3" t="s">
        <v>33</v>
      </c>
      <c r="B13" s="5">
        <f>'2020'!M$13</f>
        <v>440.45096044938998</v>
      </c>
      <c r="C13" s="5">
        <f>'2023'!M$13</f>
        <v>440.45096044938998</v>
      </c>
      <c r="D13" s="5">
        <f>'2026'!M$13</f>
        <v>440.45096044938998</v>
      </c>
      <c r="E13" s="5">
        <f>'2029'!M$13</f>
        <v>440.45096044938998</v>
      </c>
      <c r="F13" s="5">
        <f>'2032'!M$13</f>
        <v>440.45096044938998</v>
      </c>
      <c r="G13" s="5">
        <f>'2035'!M$13</f>
        <v>440.45096044938998</v>
      </c>
      <c r="H13" s="5">
        <f>'2038'!M$13</f>
        <v>440.45096044938998</v>
      </c>
      <c r="I13" s="5">
        <f>'2041'!M$13</f>
        <v>440.45096044938998</v>
      </c>
      <c r="J13" s="5">
        <f>'2044'!M$13</f>
        <v>440.45096044938998</v>
      </c>
      <c r="K13" s="5">
        <f>'2047'!M$13</f>
        <v>440.45096044938998</v>
      </c>
      <c r="L13" s="5">
        <f>'2050'!M$13</f>
        <v>440.45096044938998</v>
      </c>
    </row>
    <row r="14" spans="1:14" x14ac:dyDescent="0.25">
      <c r="A14" s="3" t="s">
        <v>34</v>
      </c>
      <c r="B14" s="5">
        <f>'2020'!N$13</f>
        <v>121425.7425742574</v>
      </c>
      <c r="C14" s="5">
        <f>'2023'!N$13</f>
        <v>121425.7425742574</v>
      </c>
      <c r="D14" s="5">
        <f>'2026'!N$13</f>
        <v>121425.7425742574</v>
      </c>
      <c r="E14" s="5">
        <f>'2029'!N$13</f>
        <v>121425.7425742574</v>
      </c>
      <c r="F14" s="5">
        <f>'2032'!N$13</f>
        <v>121425.7425742574</v>
      </c>
      <c r="G14" s="5">
        <f>'2035'!N$13</f>
        <v>121425.7425742574</v>
      </c>
      <c r="H14" s="5">
        <f>'2038'!N$13</f>
        <v>121425.7425742574</v>
      </c>
      <c r="I14" s="5">
        <f>'2041'!N$13</f>
        <v>121425.7425742574</v>
      </c>
      <c r="J14" s="5">
        <f>'2044'!N$13</f>
        <v>121425.7425742574</v>
      </c>
      <c r="K14" s="5">
        <f>'2047'!N$13</f>
        <v>121425.7425742574</v>
      </c>
      <c r="L14" s="5">
        <f>'2050'!N$13</f>
        <v>121425.7425742574</v>
      </c>
    </row>
    <row r="16" spans="1:14" x14ac:dyDescent="0.25"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</row>
    <row r="17" spans="2:14" x14ac:dyDescent="0.25">
      <c r="B17">
        <v>2020</v>
      </c>
      <c r="C17">
        <f>'2020'!C$13</f>
        <v>7.7560667024345209</v>
      </c>
      <c r="D17">
        <f>'2020'!D$13</f>
        <v>104</v>
      </c>
      <c r="E17">
        <f>'2020'!E$13</f>
        <v>6</v>
      </c>
      <c r="F17">
        <f>'2020'!F$13</f>
        <v>51</v>
      </c>
      <c r="G17">
        <f>'2020'!G$13</f>
        <v>49</v>
      </c>
      <c r="H17">
        <f>'2020'!H$13</f>
        <v>156266.64726445769</v>
      </c>
      <c r="I17">
        <v>20</v>
      </c>
      <c r="J17">
        <v>13</v>
      </c>
      <c r="K17" t="str">
        <f>'2020'!K$13</f>
        <v>LH2 ship</v>
      </c>
      <c r="L17">
        <f>'2020'!L$13</f>
        <v>1131611.7812999999</v>
      </c>
      <c r="M17">
        <f>'2020'!M$13</f>
        <v>440.45096044938998</v>
      </c>
      <c r="N17">
        <f>'2020'!N$13</f>
        <v>121425.7425742574</v>
      </c>
    </row>
    <row r="18" spans="2:14" x14ac:dyDescent="0.25">
      <c r="B18">
        <v>2023</v>
      </c>
      <c r="C18">
        <f>'2023'!C$13</f>
        <v>7.1976689490907084</v>
      </c>
      <c r="D18">
        <f>'2023'!D$13</f>
        <v>104</v>
      </c>
      <c r="E18">
        <f>'2023'!E$13</f>
        <v>6</v>
      </c>
      <c r="F18">
        <f>'2023'!F$13</f>
        <v>51</v>
      </c>
      <c r="G18">
        <f>'2023'!G$13</f>
        <v>49</v>
      </c>
      <c r="H18">
        <f>'2023'!H$13</f>
        <v>156266.64726445769</v>
      </c>
      <c r="I18">
        <v>20</v>
      </c>
      <c r="J18">
        <v>13</v>
      </c>
      <c r="K18" t="str">
        <f>'2023'!K$13</f>
        <v>LH2 ship</v>
      </c>
      <c r="L18">
        <f>'2023'!L$13</f>
        <v>1131611.7812999999</v>
      </c>
      <c r="M18">
        <f>'2023'!M$13</f>
        <v>440.45096044938998</v>
      </c>
      <c r="N18">
        <f>'2023'!N$13</f>
        <v>121425.7425742574</v>
      </c>
    </row>
    <row r="19" spans="2:14" x14ac:dyDescent="0.25">
      <c r="B19">
        <v>2026</v>
      </c>
      <c r="C19">
        <f>'2026'!C$13</f>
        <v>6.8536423639169426</v>
      </c>
      <c r="D19">
        <f>'2026'!D$13</f>
        <v>104</v>
      </c>
      <c r="E19">
        <f>'2026'!E$13</f>
        <v>6</v>
      </c>
      <c r="F19">
        <f>'2026'!F$13</f>
        <v>51</v>
      </c>
      <c r="G19">
        <f>'2026'!G$13</f>
        <v>49</v>
      </c>
      <c r="H19">
        <f>'2026'!H$13</f>
        <v>156266.64726445769</v>
      </c>
      <c r="I19">
        <v>20</v>
      </c>
      <c r="J19">
        <v>13</v>
      </c>
      <c r="K19" t="str">
        <f>'2026'!K$13</f>
        <v>LH2 ship</v>
      </c>
      <c r="L19">
        <f>'2026'!L$13</f>
        <v>1131611.7812999999</v>
      </c>
      <c r="M19">
        <f>'2026'!M$13</f>
        <v>440.45096044938998</v>
      </c>
      <c r="N19">
        <f>'2026'!N$13</f>
        <v>121425.7425742574</v>
      </c>
    </row>
    <row r="20" spans="2:14" x14ac:dyDescent="0.25">
      <c r="B20">
        <v>2029</v>
      </c>
      <c r="C20">
        <f>'2029'!C$13</f>
        <v>6.5676495498650613</v>
      </c>
      <c r="D20">
        <f>'2029'!D$13</f>
        <v>104</v>
      </c>
      <c r="E20">
        <f>'2029'!E$13</f>
        <v>6</v>
      </c>
      <c r="F20">
        <f>'2029'!F$13</f>
        <v>51</v>
      </c>
      <c r="G20">
        <f>'2029'!G$13</f>
        <v>49</v>
      </c>
      <c r="H20">
        <f>'2029'!H$13</f>
        <v>156266.64726445769</v>
      </c>
      <c r="I20">
        <v>20</v>
      </c>
      <c r="J20">
        <v>13</v>
      </c>
      <c r="K20" t="str">
        <f>'2029'!K$13</f>
        <v>LH2 ship</v>
      </c>
      <c r="L20">
        <f>'2029'!L$13</f>
        <v>1131611.7812999999</v>
      </c>
      <c r="M20">
        <f>'2029'!M$13</f>
        <v>440.45096044938998</v>
      </c>
      <c r="N20">
        <f>'2029'!N$13</f>
        <v>121425.7425742574</v>
      </c>
    </row>
    <row r="21" spans="2:14" x14ac:dyDescent="0.25">
      <c r="B21">
        <v>2032</v>
      </c>
      <c r="C21">
        <f>'2032'!C$13</f>
        <v>6.3007001960755327</v>
      </c>
      <c r="D21">
        <f>'2032'!D$13</f>
        <v>104</v>
      </c>
      <c r="E21">
        <f>'2032'!E$13</f>
        <v>6</v>
      </c>
      <c r="F21">
        <f>'2032'!F$13</f>
        <v>51</v>
      </c>
      <c r="G21">
        <f>'2032'!G$13</f>
        <v>49</v>
      </c>
      <c r="H21">
        <f>'2032'!H$13</f>
        <v>156266.64726445769</v>
      </c>
      <c r="I21">
        <v>20</v>
      </c>
      <c r="J21">
        <v>13</v>
      </c>
      <c r="K21" t="str">
        <f>'2032'!K$13</f>
        <v>LH2 ship</v>
      </c>
      <c r="L21">
        <f>'2032'!L$13</f>
        <v>1131611.7812999999</v>
      </c>
      <c r="M21">
        <f>'2032'!M$13</f>
        <v>440.45096044938998</v>
      </c>
      <c r="N21">
        <f>'2032'!N$13</f>
        <v>121425.7425742574</v>
      </c>
    </row>
    <row r="22" spans="2:14" x14ac:dyDescent="0.25">
      <c r="B22">
        <v>2035</v>
      </c>
      <c r="C22">
        <f>'2035'!C$13</f>
        <v>6.0452831692463294</v>
      </c>
      <c r="D22">
        <f>'2035'!D$13</f>
        <v>104</v>
      </c>
      <c r="E22">
        <f>'2035'!E$13</f>
        <v>6</v>
      </c>
      <c r="F22">
        <f>'2035'!F$13</f>
        <v>51</v>
      </c>
      <c r="G22">
        <f>'2035'!G$13</f>
        <v>49</v>
      </c>
      <c r="H22">
        <f>'2035'!H$13</f>
        <v>156266.64726445769</v>
      </c>
      <c r="I22">
        <v>20</v>
      </c>
      <c r="J22">
        <v>13</v>
      </c>
      <c r="K22" t="str">
        <f>'2035'!K$13</f>
        <v>LH2 ship</v>
      </c>
      <c r="L22">
        <f>'2035'!L$13</f>
        <v>1131611.7812999999</v>
      </c>
      <c r="M22">
        <f>'2035'!M$13</f>
        <v>440.45096044938998</v>
      </c>
      <c r="N22">
        <f>'2035'!N$13</f>
        <v>121425.7425742574</v>
      </c>
    </row>
    <row r="23" spans="2:14" x14ac:dyDescent="0.25">
      <c r="B23">
        <v>2038</v>
      </c>
      <c r="C23">
        <f>'2038'!C$13</f>
        <v>5.7998702012470487</v>
      </c>
      <c r="D23">
        <f>'2038'!D$13</f>
        <v>104</v>
      </c>
      <c r="E23">
        <f>'2038'!E$13</f>
        <v>6</v>
      </c>
      <c r="F23">
        <f>'2038'!F$13</f>
        <v>51</v>
      </c>
      <c r="G23">
        <f>'2038'!G$13</f>
        <v>49</v>
      </c>
      <c r="H23">
        <f>'2038'!H$13</f>
        <v>156266.64726445769</v>
      </c>
      <c r="I23">
        <v>20</v>
      </c>
      <c r="J23">
        <v>13</v>
      </c>
      <c r="K23" t="str">
        <f>'2038'!K$13</f>
        <v>LH2 ship</v>
      </c>
      <c r="L23">
        <f>'2038'!L$13</f>
        <v>1131611.7812999999</v>
      </c>
      <c r="M23">
        <f>'2038'!M$13</f>
        <v>440.45096044938998</v>
      </c>
      <c r="N23">
        <f>'2038'!N$13</f>
        <v>121425.7425742574</v>
      </c>
    </row>
    <row r="24" spans="2:14" x14ac:dyDescent="0.25">
      <c r="B24">
        <v>2041</v>
      </c>
      <c r="C24">
        <f>'2041'!C$13</f>
        <v>5.5718673892001993</v>
      </c>
      <c r="D24">
        <f>'2041'!D$13</f>
        <v>104</v>
      </c>
      <c r="E24">
        <f>'2041'!E$13</f>
        <v>6</v>
      </c>
      <c r="F24">
        <f>'2041'!F$13</f>
        <v>51</v>
      </c>
      <c r="G24">
        <f>'2041'!G$13</f>
        <v>49</v>
      </c>
      <c r="H24">
        <f>'2041'!H$13</f>
        <v>156266.64726445769</v>
      </c>
      <c r="I24">
        <v>20</v>
      </c>
      <c r="J24">
        <v>13</v>
      </c>
      <c r="K24" t="str">
        <f>'2041'!K$13</f>
        <v>LH2 ship</v>
      </c>
      <c r="L24">
        <f>'2041'!L$13</f>
        <v>1131611.7812999999</v>
      </c>
      <c r="M24">
        <f>'2041'!M$13</f>
        <v>440.45096044938998</v>
      </c>
      <c r="N24">
        <f>'2041'!N$13</f>
        <v>121425.7425742574</v>
      </c>
    </row>
    <row r="25" spans="2:14" x14ac:dyDescent="0.25">
      <c r="B25">
        <v>2044</v>
      </c>
      <c r="C25">
        <f>'2044'!C$13</f>
        <v>5.369868801502399</v>
      </c>
      <c r="D25">
        <f>'2044'!D$13</f>
        <v>104</v>
      </c>
      <c r="E25">
        <f>'2044'!E$13</f>
        <v>6</v>
      </c>
      <c r="F25">
        <f>'2044'!F$13</f>
        <v>51</v>
      </c>
      <c r="G25">
        <f>'2044'!G$13</f>
        <v>49</v>
      </c>
      <c r="H25">
        <f>'2044'!H$13</f>
        <v>156266.64726445769</v>
      </c>
      <c r="I25">
        <v>20</v>
      </c>
      <c r="J25">
        <v>13</v>
      </c>
      <c r="K25" t="str">
        <f>'2044'!K$13</f>
        <v>LH2 ship</v>
      </c>
      <c r="L25">
        <f>'2044'!L$13</f>
        <v>1131611.7812999999</v>
      </c>
      <c r="M25">
        <f>'2044'!M$13</f>
        <v>440.45096044938998</v>
      </c>
      <c r="N25">
        <f>'2044'!N$13</f>
        <v>121425.7425742574</v>
      </c>
    </row>
    <row r="26" spans="2:14" x14ac:dyDescent="0.25">
      <c r="B26">
        <v>2047</v>
      </c>
      <c r="C26">
        <f>'2047'!C$13</f>
        <v>5.1717311726301451</v>
      </c>
      <c r="D26">
        <f>'2047'!D$13</f>
        <v>104</v>
      </c>
      <c r="E26">
        <f>'2047'!E$13</f>
        <v>6</v>
      </c>
      <c r="F26">
        <f>'2047'!F$13</f>
        <v>51</v>
      </c>
      <c r="G26">
        <f>'2047'!G$13</f>
        <v>49</v>
      </c>
      <c r="H26">
        <f>'2047'!H$13</f>
        <v>156266.64726445769</v>
      </c>
      <c r="I26">
        <v>20</v>
      </c>
      <c r="J26">
        <v>13</v>
      </c>
      <c r="K26" t="str">
        <f>'2047'!K$13</f>
        <v>LH2 ship</v>
      </c>
      <c r="L26">
        <f>'2047'!L$13</f>
        <v>1131611.7812999999</v>
      </c>
      <c r="M26">
        <f>'2047'!M$13</f>
        <v>440.45096044938998</v>
      </c>
      <c r="N26">
        <f>'2047'!N$13</f>
        <v>121425.7425742574</v>
      </c>
    </row>
    <row r="27" spans="2:14" x14ac:dyDescent="0.25">
      <c r="B27">
        <v>2050</v>
      </c>
      <c r="C27">
        <f>'2050'!C$13</f>
        <v>4.9767184894815468</v>
      </c>
      <c r="D27">
        <f>'2050'!D$13</f>
        <v>104</v>
      </c>
      <c r="E27">
        <f>'2050'!E$13</f>
        <v>6</v>
      </c>
      <c r="F27">
        <f>'2050'!F$13</f>
        <v>51</v>
      </c>
      <c r="G27">
        <f>'2050'!G$13</f>
        <v>49</v>
      </c>
      <c r="H27">
        <f>'2050'!H$13</f>
        <v>156266.64726445769</v>
      </c>
      <c r="I27">
        <v>20</v>
      </c>
      <c r="J27">
        <v>13</v>
      </c>
      <c r="K27" t="str">
        <f>'2050'!K$13</f>
        <v>LH2 ship</v>
      </c>
      <c r="L27">
        <f>'2050'!L$13</f>
        <v>1131611.7812999999</v>
      </c>
      <c r="M27">
        <f>'2050'!M$13</f>
        <v>440.45096044938998</v>
      </c>
      <c r="N27">
        <f>'2050'!N$13</f>
        <v>121425.7425742574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7.6990202038948023</v>
      </c>
      <c r="D2">
        <v>116</v>
      </c>
      <c r="E2">
        <v>2</v>
      </c>
      <c r="F2">
        <v>55</v>
      </c>
      <c r="G2">
        <v>53</v>
      </c>
      <c r="H2">
        <v>168522.85489304259</v>
      </c>
      <c r="I2">
        <v>19.428118811881181</v>
      </c>
      <c r="J2">
        <v>12.142574257425739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7.6295009828420568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19.428118811881181</v>
      </c>
      <c r="J3">
        <v>12.142574257425739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7.6055191538284888</v>
      </c>
      <c r="D4">
        <v>114</v>
      </c>
      <c r="E4">
        <v>21</v>
      </c>
      <c r="F4">
        <v>54</v>
      </c>
      <c r="G4">
        <v>52</v>
      </c>
      <c r="H4">
        <v>165458.80298589639</v>
      </c>
      <c r="I4">
        <v>19.428118811881181</v>
      </c>
      <c r="J4">
        <v>12.142574257425739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7.9460988068824081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19.428118811881181</v>
      </c>
      <c r="J5">
        <v>12.142574257425739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10.160599579860641</v>
      </c>
      <c r="D6">
        <v>158</v>
      </c>
      <c r="E6">
        <v>1946</v>
      </c>
      <c r="F6">
        <v>64</v>
      </c>
      <c r="G6">
        <v>62</v>
      </c>
      <c r="H6">
        <v>196099.32205735869</v>
      </c>
      <c r="I6">
        <v>19.428118811881181</v>
      </c>
      <c r="J6">
        <v>12.142574257425739</v>
      </c>
      <c r="K6" t="s">
        <v>14</v>
      </c>
      <c r="L6">
        <v>1420061.8432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10.314893265454961</v>
      </c>
      <c r="D7">
        <v>149</v>
      </c>
      <c r="E7">
        <v>2960</v>
      </c>
      <c r="F7">
        <v>61</v>
      </c>
      <c r="G7">
        <v>59</v>
      </c>
      <c r="H7">
        <v>186907.16633591999</v>
      </c>
      <c r="I7">
        <v>19.428118811881181</v>
      </c>
      <c r="J7">
        <v>12.142574257425739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7.8053408517198841</v>
      </c>
      <c r="D8">
        <v>118</v>
      </c>
      <c r="E8">
        <v>19</v>
      </c>
      <c r="F8">
        <v>56</v>
      </c>
      <c r="G8">
        <v>54</v>
      </c>
      <c r="H8">
        <v>171586.90680018891</v>
      </c>
      <c r="I8">
        <v>19.428118811881181</v>
      </c>
      <c r="J8">
        <v>12.142574257425739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7.6621650543644844</v>
      </c>
      <c r="D9">
        <v>114</v>
      </c>
      <c r="E9">
        <v>28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7.5094210099300183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19.428118811881181</v>
      </c>
      <c r="J10">
        <v>12.142574257425739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7.3138818419186169</v>
      </c>
      <c r="D11">
        <v>106</v>
      </c>
      <c r="E11">
        <v>34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7.2006134924335674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19.428118811881181</v>
      </c>
      <c r="J12">
        <v>12.142574257425739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7.1976689490907084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19.428118811881181</v>
      </c>
      <c r="J13">
        <v>12.142574257425739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7.7790176302344847</v>
      </c>
      <c r="D14">
        <v>117</v>
      </c>
      <c r="E14">
        <v>19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7.7397341323028437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19.428118811881181</v>
      </c>
      <c r="J15">
        <v>12.142574257425739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7.6086158483344111</v>
      </c>
      <c r="D16">
        <v>115</v>
      </c>
      <c r="E16">
        <v>1</v>
      </c>
      <c r="F16">
        <v>54</v>
      </c>
      <c r="G16">
        <v>52</v>
      </c>
      <c r="H16">
        <v>165458.80298589639</v>
      </c>
      <c r="I16">
        <v>19.428118811881181</v>
      </c>
      <c r="J16">
        <v>12.142574257425739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7.5178383378657632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19.428118811881181</v>
      </c>
      <c r="J17">
        <v>12.142574257425739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7.4911855117664334</v>
      </c>
      <c r="D18">
        <v>112</v>
      </c>
      <c r="E18">
        <v>16</v>
      </c>
      <c r="F18">
        <v>53</v>
      </c>
      <c r="G18">
        <v>51</v>
      </c>
      <c r="H18">
        <v>162394.75107875021</v>
      </c>
      <c r="I18">
        <v>19.428118811881181</v>
      </c>
      <c r="J18">
        <v>12.142574257425739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7.5203712683721378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19.428118811881181</v>
      </c>
      <c r="J19">
        <v>12.142574257425739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7.6929711641784957</v>
      </c>
      <c r="D20">
        <v>116</v>
      </c>
      <c r="E20">
        <v>12</v>
      </c>
      <c r="F20">
        <v>55</v>
      </c>
      <c r="G20">
        <v>53</v>
      </c>
      <c r="H20">
        <v>168522.85489304259</v>
      </c>
      <c r="I20">
        <v>19.428118811881181</v>
      </c>
      <c r="J20">
        <v>12.142574257425739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7.6809153991534433</v>
      </c>
      <c r="D21">
        <v>115</v>
      </c>
      <c r="E21">
        <v>36</v>
      </c>
      <c r="F21">
        <v>55</v>
      </c>
      <c r="G21">
        <v>53</v>
      </c>
      <c r="H21">
        <v>168522.85489304259</v>
      </c>
      <c r="I21">
        <v>19.428118811881181</v>
      </c>
      <c r="J21">
        <v>12.142574257425739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7.6207368440591496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19.428118811881181</v>
      </c>
      <c r="J22">
        <v>12.142574257425739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7.5984002680183336</v>
      </c>
      <c r="D23">
        <v>114</v>
      </c>
      <c r="E23">
        <v>35</v>
      </c>
      <c r="F23">
        <v>54</v>
      </c>
      <c r="G23">
        <v>52</v>
      </c>
      <c r="H23">
        <v>165458.80298589639</v>
      </c>
      <c r="I23">
        <v>19.428118811881181</v>
      </c>
      <c r="J23">
        <v>12.142574257425739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7.6015765154335311</v>
      </c>
      <c r="D24">
        <v>114</v>
      </c>
      <c r="E24">
        <v>42</v>
      </c>
      <c r="F24">
        <v>54</v>
      </c>
      <c r="G24">
        <v>52</v>
      </c>
      <c r="H24">
        <v>165458.80298589639</v>
      </c>
      <c r="I24">
        <v>19.428118811881181</v>
      </c>
      <c r="J24">
        <v>12.142574257425739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7.6199852499050804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19.428118811881181</v>
      </c>
      <c r="J25">
        <v>12.142574257425739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7.6969250642239029</v>
      </c>
      <c r="D26">
        <v>116</v>
      </c>
      <c r="E26">
        <v>24</v>
      </c>
      <c r="F26">
        <v>55</v>
      </c>
      <c r="G26">
        <v>53</v>
      </c>
      <c r="H26">
        <v>168522.85489304259</v>
      </c>
      <c r="I26">
        <v>19.428118811881181</v>
      </c>
      <c r="J26">
        <v>12.142574257425739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7.681904312724483</v>
      </c>
      <c r="D27">
        <v>116</v>
      </c>
      <c r="E27">
        <v>0</v>
      </c>
      <c r="F27">
        <v>55</v>
      </c>
      <c r="G27">
        <v>53</v>
      </c>
      <c r="H27">
        <v>168522.85489304259</v>
      </c>
      <c r="I27">
        <v>19.428118811881181</v>
      </c>
      <c r="J27">
        <v>12.142574257425739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7.6485547392945472</v>
      </c>
      <c r="D28">
        <v>114</v>
      </c>
      <c r="E28">
        <v>27</v>
      </c>
      <c r="F28">
        <v>55</v>
      </c>
      <c r="G28">
        <v>53</v>
      </c>
      <c r="H28">
        <v>168522.85489304259</v>
      </c>
      <c r="I28">
        <v>19.428118811881181</v>
      </c>
      <c r="J28">
        <v>12.142574257425739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7.6256639795767356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19.428118811881181</v>
      </c>
      <c r="J29">
        <v>12.142574257425739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7.6117724914708544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19.428118811881181</v>
      </c>
      <c r="J30">
        <v>12.142574257425739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7.6626830254504226</v>
      </c>
      <c r="D31">
        <v>115</v>
      </c>
      <c r="E31">
        <v>15</v>
      </c>
      <c r="F31">
        <v>55</v>
      </c>
      <c r="G31">
        <v>53</v>
      </c>
      <c r="H31">
        <v>168522.85489304259</v>
      </c>
      <c r="I31">
        <v>19.428118811881181</v>
      </c>
      <c r="J31">
        <v>12.142574257425739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7.671688420083659</v>
      </c>
      <c r="D32">
        <v>115</v>
      </c>
      <c r="E32">
        <v>20</v>
      </c>
      <c r="F32">
        <v>55</v>
      </c>
      <c r="G32">
        <v>53</v>
      </c>
      <c r="H32">
        <v>168522.85489304259</v>
      </c>
      <c r="I32">
        <v>19.428118811881181</v>
      </c>
      <c r="J32">
        <v>12.142574257425739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7.7177097006792126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19.428118811881181</v>
      </c>
      <c r="J33">
        <v>12.142574257425739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7.8022653522160477</v>
      </c>
      <c r="D34">
        <v>119</v>
      </c>
      <c r="E34">
        <v>0</v>
      </c>
      <c r="F34">
        <v>56</v>
      </c>
      <c r="G34">
        <v>54</v>
      </c>
      <c r="H34">
        <v>171586.90680018891</v>
      </c>
      <c r="I34">
        <v>19.428118811881181</v>
      </c>
      <c r="J34">
        <v>12.142574257425739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8.3840213676844506</v>
      </c>
      <c r="D35">
        <v>133</v>
      </c>
      <c r="E35">
        <v>83</v>
      </c>
      <c r="F35">
        <v>60</v>
      </c>
      <c r="G35">
        <v>58</v>
      </c>
      <c r="H35">
        <v>183843.11442877381</v>
      </c>
      <c r="I35">
        <v>19.428118811881181</v>
      </c>
      <c r="J35">
        <v>12.142574257425739</v>
      </c>
      <c r="K35" t="s">
        <v>14</v>
      </c>
      <c r="L35">
        <v>1331307.9779999999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9.0036288591243121</v>
      </c>
      <c r="D36">
        <v>137</v>
      </c>
      <c r="E36">
        <v>1108</v>
      </c>
      <c r="F36">
        <v>60</v>
      </c>
      <c r="G36">
        <v>58</v>
      </c>
      <c r="H36">
        <v>183843.11442877381</v>
      </c>
      <c r="I36">
        <v>19.428118811881181</v>
      </c>
      <c r="J36">
        <v>12.142574257425739</v>
      </c>
      <c r="K36" t="s">
        <v>14</v>
      </c>
      <c r="L36">
        <v>1331307.9779999999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9.9727189575797492</v>
      </c>
      <c r="D37">
        <v>143</v>
      </c>
      <c r="E37">
        <v>2710</v>
      </c>
      <c r="F37">
        <v>60</v>
      </c>
      <c r="G37">
        <v>58</v>
      </c>
      <c r="H37">
        <v>183843.11442877381</v>
      </c>
      <c r="I37">
        <v>19.428118811881181</v>
      </c>
      <c r="J37">
        <v>12.142574257425739</v>
      </c>
      <c r="K37" t="s">
        <v>14</v>
      </c>
      <c r="L37">
        <v>1331307.9779999999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7.3248177508313459</v>
      </c>
      <c r="D2">
        <v>116</v>
      </c>
      <c r="E2">
        <v>2</v>
      </c>
      <c r="F2">
        <v>55</v>
      </c>
      <c r="G2">
        <v>53</v>
      </c>
      <c r="H2">
        <v>168522.85489304259</v>
      </c>
      <c r="I2">
        <v>19.428118811881181</v>
      </c>
      <c r="J2">
        <v>12.142574257425739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7.2598489116127896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19.428118811881181</v>
      </c>
      <c r="J3">
        <v>12.142574257425739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7.2365708446380266</v>
      </c>
      <c r="D4">
        <v>114</v>
      </c>
      <c r="E4">
        <v>21</v>
      </c>
      <c r="F4">
        <v>54</v>
      </c>
      <c r="G4">
        <v>52</v>
      </c>
      <c r="H4">
        <v>165458.80298589639</v>
      </c>
      <c r="I4">
        <v>19.428118811881181</v>
      </c>
      <c r="J4">
        <v>12.142574257425739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7.5568031111331884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19.428118811881181</v>
      </c>
      <c r="J5">
        <v>12.142574257425739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9.6083196188793263</v>
      </c>
      <c r="D6">
        <v>156</v>
      </c>
      <c r="E6">
        <v>2034</v>
      </c>
      <c r="F6">
        <v>64</v>
      </c>
      <c r="G6">
        <v>62</v>
      </c>
      <c r="H6">
        <v>196099.32205735869</v>
      </c>
      <c r="I6">
        <v>19.428118811881181</v>
      </c>
      <c r="J6">
        <v>12.142574257425739</v>
      </c>
      <c r="K6" t="s">
        <v>14</v>
      </c>
      <c r="L6">
        <v>1420061.8432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9.7398582511911851</v>
      </c>
      <c r="D7">
        <v>147</v>
      </c>
      <c r="E7">
        <v>3049</v>
      </c>
      <c r="F7">
        <v>61</v>
      </c>
      <c r="G7">
        <v>59</v>
      </c>
      <c r="H7">
        <v>186907.16633591999</v>
      </c>
      <c r="I7">
        <v>19.428118811881181</v>
      </c>
      <c r="J7">
        <v>12.142574257425739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7.424438760110351</v>
      </c>
      <c r="D8">
        <v>118</v>
      </c>
      <c r="E8">
        <v>19</v>
      </c>
      <c r="F8">
        <v>56</v>
      </c>
      <c r="G8">
        <v>54</v>
      </c>
      <c r="H8">
        <v>171586.90680018891</v>
      </c>
      <c r="I8">
        <v>19.428118811881181</v>
      </c>
      <c r="J8">
        <v>12.142574257425739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7.2899061808971881</v>
      </c>
      <c r="D9">
        <v>114</v>
      </c>
      <c r="E9">
        <v>28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7.1466549251361142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19.428118811881181</v>
      </c>
      <c r="J10">
        <v>12.142574257425739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6.9625291409506529</v>
      </c>
      <c r="D11">
        <v>106</v>
      </c>
      <c r="E11">
        <v>34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6.8563210035309634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19.428118811881181</v>
      </c>
      <c r="J12">
        <v>12.142574257425739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6.8536423639169426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19.428118811881181</v>
      </c>
      <c r="J13">
        <v>12.142574257425739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7.3997103336681516</v>
      </c>
      <c r="D14">
        <v>117</v>
      </c>
      <c r="E14">
        <v>19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7.3627951896475317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19.428118811881181</v>
      </c>
      <c r="J15">
        <v>12.142574257425739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7.2393738748894254</v>
      </c>
      <c r="D16">
        <v>115</v>
      </c>
      <c r="E16">
        <v>1</v>
      </c>
      <c r="F16">
        <v>54</v>
      </c>
      <c r="G16">
        <v>52</v>
      </c>
      <c r="H16">
        <v>165458.80298589639</v>
      </c>
      <c r="I16">
        <v>19.428118811881181</v>
      </c>
      <c r="J16">
        <v>12.142574257425739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7.1545266154552278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19.428118811881181</v>
      </c>
      <c r="J17">
        <v>12.142574257425739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7.1288349949300249</v>
      </c>
      <c r="D18">
        <v>112</v>
      </c>
      <c r="E18">
        <v>16</v>
      </c>
      <c r="F18">
        <v>53</v>
      </c>
      <c r="G18">
        <v>51</v>
      </c>
      <c r="H18">
        <v>162394.75107875021</v>
      </c>
      <c r="I18">
        <v>19.428118811881181</v>
      </c>
      <c r="J18">
        <v>12.142574257425739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7.1568355117563467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19.428118811881181</v>
      </c>
      <c r="J19">
        <v>12.142574257425739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7.3186644025208896</v>
      </c>
      <c r="D20">
        <v>116</v>
      </c>
      <c r="E20">
        <v>12</v>
      </c>
      <c r="F20">
        <v>55</v>
      </c>
      <c r="G20">
        <v>53</v>
      </c>
      <c r="H20">
        <v>168522.85489304259</v>
      </c>
      <c r="I20">
        <v>19.428118811881181</v>
      </c>
      <c r="J20">
        <v>12.142574257425739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7.3070628294869104</v>
      </c>
      <c r="D21">
        <v>115</v>
      </c>
      <c r="E21">
        <v>36</v>
      </c>
      <c r="F21">
        <v>55</v>
      </c>
      <c r="G21">
        <v>53</v>
      </c>
      <c r="H21">
        <v>168522.85489304259</v>
      </c>
      <c r="I21">
        <v>19.428118811881181</v>
      </c>
      <c r="J21">
        <v>12.142574257425739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7.2510644363718146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19.428118811881181</v>
      </c>
      <c r="J22">
        <v>12.142574257425739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7.2292641813385634</v>
      </c>
      <c r="D23">
        <v>114</v>
      </c>
      <c r="E23">
        <v>35</v>
      </c>
      <c r="F23">
        <v>54</v>
      </c>
      <c r="G23">
        <v>52</v>
      </c>
      <c r="H23">
        <v>165458.80298589639</v>
      </c>
      <c r="I23">
        <v>19.428118811881181</v>
      </c>
      <c r="J23">
        <v>12.142574257425739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7.2321382196899204</v>
      </c>
      <c r="D24">
        <v>114</v>
      </c>
      <c r="E24">
        <v>42</v>
      </c>
      <c r="F24">
        <v>54</v>
      </c>
      <c r="G24">
        <v>52</v>
      </c>
      <c r="H24">
        <v>165458.80298589639</v>
      </c>
      <c r="I24">
        <v>19.428118811881181</v>
      </c>
      <c r="J24">
        <v>12.142574257425739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7.250306948168098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19.428118811881181</v>
      </c>
      <c r="J25">
        <v>12.142574257425739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7.3221463462418281</v>
      </c>
      <c r="D26">
        <v>116</v>
      </c>
      <c r="E26">
        <v>24</v>
      </c>
      <c r="F26">
        <v>55</v>
      </c>
      <c r="G26">
        <v>53</v>
      </c>
      <c r="H26">
        <v>168522.85489304259</v>
      </c>
      <c r="I26">
        <v>19.428118811881181</v>
      </c>
      <c r="J26">
        <v>12.142574257425739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7.3082894955792463</v>
      </c>
      <c r="D27">
        <v>116</v>
      </c>
      <c r="E27">
        <v>0</v>
      </c>
      <c r="F27">
        <v>55</v>
      </c>
      <c r="G27">
        <v>53</v>
      </c>
      <c r="H27">
        <v>168522.85489304259</v>
      </c>
      <c r="I27">
        <v>19.428118811881181</v>
      </c>
      <c r="J27">
        <v>12.142574257425739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7.2767459426364054</v>
      </c>
      <c r="D28">
        <v>114</v>
      </c>
      <c r="E28">
        <v>27</v>
      </c>
      <c r="F28">
        <v>55</v>
      </c>
      <c r="G28">
        <v>53</v>
      </c>
      <c r="H28">
        <v>168522.85489304259</v>
      </c>
      <c r="I28">
        <v>19.428118811881181</v>
      </c>
      <c r="J28">
        <v>12.142574257425739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7.2552564016614092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19.428118811881181</v>
      </c>
      <c r="J29">
        <v>12.142574257425739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7.2425230279500719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19.428118811881181</v>
      </c>
      <c r="J30">
        <v>12.142574257425739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7.290006267453478</v>
      </c>
      <c r="D31">
        <v>115</v>
      </c>
      <c r="E31">
        <v>15</v>
      </c>
      <c r="F31">
        <v>55</v>
      </c>
      <c r="G31">
        <v>53</v>
      </c>
      <c r="H31">
        <v>168522.85489304259</v>
      </c>
      <c r="I31">
        <v>19.428118811881181</v>
      </c>
      <c r="J31">
        <v>12.142574257425739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7.2985874485785649</v>
      </c>
      <c r="D32">
        <v>115</v>
      </c>
      <c r="E32">
        <v>20</v>
      </c>
      <c r="F32">
        <v>55</v>
      </c>
      <c r="G32">
        <v>53</v>
      </c>
      <c r="H32">
        <v>168522.85489304259</v>
      </c>
      <c r="I32">
        <v>19.428118811881181</v>
      </c>
      <c r="J32">
        <v>12.142574257425739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7.3422678244430584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19.428118811881181</v>
      </c>
      <c r="J33">
        <v>12.142574257425739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7.4212313497205553</v>
      </c>
      <c r="D34">
        <v>119</v>
      </c>
      <c r="E34">
        <v>0</v>
      </c>
      <c r="F34">
        <v>56</v>
      </c>
      <c r="G34">
        <v>54</v>
      </c>
      <c r="H34">
        <v>171586.90680018891</v>
      </c>
      <c r="I34">
        <v>19.428118811881181</v>
      </c>
      <c r="J34">
        <v>12.142574257425739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7.9654349393249522</v>
      </c>
      <c r="D35">
        <v>131</v>
      </c>
      <c r="E35">
        <v>170</v>
      </c>
      <c r="F35">
        <v>60</v>
      </c>
      <c r="G35">
        <v>58</v>
      </c>
      <c r="H35">
        <v>183843.11442877381</v>
      </c>
      <c r="I35">
        <v>19.428118811881181</v>
      </c>
      <c r="J35">
        <v>12.142574257425739</v>
      </c>
      <c r="K35" t="s">
        <v>14</v>
      </c>
      <c r="L35">
        <v>1331307.9779999999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8.5311842416524044</v>
      </c>
      <c r="D36">
        <v>133</v>
      </c>
      <c r="E36">
        <v>1393</v>
      </c>
      <c r="F36">
        <v>59</v>
      </c>
      <c r="G36">
        <v>57</v>
      </c>
      <c r="H36">
        <v>180779.06252162749</v>
      </c>
      <c r="I36">
        <v>19.428118811881181</v>
      </c>
      <c r="J36">
        <v>12.142574257425739</v>
      </c>
      <c r="K36" t="s">
        <v>14</v>
      </c>
      <c r="L36">
        <v>1309119.5116999999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9.419730736948285</v>
      </c>
      <c r="D37">
        <v>141</v>
      </c>
      <c r="E37">
        <v>2908</v>
      </c>
      <c r="F37">
        <v>59</v>
      </c>
      <c r="G37">
        <v>57</v>
      </c>
      <c r="H37">
        <v>180779.06252162749</v>
      </c>
      <c r="I37">
        <v>19.428118811881181</v>
      </c>
      <c r="J37">
        <v>12.142574257425739</v>
      </c>
      <c r="K37" t="s">
        <v>14</v>
      </c>
      <c r="L37">
        <v>1309119.5116999999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7.0152830857633166</v>
      </c>
      <c r="D2">
        <v>116</v>
      </c>
      <c r="E2">
        <v>2</v>
      </c>
      <c r="F2">
        <v>55</v>
      </c>
      <c r="G2">
        <v>53</v>
      </c>
      <c r="H2">
        <v>168522.85489304259</v>
      </c>
      <c r="I2">
        <v>19.428118811881181</v>
      </c>
      <c r="J2">
        <v>12.142574257425739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6.9531663649477702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19.428118811881181</v>
      </c>
      <c r="J3">
        <v>12.142574257425739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6.9314276269311437</v>
      </c>
      <c r="D4">
        <v>114</v>
      </c>
      <c r="E4">
        <v>21</v>
      </c>
      <c r="F4">
        <v>54</v>
      </c>
      <c r="G4">
        <v>52</v>
      </c>
      <c r="H4">
        <v>165458.80298589639</v>
      </c>
      <c r="I4">
        <v>19.428118811881181</v>
      </c>
      <c r="J4">
        <v>12.142574257425739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7.235545224099889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19.428118811881181</v>
      </c>
      <c r="J5">
        <v>12.142574257425739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9.1679396089620049</v>
      </c>
      <c r="D6">
        <v>152</v>
      </c>
      <c r="E6">
        <v>2327</v>
      </c>
      <c r="F6">
        <v>63</v>
      </c>
      <c r="G6">
        <v>61</v>
      </c>
      <c r="H6">
        <v>193035.27015021251</v>
      </c>
      <c r="I6">
        <v>19.428118811881181</v>
      </c>
      <c r="J6">
        <v>12.142574257425739</v>
      </c>
      <c r="K6" t="s">
        <v>14</v>
      </c>
      <c r="L6">
        <v>1397873.3769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9.2857192616412725</v>
      </c>
      <c r="D7">
        <v>146</v>
      </c>
      <c r="E7">
        <v>3094</v>
      </c>
      <c r="F7">
        <v>61</v>
      </c>
      <c r="G7">
        <v>59</v>
      </c>
      <c r="H7">
        <v>186907.16633591999</v>
      </c>
      <c r="I7">
        <v>19.428118811881181</v>
      </c>
      <c r="J7">
        <v>12.142574257425739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7.1095442635616193</v>
      </c>
      <c r="D8">
        <v>118</v>
      </c>
      <c r="E8">
        <v>19</v>
      </c>
      <c r="F8">
        <v>56</v>
      </c>
      <c r="G8">
        <v>54</v>
      </c>
      <c r="H8">
        <v>171586.90680018891</v>
      </c>
      <c r="I8">
        <v>19.428118811881181</v>
      </c>
      <c r="J8">
        <v>12.142574257425739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6.9815451704099862</v>
      </c>
      <c r="D9">
        <v>114</v>
      </c>
      <c r="E9">
        <v>28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6.845425162893898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19.428118811881181</v>
      </c>
      <c r="J10">
        <v>12.142574257425739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6.6706958019501901</v>
      </c>
      <c r="D11">
        <v>106</v>
      </c>
      <c r="E11">
        <v>34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6.5701418041758313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19.428118811881181</v>
      </c>
      <c r="J12">
        <v>12.142574257425739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6.5676495498650613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19.428118811881181</v>
      </c>
      <c r="J13">
        <v>12.142574257425739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7.0858533797328436</v>
      </c>
      <c r="D14">
        <v>117</v>
      </c>
      <c r="E14">
        <v>19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7.0503776277567374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19.428118811881181</v>
      </c>
      <c r="J15">
        <v>12.142574257425739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6.9342291839391592</v>
      </c>
      <c r="D16">
        <v>115</v>
      </c>
      <c r="E16">
        <v>1</v>
      </c>
      <c r="F16">
        <v>54</v>
      </c>
      <c r="G16">
        <v>52</v>
      </c>
      <c r="H16">
        <v>165458.80298589639</v>
      </c>
      <c r="I16">
        <v>19.428118811881181</v>
      </c>
      <c r="J16">
        <v>12.142574257425739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6.8530831658203262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19.428118811881181</v>
      </c>
      <c r="J17">
        <v>12.142574257425739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6.829108799362988</v>
      </c>
      <c r="D18">
        <v>112</v>
      </c>
      <c r="E18">
        <v>16</v>
      </c>
      <c r="F18">
        <v>53</v>
      </c>
      <c r="G18">
        <v>51</v>
      </c>
      <c r="H18">
        <v>162394.75107875021</v>
      </c>
      <c r="I18">
        <v>19.428118811881181</v>
      </c>
      <c r="J18">
        <v>12.142574257425739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6.8552342932708461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19.428118811881181</v>
      </c>
      <c r="J19">
        <v>12.142574257425739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7.009157959568026</v>
      </c>
      <c r="D20">
        <v>116</v>
      </c>
      <c r="E20">
        <v>12</v>
      </c>
      <c r="F20">
        <v>55</v>
      </c>
      <c r="G20">
        <v>53</v>
      </c>
      <c r="H20">
        <v>168522.85489304259</v>
      </c>
      <c r="I20">
        <v>19.428118811881181</v>
      </c>
      <c r="J20">
        <v>12.142574257425739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6.9977713997976956</v>
      </c>
      <c r="D21">
        <v>115</v>
      </c>
      <c r="E21">
        <v>36</v>
      </c>
      <c r="F21">
        <v>55</v>
      </c>
      <c r="G21">
        <v>53</v>
      </c>
      <c r="H21">
        <v>168522.85489304259</v>
      </c>
      <c r="I21">
        <v>19.428118811881181</v>
      </c>
      <c r="J21">
        <v>12.142574257425739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6.9444940839580411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19.428118811881181</v>
      </c>
      <c r="J22">
        <v>12.142574257425739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6.9241187291354027</v>
      </c>
      <c r="D23">
        <v>114</v>
      </c>
      <c r="E23">
        <v>35</v>
      </c>
      <c r="F23">
        <v>54</v>
      </c>
      <c r="G23">
        <v>52</v>
      </c>
      <c r="H23">
        <v>165458.80298589639</v>
      </c>
      <c r="I23">
        <v>19.428118811881181</v>
      </c>
      <c r="J23">
        <v>12.142574257425739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6.9265793193496732</v>
      </c>
      <c r="D24">
        <v>113</v>
      </c>
      <c r="E24">
        <v>87</v>
      </c>
      <c r="F24">
        <v>54</v>
      </c>
      <c r="G24">
        <v>52</v>
      </c>
      <c r="H24">
        <v>165458.80298589639</v>
      </c>
      <c r="I24">
        <v>19.428118811881181</v>
      </c>
      <c r="J24">
        <v>12.142574257425739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6.9437439547756057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19.428118811881181</v>
      </c>
      <c r="J25">
        <v>12.142574257425739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7.0123269838156661</v>
      </c>
      <c r="D26">
        <v>116</v>
      </c>
      <c r="E26">
        <v>24</v>
      </c>
      <c r="F26">
        <v>55</v>
      </c>
      <c r="G26">
        <v>53</v>
      </c>
      <c r="H26">
        <v>168522.85489304259</v>
      </c>
      <c r="I26">
        <v>19.428118811881181</v>
      </c>
      <c r="J26">
        <v>12.142574257425739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6.9993159602875714</v>
      </c>
      <c r="D27">
        <v>116</v>
      </c>
      <c r="E27">
        <v>0</v>
      </c>
      <c r="F27">
        <v>55</v>
      </c>
      <c r="G27">
        <v>53</v>
      </c>
      <c r="H27">
        <v>168522.85489304259</v>
      </c>
      <c r="I27">
        <v>19.428118811881181</v>
      </c>
      <c r="J27">
        <v>12.142574257425739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6.9688217558874257</v>
      </c>
      <c r="D28">
        <v>114</v>
      </c>
      <c r="E28">
        <v>27</v>
      </c>
      <c r="F28">
        <v>55</v>
      </c>
      <c r="G28">
        <v>53</v>
      </c>
      <c r="H28">
        <v>168522.85489304259</v>
      </c>
      <c r="I28">
        <v>19.428118811881181</v>
      </c>
      <c r="J28">
        <v>12.142574257425739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6.9482159404382653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19.428118811881181</v>
      </c>
      <c r="J29">
        <v>12.142574257425739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6.9363093543481931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19.428118811881181</v>
      </c>
      <c r="J30">
        <v>12.142574257425739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6.9816123349442911</v>
      </c>
      <c r="D31">
        <v>115</v>
      </c>
      <c r="E31">
        <v>15</v>
      </c>
      <c r="F31">
        <v>55</v>
      </c>
      <c r="G31">
        <v>53</v>
      </c>
      <c r="H31">
        <v>168522.85489304259</v>
      </c>
      <c r="I31">
        <v>19.428118811881181</v>
      </c>
      <c r="J31">
        <v>12.142574257425739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6.989835567915887</v>
      </c>
      <c r="D32">
        <v>115</v>
      </c>
      <c r="E32">
        <v>20</v>
      </c>
      <c r="F32">
        <v>55</v>
      </c>
      <c r="G32">
        <v>53</v>
      </c>
      <c r="H32">
        <v>168522.85489304259</v>
      </c>
      <c r="I32">
        <v>19.428118811881181</v>
      </c>
      <c r="J32">
        <v>12.142574257425739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7.03097624298535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19.428118811881181</v>
      </c>
      <c r="J33">
        <v>12.142574257425739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7.106510386367944</v>
      </c>
      <c r="D34">
        <v>119</v>
      </c>
      <c r="E34">
        <v>0</v>
      </c>
      <c r="F34">
        <v>56</v>
      </c>
      <c r="G34">
        <v>54</v>
      </c>
      <c r="H34">
        <v>171586.90680018891</v>
      </c>
      <c r="I34">
        <v>19.428118811881181</v>
      </c>
      <c r="J34">
        <v>12.142574257425739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7.6208366947048809</v>
      </c>
      <c r="D35">
        <v>128</v>
      </c>
      <c r="E35">
        <v>418</v>
      </c>
      <c r="F35">
        <v>59</v>
      </c>
      <c r="G35">
        <v>57</v>
      </c>
      <c r="H35">
        <v>180779.06252162749</v>
      </c>
      <c r="I35">
        <v>19.428118811881181</v>
      </c>
      <c r="J35">
        <v>12.142574257425739</v>
      </c>
      <c r="K35" t="s">
        <v>14</v>
      </c>
      <c r="L35">
        <v>1309119.5116999999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8.1497494747600534</v>
      </c>
      <c r="D36">
        <v>130</v>
      </c>
      <c r="E36">
        <v>1643</v>
      </c>
      <c r="F36">
        <v>58</v>
      </c>
      <c r="G36">
        <v>56</v>
      </c>
      <c r="H36">
        <v>177715.01061448129</v>
      </c>
      <c r="I36">
        <v>19.428118811881181</v>
      </c>
      <c r="J36">
        <v>12.142574257425739</v>
      </c>
      <c r="K36" t="s">
        <v>14</v>
      </c>
      <c r="L36">
        <v>1286931.0453999999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8.9822614489076571</v>
      </c>
      <c r="D37">
        <v>139</v>
      </c>
      <c r="E37">
        <v>2998</v>
      </c>
      <c r="F37">
        <v>59</v>
      </c>
      <c r="G37">
        <v>57</v>
      </c>
      <c r="H37">
        <v>180779.06252162749</v>
      </c>
      <c r="I37">
        <v>19.428118811881181</v>
      </c>
      <c r="J37">
        <v>12.142574257425739</v>
      </c>
      <c r="K37" t="s">
        <v>14</v>
      </c>
      <c r="L37">
        <v>1309119.5116999999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6.7291641676518079</v>
      </c>
      <c r="D2">
        <v>116</v>
      </c>
      <c r="E2">
        <v>2</v>
      </c>
      <c r="F2">
        <v>55</v>
      </c>
      <c r="G2">
        <v>53</v>
      </c>
      <c r="H2">
        <v>168522.85489304259</v>
      </c>
      <c r="I2">
        <v>19.428118811881181</v>
      </c>
      <c r="J2">
        <v>12.142574257425739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6.6691416220111508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19.428118811881181</v>
      </c>
      <c r="J3">
        <v>12.142574257425739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6.6489274042180941</v>
      </c>
      <c r="D4">
        <v>114</v>
      </c>
      <c r="E4">
        <v>21</v>
      </c>
      <c r="F4">
        <v>54</v>
      </c>
      <c r="G4">
        <v>52</v>
      </c>
      <c r="H4">
        <v>165458.80298589639</v>
      </c>
      <c r="I4">
        <v>19.428118811881181</v>
      </c>
      <c r="J4">
        <v>12.142574257425739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6.9400490794802909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19.428118811881181</v>
      </c>
      <c r="J5">
        <v>12.142574257425739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8.7690614634930064</v>
      </c>
      <c r="D6">
        <v>149</v>
      </c>
      <c r="E6">
        <v>2466</v>
      </c>
      <c r="F6">
        <v>63</v>
      </c>
      <c r="G6">
        <v>61</v>
      </c>
      <c r="H6">
        <v>193035.27015021251</v>
      </c>
      <c r="I6">
        <v>19.428118811881181</v>
      </c>
      <c r="J6">
        <v>12.142574257425739</v>
      </c>
      <c r="K6" t="s">
        <v>14</v>
      </c>
      <c r="L6">
        <v>1397873.3769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8.8743878639699592</v>
      </c>
      <c r="D7">
        <v>144</v>
      </c>
      <c r="E7">
        <v>3186</v>
      </c>
      <c r="F7">
        <v>61</v>
      </c>
      <c r="G7">
        <v>59</v>
      </c>
      <c r="H7">
        <v>186907.16633591999</v>
      </c>
      <c r="I7">
        <v>19.428118811881181</v>
      </c>
      <c r="J7">
        <v>12.142574257425739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6.8191121715856076</v>
      </c>
      <c r="D8">
        <v>118</v>
      </c>
      <c r="E8">
        <v>19</v>
      </c>
      <c r="F8">
        <v>56</v>
      </c>
      <c r="G8">
        <v>54</v>
      </c>
      <c r="H8">
        <v>171586.90680018891</v>
      </c>
      <c r="I8">
        <v>19.428118811881181</v>
      </c>
      <c r="J8">
        <v>12.142574257425739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6.6963088242320286</v>
      </c>
      <c r="D9">
        <v>114</v>
      </c>
      <c r="E9">
        <v>28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6.5659099888509829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19.428118811881181</v>
      </c>
      <c r="J10">
        <v>12.142574257425739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6.3988822756222143</v>
      </c>
      <c r="D11">
        <v>106</v>
      </c>
      <c r="E11">
        <v>34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6.303030892733644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19.428118811881181</v>
      </c>
      <c r="J12">
        <v>12.142574257425739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6.3007001960755327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19.428118811881181</v>
      </c>
      <c r="J13">
        <v>12.142574257425739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6.7962985628864176</v>
      </c>
      <c r="D14">
        <v>117</v>
      </c>
      <c r="E14">
        <v>19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6.7618322707206806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19.428118811881181</v>
      </c>
      <c r="J15">
        <v>12.142574257425739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6.6521495682268004</v>
      </c>
      <c r="D16">
        <v>114</v>
      </c>
      <c r="E16">
        <v>48</v>
      </c>
      <c r="F16">
        <v>54</v>
      </c>
      <c r="G16">
        <v>52</v>
      </c>
      <c r="H16">
        <v>165458.80298589639</v>
      </c>
      <c r="I16">
        <v>19.428118811881181</v>
      </c>
      <c r="J16">
        <v>12.142574257425739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6.5736906964653752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19.428118811881181</v>
      </c>
      <c r="J17">
        <v>12.142574257425739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6.5509722444990688</v>
      </c>
      <c r="D18">
        <v>111</v>
      </c>
      <c r="E18">
        <v>62</v>
      </c>
      <c r="F18">
        <v>53</v>
      </c>
      <c r="G18">
        <v>51</v>
      </c>
      <c r="H18">
        <v>162394.75107875021</v>
      </c>
      <c r="I18">
        <v>19.428118811881181</v>
      </c>
      <c r="J18">
        <v>12.142574257425739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6.575702704970328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19.428118811881181</v>
      </c>
      <c r="J19">
        <v>12.142574257425739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6.7233910298953772</v>
      </c>
      <c r="D20">
        <v>116</v>
      </c>
      <c r="E20">
        <v>12</v>
      </c>
      <c r="F20">
        <v>55</v>
      </c>
      <c r="G20">
        <v>53</v>
      </c>
      <c r="H20">
        <v>168522.85489304259</v>
      </c>
      <c r="I20">
        <v>19.428118811881181</v>
      </c>
      <c r="J20">
        <v>12.142574257425739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6.7120943697265876</v>
      </c>
      <c r="D21">
        <v>115</v>
      </c>
      <c r="E21">
        <v>36</v>
      </c>
      <c r="F21">
        <v>55</v>
      </c>
      <c r="G21">
        <v>53</v>
      </c>
      <c r="H21">
        <v>168522.85489304259</v>
      </c>
      <c r="I21">
        <v>19.428118811881181</v>
      </c>
      <c r="J21">
        <v>12.142574257425739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6.66097527837643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19.428118811881181</v>
      </c>
      <c r="J22">
        <v>12.142574257425739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6.6420336743053108</v>
      </c>
      <c r="D23">
        <v>113</v>
      </c>
      <c r="E23">
        <v>82</v>
      </c>
      <c r="F23">
        <v>54</v>
      </c>
      <c r="G23">
        <v>52</v>
      </c>
      <c r="H23">
        <v>165458.80298589639</v>
      </c>
      <c r="I23">
        <v>19.428118811881181</v>
      </c>
      <c r="J23">
        <v>12.142574257425739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6.6432826858361302</v>
      </c>
      <c r="D24">
        <v>112</v>
      </c>
      <c r="E24">
        <v>133</v>
      </c>
      <c r="F24">
        <v>54</v>
      </c>
      <c r="G24">
        <v>52</v>
      </c>
      <c r="H24">
        <v>165458.80298589639</v>
      </c>
      <c r="I24">
        <v>19.428118811881181</v>
      </c>
      <c r="J24">
        <v>12.142574257425739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6.6602686655224517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19.428118811881181</v>
      </c>
      <c r="J25">
        <v>12.142574257425739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6.7263466659152442</v>
      </c>
      <c r="D26">
        <v>116</v>
      </c>
      <c r="E26">
        <v>24</v>
      </c>
      <c r="F26">
        <v>55</v>
      </c>
      <c r="G26">
        <v>53</v>
      </c>
      <c r="H26">
        <v>168522.85489304259</v>
      </c>
      <c r="I26">
        <v>19.428118811881181</v>
      </c>
      <c r="J26">
        <v>12.142574257425739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6.7133375070523611</v>
      </c>
      <c r="D27">
        <v>115</v>
      </c>
      <c r="E27">
        <v>45</v>
      </c>
      <c r="F27">
        <v>55</v>
      </c>
      <c r="G27">
        <v>53</v>
      </c>
      <c r="H27">
        <v>168522.85489304259</v>
      </c>
      <c r="I27">
        <v>19.428118811881181</v>
      </c>
      <c r="J27">
        <v>12.142574257425739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6.6843562284401026</v>
      </c>
      <c r="D28">
        <v>114</v>
      </c>
      <c r="E28">
        <v>27</v>
      </c>
      <c r="F28">
        <v>55</v>
      </c>
      <c r="G28">
        <v>53</v>
      </c>
      <c r="H28">
        <v>168522.85489304259</v>
      </c>
      <c r="I28">
        <v>19.428118811881181</v>
      </c>
      <c r="J28">
        <v>12.142574257425739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6.6644357644949324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19.428118811881181</v>
      </c>
      <c r="J29">
        <v>12.142574257425739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6.653294335974528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19.428118811881181</v>
      </c>
      <c r="J30">
        <v>12.142574257425739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6.6969501957916782</v>
      </c>
      <c r="D31">
        <v>115</v>
      </c>
      <c r="E31">
        <v>15</v>
      </c>
      <c r="F31">
        <v>55</v>
      </c>
      <c r="G31">
        <v>53</v>
      </c>
      <c r="H31">
        <v>168522.85489304259</v>
      </c>
      <c r="I31">
        <v>19.428118811881181</v>
      </c>
      <c r="J31">
        <v>12.142574257425739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6.7046673144290683</v>
      </c>
      <c r="D32">
        <v>115</v>
      </c>
      <c r="E32">
        <v>20</v>
      </c>
      <c r="F32">
        <v>55</v>
      </c>
      <c r="G32">
        <v>53</v>
      </c>
      <c r="H32">
        <v>168522.85489304259</v>
      </c>
      <c r="I32">
        <v>19.428118811881181</v>
      </c>
      <c r="J32">
        <v>12.142574257425739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6.7436544893056496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19.428118811881181</v>
      </c>
      <c r="J33">
        <v>12.142574257425739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6.8168497713211442</v>
      </c>
      <c r="D34">
        <v>118</v>
      </c>
      <c r="E34">
        <v>47</v>
      </c>
      <c r="F34">
        <v>56</v>
      </c>
      <c r="G34">
        <v>54</v>
      </c>
      <c r="H34">
        <v>171586.90680018891</v>
      </c>
      <c r="I34">
        <v>19.428118811881181</v>
      </c>
      <c r="J34">
        <v>12.142574257425739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7.3039947505480081</v>
      </c>
      <c r="D35">
        <v>125</v>
      </c>
      <c r="E35">
        <v>556</v>
      </c>
      <c r="F35">
        <v>59</v>
      </c>
      <c r="G35">
        <v>57</v>
      </c>
      <c r="H35">
        <v>180779.06252162749</v>
      </c>
      <c r="I35">
        <v>19.428118811881181</v>
      </c>
      <c r="J35">
        <v>12.142574257425739</v>
      </c>
      <c r="K35" t="s">
        <v>14</v>
      </c>
      <c r="L35">
        <v>1309119.5116999999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7.8003410659419714</v>
      </c>
      <c r="D36">
        <v>128</v>
      </c>
      <c r="E36">
        <v>1736</v>
      </c>
      <c r="F36">
        <v>58</v>
      </c>
      <c r="G36">
        <v>56</v>
      </c>
      <c r="H36">
        <v>177715.01061448129</v>
      </c>
      <c r="I36">
        <v>19.428118811881181</v>
      </c>
      <c r="J36">
        <v>12.142574257425739</v>
      </c>
      <c r="K36" t="s">
        <v>14</v>
      </c>
      <c r="L36">
        <v>1286931.0453999999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8.5857793251980468</v>
      </c>
      <c r="D37">
        <v>137</v>
      </c>
      <c r="E37">
        <v>3092</v>
      </c>
      <c r="F37">
        <v>59</v>
      </c>
      <c r="G37">
        <v>57</v>
      </c>
      <c r="H37">
        <v>180779.06252162749</v>
      </c>
      <c r="I37">
        <v>19.428118811881181</v>
      </c>
      <c r="J37">
        <v>12.142574257425739</v>
      </c>
      <c r="K37" t="s">
        <v>14</v>
      </c>
      <c r="L37">
        <v>1309119.5116999999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6.4569826124661001</v>
      </c>
      <c r="D2">
        <v>116</v>
      </c>
      <c r="E2">
        <v>2</v>
      </c>
      <c r="F2">
        <v>55</v>
      </c>
      <c r="G2">
        <v>53</v>
      </c>
      <c r="H2">
        <v>168522.85489304259</v>
      </c>
      <c r="I2">
        <v>19.428118811881181</v>
      </c>
      <c r="J2">
        <v>12.142574257425739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6.3986121722543956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19.428118811881181</v>
      </c>
      <c r="J3">
        <v>12.142574257425739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6.3799928667631489</v>
      </c>
      <c r="D4">
        <v>114</v>
      </c>
      <c r="E4">
        <v>21</v>
      </c>
      <c r="F4">
        <v>54</v>
      </c>
      <c r="G4">
        <v>52</v>
      </c>
      <c r="H4">
        <v>165458.80298589639</v>
      </c>
      <c r="I4">
        <v>19.428118811881181</v>
      </c>
      <c r="J4">
        <v>12.142574257425739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6.6597839084606534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19.428118811881181</v>
      </c>
      <c r="J5">
        <v>12.142574257425739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8.3994095626094492</v>
      </c>
      <c r="D6">
        <v>146</v>
      </c>
      <c r="E6">
        <v>2725</v>
      </c>
      <c r="F6">
        <v>62</v>
      </c>
      <c r="G6">
        <v>60</v>
      </c>
      <c r="H6">
        <v>189971.21824306619</v>
      </c>
      <c r="I6">
        <v>19.428118811881181</v>
      </c>
      <c r="J6">
        <v>12.142574257425739</v>
      </c>
      <c r="K6" t="s">
        <v>14</v>
      </c>
      <c r="L6">
        <v>1375684.9106000001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8.4952583188542032</v>
      </c>
      <c r="D7">
        <v>142</v>
      </c>
      <c r="E7">
        <v>3281</v>
      </c>
      <c r="F7">
        <v>61</v>
      </c>
      <c r="G7">
        <v>59</v>
      </c>
      <c r="H7">
        <v>186907.16633591999</v>
      </c>
      <c r="I7">
        <v>19.428118811881181</v>
      </c>
      <c r="J7">
        <v>12.142574257425739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6.5432265727572121</v>
      </c>
      <c r="D8">
        <v>118</v>
      </c>
      <c r="E8">
        <v>19</v>
      </c>
      <c r="F8">
        <v>56</v>
      </c>
      <c r="G8">
        <v>54</v>
      </c>
      <c r="H8">
        <v>171586.90680018891</v>
      </c>
      <c r="I8">
        <v>19.428118811881181</v>
      </c>
      <c r="J8">
        <v>12.142574257425739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6.4248985395835243</v>
      </c>
      <c r="D9">
        <v>114</v>
      </c>
      <c r="E9">
        <v>28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6.2994112352733644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19.428118811881181</v>
      </c>
      <c r="J10">
        <v>12.142574257425739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6.1392057621233667</v>
      </c>
      <c r="D11">
        <v>106</v>
      </c>
      <c r="E11">
        <v>34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6.0474814720316372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19.428118811881181</v>
      </c>
      <c r="J12">
        <v>12.142574257425739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6.0452831692463294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19.428118811881181</v>
      </c>
      <c r="J13">
        <v>12.142574257425739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6.5209606202279451</v>
      </c>
      <c r="D14">
        <v>116</v>
      </c>
      <c r="E14">
        <v>67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6.4875198753868588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19.428118811881181</v>
      </c>
      <c r="J15">
        <v>12.142574257425739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6.383192887629991</v>
      </c>
      <c r="D16">
        <v>114</v>
      </c>
      <c r="E16">
        <v>48</v>
      </c>
      <c r="F16">
        <v>54</v>
      </c>
      <c r="G16">
        <v>52</v>
      </c>
      <c r="H16">
        <v>165458.80298589639</v>
      </c>
      <c r="I16">
        <v>19.428118811881181</v>
      </c>
      <c r="J16">
        <v>12.142574257425739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6.3074545570160314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19.428118811881181</v>
      </c>
      <c r="J17">
        <v>12.142574257425739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6.2852298369254767</v>
      </c>
      <c r="D18">
        <v>110</v>
      </c>
      <c r="E18">
        <v>109</v>
      </c>
      <c r="F18">
        <v>53</v>
      </c>
      <c r="G18">
        <v>51</v>
      </c>
      <c r="H18">
        <v>162394.75107875021</v>
      </c>
      <c r="I18">
        <v>19.428118811881181</v>
      </c>
      <c r="J18">
        <v>12.142574257425739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6.3093507298233966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19.428118811881181</v>
      </c>
      <c r="J19">
        <v>12.142574257425739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6.4511314277322978</v>
      </c>
      <c r="D20">
        <v>115</v>
      </c>
      <c r="E20">
        <v>59</v>
      </c>
      <c r="F20">
        <v>55</v>
      </c>
      <c r="G20">
        <v>53</v>
      </c>
      <c r="H20">
        <v>168522.85489304259</v>
      </c>
      <c r="I20">
        <v>19.428118811881181</v>
      </c>
      <c r="J20">
        <v>12.142574257425739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6.4406889816593367</v>
      </c>
      <c r="D21">
        <v>114</v>
      </c>
      <c r="E21">
        <v>85</v>
      </c>
      <c r="F21">
        <v>55</v>
      </c>
      <c r="G21">
        <v>53</v>
      </c>
      <c r="H21">
        <v>168522.85489304259</v>
      </c>
      <c r="I21">
        <v>19.428118811881181</v>
      </c>
      <c r="J21">
        <v>12.142574257425739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6.3911765541174956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19.428118811881181</v>
      </c>
      <c r="J22">
        <v>12.142574257425739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6.3729146468497744</v>
      </c>
      <c r="D23">
        <v>112</v>
      </c>
      <c r="E23">
        <v>130</v>
      </c>
      <c r="F23">
        <v>54</v>
      </c>
      <c r="G23">
        <v>52</v>
      </c>
      <c r="H23">
        <v>165458.80298589639</v>
      </c>
      <c r="I23">
        <v>19.428118811881181</v>
      </c>
      <c r="J23">
        <v>12.142574257425739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6.3737109334394138</v>
      </c>
      <c r="D24">
        <v>112</v>
      </c>
      <c r="E24">
        <v>133</v>
      </c>
      <c r="F24">
        <v>54</v>
      </c>
      <c r="G24">
        <v>52</v>
      </c>
      <c r="H24">
        <v>165458.80298589639</v>
      </c>
      <c r="I24">
        <v>19.428118811881181</v>
      </c>
      <c r="J24">
        <v>12.142574257425739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6.3905343279046551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19.428118811881181</v>
      </c>
      <c r="J25">
        <v>12.142574257425739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6.454346462612107</v>
      </c>
      <c r="D26">
        <v>115</v>
      </c>
      <c r="E26">
        <v>72</v>
      </c>
      <c r="F26">
        <v>55</v>
      </c>
      <c r="G26">
        <v>53</v>
      </c>
      <c r="H26">
        <v>168522.85489304259</v>
      </c>
      <c r="I26">
        <v>19.428118811881181</v>
      </c>
      <c r="J26">
        <v>12.142574257425739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6.4417521813644107</v>
      </c>
      <c r="D27">
        <v>115</v>
      </c>
      <c r="E27">
        <v>45</v>
      </c>
      <c r="F27">
        <v>55</v>
      </c>
      <c r="G27">
        <v>53</v>
      </c>
      <c r="H27">
        <v>168522.85489304259</v>
      </c>
      <c r="I27">
        <v>19.428118811881181</v>
      </c>
      <c r="J27">
        <v>12.142574257425739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6.4138809683593507</v>
      </c>
      <c r="D28">
        <v>114</v>
      </c>
      <c r="E28">
        <v>27</v>
      </c>
      <c r="F28">
        <v>55</v>
      </c>
      <c r="G28">
        <v>53</v>
      </c>
      <c r="H28">
        <v>168522.85489304259</v>
      </c>
      <c r="I28">
        <v>19.428118811881181</v>
      </c>
      <c r="J28">
        <v>12.142574257425739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6.3945358722799606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19.428118811881181</v>
      </c>
      <c r="J29">
        <v>12.142574257425739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6.3840589948260984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19.428118811881181</v>
      </c>
      <c r="J30">
        <v>12.142574257425739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6.4264005627285403</v>
      </c>
      <c r="D31">
        <v>115</v>
      </c>
      <c r="E31">
        <v>15</v>
      </c>
      <c r="F31">
        <v>55</v>
      </c>
      <c r="G31">
        <v>53</v>
      </c>
      <c r="H31">
        <v>168522.85489304259</v>
      </c>
      <c r="I31">
        <v>19.428118811881181</v>
      </c>
      <c r="J31">
        <v>12.142574257425739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6.4329316070678209</v>
      </c>
      <c r="D32">
        <v>114</v>
      </c>
      <c r="E32">
        <v>67</v>
      </c>
      <c r="F32">
        <v>55</v>
      </c>
      <c r="G32">
        <v>53</v>
      </c>
      <c r="H32">
        <v>168522.85489304259</v>
      </c>
      <c r="I32">
        <v>19.428118811881181</v>
      </c>
      <c r="J32">
        <v>12.142574257425739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6.47053634233521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19.428118811881181</v>
      </c>
      <c r="J33">
        <v>12.142574257425739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6.540763787513999</v>
      </c>
      <c r="D34">
        <v>117</v>
      </c>
      <c r="E34">
        <v>94</v>
      </c>
      <c r="F34">
        <v>56</v>
      </c>
      <c r="G34">
        <v>54</v>
      </c>
      <c r="H34">
        <v>171586.90680018891</v>
      </c>
      <c r="I34">
        <v>19.428118811881181</v>
      </c>
      <c r="J34">
        <v>12.142574257425739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7.0042040716085792</v>
      </c>
      <c r="D35">
        <v>122</v>
      </c>
      <c r="E35">
        <v>815</v>
      </c>
      <c r="F35">
        <v>58</v>
      </c>
      <c r="G35">
        <v>56</v>
      </c>
      <c r="H35">
        <v>177715.01061448129</v>
      </c>
      <c r="I35">
        <v>19.428118811881181</v>
      </c>
      <c r="J35">
        <v>12.142574257425739</v>
      </c>
      <c r="K35" t="s">
        <v>14</v>
      </c>
      <c r="L35">
        <v>1286931.0453999999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7.4735489187873201</v>
      </c>
      <c r="D36">
        <v>126</v>
      </c>
      <c r="E36">
        <v>1831</v>
      </c>
      <c r="F36">
        <v>58</v>
      </c>
      <c r="G36">
        <v>56</v>
      </c>
      <c r="H36">
        <v>177715.01061448129</v>
      </c>
      <c r="I36">
        <v>19.428118811881181</v>
      </c>
      <c r="J36">
        <v>12.142574257425739</v>
      </c>
      <c r="K36" t="s">
        <v>14</v>
      </c>
      <c r="L36">
        <v>1286931.0453999999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8.2197732304750097</v>
      </c>
      <c r="D37">
        <v>135</v>
      </c>
      <c r="E37">
        <v>3073</v>
      </c>
      <c r="F37">
        <v>60</v>
      </c>
      <c r="G37">
        <v>58</v>
      </c>
      <c r="H37">
        <v>183843.11442877381</v>
      </c>
      <c r="I37">
        <v>19.428118811881181</v>
      </c>
      <c r="J37">
        <v>12.142574257425739</v>
      </c>
      <c r="K37" t="s">
        <v>14</v>
      </c>
      <c r="L37">
        <v>1331307.9779999999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6.1959419273579837</v>
      </c>
      <c r="D2">
        <v>116</v>
      </c>
      <c r="E2">
        <v>2</v>
      </c>
      <c r="F2">
        <v>55</v>
      </c>
      <c r="G2">
        <v>53</v>
      </c>
      <c r="H2">
        <v>168522.85489304259</v>
      </c>
      <c r="I2">
        <v>19.428118811881181</v>
      </c>
      <c r="J2">
        <v>12.142574257425739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6.1389281991719082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19.428118811881181</v>
      </c>
      <c r="J3">
        <v>12.142574257425739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6.1213419559652102</v>
      </c>
      <c r="D4">
        <v>112</v>
      </c>
      <c r="E4">
        <v>4</v>
      </c>
      <c r="F4">
        <v>55</v>
      </c>
      <c r="G4">
        <v>53</v>
      </c>
      <c r="H4">
        <v>168522.85489304259</v>
      </c>
      <c r="I4">
        <v>19.428118811881181</v>
      </c>
      <c r="J4">
        <v>12.142574257425739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6.3912429339309762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19.428118811881181</v>
      </c>
      <c r="J5">
        <v>12.142574257425739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8.0515580563456002</v>
      </c>
      <c r="D6">
        <v>143</v>
      </c>
      <c r="E6">
        <v>2872</v>
      </c>
      <c r="F6">
        <v>62</v>
      </c>
      <c r="G6">
        <v>60</v>
      </c>
      <c r="H6">
        <v>189971.21824306619</v>
      </c>
      <c r="I6">
        <v>19.428118811881181</v>
      </c>
      <c r="J6">
        <v>12.142574257425739</v>
      </c>
      <c r="K6" t="s">
        <v>14</v>
      </c>
      <c r="L6">
        <v>1375684.9106000001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8.1411124964357917</v>
      </c>
      <c r="D7">
        <v>140</v>
      </c>
      <c r="E7">
        <v>3380</v>
      </c>
      <c r="F7">
        <v>61</v>
      </c>
      <c r="G7">
        <v>59</v>
      </c>
      <c r="H7">
        <v>186907.16633591999</v>
      </c>
      <c r="I7">
        <v>19.428118811881181</v>
      </c>
      <c r="J7">
        <v>12.142574257425739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6.2782647347530647</v>
      </c>
      <c r="D8">
        <v>116</v>
      </c>
      <c r="E8">
        <v>118</v>
      </c>
      <c r="F8">
        <v>56</v>
      </c>
      <c r="G8">
        <v>54</v>
      </c>
      <c r="H8">
        <v>171586.90680018891</v>
      </c>
      <c r="I8">
        <v>19.428118811881181</v>
      </c>
      <c r="J8">
        <v>12.142574257425739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6.164534154798746</v>
      </c>
      <c r="D9">
        <v>114</v>
      </c>
      <c r="E9">
        <v>28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6.0435371689093911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19.428118811881181</v>
      </c>
      <c r="J10">
        <v>12.142574257425739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5.8898297083135782</v>
      </c>
      <c r="D11">
        <v>106</v>
      </c>
      <c r="E11">
        <v>34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5.8019584913423632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19.428118811881181</v>
      </c>
      <c r="J12">
        <v>12.142574257425739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5.7998702012470487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19.428118811881181</v>
      </c>
      <c r="J13">
        <v>12.142574257425739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6.256172682208236</v>
      </c>
      <c r="D14">
        <v>115</v>
      </c>
      <c r="E14">
        <v>116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6.2243680085721156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19.428118811881181</v>
      </c>
      <c r="J15">
        <v>12.142574257425739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6.1241974646899013</v>
      </c>
      <c r="D16">
        <v>113</v>
      </c>
      <c r="E16">
        <v>95</v>
      </c>
      <c r="F16">
        <v>54</v>
      </c>
      <c r="G16">
        <v>52</v>
      </c>
      <c r="H16">
        <v>165458.80298589639</v>
      </c>
      <c r="I16">
        <v>19.428118811881181</v>
      </c>
      <c r="J16">
        <v>12.142574257425739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6.0518756690987248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19.428118811881181</v>
      </c>
      <c r="J17">
        <v>12.142574257425739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6.0304526470974631</v>
      </c>
      <c r="D18">
        <v>110</v>
      </c>
      <c r="E18">
        <v>109</v>
      </c>
      <c r="F18">
        <v>53</v>
      </c>
      <c r="G18">
        <v>51</v>
      </c>
      <c r="H18">
        <v>162394.75107875021</v>
      </c>
      <c r="I18">
        <v>19.428118811881181</v>
      </c>
      <c r="J18">
        <v>12.142574257425739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6.053674657194172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19.428118811881181</v>
      </c>
      <c r="J19">
        <v>12.142574257425739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6.1893403785278718</v>
      </c>
      <c r="D20">
        <v>114</v>
      </c>
      <c r="E20">
        <v>107</v>
      </c>
      <c r="F20">
        <v>55</v>
      </c>
      <c r="G20">
        <v>53</v>
      </c>
      <c r="H20">
        <v>168522.85489304259</v>
      </c>
      <c r="I20">
        <v>19.428118811881181</v>
      </c>
      <c r="J20">
        <v>12.142574257425739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6.1797160564097151</v>
      </c>
      <c r="D21">
        <v>114</v>
      </c>
      <c r="E21">
        <v>85</v>
      </c>
      <c r="F21">
        <v>55</v>
      </c>
      <c r="G21">
        <v>53</v>
      </c>
      <c r="H21">
        <v>168522.85489304259</v>
      </c>
      <c r="I21">
        <v>19.428118811881181</v>
      </c>
      <c r="J21">
        <v>12.142574257425739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6.1322606085041764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19.428118811881181</v>
      </c>
      <c r="J22">
        <v>12.142574257425739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6.1141967157737476</v>
      </c>
      <c r="D23">
        <v>111</v>
      </c>
      <c r="E23">
        <v>179</v>
      </c>
      <c r="F23">
        <v>54</v>
      </c>
      <c r="G23">
        <v>52</v>
      </c>
      <c r="H23">
        <v>165458.80298589639</v>
      </c>
      <c r="I23">
        <v>19.428118811881181</v>
      </c>
      <c r="J23">
        <v>12.142574257425739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6.1149639558586451</v>
      </c>
      <c r="D24">
        <v>111</v>
      </c>
      <c r="E24">
        <v>182</v>
      </c>
      <c r="F24">
        <v>54</v>
      </c>
      <c r="G24">
        <v>52</v>
      </c>
      <c r="H24">
        <v>165458.80298589639</v>
      </c>
      <c r="I24">
        <v>19.428118811881181</v>
      </c>
      <c r="J24">
        <v>12.142574257425739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6.1316864991296081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19.428118811881181</v>
      </c>
      <c r="J25">
        <v>12.142574257425739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6.1924497343926452</v>
      </c>
      <c r="D26">
        <v>114</v>
      </c>
      <c r="E26">
        <v>120</v>
      </c>
      <c r="F26">
        <v>55</v>
      </c>
      <c r="G26">
        <v>53</v>
      </c>
      <c r="H26">
        <v>168522.85489304259</v>
      </c>
      <c r="I26">
        <v>19.428118811881181</v>
      </c>
      <c r="J26">
        <v>12.142574257425739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6.1813721465611549</v>
      </c>
      <c r="D27">
        <v>115</v>
      </c>
      <c r="E27">
        <v>45</v>
      </c>
      <c r="F27">
        <v>55</v>
      </c>
      <c r="G27">
        <v>53</v>
      </c>
      <c r="H27">
        <v>168522.85489304259</v>
      </c>
      <c r="I27">
        <v>19.428118811881181</v>
      </c>
      <c r="J27">
        <v>12.142574257425739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6.1544478779451843</v>
      </c>
      <c r="D28">
        <v>114</v>
      </c>
      <c r="E28">
        <v>27</v>
      </c>
      <c r="F28">
        <v>55</v>
      </c>
      <c r="G28">
        <v>53</v>
      </c>
      <c r="H28">
        <v>168522.85489304259</v>
      </c>
      <c r="I28">
        <v>19.428118811881181</v>
      </c>
      <c r="J28">
        <v>12.142574257425739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6.1355933626532968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19.428118811881181</v>
      </c>
      <c r="J29">
        <v>12.142574257425739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6.1256877813376116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19.428118811881181</v>
      </c>
      <c r="J30">
        <v>12.142574257425739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6.1668926770995993</v>
      </c>
      <c r="D31">
        <v>114</v>
      </c>
      <c r="E31">
        <v>65</v>
      </c>
      <c r="F31">
        <v>55</v>
      </c>
      <c r="G31">
        <v>53</v>
      </c>
      <c r="H31">
        <v>168522.85489304259</v>
      </c>
      <c r="I31">
        <v>19.428118811881181</v>
      </c>
      <c r="J31">
        <v>12.142574257425739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6.1719675194436983</v>
      </c>
      <c r="D32">
        <v>113</v>
      </c>
      <c r="E32">
        <v>116</v>
      </c>
      <c r="F32">
        <v>55</v>
      </c>
      <c r="G32">
        <v>53</v>
      </c>
      <c r="H32">
        <v>168522.85489304259</v>
      </c>
      <c r="I32">
        <v>19.428118811881181</v>
      </c>
      <c r="J32">
        <v>12.142574257425739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6.2084742783640809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19.428118811881181</v>
      </c>
      <c r="J33">
        <v>12.142574257425739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6.2758380717756603</v>
      </c>
      <c r="D34">
        <v>116</v>
      </c>
      <c r="E34">
        <v>143</v>
      </c>
      <c r="F34">
        <v>56</v>
      </c>
      <c r="G34">
        <v>54</v>
      </c>
      <c r="H34">
        <v>171586.90680018891</v>
      </c>
      <c r="I34">
        <v>19.428118811881181</v>
      </c>
      <c r="J34">
        <v>12.142574257425739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6.7176273275044576</v>
      </c>
      <c r="D35">
        <v>121</v>
      </c>
      <c r="E35">
        <v>864</v>
      </c>
      <c r="F35">
        <v>58</v>
      </c>
      <c r="G35">
        <v>56</v>
      </c>
      <c r="H35">
        <v>177715.01061448129</v>
      </c>
      <c r="I35">
        <v>19.428118811881181</v>
      </c>
      <c r="J35">
        <v>12.142574257425739</v>
      </c>
      <c r="K35" t="s">
        <v>14</v>
      </c>
      <c r="L35">
        <v>1286931.0453999999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7.1648477033063793</v>
      </c>
      <c r="D36">
        <v>125</v>
      </c>
      <c r="E36">
        <v>1880</v>
      </c>
      <c r="F36">
        <v>58</v>
      </c>
      <c r="G36">
        <v>56</v>
      </c>
      <c r="H36">
        <v>177715.01061448129</v>
      </c>
      <c r="I36">
        <v>19.428118811881181</v>
      </c>
      <c r="J36">
        <v>12.142574257425739</v>
      </c>
      <c r="K36" t="s">
        <v>14</v>
      </c>
      <c r="L36">
        <v>1286931.0453999999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7.8763975080368889</v>
      </c>
      <c r="D37">
        <v>133</v>
      </c>
      <c r="E37">
        <v>3171</v>
      </c>
      <c r="F37">
        <v>60</v>
      </c>
      <c r="G37">
        <v>58</v>
      </c>
      <c r="H37">
        <v>183843.11442877381</v>
      </c>
      <c r="I37">
        <v>19.428118811881181</v>
      </c>
      <c r="J37">
        <v>12.142574257425739</v>
      </c>
      <c r="K37" t="s">
        <v>14</v>
      </c>
      <c r="L37">
        <v>1331307.9779999999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5.9533356613379711</v>
      </c>
      <c r="D2">
        <v>115</v>
      </c>
      <c r="E2">
        <v>52</v>
      </c>
      <c r="F2">
        <v>55</v>
      </c>
      <c r="G2">
        <v>53</v>
      </c>
      <c r="H2">
        <v>168522.85489304259</v>
      </c>
      <c r="I2">
        <v>19.428118811881181</v>
      </c>
      <c r="J2">
        <v>12.142574257425739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5.8980590939478867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19.428118811881181</v>
      </c>
      <c r="J3">
        <v>12.142574257425739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5.8808025796560601</v>
      </c>
      <c r="D4">
        <v>112</v>
      </c>
      <c r="E4">
        <v>4</v>
      </c>
      <c r="F4">
        <v>55</v>
      </c>
      <c r="G4">
        <v>53</v>
      </c>
      <c r="H4">
        <v>168522.85489304259</v>
      </c>
      <c r="I4">
        <v>19.428118811881181</v>
      </c>
      <c r="J4">
        <v>12.142574257425739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6.1425385647764097</v>
      </c>
      <c r="D5">
        <v>122</v>
      </c>
      <c r="E5">
        <v>4</v>
      </c>
      <c r="F5">
        <v>57</v>
      </c>
      <c r="G5">
        <v>55</v>
      </c>
      <c r="H5">
        <v>174650.95870733511</v>
      </c>
      <c r="I5">
        <v>19.428118811881181</v>
      </c>
      <c r="J5">
        <v>12.142574257425739</v>
      </c>
      <c r="K5" t="s">
        <v>14</v>
      </c>
      <c r="L5">
        <v>1264742.5791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7.7326268623133698</v>
      </c>
      <c r="D6">
        <v>141</v>
      </c>
      <c r="E6">
        <v>2974</v>
      </c>
      <c r="F6">
        <v>62</v>
      </c>
      <c r="G6">
        <v>60</v>
      </c>
      <c r="H6">
        <v>189971.21824306619</v>
      </c>
      <c r="I6">
        <v>19.428118811881181</v>
      </c>
      <c r="J6">
        <v>12.142574257425739</v>
      </c>
      <c r="K6" t="s">
        <v>14</v>
      </c>
      <c r="L6">
        <v>1375684.9106000001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7.8168328952099264</v>
      </c>
      <c r="D7">
        <v>139</v>
      </c>
      <c r="E7">
        <v>3431</v>
      </c>
      <c r="F7">
        <v>61</v>
      </c>
      <c r="G7">
        <v>59</v>
      </c>
      <c r="H7">
        <v>186907.16633591999</v>
      </c>
      <c r="I7">
        <v>19.428118811881181</v>
      </c>
      <c r="J7">
        <v>12.142574257425739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6.0322617161549994</v>
      </c>
      <c r="D8">
        <v>116</v>
      </c>
      <c r="E8">
        <v>4</v>
      </c>
      <c r="F8">
        <v>57</v>
      </c>
      <c r="G8">
        <v>55</v>
      </c>
      <c r="H8">
        <v>174650.95870733511</v>
      </c>
      <c r="I8">
        <v>19.428118811881181</v>
      </c>
      <c r="J8">
        <v>12.142574257425739</v>
      </c>
      <c r="K8" t="s">
        <v>14</v>
      </c>
      <c r="L8">
        <v>1264742.5791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5.9232424882109278</v>
      </c>
      <c r="D9">
        <v>113</v>
      </c>
      <c r="E9">
        <v>80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5.8061203979437446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19.428118811881181</v>
      </c>
      <c r="J10">
        <v>12.142574257425739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5.6582764828993657</v>
      </c>
      <c r="D11">
        <v>106</v>
      </c>
      <c r="E11">
        <v>34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5.5738615730958134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19.428118811881181</v>
      </c>
      <c r="J12">
        <v>12.142574257425739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5.5718673892001993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19.428118811881181</v>
      </c>
      <c r="J13">
        <v>12.142574257425739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6.0106863717384682</v>
      </c>
      <c r="D14">
        <v>115</v>
      </c>
      <c r="E14">
        <v>116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5.9804569374675633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19.428118811881181</v>
      </c>
      <c r="J15">
        <v>12.142574257425739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5.8840975546754803</v>
      </c>
      <c r="D16">
        <v>112</v>
      </c>
      <c r="E16">
        <v>145</v>
      </c>
      <c r="F16">
        <v>54</v>
      </c>
      <c r="G16">
        <v>52</v>
      </c>
      <c r="H16">
        <v>165458.80298589639</v>
      </c>
      <c r="I16">
        <v>19.428118811881181</v>
      </c>
      <c r="J16">
        <v>12.142574257425739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5.8147758579664943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19.428118811881181</v>
      </c>
      <c r="J17">
        <v>12.142574257425739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5.7935829582391074</v>
      </c>
      <c r="D18">
        <v>109</v>
      </c>
      <c r="E18">
        <v>159</v>
      </c>
      <c r="F18">
        <v>53</v>
      </c>
      <c r="G18">
        <v>51</v>
      </c>
      <c r="H18">
        <v>162394.75107875021</v>
      </c>
      <c r="I18">
        <v>19.428118811881181</v>
      </c>
      <c r="J18">
        <v>12.142574257425739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5.8164909167586067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19.428118811881181</v>
      </c>
      <c r="J19">
        <v>12.142574257425739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5.9460071907850178</v>
      </c>
      <c r="D20">
        <v>113</v>
      </c>
      <c r="E20">
        <v>156</v>
      </c>
      <c r="F20">
        <v>55</v>
      </c>
      <c r="G20">
        <v>53</v>
      </c>
      <c r="H20">
        <v>168522.85489304259</v>
      </c>
      <c r="I20">
        <v>19.428118811881181</v>
      </c>
      <c r="J20">
        <v>12.142574257425739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5.9369123552107421</v>
      </c>
      <c r="D21">
        <v>113</v>
      </c>
      <c r="E21">
        <v>134</v>
      </c>
      <c r="F21">
        <v>55</v>
      </c>
      <c r="G21">
        <v>53</v>
      </c>
      <c r="H21">
        <v>168522.85489304259</v>
      </c>
      <c r="I21">
        <v>19.428118811881181</v>
      </c>
      <c r="J21">
        <v>12.142574257425739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5.8921860415664806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19.428118811881181</v>
      </c>
      <c r="J22">
        <v>12.142574257425739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5.8742705460855484</v>
      </c>
      <c r="D23">
        <v>111</v>
      </c>
      <c r="E23">
        <v>179</v>
      </c>
      <c r="F23">
        <v>54</v>
      </c>
      <c r="G23">
        <v>52</v>
      </c>
      <c r="H23">
        <v>165458.80298589639</v>
      </c>
      <c r="I23">
        <v>19.428118811881181</v>
      </c>
      <c r="J23">
        <v>12.142574257425739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5.8750166929108572</v>
      </c>
      <c r="D24">
        <v>111</v>
      </c>
      <c r="E24">
        <v>182</v>
      </c>
      <c r="F24">
        <v>54</v>
      </c>
      <c r="G24">
        <v>52</v>
      </c>
      <c r="H24">
        <v>165458.80298589639</v>
      </c>
      <c r="I24">
        <v>19.428118811881181</v>
      </c>
      <c r="J24">
        <v>12.142574257425739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5.8916827001119021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19.428118811881181</v>
      </c>
      <c r="J25">
        <v>12.142574257425739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5.9493968669651007</v>
      </c>
      <c r="D26">
        <v>113</v>
      </c>
      <c r="E26">
        <v>170</v>
      </c>
      <c r="F26">
        <v>55</v>
      </c>
      <c r="G26">
        <v>53</v>
      </c>
      <c r="H26">
        <v>168522.85489304259</v>
      </c>
      <c r="I26">
        <v>19.428118811881181</v>
      </c>
      <c r="J26">
        <v>12.142574257425739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5.9398252128519049</v>
      </c>
      <c r="D27">
        <v>114</v>
      </c>
      <c r="E27">
        <v>96</v>
      </c>
      <c r="F27">
        <v>55</v>
      </c>
      <c r="G27">
        <v>53</v>
      </c>
      <c r="H27">
        <v>168522.85489304259</v>
      </c>
      <c r="I27">
        <v>19.428118811881181</v>
      </c>
      <c r="J27">
        <v>12.142574257425739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5.9137333193782284</v>
      </c>
      <c r="D28">
        <v>113</v>
      </c>
      <c r="E28">
        <v>78</v>
      </c>
      <c r="F28">
        <v>55</v>
      </c>
      <c r="G28">
        <v>53</v>
      </c>
      <c r="H28">
        <v>168522.85489304259</v>
      </c>
      <c r="I28">
        <v>19.428118811881181</v>
      </c>
      <c r="J28">
        <v>12.142574257425739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5.8955452533365733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19.428118811881181</v>
      </c>
      <c r="J29">
        <v>12.142574257425739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5.8861446911161686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19.428118811881181</v>
      </c>
      <c r="J30">
        <v>12.142574257425739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5.9260068701926123</v>
      </c>
      <c r="D31">
        <v>113</v>
      </c>
      <c r="E31">
        <v>117</v>
      </c>
      <c r="F31">
        <v>55</v>
      </c>
      <c r="G31">
        <v>53</v>
      </c>
      <c r="H31">
        <v>168522.85489304259</v>
      </c>
      <c r="I31">
        <v>19.428118811881181</v>
      </c>
      <c r="J31">
        <v>12.142574257425739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5.9299666172144132</v>
      </c>
      <c r="D32">
        <v>113</v>
      </c>
      <c r="E32">
        <v>116</v>
      </c>
      <c r="F32">
        <v>55</v>
      </c>
      <c r="G32">
        <v>53</v>
      </c>
      <c r="H32">
        <v>168522.85489304259</v>
      </c>
      <c r="I32">
        <v>19.428118811881181</v>
      </c>
      <c r="J32">
        <v>12.142574257425739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5.9655787798150994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19.428118811881181</v>
      </c>
      <c r="J33">
        <v>12.142574257425739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6.0297661123079669</v>
      </c>
      <c r="D34">
        <v>115</v>
      </c>
      <c r="E34">
        <v>193</v>
      </c>
      <c r="F34">
        <v>56</v>
      </c>
      <c r="G34">
        <v>54</v>
      </c>
      <c r="H34">
        <v>171586.90680018891</v>
      </c>
      <c r="I34">
        <v>19.428118811881181</v>
      </c>
      <c r="J34">
        <v>12.142574257425739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6.4530278092167714</v>
      </c>
      <c r="D35">
        <v>119</v>
      </c>
      <c r="E35">
        <v>967</v>
      </c>
      <c r="F35">
        <v>58</v>
      </c>
      <c r="G35">
        <v>56</v>
      </c>
      <c r="H35">
        <v>177715.01061448129</v>
      </c>
      <c r="I35">
        <v>19.428118811881181</v>
      </c>
      <c r="J35">
        <v>12.142574257425739</v>
      </c>
      <c r="K35" t="s">
        <v>14</v>
      </c>
      <c r="L35">
        <v>1286931.0453999999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6.880381541232703</v>
      </c>
      <c r="D36">
        <v>123</v>
      </c>
      <c r="E36">
        <v>1981</v>
      </c>
      <c r="F36">
        <v>58</v>
      </c>
      <c r="G36">
        <v>56</v>
      </c>
      <c r="H36">
        <v>177715.01061448129</v>
      </c>
      <c r="I36">
        <v>19.428118811881181</v>
      </c>
      <c r="J36">
        <v>12.142574257425739</v>
      </c>
      <c r="K36" t="s">
        <v>14</v>
      </c>
      <c r="L36">
        <v>1286931.0453999999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7.561815996240373</v>
      </c>
      <c r="D37">
        <v>131</v>
      </c>
      <c r="E37">
        <v>3273</v>
      </c>
      <c r="F37">
        <v>60</v>
      </c>
      <c r="G37">
        <v>58</v>
      </c>
      <c r="H37">
        <v>183843.11442877381</v>
      </c>
      <c r="I37">
        <v>19.428118811881181</v>
      </c>
      <c r="J37">
        <v>12.142574257425739</v>
      </c>
      <c r="K37" t="s">
        <v>14</v>
      </c>
      <c r="L37">
        <v>1331307.9779999999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5.7386884176328898</v>
      </c>
      <c r="D2">
        <v>114</v>
      </c>
      <c r="E2">
        <v>104</v>
      </c>
      <c r="F2">
        <v>55</v>
      </c>
      <c r="G2">
        <v>53</v>
      </c>
      <c r="H2">
        <v>168522.85489304259</v>
      </c>
      <c r="I2">
        <v>19.428118811881181</v>
      </c>
      <c r="J2">
        <v>12.142574257425739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5.6852601428254479</v>
      </c>
      <c r="D3">
        <v>113</v>
      </c>
      <c r="E3">
        <v>0</v>
      </c>
      <c r="F3">
        <v>55</v>
      </c>
      <c r="G3">
        <v>53</v>
      </c>
      <c r="H3">
        <v>168522.85489304259</v>
      </c>
      <c r="I3">
        <v>19.428118811881181</v>
      </c>
      <c r="J3">
        <v>12.142574257425739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5.6682935389197846</v>
      </c>
      <c r="D4">
        <v>112</v>
      </c>
      <c r="E4">
        <v>4</v>
      </c>
      <c r="F4">
        <v>55</v>
      </c>
      <c r="G4">
        <v>53</v>
      </c>
      <c r="H4">
        <v>168522.85489304259</v>
      </c>
      <c r="I4">
        <v>19.428118811881181</v>
      </c>
      <c r="J4">
        <v>12.142574257425739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5.922303490645894</v>
      </c>
      <c r="D5">
        <v>119</v>
      </c>
      <c r="E5">
        <v>47</v>
      </c>
      <c r="F5">
        <v>58</v>
      </c>
      <c r="G5">
        <v>56</v>
      </c>
      <c r="H5">
        <v>177715.01061448129</v>
      </c>
      <c r="I5">
        <v>19.428118811881181</v>
      </c>
      <c r="J5">
        <v>12.142574257425739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7.4515105058784439</v>
      </c>
      <c r="D6">
        <v>139</v>
      </c>
      <c r="E6">
        <v>3078</v>
      </c>
      <c r="F6">
        <v>62</v>
      </c>
      <c r="G6">
        <v>60</v>
      </c>
      <c r="H6">
        <v>189971.21824306619</v>
      </c>
      <c r="I6">
        <v>19.428118811881181</v>
      </c>
      <c r="J6">
        <v>12.142574257425739</v>
      </c>
      <c r="K6" t="s">
        <v>14</v>
      </c>
      <c r="L6">
        <v>1375684.9106000001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7.5316202371496441</v>
      </c>
      <c r="D7">
        <v>138</v>
      </c>
      <c r="E7">
        <v>3483</v>
      </c>
      <c r="F7">
        <v>61</v>
      </c>
      <c r="G7">
        <v>59</v>
      </c>
      <c r="H7">
        <v>186907.16633591999</v>
      </c>
      <c r="I7">
        <v>19.428118811881181</v>
      </c>
      <c r="J7">
        <v>12.142574257425739</v>
      </c>
      <c r="K7" t="s">
        <v>14</v>
      </c>
      <c r="L7">
        <v>1353496.4443000001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5.8145102989654243</v>
      </c>
      <c r="D8">
        <v>115</v>
      </c>
      <c r="E8">
        <v>170</v>
      </c>
      <c r="F8">
        <v>56</v>
      </c>
      <c r="G8">
        <v>54</v>
      </c>
      <c r="H8">
        <v>171586.90680018891</v>
      </c>
      <c r="I8">
        <v>19.428118811881181</v>
      </c>
      <c r="J8">
        <v>12.142574257425739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5.7095198666336646</v>
      </c>
      <c r="D9">
        <v>113</v>
      </c>
      <c r="E9">
        <v>80</v>
      </c>
      <c r="F9">
        <v>55</v>
      </c>
      <c r="G9">
        <v>53</v>
      </c>
      <c r="H9">
        <v>168522.85489304259</v>
      </c>
      <c r="I9">
        <v>19.428118811881181</v>
      </c>
      <c r="J9">
        <v>12.142574257425739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5.5962587647206208</v>
      </c>
      <c r="D10">
        <v>110</v>
      </c>
      <c r="E10">
        <v>18</v>
      </c>
      <c r="F10">
        <v>54</v>
      </c>
      <c r="G10">
        <v>52</v>
      </c>
      <c r="H10">
        <v>165458.80298589639</v>
      </c>
      <c r="I10">
        <v>19.428118811881181</v>
      </c>
      <c r="J10">
        <v>12.142574257425739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5.4533001506997616</v>
      </c>
      <c r="D11">
        <v>106</v>
      </c>
      <c r="E11">
        <v>34</v>
      </c>
      <c r="F11">
        <v>52</v>
      </c>
      <c r="G11">
        <v>50</v>
      </c>
      <c r="H11">
        <v>159330.69917160389</v>
      </c>
      <c r="I11">
        <v>19.428118811881181</v>
      </c>
      <c r="J11">
        <v>12.142574257425739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5.3717828036319144</v>
      </c>
      <c r="D12">
        <v>104</v>
      </c>
      <c r="E12">
        <v>12</v>
      </c>
      <c r="F12">
        <v>51</v>
      </c>
      <c r="G12">
        <v>49</v>
      </c>
      <c r="H12">
        <v>156266.64726445769</v>
      </c>
      <c r="I12">
        <v>19.428118811881181</v>
      </c>
      <c r="J12">
        <v>12.142574257425739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5.369868801502399</v>
      </c>
      <c r="D13">
        <v>104</v>
      </c>
      <c r="E13">
        <v>6</v>
      </c>
      <c r="F13">
        <v>51</v>
      </c>
      <c r="G13">
        <v>49</v>
      </c>
      <c r="H13">
        <v>156266.64726445769</v>
      </c>
      <c r="I13">
        <v>19.428118811881181</v>
      </c>
      <c r="J13">
        <v>12.142574257425739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5.7940471092619807</v>
      </c>
      <c r="D14">
        <v>115</v>
      </c>
      <c r="E14">
        <v>116</v>
      </c>
      <c r="F14">
        <v>56</v>
      </c>
      <c r="G14">
        <v>54</v>
      </c>
      <c r="H14">
        <v>171586.90680018891</v>
      </c>
      <c r="I14">
        <v>19.428118811881181</v>
      </c>
      <c r="J14">
        <v>12.142574257425739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5.7652002930248161</v>
      </c>
      <c r="D15">
        <v>115</v>
      </c>
      <c r="E15">
        <v>33</v>
      </c>
      <c r="F15">
        <v>56</v>
      </c>
      <c r="G15">
        <v>54</v>
      </c>
      <c r="H15">
        <v>171586.90680018891</v>
      </c>
      <c r="I15">
        <v>19.428118811881181</v>
      </c>
      <c r="J15">
        <v>12.142574257425739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5.6712795176330024</v>
      </c>
      <c r="D16">
        <v>111</v>
      </c>
      <c r="E16">
        <v>196</v>
      </c>
      <c r="F16">
        <v>54</v>
      </c>
      <c r="G16">
        <v>52</v>
      </c>
      <c r="H16">
        <v>165458.80298589639</v>
      </c>
      <c r="I16">
        <v>19.428118811881181</v>
      </c>
      <c r="J16">
        <v>12.142574257425739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5.6052408334993551</v>
      </c>
      <c r="D17">
        <v>111</v>
      </c>
      <c r="E17">
        <v>1</v>
      </c>
      <c r="F17">
        <v>54</v>
      </c>
      <c r="G17">
        <v>52</v>
      </c>
      <c r="H17">
        <v>165458.80298589639</v>
      </c>
      <c r="I17">
        <v>19.428118811881181</v>
      </c>
      <c r="J17">
        <v>12.142574257425739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5.5868613896417179</v>
      </c>
      <c r="D18">
        <v>110</v>
      </c>
      <c r="E18">
        <v>0</v>
      </c>
      <c r="F18">
        <v>54</v>
      </c>
      <c r="G18">
        <v>52</v>
      </c>
      <c r="H18">
        <v>165458.80298589639</v>
      </c>
      <c r="I18">
        <v>19.428118811881181</v>
      </c>
      <c r="J18">
        <v>12.142574257425739</v>
      </c>
      <c r="K18" t="s">
        <v>14</v>
      </c>
      <c r="L18">
        <v>1198177.1802000001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5.606883566682801</v>
      </c>
      <c r="D19">
        <v>111</v>
      </c>
      <c r="E19">
        <v>6</v>
      </c>
      <c r="F19">
        <v>54</v>
      </c>
      <c r="G19">
        <v>52</v>
      </c>
      <c r="H19">
        <v>165458.80298589639</v>
      </c>
      <c r="I19">
        <v>19.428118811881181</v>
      </c>
      <c r="J19">
        <v>12.142574257425739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5.731527032824892</v>
      </c>
      <c r="D20">
        <v>113</v>
      </c>
      <c r="E20">
        <v>156</v>
      </c>
      <c r="F20">
        <v>55</v>
      </c>
      <c r="G20">
        <v>53</v>
      </c>
      <c r="H20">
        <v>168522.85489304259</v>
      </c>
      <c r="I20">
        <v>19.428118811881181</v>
      </c>
      <c r="J20">
        <v>12.142574257425739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5.7229106275379618</v>
      </c>
      <c r="D21">
        <v>113</v>
      </c>
      <c r="E21">
        <v>134</v>
      </c>
      <c r="F21">
        <v>55</v>
      </c>
      <c r="G21">
        <v>53</v>
      </c>
      <c r="H21">
        <v>168522.85489304259</v>
      </c>
      <c r="I21">
        <v>19.428118811881181</v>
      </c>
      <c r="J21">
        <v>12.142574257425739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5.6802048361197004</v>
      </c>
      <c r="D22">
        <v>113</v>
      </c>
      <c r="E22">
        <v>10</v>
      </c>
      <c r="F22">
        <v>55</v>
      </c>
      <c r="G22">
        <v>53</v>
      </c>
      <c r="H22">
        <v>168522.85489304259</v>
      </c>
      <c r="I22">
        <v>19.428118811881181</v>
      </c>
      <c r="J22">
        <v>12.142574257425739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5.6623222545925866</v>
      </c>
      <c r="D23">
        <v>111</v>
      </c>
      <c r="E23">
        <v>179</v>
      </c>
      <c r="F23">
        <v>54</v>
      </c>
      <c r="G23">
        <v>52</v>
      </c>
      <c r="H23">
        <v>165458.80298589639</v>
      </c>
      <c r="I23">
        <v>19.428118811881181</v>
      </c>
      <c r="J23">
        <v>12.142574257425739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5.6630542703751026</v>
      </c>
      <c r="D24">
        <v>111</v>
      </c>
      <c r="E24">
        <v>182</v>
      </c>
      <c r="F24">
        <v>54</v>
      </c>
      <c r="G24">
        <v>52</v>
      </c>
      <c r="H24">
        <v>165458.80298589639</v>
      </c>
      <c r="I24">
        <v>19.428118811881181</v>
      </c>
      <c r="J24">
        <v>12.142574257425739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5.6797745833240434</v>
      </c>
      <c r="D25">
        <v>113</v>
      </c>
      <c r="E25">
        <v>11</v>
      </c>
      <c r="F25">
        <v>55</v>
      </c>
      <c r="G25">
        <v>53</v>
      </c>
      <c r="H25">
        <v>168522.85489304259</v>
      </c>
      <c r="I25">
        <v>19.428118811881181</v>
      </c>
      <c r="J25">
        <v>12.142574257425739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5.7348603167942729</v>
      </c>
      <c r="D26">
        <v>113</v>
      </c>
      <c r="E26">
        <v>170</v>
      </c>
      <c r="F26">
        <v>55</v>
      </c>
      <c r="G26">
        <v>53</v>
      </c>
      <c r="H26">
        <v>168522.85489304259</v>
      </c>
      <c r="I26">
        <v>19.428118811881181</v>
      </c>
      <c r="J26">
        <v>12.142574257425739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5.7263027603316603</v>
      </c>
      <c r="D27">
        <v>114</v>
      </c>
      <c r="E27">
        <v>96</v>
      </c>
      <c r="F27">
        <v>55</v>
      </c>
      <c r="G27">
        <v>53</v>
      </c>
      <c r="H27">
        <v>168522.85489304259</v>
      </c>
      <c r="I27">
        <v>19.428118811881181</v>
      </c>
      <c r="J27">
        <v>12.142574257425739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5.700952367215038</v>
      </c>
      <c r="D28">
        <v>113</v>
      </c>
      <c r="E28">
        <v>78</v>
      </c>
      <c r="F28">
        <v>55</v>
      </c>
      <c r="G28">
        <v>53</v>
      </c>
      <c r="H28">
        <v>168522.85489304259</v>
      </c>
      <c r="I28">
        <v>19.428118811881181</v>
      </c>
      <c r="J28">
        <v>12.142574257425739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5.6836369202894312</v>
      </c>
      <c r="D29">
        <v>113</v>
      </c>
      <c r="E29">
        <v>30</v>
      </c>
      <c r="F29">
        <v>55</v>
      </c>
      <c r="G29">
        <v>53</v>
      </c>
      <c r="H29">
        <v>168522.85489304259</v>
      </c>
      <c r="I29">
        <v>19.428118811881181</v>
      </c>
      <c r="J29">
        <v>12.142574257425739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5.6746833586909737</v>
      </c>
      <c r="D30">
        <v>113</v>
      </c>
      <c r="E30">
        <v>5</v>
      </c>
      <c r="F30">
        <v>55</v>
      </c>
      <c r="G30">
        <v>53</v>
      </c>
      <c r="H30">
        <v>168522.85489304259</v>
      </c>
      <c r="I30">
        <v>19.428118811881181</v>
      </c>
      <c r="J30">
        <v>12.142574257425739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5.7127759756367116</v>
      </c>
      <c r="D31">
        <v>113</v>
      </c>
      <c r="E31">
        <v>117</v>
      </c>
      <c r="F31">
        <v>55</v>
      </c>
      <c r="G31">
        <v>53</v>
      </c>
      <c r="H31">
        <v>168522.85489304259</v>
      </c>
      <c r="I31">
        <v>19.428118811881181</v>
      </c>
      <c r="J31">
        <v>12.142574257425739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5.7163050748029844</v>
      </c>
      <c r="D32">
        <v>113</v>
      </c>
      <c r="E32">
        <v>116</v>
      </c>
      <c r="F32">
        <v>55</v>
      </c>
      <c r="G32">
        <v>53</v>
      </c>
      <c r="H32">
        <v>168522.85489304259</v>
      </c>
      <c r="I32">
        <v>19.428118811881181</v>
      </c>
      <c r="J32">
        <v>12.142574257425739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5.7512727272377893</v>
      </c>
      <c r="D33">
        <v>115</v>
      </c>
      <c r="E33">
        <v>5</v>
      </c>
      <c r="F33">
        <v>56</v>
      </c>
      <c r="G33">
        <v>54</v>
      </c>
      <c r="H33">
        <v>171586.90680018891</v>
      </c>
      <c r="I33">
        <v>19.428118811881181</v>
      </c>
      <c r="J33">
        <v>12.142574257425739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5.8127715352678848</v>
      </c>
      <c r="D34">
        <v>115</v>
      </c>
      <c r="E34">
        <v>193</v>
      </c>
      <c r="F34">
        <v>56</v>
      </c>
      <c r="G34">
        <v>54</v>
      </c>
      <c r="H34">
        <v>171586.90680018891</v>
      </c>
      <c r="I34">
        <v>19.428118811881181</v>
      </c>
      <c r="J34">
        <v>12.142574257425739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6.2192613305652067</v>
      </c>
      <c r="D35">
        <v>119</v>
      </c>
      <c r="E35">
        <v>967</v>
      </c>
      <c r="F35">
        <v>58</v>
      </c>
      <c r="G35">
        <v>56</v>
      </c>
      <c r="H35">
        <v>177715.01061448129</v>
      </c>
      <c r="I35">
        <v>19.428118811881181</v>
      </c>
      <c r="J35">
        <v>12.142574257425739</v>
      </c>
      <c r="K35" t="s">
        <v>14</v>
      </c>
      <c r="L35">
        <v>1286931.0453999999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6.629318620633069</v>
      </c>
      <c r="D36">
        <v>122</v>
      </c>
      <c r="E36">
        <v>2032</v>
      </c>
      <c r="F36">
        <v>58</v>
      </c>
      <c r="G36">
        <v>56</v>
      </c>
      <c r="H36">
        <v>177715.01061448129</v>
      </c>
      <c r="I36">
        <v>19.428118811881181</v>
      </c>
      <c r="J36">
        <v>12.142574257425739</v>
      </c>
      <c r="K36" t="s">
        <v>14</v>
      </c>
      <c r="L36">
        <v>1286931.0453999999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7.2851965391578126</v>
      </c>
      <c r="D37">
        <v>131</v>
      </c>
      <c r="E37">
        <v>3273</v>
      </c>
      <c r="F37">
        <v>60</v>
      </c>
      <c r="G37">
        <v>58</v>
      </c>
      <c r="H37">
        <v>183843.11442877381</v>
      </c>
      <c r="I37">
        <v>19.428118811881181</v>
      </c>
      <c r="J37">
        <v>12.142574257425739</v>
      </c>
      <c r="K37" t="s">
        <v>14</v>
      </c>
      <c r="L37">
        <v>1331307.9779999999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  <vt:lpstr>LCOH</vt:lpstr>
      <vt:lpstr>Optimal 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2024-09-03T18:04:16Z</dcterms:created>
  <dcterms:modified xsi:type="dcterms:W3CDTF">2024-09-05T09:23:52Z</dcterms:modified>
</cp:coreProperties>
</file>