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spide\Documents\TU Delft\Thesis Project\MSc Thesis - Piotr K\PiotrThesis\PiotrThesis\csv_files\Try 5\"/>
    </mc:Choice>
  </mc:AlternateContent>
  <xr:revisionPtr revIDLastSave="0" documentId="13_ncr:1_{90343BE5-FA90-4DAF-B372-1AC0D01F7396}" xr6:coauthVersionLast="47" xr6:coauthVersionMax="47" xr10:uidLastSave="{00000000-0000-0000-0000-000000000000}"/>
  <bookViews>
    <workbookView xWindow="8670" yWindow="3180" windowWidth="21600" windowHeight="11295" firstSheet="3" activeTab="12" xr2:uid="{00000000-000D-0000-FFFF-FFFF00000000}"/>
  </bookViews>
  <sheets>
    <sheet name="2020" sheetId="1" r:id="rId1"/>
    <sheet name="2023" sheetId="2" r:id="rId2"/>
    <sheet name="2026" sheetId="3" r:id="rId3"/>
    <sheet name="2029" sheetId="4" r:id="rId4"/>
    <sheet name="2032" sheetId="5" r:id="rId5"/>
    <sheet name="2035" sheetId="6" r:id="rId6"/>
    <sheet name="2038" sheetId="7" r:id="rId7"/>
    <sheet name="2041" sheetId="8" r:id="rId8"/>
    <sheet name="2044" sheetId="9" r:id="rId9"/>
    <sheet name="2047" sheetId="10" r:id="rId10"/>
    <sheet name="2050" sheetId="11" r:id="rId11"/>
    <sheet name="LCOH" sheetId="12" r:id="rId12"/>
    <sheet name="Optimal Location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3" l="1"/>
  <c r="K14" i="13"/>
  <c r="J14" i="13"/>
  <c r="I14" i="13"/>
  <c r="H14" i="13"/>
  <c r="G14" i="13"/>
  <c r="F14" i="13"/>
  <c r="E14" i="13"/>
  <c r="D14" i="13"/>
  <c r="C14" i="13"/>
  <c r="B14" i="13"/>
  <c r="L13" i="13"/>
  <c r="K13" i="13"/>
  <c r="J13" i="13"/>
  <c r="I13" i="13"/>
  <c r="H13" i="13"/>
  <c r="G13" i="13"/>
  <c r="F13" i="13"/>
  <c r="E13" i="13"/>
  <c r="D13" i="13"/>
  <c r="C13" i="13"/>
  <c r="B13" i="13"/>
  <c r="L12" i="13"/>
  <c r="K12" i="13"/>
  <c r="J12" i="13"/>
  <c r="I12" i="13"/>
  <c r="H12" i="13"/>
  <c r="G12" i="13"/>
  <c r="F12" i="13"/>
  <c r="E12" i="13"/>
  <c r="D12" i="13"/>
  <c r="C12" i="13"/>
  <c r="B12" i="13"/>
  <c r="L11" i="13"/>
  <c r="K11" i="13"/>
  <c r="J11" i="13"/>
  <c r="I11" i="13"/>
  <c r="H11" i="13"/>
  <c r="G11" i="13"/>
  <c r="F11" i="13"/>
  <c r="E11" i="13"/>
  <c r="D11" i="13"/>
  <c r="C11" i="13"/>
  <c r="B11" i="13"/>
  <c r="L9" i="13"/>
  <c r="K9" i="13"/>
  <c r="J9" i="13"/>
  <c r="I9" i="13"/>
  <c r="H9" i="13"/>
  <c r="G9" i="13"/>
  <c r="F9" i="13"/>
  <c r="E9" i="13"/>
  <c r="D9" i="13"/>
  <c r="C9" i="13"/>
  <c r="B9" i="13"/>
  <c r="L8" i="13"/>
  <c r="K8" i="13"/>
  <c r="J8" i="13"/>
  <c r="I8" i="13"/>
  <c r="H8" i="13"/>
  <c r="G8" i="13"/>
  <c r="F8" i="13"/>
  <c r="E8" i="13"/>
  <c r="D8" i="13"/>
  <c r="C8" i="13"/>
  <c r="B8" i="13"/>
  <c r="L7" i="13"/>
  <c r="K7" i="13"/>
  <c r="J7" i="13"/>
  <c r="I7" i="13"/>
  <c r="H7" i="13"/>
  <c r="G7" i="13"/>
  <c r="F7" i="13"/>
  <c r="E7" i="13"/>
  <c r="D7" i="13"/>
  <c r="C7" i="13"/>
  <c r="B7" i="13"/>
  <c r="L6" i="13"/>
  <c r="K6" i="13"/>
  <c r="J6" i="13"/>
  <c r="I6" i="13"/>
  <c r="H6" i="13"/>
  <c r="G6" i="13"/>
  <c r="F6" i="13"/>
  <c r="E6" i="13"/>
  <c r="D6" i="13"/>
  <c r="C6" i="13"/>
  <c r="B6" i="13"/>
  <c r="L5" i="13"/>
  <c r="K5" i="13"/>
  <c r="J5" i="13"/>
  <c r="I5" i="13"/>
  <c r="H5" i="13"/>
  <c r="G5" i="13"/>
  <c r="F5" i="13"/>
  <c r="E5" i="13"/>
  <c r="D5" i="13"/>
  <c r="C5" i="13"/>
  <c r="B5" i="13"/>
  <c r="L4" i="13"/>
  <c r="K4" i="13"/>
  <c r="J4" i="13"/>
  <c r="I4" i="13"/>
  <c r="H4" i="13"/>
  <c r="G4" i="13"/>
  <c r="F4" i="13"/>
  <c r="E4" i="13"/>
  <c r="D4" i="13"/>
  <c r="C4" i="13"/>
  <c r="B4" i="13"/>
  <c r="L3" i="13"/>
  <c r="K3" i="13"/>
  <c r="J3" i="13"/>
  <c r="I3" i="13"/>
  <c r="H3" i="13"/>
  <c r="G3" i="13"/>
  <c r="F3" i="13"/>
  <c r="E3" i="13"/>
  <c r="D3" i="13"/>
  <c r="C3" i="13"/>
  <c r="B3" i="13"/>
  <c r="D17" i="13"/>
  <c r="E17" i="13"/>
  <c r="F17" i="13"/>
  <c r="G17" i="13"/>
  <c r="H17" i="13"/>
  <c r="I17" i="13"/>
  <c r="J17" i="13"/>
  <c r="K17" i="13"/>
  <c r="L17" i="13"/>
  <c r="M17" i="13"/>
  <c r="N17" i="13"/>
  <c r="D18" i="13"/>
  <c r="E18" i="13"/>
  <c r="F18" i="13"/>
  <c r="G18" i="13"/>
  <c r="H18" i="13"/>
  <c r="I18" i="13"/>
  <c r="J18" i="13"/>
  <c r="K18" i="13"/>
  <c r="L18" i="13"/>
  <c r="M18" i="13"/>
  <c r="N18" i="13"/>
  <c r="D19" i="13"/>
  <c r="E19" i="13"/>
  <c r="F19" i="13"/>
  <c r="G19" i="13"/>
  <c r="H19" i="13"/>
  <c r="I19" i="13"/>
  <c r="J19" i="13"/>
  <c r="K19" i="13"/>
  <c r="L19" i="13"/>
  <c r="M19" i="13"/>
  <c r="N19" i="13"/>
  <c r="D20" i="13"/>
  <c r="E20" i="13"/>
  <c r="F20" i="13"/>
  <c r="G20" i="13"/>
  <c r="H20" i="13"/>
  <c r="I20" i="13"/>
  <c r="J20" i="13"/>
  <c r="K20" i="13"/>
  <c r="L20" i="13"/>
  <c r="M20" i="13"/>
  <c r="N20" i="13"/>
  <c r="D21" i="13"/>
  <c r="E21" i="13"/>
  <c r="F21" i="13"/>
  <c r="G21" i="13"/>
  <c r="H21" i="13"/>
  <c r="I21" i="13"/>
  <c r="J21" i="13"/>
  <c r="K21" i="13"/>
  <c r="L21" i="13"/>
  <c r="M21" i="13"/>
  <c r="N21" i="13"/>
  <c r="D22" i="13"/>
  <c r="E22" i="13"/>
  <c r="F22" i="13"/>
  <c r="G22" i="13"/>
  <c r="H22" i="13"/>
  <c r="I22" i="13"/>
  <c r="J22" i="13"/>
  <c r="K22" i="13"/>
  <c r="L22" i="13"/>
  <c r="M22" i="13"/>
  <c r="N22" i="13"/>
  <c r="D23" i="13"/>
  <c r="E23" i="13"/>
  <c r="F23" i="13"/>
  <c r="G23" i="13"/>
  <c r="H23" i="13"/>
  <c r="I23" i="13"/>
  <c r="J23" i="13"/>
  <c r="K23" i="13"/>
  <c r="L23" i="13"/>
  <c r="M23" i="13"/>
  <c r="N23" i="13"/>
  <c r="D24" i="13"/>
  <c r="E24" i="13"/>
  <c r="F24" i="13"/>
  <c r="G24" i="13"/>
  <c r="H24" i="13"/>
  <c r="I24" i="13"/>
  <c r="J24" i="13"/>
  <c r="K24" i="13"/>
  <c r="L24" i="13"/>
  <c r="M24" i="13"/>
  <c r="N24" i="13"/>
  <c r="D25" i="13"/>
  <c r="E25" i="13"/>
  <c r="F25" i="13"/>
  <c r="G25" i="13"/>
  <c r="H25" i="13"/>
  <c r="I25" i="13"/>
  <c r="J25" i="13"/>
  <c r="K25" i="13"/>
  <c r="L25" i="13"/>
  <c r="M25" i="13"/>
  <c r="N25" i="13"/>
  <c r="D26" i="13"/>
  <c r="E26" i="13"/>
  <c r="F26" i="13"/>
  <c r="G26" i="13"/>
  <c r="H26" i="13"/>
  <c r="I26" i="13"/>
  <c r="J26" i="13"/>
  <c r="K26" i="13"/>
  <c r="L26" i="13"/>
  <c r="M26" i="13"/>
  <c r="N26" i="13"/>
  <c r="D27" i="13"/>
  <c r="E27" i="13"/>
  <c r="F27" i="13"/>
  <c r="G27" i="13"/>
  <c r="H27" i="13"/>
  <c r="I27" i="13"/>
  <c r="J27" i="13"/>
  <c r="K27" i="13"/>
  <c r="L27" i="13"/>
  <c r="M27" i="13"/>
  <c r="N27" i="13"/>
  <c r="C27" i="13"/>
  <c r="C26" i="13"/>
  <c r="C25" i="13"/>
  <c r="C24" i="13"/>
  <c r="C23" i="13"/>
  <c r="C22" i="13"/>
  <c r="C21" i="13"/>
  <c r="C20" i="13"/>
  <c r="C19" i="13"/>
  <c r="C18" i="13"/>
  <c r="C17" i="13"/>
  <c r="M39" i="1" l="1"/>
  <c r="C9" i="12"/>
  <c r="D9" i="12"/>
  <c r="E9" i="12"/>
  <c r="F9" i="12"/>
  <c r="G9" i="12" s="1"/>
  <c r="C10" i="12"/>
  <c r="D10" i="12"/>
  <c r="E10" i="12"/>
  <c r="F10" i="12"/>
  <c r="G10" i="12"/>
  <c r="C11" i="12"/>
  <c r="D11" i="12"/>
  <c r="E11" i="12"/>
  <c r="F11" i="12"/>
  <c r="G11" i="12" s="1"/>
  <c r="C12" i="12"/>
  <c r="D12" i="12"/>
  <c r="E12" i="12"/>
  <c r="F12" i="12"/>
  <c r="G12" i="12" s="1"/>
  <c r="C13" i="12"/>
  <c r="D13" i="12"/>
  <c r="E13" i="12"/>
  <c r="F13" i="12"/>
  <c r="G13" i="12" s="1"/>
  <c r="C14" i="12"/>
  <c r="D14" i="12"/>
  <c r="E14" i="12"/>
  <c r="F14" i="12"/>
  <c r="G14" i="12"/>
  <c r="C15" i="12"/>
  <c r="D15" i="12"/>
  <c r="G15" i="12" s="1"/>
  <c r="E15" i="12"/>
  <c r="F15" i="12"/>
  <c r="C16" i="12"/>
  <c r="D16" i="12"/>
  <c r="E16" i="12"/>
  <c r="F16" i="12"/>
  <c r="G16" i="12"/>
  <c r="C17" i="12"/>
  <c r="D17" i="12"/>
  <c r="E17" i="12"/>
  <c r="F17" i="12"/>
  <c r="G17" i="12"/>
  <c r="C18" i="12"/>
  <c r="D18" i="12"/>
  <c r="G18" i="12" s="1"/>
  <c r="E18" i="12"/>
  <c r="F18" i="12"/>
  <c r="C19" i="12"/>
  <c r="D19" i="12"/>
  <c r="E19" i="12"/>
  <c r="F19" i="12"/>
  <c r="G19" i="12"/>
  <c r="C20" i="12"/>
  <c r="D20" i="12"/>
  <c r="E20" i="12"/>
  <c r="F20" i="12"/>
  <c r="G20" i="12" s="1"/>
  <c r="C21" i="12"/>
  <c r="D21" i="12"/>
  <c r="E21" i="12"/>
  <c r="F21" i="12"/>
  <c r="G21" i="12" s="1"/>
  <c r="C22" i="12"/>
  <c r="D22" i="12"/>
  <c r="G22" i="12" s="1"/>
  <c r="E22" i="12"/>
  <c r="F22" i="12"/>
  <c r="C23" i="12"/>
  <c r="D23" i="12"/>
  <c r="E23" i="12"/>
  <c r="F23" i="12"/>
  <c r="G23" i="12"/>
  <c r="C24" i="12"/>
  <c r="D24" i="12"/>
  <c r="E24" i="12"/>
  <c r="F24" i="12"/>
  <c r="G24" i="12"/>
  <c r="C25" i="12"/>
  <c r="D25" i="12"/>
  <c r="G25" i="12" s="1"/>
  <c r="E25" i="12"/>
  <c r="F25" i="12"/>
  <c r="C26" i="12"/>
  <c r="D26" i="12"/>
  <c r="E26" i="12"/>
  <c r="F26" i="12"/>
  <c r="G26" i="12"/>
  <c r="C27" i="12"/>
  <c r="D27" i="12"/>
  <c r="E27" i="12"/>
  <c r="F27" i="12"/>
  <c r="G27" i="12" s="1"/>
  <c r="C28" i="12"/>
  <c r="D28" i="12"/>
  <c r="E28" i="12"/>
  <c r="F28" i="12"/>
  <c r="G28" i="12" s="1"/>
  <c r="C29" i="12"/>
  <c r="D29" i="12"/>
  <c r="E29" i="12"/>
  <c r="F29" i="12"/>
  <c r="G29" i="12" s="1"/>
  <c r="C30" i="12"/>
  <c r="D30" i="12"/>
  <c r="E30" i="12"/>
  <c r="F30" i="12"/>
  <c r="G30" i="12"/>
  <c r="C31" i="12"/>
  <c r="D31" i="12"/>
  <c r="G31" i="12" s="1"/>
  <c r="E31" i="12"/>
  <c r="F31" i="12"/>
  <c r="C32" i="12"/>
  <c r="D32" i="12"/>
  <c r="E32" i="12"/>
  <c r="F32" i="12"/>
  <c r="G32" i="12"/>
  <c r="C33" i="12"/>
  <c r="D33" i="12"/>
  <c r="E33" i="12"/>
  <c r="F33" i="12"/>
  <c r="G33" i="12"/>
  <c r="C34" i="12"/>
  <c r="D34" i="12"/>
  <c r="G34" i="12" s="1"/>
  <c r="E34" i="12"/>
  <c r="F34" i="12"/>
  <c r="C35" i="12"/>
  <c r="D35" i="12"/>
  <c r="E35" i="12"/>
  <c r="F35" i="12"/>
  <c r="G35" i="12" s="1"/>
  <c r="C36" i="12"/>
  <c r="D36" i="12"/>
  <c r="E36" i="12"/>
  <c r="F36" i="12"/>
  <c r="G36" i="12" s="1"/>
  <c r="C37" i="12"/>
  <c r="D37" i="12"/>
  <c r="E37" i="12"/>
  <c r="F37" i="12"/>
  <c r="G37" i="12" s="1"/>
  <c r="N42" i="12"/>
  <c r="O42" i="12"/>
  <c r="P42" i="12"/>
  <c r="Q42" i="12"/>
  <c r="R42" i="12"/>
  <c r="S42" i="12"/>
  <c r="T42" i="12"/>
  <c r="AE42" i="12" s="1"/>
  <c r="U42" i="12"/>
  <c r="V42" i="12"/>
  <c r="AG42" i="12" s="1"/>
  <c r="W42" i="12"/>
  <c r="AH42" i="12" s="1"/>
  <c r="X42" i="12"/>
  <c r="AI42" i="12" s="1"/>
  <c r="Y42" i="12"/>
  <c r="AJ42" i="12" s="1"/>
  <c r="Z42" i="12"/>
  <c r="AK42" i="12" s="1"/>
  <c r="F3" i="12" s="1"/>
  <c r="AA42" i="12"/>
  <c r="AB42" i="12"/>
  <c r="AC42" i="12"/>
  <c r="AD42" i="12"/>
  <c r="AF42" i="12"/>
  <c r="N43" i="12"/>
  <c r="O43" i="12"/>
  <c r="Z43" i="12" s="1"/>
  <c r="P43" i="12"/>
  <c r="AA43" i="12" s="1"/>
  <c r="Q43" i="12"/>
  <c r="AB43" i="12" s="1"/>
  <c r="R43" i="12"/>
  <c r="AC43" i="12" s="1"/>
  <c r="S43" i="12"/>
  <c r="AD43" i="12" s="1"/>
  <c r="T43" i="12"/>
  <c r="AE43" i="12" s="1"/>
  <c r="U43" i="12"/>
  <c r="AF43" i="12" s="1"/>
  <c r="V43" i="12"/>
  <c r="W43" i="12"/>
  <c r="X43" i="12"/>
  <c r="Y43" i="12"/>
  <c r="AG43" i="12"/>
  <c r="AH43" i="12"/>
  <c r="AI43" i="12"/>
  <c r="AJ43" i="12"/>
  <c r="N44" i="12"/>
  <c r="O44" i="12"/>
  <c r="P44" i="12"/>
  <c r="Q44" i="12"/>
  <c r="R44" i="12"/>
  <c r="S44" i="12"/>
  <c r="AD44" i="12" s="1"/>
  <c r="T44" i="12"/>
  <c r="AE44" i="12" s="1"/>
  <c r="U44" i="12"/>
  <c r="AF44" i="12" s="1"/>
  <c r="V44" i="12"/>
  <c r="AG44" i="12" s="1"/>
  <c r="W44" i="12"/>
  <c r="AH44" i="12" s="1"/>
  <c r="X44" i="12"/>
  <c r="AI44" i="12" s="1"/>
  <c r="Y44" i="12"/>
  <c r="AJ44" i="12" s="1"/>
  <c r="Z44" i="12"/>
  <c r="AA44" i="12"/>
  <c r="AB44" i="12"/>
  <c r="AC44" i="12"/>
  <c r="N45" i="12"/>
  <c r="O45" i="12"/>
  <c r="Z45" i="12" s="1"/>
  <c r="P45" i="12"/>
  <c r="AA45" i="12" s="1"/>
  <c r="Q45" i="12"/>
  <c r="AB45" i="12" s="1"/>
  <c r="R45" i="12"/>
  <c r="E6" i="12" s="1"/>
  <c r="S45" i="12"/>
  <c r="AD45" i="12" s="1"/>
  <c r="T45" i="12"/>
  <c r="AE45" i="12" s="1"/>
  <c r="U45" i="12"/>
  <c r="AF45" i="12" s="1"/>
  <c r="V45" i="12"/>
  <c r="W45" i="12"/>
  <c r="X45" i="12"/>
  <c r="Y45" i="12"/>
  <c r="AG45" i="12"/>
  <c r="AH45" i="12"/>
  <c r="AI45" i="12"/>
  <c r="AJ45" i="12"/>
  <c r="N46" i="12"/>
  <c r="O46" i="12"/>
  <c r="P46" i="12"/>
  <c r="Q46" i="12"/>
  <c r="R46" i="12"/>
  <c r="S46" i="12"/>
  <c r="T46" i="12"/>
  <c r="AE46" i="12" s="1"/>
  <c r="U46" i="12"/>
  <c r="AF46" i="12" s="1"/>
  <c r="V46" i="12"/>
  <c r="AG46" i="12" s="1"/>
  <c r="W46" i="12"/>
  <c r="AH46" i="12" s="1"/>
  <c r="X46" i="12"/>
  <c r="AI46" i="12" s="1"/>
  <c r="Y46" i="12"/>
  <c r="AJ46" i="12" s="1"/>
  <c r="Z46" i="12"/>
  <c r="AK46" i="12" s="1"/>
  <c r="F7" i="12" s="1"/>
  <c r="AA46" i="12"/>
  <c r="AB46" i="12"/>
  <c r="AC46" i="12"/>
  <c r="AD46" i="12"/>
  <c r="N47" i="12"/>
  <c r="O47" i="12"/>
  <c r="Z47" i="12" s="1"/>
  <c r="P47" i="12"/>
  <c r="AA47" i="12" s="1"/>
  <c r="Q47" i="12"/>
  <c r="AB47" i="12" s="1"/>
  <c r="R47" i="12"/>
  <c r="AC47" i="12" s="1"/>
  <c r="S47" i="12"/>
  <c r="AD47" i="12" s="1"/>
  <c r="T47" i="12"/>
  <c r="AE47" i="12" s="1"/>
  <c r="U47" i="12"/>
  <c r="AF47" i="12" s="1"/>
  <c r="V47" i="12"/>
  <c r="W47" i="12"/>
  <c r="X47" i="12"/>
  <c r="Y47" i="12"/>
  <c r="AG47" i="12"/>
  <c r="AH47" i="12"/>
  <c r="AI47" i="12"/>
  <c r="AJ47" i="12"/>
  <c r="N48" i="12"/>
  <c r="O48" i="12"/>
  <c r="P48" i="12"/>
  <c r="Q48" i="12"/>
  <c r="R48" i="12"/>
  <c r="S48" i="12"/>
  <c r="T48" i="12"/>
  <c r="AE48" i="12" s="1"/>
  <c r="U48" i="12"/>
  <c r="AF48" i="12" s="1"/>
  <c r="V48" i="12"/>
  <c r="AG48" i="12" s="1"/>
  <c r="W48" i="12"/>
  <c r="AH48" i="12" s="1"/>
  <c r="X48" i="12"/>
  <c r="AI48" i="12" s="1"/>
  <c r="Y48" i="12"/>
  <c r="AJ48" i="12" s="1"/>
  <c r="Z48" i="12"/>
  <c r="AK48" i="12" s="1"/>
  <c r="AA48" i="12"/>
  <c r="AB48" i="12"/>
  <c r="AC48" i="12"/>
  <c r="AD48" i="12"/>
  <c r="N49" i="12"/>
  <c r="O49" i="12"/>
  <c r="Z49" i="12" s="1"/>
  <c r="P49" i="12"/>
  <c r="AA49" i="12" s="1"/>
  <c r="Q49" i="12"/>
  <c r="AB49" i="12" s="1"/>
  <c r="R49" i="12"/>
  <c r="AC49" i="12" s="1"/>
  <c r="S49" i="12"/>
  <c r="AD49" i="12" s="1"/>
  <c r="T49" i="12"/>
  <c r="AE49" i="12" s="1"/>
  <c r="U49" i="12"/>
  <c r="AF49" i="12" s="1"/>
  <c r="V49" i="12"/>
  <c r="W49" i="12"/>
  <c r="X49" i="12"/>
  <c r="Y49" i="12"/>
  <c r="AG49" i="12"/>
  <c r="AH49" i="12"/>
  <c r="AI49" i="12"/>
  <c r="AJ49" i="12"/>
  <c r="N50" i="12"/>
  <c r="O50" i="12"/>
  <c r="P50" i="12"/>
  <c r="Q50" i="12"/>
  <c r="R50" i="12"/>
  <c r="S50" i="12"/>
  <c r="T50" i="12"/>
  <c r="AE50" i="12" s="1"/>
  <c r="U50" i="12"/>
  <c r="V50" i="12"/>
  <c r="W50" i="12"/>
  <c r="AH50" i="12" s="1"/>
  <c r="X50" i="12"/>
  <c r="AI50" i="12" s="1"/>
  <c r="Y50" i="12"/>
  <c r="AJ50" i="12" s="1"/>
  <c r="Z50" i="12"/>
  <c r="AA50" i="12"/>
  <c r="AB50" i="12"/>
  <c r="AC50" i="12"/>
  <c r="AD50" i="12"/>
  <c r="AF50" i="12"/>
  <c r="AG50" i="12"/>
  <c r="N51" i="12"/>
  <c r="O51" i="12"/>
  <c r="Z51" i="12" s="1"/>
  <c r="P51" i="12"/>
  <c r="AA51" i="12" s="1"/>
  <c r="Q51" i="12"/>
  <c r="AB51" i="12" s="1"/>
  <c r="R51" i="12"/>
  <c r="AC51" i="12" s="1"/>
  <c r="S51" i="12"/>
  <c r="AD51" i="12" s="1"/>
  <c r="T51" i="12"/>
  <c r="AE51" i="12" s="1"/>
  <c r="U51" i="12"/>
  <c r="AF51" i="12" s="1"/>
  <c r="V51" i="12"/>
  <c r="W51" i="12"/>
  <c r="X51" i="12"/>
  <c r="Y51" i="12"/>
  <c r="AG51" i="12"/>
  <c r="AH51" i="12"/>
  <c r="AI51" i="12"/>
  <c r="AJ51" i="12"/>
  <c r="N52" i="12"/>
  <c r="O52" i="12"/>
  <c r="P52" i="12"/>
  <c r="Q52" i="12"/>
  <c r="R52" i="12"/>
  <c r="S52" i="12"/>
  <c r="T52" i="12"/>
  <c r="U52" i="12"/>
  <c r="V52" i="12"/>
  <c r="W52" i="12"/>
  <c r="AH52" i="12" s="1"/>
  <c r="X52" i="12"/>
  <c r="AI52" i="12" s="1"/>
  <c r="Y52" i="12"/>
  <c r="AJ52" i="12" s="1"/>
  <c r="Z52" i="12"/>
  <c r="AK52" i="12" s="1"/>
  <c r="AA52" i="12"/>
  <c r="AB52" i="12"/>
  <c r="AC52" i="12"/>
  <c r="AD52" i="12"/>
  <c r="AE52" i="12"/>
  <c r="AF52" i="12"/>
  <c r="AG52" i="12"/>
  <c r="N53" i="12"/>
  <c r="O53" i="12"/>
  <c r="Z53" i="12" s="1"/>
  <c r="P53" i="12"/>
  <c r="Q53" i="12"/>
  <c r="AB53" i="12" s="1"/>
  <c r="R53" i="12"/>
  <c r="AC53" i="12" s="1"/>
  <c r="S53" i="12"/>
  <c r="AD53" i="12" s="1"/>
  <c r="T53" i="12"/>
  <c r="AE53" i="12" s="1"/>
  <c r="U53" i="12"/>
  <c r="AF53" i="12" s="1"/>
  <c r="V53" i="12"/>
  <c r="W53" i="12"/>
  <c r="X53" i="12"/>
  <c r="Y53" i="12"/>
  <c r="AA53" i="12"/>
  <c r="AG53" i="12"/>
  <c r="AH53" i="12"/>
  <c r="AI53" i="12"/>
  <c r="AJ53" i="12"/>
  <c r="N54" i="12"/>
  <c r="O54" i="12"/>
  <c r="P54" i="12"/>
  <c r="Q54" i="12"/>
  <c r="R54" i="12"/>
  <c r="S54" i="12"/>
  <c r="AD54" i="12" s="1"/>
  <c r="T54" i="12"/>
  <c r="U54" i="12"/>
  <c r="V54" i="12"/>
  <c r="W54" i="12"/>
  <c r="AH54" i="12" s="1"/>
  <c r="X54" i="12"/>
  <c r="Y54" i="12"/>
  <c r="AJ54" i="12" s="1"/>
  <c r="Z54" i="12"/>
  <c r="AK54" i="12" s="1"/>
  <c r="AA54" i="12"/>
  <c r="AB54" i="12"/>
  <c r="AC54" i="12"/>
  <c r="AE54" i="12"/>
  <c r="AF54" i="12"/>
  <c r="AG54" i="12"/>
  <c r="AI54" i="12"/>
  <c r="N55" i="12"/>
  <c r="O55" i="12"/>
  <c r="Z55" i="12" s="1"/>
  <c r="P55" i="12"/>
  <c r="Q55" i="12"/>
  <c r="AB55" i="12" s="1"/>
  <c r="R55" i="12"/>
  <c r="AC55" i="12" s="1"/>
  <c r="S55" i="12"/>
  <c r="AD55" i="12" s="1"/>
  <c r="T55" i="12"/>
  <c r="AE55" i="12" s="1"/>
  <c r="U55" i="12"/>
  <c r="AF55" i="12" s="1"/>
  <c r="V55" i="12"/>
  <c r="W55" i="12"/>
  <c r="X55" i="12"/>
  <c r="Y55" i="12"/>
  <c r="AA55" i="12"/>
  <c r="AG55" i="12"/>
  <c r="AH55" i="12"/>
  <c r="AI55" i="12"/>
  <c r="AJ55" i="12"/>
  <c r="N56" i="12"/>
  <c r="O56" i="12"/>
  <c r="P56" i="12"/>
  <c r="Q56" i="12"/>
  <c r="R56" i="12"/>
  <c r="S56" i="12"/>
  <c r="T56" i="12"/>
  <c r="U56" i="12"/>
  <c r="V56" i="12"/>
  <c r="W56" i="12"/>
  <c r="AH56" i="12" s="1"/>
  <c r="X56" i="12"/>
  <c r="Y56" i="12"/>
  <c r="AJ56" i="12" s="1"/>
  <c r="Z56" i="12"/>
  <c r="AA56" i="12"/>
  <c r="AB56" i="12"/>
  <c r="AC56" i="12"/>
  <c r="AD56" i="12"/>
  <c r="AE56" i="12"/>
  <c r="AF56" i="12"/>
  <c r="AG56" i="12"/>
  <c r="AI56" i="12"/>
  <c r="N57" i="12"/>
  <c r="O57" i="12"/>
  <c r="Z57" i="12" s="1"/>
  <c r="P57" i="12"/>
  <c r="Q57" i="12"/>
  <c r="AB57" i="12" s="1"/>
  <c r="R57" i="12"/>
  <c r="AC57" i="12" s="1"/>
  <c r="S57" i="12"/>
  <c r="AD57" i="12" s="1"/>
  <c r="T57" i="12"/>
  <c r="AE57" i="12" s="1"/>
  <c r="U57" i="12"/>
  <c r="AF57" i="12" s="1"/>
  <c r="V57" i="12"/>
  <c r="W57" i="12"/>
  <c r="X57" i="12"/>
  <c r="Y57" i="12"/>
  <c r="AA57" i="12"/>
  <c r="AG57" i="12"/>
  <c r="AH57" i="12"/>
  <c r="AI57" i="12"/>
  <c r="AJ57" i="12"/>
  <c r="N58" i="12"/>
  <c r="O58" i="12"/>
  <c r="P58" i="12"/>
  <c r="Q58" i="12"/>
  <c r="R58" i="12"/>
  <c r="S58" i="12"/>
  <c r="T58" i="12"/>
  <c r="U58" i="12"/>
  <c r="V58" i="12"/>
  <c r="W58" i="12"/>
  <c r="AH58" i="12" s="1"/>
  <c r="X58" i="12"/>
  <c r="Y58" i="12"/>
  <c r="AJ58" i="12" s="1"/>
  <c r="Z58" i="12"/>
  <c r="AK58" i="12" s="1"/>
  <c r="AA58" i="12"/>
  <c r="AB58" i="12"/>
  <c r="AC58" i="12"/>
  <c r="AD58" i="12"/>
  <c r="AE58" i="12"/>
  <c r="AF58" i="12"/>
  <c r="AG58" i="12"/>
  <c r="AI58" i="12"/>
  <c r="N59" i="12"/>
  <c r="O59" i="12"/>
  <c r="Z59" i="12" s="1"/>
  <c r="P59" i="12"/>
  <c r="Q59" i="12"/>
  <c r="AB59" i="12" s="1"/>
  <c r="R59" i="12"/>
  <c r="AC59" i="12" s="1"/>
  <c r="S59" i="12"/>
  <c r="AD59" i="12" s="1"/>
  <c r="T59" i="12"/>
  <c r="AE59" i="12" s="1"/>
  <c r="U59" i="12"/>
  <c r="AF59" i="12" s="1"/>
  <c r="V59" i="12"/>
  <c r="W59" i="12"/>
  <c r="X59" i="12"/>
  <c r="Y59" i="12"/>
  <c r="AA59" i="12"/>
  <c r="AG59" i="12"/>
  <c r="AH59" i="12"/>
  <c r="AI59" i="12"/>
  <c r="AJ59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AJ60" i="12" s="1"/>
  <c r="Z60" i="12"/>
  <c r="AK60" i="12" s="1"/>
  <c r="AA60" i="12"/>
  <c r="AB60" i="12"/>
  <c r="AC60" i="12"/>
  <c r="AD60" i="12"/>
  <c r="AE60" i="12"/>
  <c r="AF60" i="12"/>
  <c r="AG60" i="12"/>
  <c r="AH60" i="12"/>
  <c r="AI60" i="12"/>
  <c r="N61" i="12"/>
  <c r="O61" i="12"/>
  <c r="P61" i="12"/>
  <c r="AA61" i="12" s="1"/>
  <c r="Q61" i="12"/>
  <c r="AB61" i="12" s="1"/>
  <c r="R61" i="12"/>
  <c r="AC61" i="12" s="1"/>
  <c r="S61" i="12"/>
  <c r="AD61" i="12" s="1"/>
  <c r="T61" i="12"/>
  <c r="AE61" i="12" s="1"/>
  <c r="U61" i="12"/>
  <c r="AF61" i="12" s="1"/>
  <c r="V61" i="12"/>
  <c r="W61" i="12"/>
  <c r="X61" i="12"/>
  <c r="Y61" i="12"/>
  <c r="Z61" i="12"/>
  <c r="AG61" i="12"/>
  <c r="AH61" i="12"/>
  <c r="AI61" i="12"/>
  <c r="AJ61" i="12"/>
  <c r="N62" i="12"/>
  <c r="O62" i="12"/>
  <c r="P62" i="12"/>
  <c r="Q62" i="12"/>
  <c r="R62" i="12"/>
  <c r="S62" i="12"/>
  <c r="AD62" i="12" s="1"/>
  <c r="T62" i="12"/>
  <c r="AE62" i="12" s="1"/>
  <c r="U62" i="12"/>
  <c r="V62" i="12"/>
  <c r="W62" i="12"/>
  <c r="X62" i="12"/>
  <c r="Y62" i="12"/>
  <c r="AJ62" i="12" s="1"/>
  <c r="Z62" i="12"/>
  <c r="AA62" i="12"/>
  <c r="AB62" i="12"/>
  <c r="AC62" i="12"/>
  <c r="AF62" i="12"/>
  <c r="AG62" i="12"/>
  <c r="AH62" i="12"/>
  <c r="AI62" i="12"/>
  <c r="N63" i="12"/>
  <c r="O63" i="12"/>
  <c r="P63" i="12"/>
  <c r="Q63" i="12"/>
  <c r="AB63" i="12" s="1"/>
  <c r="R63" i="12"/>
  <c r="AC63" i="12" s="1"/>
  <c r="S63" i="12"/>
  <c r="AD63" i="12" s="1"/>
  <c r="T63" i="12"/>
  <c r="AE63" i="12" s="1"/>
  <c r="U63" i="12"/>
  <c r="AF63" i="12" s="1"/>
  <c r="V63" i="12"/>
  <c r="W63" i="12"/>
  <c r="X63" i="12"/>
  <c r="Y63" i="12"/>
  <c r="Z63" i="12"/>
  <c r="AA63" i="12"/>
  <c r="AG63" i="12"/>
  <c r="AH63" i="12"/>
  <c r="AI63" i="12"/>
  <c r="AJ63" i="12"/>
  <c r="N64" i="12"/>
  <c r="O64" i="12"/>
  <c r="P64" i="12"/>
  <c r="Q64" i="12"/>
  <c r="R64" i="12"/>
  <c r="S64" i="12"/>
  <c r="AD64" i="12" s="1"/>
  <c r="T64" i="12"/>
  <c r="AE64" i="12" s="1"/>
  <c r="U64" i="12"/>
  <c r="V64" i="12"/>
  <c r="W64" i="12"/>
  <c r="X64" i="12"/>
  <c r="Y64" i="12"/>
  <c r="AJ64" i="12" s="1"/>
  <c r="Z64" i="12"/>
  <c r="AA64" i="12"/>
  <c r="AB64" i="12"/>
  <c r="AC64" i="12"/>
  <c r="AF64" i="12"/>
  <c r="AG64" i="12"/>
  <c r="AH64" i="12"/>
  <c r="AI64" i="12"/>
  <c r="N65" i="12"/>
  <c r="O65" i="12"/>
  <c r="P65" i="12"/>
  <c r="AA65" i="12" s="1"/>
  <c r="Q65" i="12"/>
  <c r="AB65" i="12" s="1"/>
  <c r="R65" i="12"/>
  <c r="AC65" i="12" s="1"/>
  <c r="S65" i="12"/>
  <c r="AD65" i="12" s="1"/>
  <c r="T65" i="12"/>
  <c r="AE65" i="12" s="1"/>
  <c r="U65" i="12"/>
  <c r="AF65" i="12" s="1"/>
  <c r="V65" i="12"/>
  <c r="W65" i="12"/>
  <c r="X65" i="12"/>
  <c r="Y65" i="12"/>
  <c r="Z65" i="12"/>
  <c r="AG65" i="12"/>
  <c r="AH65" i="12"/>
  <c r="AI65" i="12"/>
  <c r="AJ65" i="12"/>
  <c r="N66" i="12"/>
  <c r="O66" i="12"/>
  <c r="P66" i="12"/>
  <c r="Q66" i="12"/>
  <c r="R66" i="12"/>
  <c r="S66" i="12"/>
  <c r="AD66" i="12" s="1"/>
  <c r="T66" i="12"/>
  <c r="U66" i="12"/>
  <c r="V66" i="12"/>
  <c r="W66" i="12"/>
  <c r="X66" i="12"/>
  <c r="Y66" i="12"/>
  <c r="AJ66" i="12" s="1"/>
  <c r="Z66" i="12"/>
  <c r="AK66" i="12" s="1"/>
  <c r="AA66" i="12"/>
  <c r="AB66" i="12"/>
  <c r="AC66" i="12"/>
  <c r="AE66" i="12"/>
  <c r="AF66" i="12"/>
  <c r="AG66" i="12"/>
  <c r="AH66" i="12"/>
  <c r="AI66" i="12"/>
  <c r="N67" i="12"/>
  <c r="O67" i="12"/>
  <c r="P67" i="12"/>
  <c r="Q67" i="12"/>
  <c r="AB67" i="12" s="1"/>
  <c r="R67" i="12"/>
  <c r="AC67" i="12" s="1"/>
  <c r="S67" i="12"/>
  <c r="AD67" i="12" s="1"/>
  <c r="T67" i="12"/>
  <c r="AE67" i="12" s="1"/>
  <c r="U67" i="12"/>
  <c r="AF67" i="12" s="1"/>
  <c r="V67" i="12"/>
  <c r="W67" i="12"/>
  <c r="X67" i="12"/>
  <c r="Y67" i="12"/>
  <c r="Z67" i="12"/>
  <c r="AA67" i="12"/>
  <c r="AG67" i="12"/>
  <c r="AH67" i="12"/>
  <c r="AI67" i="12"/>
  <c r="AJ67" i="12"/>
  <c r="N68" i="12"/>
  <c r="O68" i="12"/>
  <c r="P68" i="12"/>
  <c r="Q68" i="12"/>
  <c r="R68" i="12"/>
  <c r="S68" i="12"/>
  <c r="AD68" i="12" s="1"/>
  <c r="T68" i="12"/>
  <c r="U68" i="12"/>
  <c r="V68" i="12"/>
  <c r="W68" i="12"/>
  <c r="X68" i="12"/>
  <c r="Y68" i="12"/>
  <c r="AJ68" i="12" s="1"/>
  <c r="Z68" i="12"/>
  <c r="AA68" i="12"/>
  <c r="AB68" i="12"/>
  <c r="AC68" i="12"/>
  <c r="AE68" i="12"/>
  <c r="AF68" i="12"/>
  <c r="AG68" i="12"/>
  <c r="AH68" i="12"/>
  <c r="AI68" i="12"/>
  <c r="N69" i="12"/>
  <c r="O69" i="12"/>
  <c r="P69" i="12"/>
  <c r="AA69" i="12" s="1"/>
  <c r="Q69" i="12"/>
  <c r="AB69" i="12" s="1"/>
  <c r="R69" i="12"/>
  <c r="AC69" i="12" s="1"/>
  <c r="S69" i="12"/>
  <c r="AD69" i="12" s="1"/>
  <c r="T69" i="12"/>
  <c r="AE69" i="12" s="1"/>
  <c r="U69" i="12"/>
  <c r="AF69" i="12" s="1"/>
  <c r="V69" i="12"/>
  <c r="W69" i="12"/>
  <c r="X69" i="12"/>
  <c r="Y69" i="12"/>
  <c r="Z69" i="12"/>
  <c r="AG69" i="12"/>
  <c r="AH69" i="12"/>
  <c r="AI69" i="12"/>
  <c r="AJ69" i="12"/>
  <c r="N70" i="12"/>
  <c r="O70" i="12"/>
  <c r="P70" i="12"/>
  <c r="Q70" i="12"/>
  <c r="R70" i="12"/>
  <c r="S70" i="12"/>
  <c r="AD70" i="12" s="1"/>
  <c r="T70" i="12"/>
  <c r="U70" i="12"/>
  <c r="V70" i="12"/>
  <c r="W70" i="12"/>
  <c r="X70" i="12"/>
  <c r="AI70" i="12" s="1"/>
  <c r="Y70" i="12"/>
  <c r="AJ70" i="12" s="1"/>
  <c r="Z70" i="12"/>
  <c r="AA70" i="12"/>
  <c r="AB70" i="12"/>
  <c r="AC70" i="12"/>
  <c r="AE70" i="12"/>
  <c r="AF70" i="12"/>
  <c r="AG70" i="12"/>
  <c r="AH70" i="12"/>
  <c r="N71" i="12"/>
  <c r="O71" i="12"/>
  <c r="P71" i="12"/>
  <c r="AA71" i="12" s="1"/>
  <c r="Q71" i="12"/>
  <c r="AB71" i="12" s="1"/>
  <c r="R71" i="12"/>
  <c r="AC71" i="12" s="1"/>
  <c r="S71" i="12"/>
  <c r="AD71" i="12" s="1"/>
  <c r="T71" i="12"/>
  <c r="AE71" i="12" s="1"/>
  <c r="U71" i="12"/>
  <c r="AF71" i="12" s="1"/>
  <c r="V71" i="12"/>
  <c r="W71" i="12"/>
  <c r="X71" i="12"/>
  <c r="Y71" i="12"/>
  <c r="Z71" i="12"/>
  <c r="AG71" i="12"/>
  <c r="AH71" i="12"/>
  <c r="AI71" i="12"/>
  <c r="AJ71" i="12"/>
  <c r="N72" i="12"/>
  <c r="O72" i="12"/>
  <c r="P72" i="12"/>
  <c r="Q72" i="12"/>
  <c r="R72" i="12"/>
  <c r="S72" i="12"/>
  <c r="AD72" i="12" s="1"/>
  <c r="T72" i="12"/>
  <c r="U72" i="12"/>
  <c r="V72" i="12"/>
  <c r="W72" i="12"/>
  <c r="X72" i="12"/>
  <c r="AI72" i="12" s="1"/>
  <c r="Y72" i="12"/>
  <c r="AJ72" i="12" s="1"/>
  <c r="Z72" i="12"/>
  <c r="AK72" i="12" s="1"/>
  <c r="AA72" i="12"/>
  <c r="AB72" i="12"/>
  <c r="AC72" i="12"/>
  <c r="AE72" i="12"/>
  <c r="AF72" i="12"/>
  <c r="AG72" i="12"/>
  <c r="AH72" i="12"/>
  <c r="N73" i="12"/>
  <c r="O73" i="12"/>
  <c r="P73" i="12"/>
  <c r="AA73" i="12" s="1"/>
  <c r="Q73" i="12"/>
  <c r="AB73" i="12" s="1"/>
  <c r="R73" i="12"/>
  <c r="AC73" i="12" s="1"/>
  <c r="S73" i="12"/>
  <c r="AD73" i="12" s="1"/>
  <c r="T73" i="12"/>
  <c r="AE73" i="12" s="1"/>
  <c r="U73" i="12"/>
  <c r="AF73" i="12" s="1"/>
  <c r="V73" i="12"/>
  <c r="W73" i="12"/>
  <c r="X73" i="12"/>
  <c r="Y73" i="12"/>
  <c r="Z73" i="12"/>
  <c r="AG73" i="12"/>
  <c r="AH73" i="12"/>
  <c r="AI73" i="12"/>
  <c r="AJ73" i="12"/>
  <c r="N74" i="12"/>
  <c r="O74" i="12"/>
  <c r="P74" i="12"/>
  <c r="Q74" i="12"/>
  <c r="R74" i="12"/>
  <c r="S74" i="12"/>
  <c r="AD74" i="12" s="1"/>
  <c r="T74" i="12"/>
  <c r="AE74" i="12" s="1"/>
  <c r="U74" i="12"/>
  <c r="V74" i="12"/>
  <c r="W74" i="12"/>
  <c r="X74" i="12"/>
  <c r="AI74" i="12" s="1"/>
  <c r="Y74" i="12"/>
  <c r="AJ74" i="12" s="1"/>
  <c r="Z74" i="12"/>
  <c r="AA74" i="12"/>
  <c r="AB74" i="12"/>
  <c r="AC74" i="12"/>
  <c r="AF74" i="12"/>
  <c r="AG74" i="12"/>
  <c r="AH74" i="12"/>
  <c r="N75" i="12"/>
  <c r="O75" i="12"/>
  <c r="P75" i="12"/>
  <c r="AA75" i="12" s="1"/>
  <c r="Q75" i="12"/>
  <c r="AB75" i="12" s="1"/>
  <c r="R75" i="12"/>
  <c r="AC75" i="12" s="1"/>
  <c r="S75" i="12"/>
  <c r="AD75" i="12" s="1"/>
  <c r="T75" i="12"/>
  <c r="AE75" i="12" s="1"/>
  <c r="U75" i="12"/>
  <c r="AF75" i="12" s="1"/>
  <c r="V75" i="12"/>
  <c r="W75" i="12"/>
  <c r="X75" i="12"/>
  <c r="Y75" i="12"/>
  <c r="Z75" i="12"/>
  <c r="AG75" i="12"/>
  <c r="AH75" i="12"/>
  <c r="AI75" i="12"/>
  <c r="AJ75" i="12"/>
  <c r="N76" i="12"/>
  <c r="O76" i="12"/>
  <c r="P76" i="12"/>
  <c r="Q76" i="12"/>
  <c r="R76" i="12"/>
  <c r="S76" i="12"/>
  <c r="AD76" i="12" s="1"/>
  <c r="T76" i="12"/>
  <c r="AE76" i="12" s="1"/>
  <c r="U76" i="12"/>
  <c r="V76" i="12"/>
  <c r="W76" i="12"/>
  <c r="X76" i="12"/>
  <c r="AI76" i="12" s="1"/>
  <c r="Y76" i="12"/>
  <c r="AJ76" i="12" s="1"/>
  <c r="Z76" i="12"/>
  <c r="AA76" i="12"/>
  <c r="AB76" i="12"/>
  <c r="AC76" i="12"/>
  <c r="AF76" i="12"/>
  <c r="AG76" i="12"/>
  <c r="AH76" i="12"/>
  <c r="C8" i="12"/>
  <c r="U7" i="12"/>
  <c r="E7" i="12"/>
  <c r="C7" i="12"/>
  <c r="AA6" i="12"/>
  <c r="AA7" i="12" s="1"/>
  <c r="Z6" i="12"/>
  <c r="Z7" i="12" s="1"/>
  <c r="Y6" i="12"/>
  <c r="Y7" i="12" s="1"/>
  <c r="X6" i="12"/>
  <c r="X7" i="12" s="1"/>
  <c r="W6" i="12"/>
  <c r="W7" i="12" s="1"/>
  <c r="V6" i="12"/>
  <c r="V7" i="12" s="1"/>
  <c r="U6" i="12"/>
  <c r="T6" i="12"/>
  <c r="T7" i="12" s="1"/>
  <c r="S6" i="12"/>
  <c r="S7" i="12" s="1"/>
  <c r="R6" i="12"/>
  <c r="R7" i="12" s="1"/>
  <c r="Q6" i="12"/>
  <c r="Q7" i="12" s="1"/>
  <c r="C6" i="12"/>
  <c r="AA5" i="12"/>
  <c r="Z5" i="12"/>
  <c r="Y5" i="12"/>
  <c r="X5" i="12"/>
  <c r="W5" i="12"/>
  <c r="V5" i="12"/>
  <c r="U5" i="12"/>
  <c r="T5" i="12"/>
  <c r="S5" i="12"/>
  <c r="R5" i="12"/>
  <c r="Q5" i="12"/>
  <c r="E5" i="12"/>
  <c r="C5" i="12"/>
  <c r="C4" i="12"/>
  <c r="E3" i="12"/>
  <c r="C3" i="12"/>
  <c r="C2" i="12"/>
  <c r="Y41" i="12"/>
  <c r="X41" i="12"/>
  <c r="AI41" i="12" s="1"/>
  <c r="W41" i="12"/>
  <c r="V41" i="12"/>
  <c r="S41" i="12"/>
  <c r="N41" i="12"/>
  <c r="U41" i="12" s="1"/>
  <c r="AF41" i="12" s="1"/>
  <c r="AK44" i="12" l="1"/>
  <c r="F5" i="12" s="1"/>
  <c r="AK69" i="12"/>
  <c r="AK59" i="12"/>
  <c r="AK56" i="12"/>
  <c r="AK53" i="12"/>
  <c r="AK75" i="12"/>
  <c r="AK63" i="12"/>
  <c r="AK70" i="12"/>
  <c r="AK51" i="12"/>
  <c r="AK73" i="12"/>
  <c r="AK67" i="12"/>
  <c r="AK57" i="12"/>
  <c r="AK76" i="12"/>
  <c r="AK64" i="12"/>
  <c r="AK61" i="12"/>
  <c r="AK49" i="12"/>
  <c r="AK47" i="12"/>
  <c r="F8" i="12" s="1"/>
  <c r="AK43" i="12"/>
  <c r="F4" i="12" s="1"/>
  <c r="AK74" i="12"/>
  <c r="AK71" i="12"/>
  <c r="AK68" i="12"/>
  <c r="AK55" i="12"/>
  <c r="AK65" i="12"/>
  <c r="AK62" i="12"/>
  <c r="AK50" i="12"/>
  <c r="E4" i="12"/>
  <c r="E8" i="12"/>
  <c r="AC45" i="12"/>
  <c r="AK45" i="12" s="1"/>
  <c r="F6" i="12" s="1"/>
  <c r="Q8" i="12"/>
  <c r="AG41" i="12"/>
  <c r="AD41" i="12"/>
  <c r="AH41" i="12"/>
  <c r="AJ41" i="12"/>
  <c r="O41" i="12"/>
  <c r="P41" i="12"/>
  <c r="AA41" i="12" s="1"/>
  <c r="Q41" i="12"/>
  <c r="AB41" i="12" s="1"/>
  <c r="R41" i="12"/>
  <c r="AC41" i="12" s="1"/>
  <c r="T41" i="12"/>
  <c r="AE41" i="12" s="1"/>
  <c r="Z41" i="12" l="1"/>
  <c r="E2" i="12"/>
  <c r="D2" i="12"/>
  <c r="D8" i="12"/>
  <c r="G8" i="12" s="1"/>
  <c r="D7" i="12"/>
  <c r="G7" i="12" s="1"/>
  <c r="D6" i="12"/>
  <c r="G6" i="12" s="1"/>
  <c r="D5" i="12"/>
  <c r="G5" i="12" s="1"/>
  <c r="D4" i="12"/>
  <c r="G4" i="12" s="1"/>
  <c r="D3" i="12"/>
  <c r="G3" i="12" s="1"/>
  <c r="AK41" i="12"/>
  <c r="F2" i="12" s="1"/>
  <c r="G2" i="12" s="1"/>
</calcChain>
</file>

<file path=xl/sharedStrings.xml><?xml version="1.0" encoding="utf-8"?>
<sst xmlns="http://schemas.openxmlformats.org/spreadsheetml/2006/main" count="596" uniqueCount="35">
  <si>
    <t>longitude</t>
  </si>
  <si>
    <t>latitude</t>
  </si>
  <si>
    <t>Cost_per_kg</t>
  </si>
  <si>
    <t>Wind turbines</t>
  </si>
  <si>
    <t>Solar platforms</t>
  </si>
  <si>
    <t>Electrolyzers</t>
  </si>
  <si>
    <t>Desalination equipment</t>
  </si>
  <si>
    <t>Storage volume</t>
  </si>
  <si>
    <t>Conversion devices</t>
  </si>
  <si>
    <t>Reconversion devices</t>
  </si>
  <si>
    <t>Transport medium</t>
  </si>
  <si>
    <t>FPSO volume</t>
  </si>
  <si>
    <t>Distance sea</t>
  </si>
  <si>
    <t>Demand [tonH2/yr]</t>
  </si>
  <si>
    <t>NH3 pipe</t>
  </si>
  <si>
    <t>Cost per kg</t>
  </si>
  <si>
    <t>Total yearly cost</t>
  </si>
  <si>
    <t>Present Value Costs</t>
  </si>
  <si>
    <t>NPV</t>
  </si>
  <si>
    <t>Demand</t>
  </si>
  <si>
    <t>ProdH2 NPV</t>
  </si>
  <si>
    <t>Total Cost</t>
  </si>
  <si>
    <t>NPV Costs</t>
  </si>
  <si>
    <t>LCOH</t>
  </si>
  <si>
    <t>NPV H2</t>
  </si>
  <si>
    <t>discount rate</t>
  </si>
  <si>
    <t>Year</t>
  </si>
  <si>
    <t>Discount rate</t>
  </si>
  <si>
    <t>Production (kg)</t>
  </si>
  <si>
    <t>Present value</t>
  </si>
  <si>
    <t>Cost per kg [€/kg]</t>
  </si>
  <si>
    <t>Storage volume [m3]</t>
  </si>
  <si>
    <t>FPSO volume [m3]</t>
  </si>
  <si>
    <t>Distance sea [km]</t>
  </si>
  <si>
    <t>Demand [tH2/yr]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</si>
</sst>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2" xfId="0" applyFont="1" applyBorder="1" applyAlignment="1">
      <alignment horizontal="center" vertical="top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001252-69C6-4B09-83B3-C0BFB41003B4}" name="Table1" displayName="Table1" ref="A1:N37" totalsRowShown="0" headerRowDxfId="2" headerRowBorderDxfId="1" tableBorderDxfId="0">
  <autoFilter ref="A1:N37" xr:uid="{6C001252-69C6-4B09-83B3-C0BFB41003B4}"/>
  <tableColumns count="14">
    <tableColumn id="1" xr3:uid="{F55EA0DE-FD42-4F81-9BC3-43FA276743F7}" name="longitude"/>
    <tableColumn id="2" xr3:uid="{5F82CDD3-8A4A-4108-9044-2E9C13F9997F}" name="latitude"/>
    <tableColumn id="3" xr3:uid="{BDE74DC1-69CF-48E3-A115-5555FD099858}" name="Cost_per_kg"/>
    <tableColumn id="4" xr3:uid="{B66AD76F-87C3-4EC9-A242-942BF7E2C9B3}" name="Wind turbines"/>
    <tableColumn id="5" xr3:uid="{69911150-9325-455F-9D31-A0CB8042B178}" name="Solar platforms"/>
    <tableColumn id="6" xr3:uid="{C455A414-161A-43CB-89C4-0B18C343BDD8}" name="Electrolyzers"/>
    <tableColumn id="7" xr3:uid="{8CD314C2-739E-40C0-B7F2-CE8BB44B96DF}" name="Desalination equipment"/>
    <tableColumn id="8" xr3:uid="{965C527D-DADE-4C9D-B472-04A2C2B44C40}" name="Storage volume"/>
    <tableColumn id="9" xr3:uid="{28A06B90-8C9F-43D7-93B9-B36934D6E83A}" name="Conversion devices"/>
    <tableColumn id="10" xr3:uid="{4C66D376-1ADB-4AD5-A5BA-8DFA02199834}" name="Reconversion devices"/>
    <tableColumn id="11" xr3:uid="{398447B2-7061-48E3-A24A-5253BEC85F32}" name="Transport medium"/>
    <tableColumn id="12" xr3:uid="{0B39E0BC-4EE0-4690-BF64-59E0C403A40D}" name="FPSO volume"/>
    <tableColumn id="13" xr3:uid="{3E2E8F7B-E990-42CD-AB25-49EDBADA9FD4}" name="Distance sea"/>
    <tableColumn id="14" xr3:uid="{0E86A6BD-DF88-4997-84BA-E6913E126D9A}" name="Demand [tonH2/yr]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workbookViewId="0">
      <selection activeCell="M39" sqref="M39"/>
    </sheetView>
  </sheetViews>
  <sheetFormatPr defaultRowHeight="15" x14ac:dyDescent="0.25"/>
  <cols>
    <col min="1" max="1" width="11.7109375" customWidth="1"/>
    <col min="2" max="2" width="10.140625" customWidth="1"/>
    <col min="3" max="3" width="14" customWidth="1"/>
    <col min="4" max="4" width="15.85546875" customWidth="1"/>
    <col min="5" max="5" width="16.5703125" customWidth="1"/>
    <col min="6" max="6" width="14.42578125" customWidth="1"/>
    <col min="7" max="7" width="24.5703125" customWidth="1"/>
    <col min="8" max="8" width="17" customWidth="1"/>
    <col min="9" max="9" width="20.28515625" customWidth="1"/>
    <col min="10" max="10" width="22.28515625" customWidth="1"/>
    <col min="11" max="11" width="19.42578125" customWidth="1"/>
    <col min="12" max="12" width="14.85546875" customWidth="1"/>
    <col min="13" max="13" width="14.140625" customWidth="1"/>
    <col min="14" max="14" width="20.28515625" customWidth="1"/>
  </cols>
  <sheetData>
    <row r="1" spans="1:14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 x14ac:dyDescent="0.25">
      <c r="A2">
        <v>2.78</v>
      </c>
      <c r="B2">
        <v>58.35</v>
      </c>
      <c r="C2">
        <v>7.0397721245450704</v>
      </c>
      <c r="D2">
        <v>105</v>
      </c>
      <c r="E2">
        <v>5</v>
      </c>
      <c r="F2">
        <v>58</v>
      </c>
      <c r="G2">
        <v>56</v>
      </c>
      <c r="H2">
        <v>0</v>
      </c>
      <c r="I2">
        <v>20</v>
      </c>
      <c r="J2">
        <v>12.142574257425739</v>
      </c>
      <c r="K2" t="s">
        <v>14</v>
      </c>
      <c r="L2">
        <v>1044924.365725648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6.9421968748476566</v>
      </c>
      <c r="D3">
        <v>104</v>
      </c>
      <c r="E3">
        <v>0</v>
      </c>
      <c r="F3">
        <v>57</v>
      </c>
      <c r="G3">
        <v>55</v>
      </c>
      <c r="H3">
        <v>0</v>
      </c>
      <c r="I3">
        <v>20</v>
      </c>
      <c r="J3">
        <v>12.142574257425739</v>
      </c>
      <c r="K3" t="s">
        <v>14</v>
      </c>
      <c r="L3">
        <v>1026908.428385551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6.9106826733883819</v>
      </c>
      <c r="D4">
        <v>105</v>
      </c>
      <c r="E4">
        <v>5</v>
      </c>
      <c r="F4">
        <v>56</v>
      </c>
      <c r="G4">
        <v>54</v>
      </c>
      <c r="H4">
        <v>0</v>
      </c>
      <c r="I4">
        <v>20</v>
      </c>
      <c r="J4">
        <v>12.142574257425739</v>
      </c>
      <c r="K4" t="s">
        <v>14</v>
      </c>
      <c r="L4">
        <v>1008892.491045453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7.1879276369013283</v>
      </c>
      <c r="D5">
        <v>110</v>
      </c>
      <c r="E5">
        <v>29</v>
      </c>
      <c r="F5">
        <v>60</v>
      </c>
      <c r="G5">
        <v>58</v>
      </c>
      <c r="H5">
        <v>0</v>
      </c>
      <c r="I5">
        <v>20</v>
      </c>
      <c r="J5">
        <v>12.142574257425739</v>
      </c>
      <c r="K5" t="s">
        <v>14</v>
      </c>
      <c r="L5">
        <v>1080956.2404058429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9.2937507378042525</v>
      </c>
      <c r="D6">
        <v>162</v>
      </c>
      <c r="E6">
        <v>249</v>
      </c>
      <c r="F6">
        <v>77</v>
      </c>
      <c r="G6">
        <v>74</v>
      </c>
      <c r="H6">
        <v>0</v>
      </c>
      <c r="I6">
        <v>20</v>
      </c>
      <c r="J6">
        <v>12.142574257425739</v>
      </c>
      <c r="K6" t="s">
        <v>14</v>
      </c>
      <c r="L6">
        <v>1387227.1751874981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9.5478829034696346</v>
      </c>
      <c r="D7">
        <v>143</v>
      </c>
      <c r="E7">
        <v>1880</v>
      </c>
      <c r="F7">
        <v>71</v>
      </c>
      <c r="G7">
        <v>69</v>
      </c>
      <c r="H7">
        <v>0</v>
      </c>
      <c r="I7">
        <v>20</v>
      </c>
      <c r="J7">
        <v>12.142574257425739</v>
      </c>
      <c r="K7" t="s">
        <v>14</v>
      </c>
      <c r="L7">
        <v>1279131.551146914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6.9979743979922722</v>
      </c>
      <c r="D8">
        <v>107</v>
      </c>
      <c r="E8">
        <v>6</v>
      </c>
      <c r="F8">
        <v>59</v>
      </c>
      <c r="G8">
        <v>57</v>
      </c>
      <c r="H8">
        <v>0</v>
      </c>
      <c r="I8">
        <v>20</v>
      </c>
      <c r="J8">
        <v>12.142574257425739</v>
      </c>
      <c r="K8" t="s">
        <v>14</v>
      </c>
      <c r="L8">
        <v>1062940.3030657461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6.8406322267937698</v>
      </c>
      <c r="D9">
        <v>105</v>
      </c>
      <c r="E9">
        <v>19</v>
      </c>
      <c r="F9">
        <v>57</v>
      </c>
      <c r="G9">
        <v>55</v>
      </c>
      <c r="H9">
        <v>0</v>
      </c>
      <c r="I9">
        <v>20</v>
      </c>
      <c r="J9">
        <v>12.142574257425739</v>
      </c>
      <c r="K9" t="s">
        <v>14</v>
      </c>
      <c r="L9">
        <v>1026908.428385551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6.6846742167096469</v>
      </c>
      <c r="D10">
        <v>102</v>
      </c>
      <c r="E10">
        <v>0</v>
      </c>
      <c r="F10">
        <v>56</v>
      </c>
      <c r="G10">
        <v>54</v>
      </c>
      <c r="H10">
        <v>0</v>
      </c>
      <c r="I10">
        <v>20</v>
      </c>
      <c r="J10">
        <v>12.142574257425739</v>
      </c>
      <c r="K10" t="s">
        <v>14</v>
      </c>
      <c r="L10">
        <v>1008892.491045453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6.4926446139302856</v>
      </c>
      <c r="D11">
        <v>98</v>
      </c>
      <c r="E11">
        <v>8</v>
      </c>
      <c r="F11">
        <v>54</v>
      </c>
      <c r="G11">
        <v>52</v>
      </c>
      <c r="H11">
        <v>0</v>
      </c>
      <c r="I11">
        <v>20</v>
      </c>
      <c r="J11">
        <v>12.142574257425739</v>
      </c>
      <c r="K11" t="s">
        <v>14</v>
      </c>
      <c r="L11">
        <v>972860.61636525858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6.395585271020364</v>
      </c>
      <c r="D12">
        <v>96</v>
      </c>
      <c r="E12">
        <v>6</v>
      </c>
      <c r="F12">
        <v>53</v>
      </c>
      <c r="G12">
        <v>51</v>
      </c>
      <c r="H12">
        <v>0</v>
      </c>
      <c r="I12">
        <v>20</v>
      </c>
      <c r="J12">
        <v>12.142574257425739</v>
      </c>
      <c r="K12" t="s">
        <v>14</v>
      </c>
      <c r="L12">
        <v>954844.6790251612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6.3986500180459034</v>
      </c>
      <c r="D13">
        <v>96</v>
      </c>
      <c r="E13">
        <v>2</v>
      </c>
      <c r="F13">
        <v>53</v>
      </c>
      <c r="G13">
        <v>51</v>
      </c>
      <c r="H13">
        <v>0</v>
      </c>
      <c r="I13">
        <v>20</v>
      </c>
      <c r="J13">
        <v>12.142574257425739</v>
      </c>
      <c r="K13" t="s">
        <v>14</v>
      </c>
      <c r="L13">
        <v>954844.6790251612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6.8648524826427897</v>
      </c>
      <c r="D14">
        <v>108</v>
      </c>
      <c r="E14">
        <v>5</v>
      </c>
      <c r="F14">
        <v>58</v>
      </c>
      <c r="G14">
        <v>56</v>
      </c>
      <c r="H14">
        <v>0</v>
      </c>
      <c r="I14">
        <v>20</v>
      </c>
      <c r="J14">
        <v>12.142574257425739</v>
      </c>
      <c r="K14" t="s">
        <v>14</v>
      </c>
      <c r="L14">
        <v>1044924.365725648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6.7761264814853863</v>
      </c>
      <c r="D15">
        <v>106</v>
      </c>
      <c r="E15">
        <v>27</v>
      </c>
      <c r="F15">
        <v>58</v>
      </c>
      <c r="G15">
        <v>56</v>
      </c>
      <c r="H15">
        <v>0</v>
      </c>
      <c r="I15">
        <v>20</v>
      </c>
      <c r="J15">
        <v>12.142574257425739</v>
      </c>
      <c r="K15" t="s">
        <v>14</v>
      </c>
      <c r="L15">
        <v>1044924.365725648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6.6322205253462361</v>
      </c>
      <c r="D16">
        <v>104</v>
      </c>
      <c r="E16">
        <v>0</v>
      </c>
      <c r="F16">
        <v>57</v>
      </c>
      <c r="G16">
        <v>55</v>
      </c>
      <c r="H16">
        <v>0</v>
      </c>
      <c r="I16">
        <v>20</v>
      </c>
      <c r="J16">
        <v>12.142574257425739</v>
      </c>
      <c r="K16" t="s">
        <v>14</v>
      </c>
      <c r="L16">
        <v>1026908.428385551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6.5243742309041934</v>
      </c>
      <c r="D17">
        <v>102</v>
      </c>
      <c r="E17">
        <v>11</v>
      </c>
      <c r="F17">
        <v>56</v>
      </c>
      <c r="G17">
        <v>54</v>
      </c>
      <c r="H17">
        <v>0</v>
      </c>
      <c r="I17">
        <v>20</v>
      </c>
      <c r="J17">
        <v>12.142574257425739</v>
      </c>
      <c r="K17" t="s">
        <v>14</v>
      </c>
      <c r="L17">
        <v>1008892.491045453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6.4998792344693141</v>
      </c>
      <c r="D18">
        <v>103</v>
      </c>
      <c r="E18">
        <v>4</v>
      </c>
      <c r="F18">
        <v>55</v>
      </c>
      <c r="G18">
        <v>53</v>
      </c>
      <c r="H18">
        <v>0</v>
      </c>
      <c r="I18">
        <v>20</v>
      </c>
      <c r="J18">
        <v>12.142574257425739</v>
      </c>
      <c r="K18" t="s">
        <v>14</v>
      </c>
      <c r="L18">
        <v>990876.55370535597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6.5241376720497124</v>
      </c>
      <c r="D19">
        <v>102</v>
      </c>
      <c r="E19">
        <v>14</v>
      </c>
      <c r="F19">
        <v>56</v>
      </c>
      <c r="G19">
        <v>54</v>
      </c>
      <c r="H19">
        <v>0</v>
      </c>
      <c r="I19">
        <v>20</v>
      </c>
      <c r="J19">
        <v>12.142574257425739</v>
      </c>
      <c r="K19" t="s">
        <v>14</v>
      </c>
      <c r="L19">
        <v>1008892.491045453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6.6914560676996162</v>
      </c>
      <c r="D20">
        <v>105</v>
      </c>
      <c r="E20">
        <v>20</v>
      </c>
      <c r="F20">
        <v>58</v>
      </c>
      <c r="G20">
        <v>56</v>
      </c>
      <c r="H20">
        <v>0</v>
      </c>
      <c r="I20">
        <v>20</v>
      </c>
      <c r="J20">
        <v>12.142574257425739</v>
      </c>
      <c r="K20" t="s">
        <v>14</v>
      </c>
      <c r="L20">
        <v>1044924.365725648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6.6186574476903521</v>
      </c>
      <c r="D21">
        <v>106</v>
      </c>
      <c r="E21">
        <v>24</v>
      </c>
      <c r="F21">
        <v>57</v>
      </c>
      <c r="G21">
        <v>55</v>
      </c>
      <c r="H21">
        <v>0</v>
      </c>
      <c r="I21">
        <v>20</v>
      </c>
      <c r="J21">
        <v>12.142574257425739</v>
      </c>
      <c r="K21" t="s">
        <v>14</v>
      </c>
      <c r="L21">
        <v>1026908.428385551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6.5052406980710691</v>
      </c>
      <c r="D22">
        <v>104</v>
      </c>
      <c r="E22">
        <v>11</v>
      </c>
      <c r="F22">
        <v>57</v>
      </c>
      <c r="G22">
        <v>55</v>
      </c>
      <c r="H22">
        <v>0</v>
      </c>
      <c r="I22">
        <v>20</v>
      </c>
      <c r="J22">
        <v>12.142574257425739</v>
      </c>
      <c r="K22" t="s">
        <v>14</v>
      </c>
      <c r="L22">
        <v>1026908.428385551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6.4614085823320124</v>
      </c>
      <c r="D23">
        <v>104</v>
      </c>
      <c r="E23">
        <v>0</v>
      </c>
      <c r="F23">
        <v>57</v>
      </c>
      <c r="G23">
        <v>55</v>
      </c>
      <c r="H23">
        <v>0</v>
      </c>
      <c r="I23">
        <v>20</v>
      </c>
      <c r="J23">
        <v>12.142574257425739</v>
      </c>
      <c r="K23" t="s">
        <v>14</v>
      </c>
      <c r="L23">
        <v>1026908.428385551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6.4468382342125814</v>
      </c>
      <c r="D24">
        <v>104</v>
      </c>
      <c r="E24">
        <v>0</v>
      </c>
      <c r="F24">
        <v>57</v>
      </c>
      <c r="G24">
        <v>55</v>
      </c>
      <c r="H24">
        <v>0</v>
      </c>
      <c r="I24">
        <v>20</v>
      </c>
      <c r="J24">
        <v>12.142574257425739</v>
      </c>
      <c r="K24" t="s">
        <v>14</v>
      </c>
      <c r="L24">
        <v>1026908.428385551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6.4654519708124356</v>
      </c>
      <c r="D25">
        <v>104</v>
      </c>
      <c r="E25">
        <v>12</v>
      </c>
      <c r="F25">
        <v>57</v>
      </c>
      <c r="G25">
        <v>55</v>
      </c>
      <c r="H25">
        <v>0</v>
      </c>
      <c r="I25">
        <v>20</v>
      </c>
      <c r="J25">
        <v>12.142574257425739</v>
      </c>
      <c r="K25" t="s">
        <v>14</v>
      </c>
      <c r="L25">
        <v>1026908.428385551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6.6244287957433894</v>
      </c>
      <c r="D26">
        <v>105</v>
      </c>
      <c r="E26">
        <v>29</v>
      </c>
      <c r="F26">
        <v>58</v>
      </c>
      <c r="G26">
        <v>56</v>
      </c>
      <c r="H26">
        <v>0</v>
      </c>
      <c r="I26">
        <v>20</v>
      </c>
      <c r="J26">
        <v>12.142574257425739</v>
      </c>
      <c r="K26" t="s">
        <v>14</v>
      </c>
      <c r="L26">
        <v>1044924.365725648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6.5346229595002203</v>
      </c>
      <c r="D27">
        <v>106</v>
      </c>
      <c r="E27">
        <v>33</v>
      </c>
      <c r="F27">
        <v>57</v>
      </c>
      <c r="G27">
        <v>55</v>
      </c>
      <c r="H27">
        <v>0</v>
      </c>
      <c r="I27">
        <v>20</v>
      </c>
      <c r="J27">
        <v>12.142574257425739</v>
      </c>
      <c r="K27" t="s">
        <v>14</v>
      </c>
      <c r="L27">
        <v>1026908.428385551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6.4258522916713989</v>
      </c>
      <c r="D28">
        <v>105</v>
      </c>
      <c r="E28">
        <v>21</v>
      </c>
      <c r="F28">
        <v>57</v>
      </c>
      <c r="G28">
        <v>55</v>
      </c>
      <c r="H28">
        <v>0</v>
      </c>
      <c r="I28">
        <v>20</v>
      </c>
      <c r="J28">
        <v>12.142574257425739</v>
      </c>
      <c r="K28" t="s">
        <v>14</v>
      </c>
      <c r="L28">
        <v>1026908.428385551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6.3430655660457749</v>
      </c>
      <c r="D29">
        <v>104</v>
      </c>
      <c r="E29">
        <v>30</v>
      </c>
      <c r="F29">
        <v>57</v>
      </c>
      <c r="G29">
        <v>55</v>
      </c>
      <c r="H29">
        <v>0</v>
      </c>
      <c r="I29">
        <v>20</v>
      </c>
      <c r="J29">
        <v>12.142574257425739</v>
      </c>
      <c r="K29" t="s">
        <v>14</v>
      </c>
      <c r="L29">
        <v>1026908.428385551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6.3005286539032577</v>
      </c>
      <c r="D30">
        <v>104</v>
      </c>
      <c r="E30">
        <v>7</v>
      </c>
      <c r="F30">
        <v>57</v>
      </c>
      <c r="G30">
        <v>55</v>
      </c>
      <c r="H30">
        <v>0</v>
      </c>
      <c r="I30">
        <v>20</v>
      </c>
      <c r="J30">
        <v>12.142574257425739</v>
      </c>
      <c r="K30" t="s">
        <v>14</v>
      </c>
      <c r="L30">
        <v>1026908.428385551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6.3757463673838481</v>
      </c>
      <c r="D31">
        <v>106</v>
      </c>
      <c r="E31">
        <v>7</v>
      </c>
      <c r="F31">
        <v>57</v>
      </c>
      <c r="G31">
        <v>55</v>
      </c>
      <c r="H31">
        <v>0</v>
      </c>
      <c r="I31">
        <v>20</v>
      </c>
      <c r="J31">
        <v>12.142574257425739</v>
      </c>
      <c r="K31" t="s">
        <v>14</v>
      </c>
      <c r="L31">
        <v>1026908.428385551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6.5805781624837216</v>
      </c>
      <c r="D32">
        <v>106</v>
      </c>
      <c r="E32">
        <v>9</v>
      </c>
      <c r="F32">
        <v>57</v>
      </c>
      <c r="G32">
        <v>55</v>
      </c>
      <c r="H32">
        <v>0</v>
      </c>
      <c r="I32">
        <v>20</v>
      </c>
      <c r="J32">
        <v>12.142574257425739</v>
      </c>
      <c r="K32" t="s">
        <v>14</v>
      </c>
      <c r="L32">
        <v>1026908.428385551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6.5228890001184867</v>
      </c>
      <c r="D33">
        <v>106</v>
      </c>
      <c r="E33">
        <v>1</v>
      </c>
      <c r="F33">
        <v>58</v>
      </c>
      <c r="G33">
        <v>56</v>
      </c>
      <c r="H33">
        <v>0</v>
      </c>
      <c r="I33">
        <v>20</v>
      </c>
      <c r="J33">
        <v>12.142574257425739</v>
      </c>
      <c r="K33" t="s">
        <v>14</v>
      </c>
      <c r="L33">
        <v>1044924.365725648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6.521455561050721</v>
      </c>
      <c r="D34">
        <v>108</v>
      </c>
      <c r="E34">
        <v>0</v>
      </c>
      <c r="F34">
        <v>59</v>
      </c>
      <c r="G34">
        <v>57</v>
      </c>
      <c r="H34">
        <v>0</v>
      </c>
      <c r="I34">
        <v>20</v>
      </c>
      <c r="J34">
        <v>12.142574257425739</v>
      </c>
      <c r="K34" t="s">
        <v>14</v>
      </c>
      <c r="L34">
        <v>1062940.3030657461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6.939437673275453</v>
      </c>
      <c r="D35">
        <v>120</v>
      </c>
      <c r="E35">
        <v>18</v>
      </c>
      <c r="F35">
        <v>64</v>
      </c>
      <c r="G35">
        <v>62</v>
      </c>
      <c r="H35">
        <v>0</v>
      </c>
      <c r="I35">
        <v>20</v>
      </c>
      <c r="J35">
        <v>12.142574257425739</v>
      </c>
      <c r="K35" t="s">
        <v>14</v>
      </c>
      <c r="L35">
        <v>1153019.989766232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7.4577678819462072</v>
      </c>
      <c r="D36">
        <v>135</v>
      </c>
      <c r="E36">
        <v>0</v>
      </c>
      <c r="F36">
        <v>70</v>
      </c>
      <c r="G36">
        <v>68</v>
      </c>
      <c r="H36">
        <v>0</v>
      </c>
      <c r="I36">
        <v>20</v>
      </c>
      <c r="J36">
        <v>12.142574257425739</v>
      </c>
      <c r="K36" t="s">
        <v>14</v>
      </c>
      <c r="L36">
        <v>1261115.613806817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8.5808980579756824</v>
      </c>
      <c r="D37">
        <v>135</v>
      </c>
      <c r="E37">
        <v>1837</v>
      </c>
      <c r="F37">
        <v>69</v>
      </c>
      <c r="G37">
        <v>67</v>
      </c>
      <c r="H37">
        <v>0</v>
      </c>
      <c r="I37">
        <v>20</v>
      </c>
      <c r="J37">
        <v>12.142574257425739</v>
      </c>
      <c r="K37" t="s">
        <v>14</v>
      </c>
      <c r="L37">
        <v>1243099.676466719</v>
      </c>
      <c r="M37">
        <v>63.168974147930022</v>
      </c>
      <c r="N37">
        <v>121425.7425742574</v>
      </c>
    </row>
    <row r="39" spans="1:14" x14ac:dyDescent="0.25">
      <c r="M39">
        <f>MAX(Table1[Distance sea])-MIN(Table1[Distance sea])</f>
        <v>593.80677676362393</v>
      </c>
    </row>
  </sheetData>
  <pageMargins left="0.75" right="0.75" top="1" bottom="1" header="0.5" footer="0.5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7"/>
  <sheetViews>
    <sheetView workbookViewId="0">
      <selection activeCell="C2" sqref="C2:C3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5.3465148351763476</v>
      </c>
      <c r="D2">
        <v>105</v>
      </c>
      <c r="E2">
        <v>5</v>
      </c>
      <c r="F2">
        <v>58</v>
      </c>
      <c r="G2">
        <v>56</v>
      </c>
      <c r="H2">
        <v>0</v>
      </c>
      <c r="I2">
        <v>20</v>
      </c>
      <c r="J2">
        <v>12.142574257425739</v>
      </c>
      <c r="K2" t="s">
        <v>14</v>
      </c>
      <c r="L2">
        <v>1044924.365725648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5.2726694518932762</v>
      </c>
      <c r="D3">
        <v>104</v>
      </c>
      <c r="E3">
        <v>0</v>
      </c>
      <c r="F3">
        <v>57</v>
      </c>
      <c r="G3">
        <v>55</v>
      </c>
      <c r="H3">
        <v>0</v>
      </c>
      <c r="I3">
        <v>20</v>
      </c>
      <c r="J3">
        <v>12.142574257425739</v>
      </c>
      <c r="K3" t="s">
        <v>14</v>
      </c>
      <c r="L3">
        <v>1026908.428385551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5.2427769041764654</v>
      </c>
      <c r="D4">
        <v>103</v>
      </c>
      <c r="E4">
        <v>36</v>
      </c>
      <c r="F4">
        <v>57</v>
      </c>
      <c r="G4">
        <v>55</v>
      </c>
      <c r="H4">
        <v>0</v>
      </c>
      <c r="I4">
        <v>20</v>
      </c>
      <c r="J4">
        <v>12.142574257425739</v>
      </c>
      <c r="K4" t="s">
        <v>14</v>
      </c>
      <c r="L4">
        <v>1026908.428385551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5.4180296445556433</v>
      </c>
      <c r="D5">
        <v>110</v>
      </c>
      <c r="E5">
        <v>29</v>
      </c>
      <c r="F5">
        <v>60</v>
      </c>
      <c r="G5">
        <v>58</v>
      </c>
      <c r="H5">
        <v>0</v>
      </c>
      <c r="I5">
        <v>20</v>
      </c>
      <c r="J5">
        <v>12.142574257425739</v>
      </c>
      <c r="K5" t="s">
        <v>14</v>
      </c>
      <c r="L5">
        <v>1080956.2404058429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6.6914676803383593</v>
      </c>
      <c r="D6">
        <v>127</v>
      </c>
      <c r="E6">
        <v>2562</v>
      </c>
      <c r="F6">
        <v>68</v>
      </c>
      <c r="G6">
        <v>66</v>
      </c>
      <c r="H6">
        <v>0</v>
      </c>
      <c r="I6">
        <v>20</v>
      </c>
      <c r="J6">
        <v>12.142574257425739</v>
      </c>
      <c r="K6" t="s">
        <v>14</v>
      </c>
      <c r="L6">
        <v>1225083.739126622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6.7749824508249592</v>
      </c>
      <c r="D7">
        <v>124</v>
      </c>
      <c r="E7">
        <v>3129</v>
      </c>
      <c r="F7">
        <v>66</v>
      </c>
      <c r="G7">
        <v>64</v>
      </c>
      <c r="H7">
        <v>0</v>
      </c>
      <c r="I7">
        <v>20</v>
      </c>
      <c r="J7">
        <v>12.142574257425739</v>
      </c>
      <c r="K7" t="s">
        <v>14</v>
      </c>
      <c r="L7">
        <v>1189051.864446427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5.2736702527345596</v>
      </c>
      <c r="D8">
        <v>107</v>
      </c>
      <c r="E8">
        <v>6</v>
      </c>
      <c r="F8">
        <v>59</v>
      </c>
      <c r="G8">
        <v>57</v>
      </c>
      <c r="H8">
        <v>0</v>
      </c>
      <c r="I8">
        <v>20</v>
      </c>
      <c r="J8">
        <v>12.142574257425739</v>
      </c>
      <c r="K8" t="s">
        <v>14</v>
      </c>
      <c r="L8">
        <v>1062940.3030657461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5.1567519160583828</v>
      </c>
      <c r="D9">
        <v>104</v>
      </c>
      <c r="E9">
        <v>73</v>
      </c>
      <c r="F9">
        <v>57</v>
      </c>
      <c r="G9">
        <v>55</v>
      </c>
      <c r="H9">
        <v>0</v>
      </c>
      <c r="I9">
        <v>20</v>
      </c>
      <c r="J9">
        <v>12.142574257425739</v>
      </c>
      <c r="K9" t="s">
        <v>14</v>
      </c>
      <c r="L9">
        <v>1026908.428385551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5.0459155726548577</v>
      </c>
      <c r="D10">
        <v>102</v>
      </c>
      <c r="E10">
        <v>0</v>
      </c>
      <c r="F10">
        <v>56</v>
      </c>
      <c r="G10">
        <v>54</v>
      </c>
      <c r="H10">
        <v>0</v>
      </c>
      <c r="I10">
        <v>20</v>
      </c>
      <c r="J10">
        <v>12.142574257425739</v>
      </c>
      <c r="K10" t="s">
        <v>14</v>
      </c>
      <c r="L10">
        <v>1008892.491045453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4.9131989117595003</v>
      </c>
      <c r="D11">
        <v>98</v>
      </c>
      <c r="E11">
        <v>8</v>
      </c>
      <c r="F11">
        <v>54</v>
      </c>
      <c r="G11">
        <v>52</v>
      </c>
      <c r="H11">
        <v>0</v>
      </c>
      <c r="I11">
        <v>20</v>
      </c>
      <c r="J11">
        <v>12.142574257425739</v>
      </c>
      <c r="K11" t="s">
        <v>14</v>
      </c>
      <c r="L11">
        <v>972860.61636525858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4.8474645017279672</v>
      </c>
      <c r="D12">
        <v>96</v>
      </c>
      <c r="E12">
        <v>6</v>
      </c>
      <c r="F12">
        <v>53</v>
      </c>
      <c r="G12">
        <v>51</v>
      </c>
      <c r="H12">
        <v>0</v>
      </c>
      <c r="I12">
        <v>20</v>
      </c>
      <c r="J12">
        <v>12.142574257425739</v>
      </c>
      <c r="K12" t="s">
        <v>14</v>
      </c>
      <c r="L12">
        <v>954844.6790251612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4.8516415567110958</v>
      </c>
      <c r="D13">
        <v>96</v>
      </c>
      <c r="E13">
        <v>2</v>
      </c>
      <c r="F13">
        <v>53</v>
      </c>
      <c r="G13">
        <v>51</v>
      </c>
      <c r="H13">
        <v>0</v>
      </c>
      <c r="I13">
        <v>20</v>
      </c>
      <c r="J13">
        <v>12.142574257425739</v>
      </c>
      <c r="K13" t="s">
        <v>14</v>
      </c>
      <c r="L13">
        <v>954844.6790251612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5.1415719829587996</v>
      </c>
      <c r="D14">
        <v>106</v>
      </c>
      <c r="E14">
        <v>102</v>
      </c>
      <c r="F14">
        <v>58</v>
      </c>
      <c r="G14">
        <v>56</v>
      </c>
      <c r="H14">
        <v>0</v>
      </c>
      <c r="I14">
        <v>20</v>
      </c>
      <c r="J14">
        <v>12.142574257425739</v>
      </c>
      <c r="K14" t="s">
        <v>14</v>
      </c>
      <c r="L14">
        <v>1044924.365725648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5.0683222009176809</v>
      </c>
      <c r="D15">
        <v>106</v>
      </c>
      <c r="E15">
        <v>27</v>
      </c>
      <c r="F15">
        <v>58</v>
      </c>
      <c r="G15">
        <v>56</v>
      </c>
      <c r="H15">
        <v>0</v>
      </c>
      <c r="I15">
        <v>20</v>
      </c>
      <c r="J15">
        <v>12.142574257425739</v>
      </c>
      <c r="K15" t="s">
        <v>14</v>
      </c>
      <c r="L15">
        <v>1044924.365725648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4.9626931023918548</v>
      </c>
      <c r="D16">
        <v>104</v>
      </c>
      <c r="E16">
        <v>0</v>
      </c>
      <c r="F16">
        <v>57</v>
      </c>
      <c r="G16">
        <v>55</v>
      </c>
      <c r="H16">
        <v>0</v>
      </c>
      <c r="I16">
        <v>20</v>
      </c>
      <c r="J16">
        <v>12.142574257425739</v>
      </c>
      <c r="K16" t="s">
        <v>14</v>
      </c>
      <c r="L16">
        <v>1026908.428385551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4.8825567399660326</v>
      </c>
      <c r="D17">
        <v>102</v>
      </c>
      <c r="E17">
        <v>11</v>
      </c>
      <c r="F17">
        <v>56</v>
      </c>
      <c r="G17">
        <v>54</v>
      </c>
      <c r="H17">
        <v>0</v>
      </c>
      <c r="I17">
        <v>20</v>
      </c>
      <c r="J17">
        <v>12.142574257425739</v>
      </c>
      <c r="K17" t="s">
        <v>14</v>
      </c>
      <c r="L17">
        <v>1008892.491045453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4.8604397544123401</v>
      </c>
      <c r="D18">
        <v>101</v>
      </c>
      <c r="E18">
        <v>100</v>
      </c>
      <c r="F18">
        <v>55</v>
      </c>
      <c r="G18">
        <v>53</v>
      </c>
      <c r="H18">
        <v>0</v>
      </c>
      <c r="I18">
        <v>20</v>
      </c>
      <c r="J18">
        <v>12.142574257425739</v>
      </c>
      <c r="K18" t="s">
        <v>14</v>
      </c>
      <c r="L18">
        <v>990876.55370535597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4.8814859501433574</v>
      </c>
      <c r="D19">
        <v>102</v>
      </c>
      <c r="E19">
        <v>14</v>
      </c>
      <c r="F19">
        <v>56</v>
      </c>
      <c r="G19">
        <v>54</v>
      </c>
      <c r="H19">
        <v>0</v>
      </c>
      <c r="I19">
        <v>20</v>
      </c>
      <c r="J19">
        <v>12.142574257425739</v>
      </c>
      <c r="K19" t="s">
        <v>14</v>
      </c>
      <c r="L19">
        <v>1008892.491045453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4.9923774123502689</v>
      </c>
      <c r="D20">
        <v>104</v>
      </c>
      <c r="E20">
        <v>144</v>
      </c>
      <c r="F20">
        <v>57</v>
      </c>
      <c r="G20">
        <v>55</v>
      </c>
      <c r="H20">
        <v>0</v>
      </c>
      <c r="I20">
        <v>20</v>
      </c>
      <c r="J20">
        <v>12.142574257425739</v>
      </c>
      <c r="K20" t="s">
        <v>14</v>
      </c>
      <c r="L20">
        <v>1026908.428385551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4.9218045539941633</v>
      </c>
      <c r="D21">
        <v>104</v>
      </c>
      <c r="E21">
        <v>124</v>
      </c>
      <c r="F21">
        <v>57</v>
      </c>
      <c r="G21">
        <v>55</v>
      </c>
      <c r="H21">
        <v>0</v>
      </c>
      <c r="I21">
        <v>20</v>
      </c>
      <c r="J21">
        <v>12.142574257425739</v>
      </c>
      <c r="K21" t="s">
        <v>14</v>
      </c>
      <c r="L21">
        <v>1026908.428385551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4.8326544282333144</v>
      </c>
      <c r="D22">
        <v>104</v>
      </c>
      <c r="E22">
        <v>11</v>
      </c>
      <c r="F22">
        <v>57</v>
      </c>
      <c r="G22">
        <v>55</v>
      </c>
      <c r="H22">
        <v>0</v>
      </c>
      <c r="I22">
        <v>20</v>
      </c>
      <c r="J22">
        <v>12.142574257425739</v>
      </c>
      <c r="K22" t="s">
        <v>14</v>
      </c>
      <c r="L22">
        <v>1026908.428385551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4.7880203375431529</v>
      </c>
      <c r="D23">
        <v>102</v>
      </c>
      <c r="E23">
        <v>173</v>
      </c>
      <c r="F23">
        <v>56</v>
      </c>
      <c r="G23">
        <v>54</v>
      </c>
      <c r="H23">
        <v>0</v>
      </c>
      <c r="I23">
        <v>20</v>
      </c>
      <c r="J23">
        <v>12.142574257425739</v>
      </c>
      <c r="K23" t="s">
        <v>14</v>
      </c>
      <c r="L23">
        <v>1008892.491045453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4.7740781826815626</v>
      </c>
      <c r="D24">
        <v>102</v>
      </c>
      <c r="E24">
        <v>175</v>
      </c>
      <c r="F24">
        <v>56</v>
      </c>
      <c r="G24">
        <v>54</v>
      </c>
      <c r="H24">
        <v>0</v>
      </c>
      <c r="I24">
        <v>20</v>
      </c>
      <c r="J24">
        <v>12.142574257425739</v>
      </c>
      <c r="K24" t="s">
        <v>14</v>
      </c>
      <c r="L24">
        <v>1008892.491045453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4.792587623985284</v>
      </c>
      <c r="D25">
        <v>104</v>
      </c>
      <c r="E25">
        <v>12</v>
      </c>
      <c r="F25">
        <v>57</v>
      </c>
      <c r="G25">
        <v>55</v>
      </c>
      <c r="H25">
        <v>0</v>
      </c>
      <c r="I25">
        <v>20</v>
      </c>
      <c r="J25">
        <v>12.142574257425739</v>
      </c>
      <c r="K25" t="s">
        <v>14</v>
      </c>
      <c r="L25">
        <v>1026908.428385551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4.9237897373762252</v>
      </c>
      <c r="D26">
        <v>104</v>
      </c>
      <c r="E26">
        <v>156</v>
      </c>
      <c r="F26">
        <v>57</v>
      </c>
      <c r="G26">
        <v>55</v>
      </c>
      <c r="H26">
        <v>0</v>
      </c>
      <c r="I26">
        <v>20</v>
      </c>
      <c r="J26">
        <v>12.142574257425739</v>
      </c>
      <c r="K26" t="s">
        <v>14</v>
      </c>
      <c r="L26">
        <v>1026908.428385551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4.8368378560440553</v>
      </c>
      <c r="D27">
        <v>104</v>
      </c>
      <c r="E27">
        <v>138</v>
      </c>
      <c r="F27">
        <v>57</v>
      </c>
      <c r="G27">
        <v>55</v>
      </c>
      <c r="H27">
        <v>0</v>
      </c>
      <c r="I27">
        <v>20</v>
      </c>
      <c r="J27">
        <v>12.142574257425739</v>
      </c>
      <c r="K27" t="s">
        <v>14</v>
      </c>
      <c r="L27">
        <v>1026908.428385551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4.741101730328297</v>
      </c>
      <c r="D28">
        <v>104</v>
      </c>
      <c r="E28">
        <v>74</v>
      </c>
      <c r="F28">
        <v>57</v>
      </c>
      <c r="G28">
        <v>55</v>
      </c>
      <c r="H28">
        <v>0</v>
      </c>
      <c r="I28">
        <v>20</v>
      </c>
      <c r="J28">
        <v>12.142574257425739</v>
      </c>
      <c r="K28" t="s">
        <v>14</v>
      </c>
      <c r="L28">
        <v>1026908.428385551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4.6651958334094701</v>
      </c>
      <c r="D29">
        <v>104</v>
      </c>
      <c r="E29">
        <v>30</v>
      </c>
      <c r="F29">
        <v>57</v>
      </c>
      <c r="G29">
        <v>55</v>
      </c>
      <c r="H29">
        <v>0</v>
      </c>
      <c r="I29">
        <v>20</v>
      </c>
      <c r="J29">
        <v>12.142574257425739</v>
      </c>
      <c r="K29" t="s">
        <v>14</v>
      </c>
      <c r="L29">
        <v>1026908.428385551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4.6290546920230957</v>
      </c>
      <c r="D30">
        <v>104</v>
      </c>
      <c r="E30">
        <v>7</v>
      </c>
      <c r="F30">
        <v>57</v>
      </c>
      <c r="G30">
        <v>55</v>
      </c>
      <c r="H30">
        <v>0</v>
      </c>
      <c r="I30">
        <v>20</v>
      </c>
      <c r="J30">
        <v>12.142574257425739</v>
      </c>
      <c r="K30" t="s">
        <v>14</v>
      </c>
      <c r="L30">
        <v>1026908.428385551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4.684877169023097</v>
      </c>
      <c r="D31">
        <v>104</v>
      </c>
      <c r="E31">
        <v>111</v>
      </c>
      <c r="F31">
        <v>57</v>
      </c>
      <c r="G31">
        <v>55</v>
      </c>
      <c r="H31">
        <v>0</v>
      </c>
      <c r="I31">
        <v>20</v>
      </c>
      <c r="J31">
        <v>12.142574257425739</v>
      </c>
      <c r="K31" t="s">
        <v>14</v>
      </c>
      <c r="L31">
        <v>1026908.428385551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4.8869541337417344</v>
      </c>
      <c r="D32">
        <v>104</v>
      </c>
      <c r="E32">
        <v>106</v>
      </c>
      <c r="F32">
        <v>57</v>
      </c>
      <c r="G32">
        <v>55</v>
      </c>
      <c r="H32">
        <v>0</v>
      </c>
      <c r="I32">
        <v>20</v>
      </c>
      <c r="J32">
        <v>12.142574257425739</v>
      </c>
      <c r="K32" t="s">
        <v>14</v>
      </c>
      <c r="L32">
        <v>1026908.428385551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4.8223147212751138</v>
      </c>
      <c r="D33">
        <v>106</v>
      </c>
      <c r="E33">
        <v>1</v>
      </c>
      <c r="F33">
        <v>58</v>
      </c>
      <c r="G33">
        <v>56</v>
      </c>
      <c r="H33">
        <v>0</v>
      </c>
      <c r="I33">
        <v>20</v>
      </c>
      <c r="J33">
        <v>12.142574257425739</v>
      </c>
      <c r="K33" t="s">
        <v>14</v>
      </c>
      <c r="L33">
        <v>1044924.365725648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4.7872376797155773</v>
      </c>
      <c r="D34">
        <v>107</v>
      </c>
      <c r="E34">
        <v>46</v>
      </c>
      <c r="F34">
        <v>59</v>
      </c>
      <c r="G34">
        <v>57</v>
      </c>
      <c r="H34">
        <v>0</v>
      </c>
      <c r="I34">
        <v>20</v>
      </c>
      <c r="J34">
        <v>12.142574257425739</v>
      </c>
      <c r="K34" t="s">
        <v>14</v>
      </c>
      <c r="L34">
        <v>1062940.3030657461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5.0256272263494912</v>
      </c>
      <c r="D35">
        <v>115</v>
      </c>
      <c r="E35">
        <v>349</v>
      </c>
      <c r="F35">
        <v>63</v>
      </c>
      <c r="G35">
        <v>61</v>
      </c>
      <c r="H35">
        <v>0</v>
      </c>
      <c r="I35">
        <v>20</v>
      </c>
      <c r="J35">
        <v>12.142574257425739</v>
      </c>
      <c r="K35" t="s">
        <v>14</v>
      </c>
      <c r="L35">
        <v>1135004.0524261349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5.2976439167737812</v>
      </c>
      <c r="D36">
        <v>115</v>
      </c>
      <c r="E36">
        <v>1479</v>
      </c>
      <c r="F36">
        <v>63</v>
      </c>
      <c r="G36">
        <v>61</v>
      </c>
      <c r="H36">
        <v>0</v>
      </c>
      <c r="I36">
        <v>20</v>
      </c>
      <c r="J36">
        <v>12.142574257425739</v>
      </c>
      <c r="K36" t="s">
        <v>14</v>
      </c>
      <c r="L36">
        <v>1135004.0524261349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5.923165675706044</v>
      </c>
      <c r="D37">
        <v>119</v>
      </c>
      <c r="E37">
        <v>2870</v>
      </c>
      <c r="F37">
        <v>65</v>
      </c>
      <c r="G37">
        <v>63</v>
      </c>
      <c r="H37">
        <v>0</v>
      </c>
      <c r="I37">
        <v>20</v>
      </c>
      <c r="J37">
        <v>12.142574257425739</v>
      </c>
      <c r="K37" t="s">
        <v>14</v>
      </c>
      <c r="L37">
        <v>1171035.9271063299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7"/>
  <sheetViews>
    <sheetView workbookViewId="0">
      <selection activeCell="O9" sqref="O9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5.2864042145549526</v>
      </c>
      <c r="D2">
        <v>105</v>
      </c>
      <c r="E2">
        <v>5</v>
      </c>
      <c r="F2">
        <v>58</v>
      </c>
      <c r="G2">
        <v>56</v>
      </c>
      <c r="H2">
        <v>0</v>
      </c>
      <c r="I2">
        <v>20</v>
      </c>
      <c r="J2">
        <v>12.142574257425739</v>
      </c>
      <c r="K2" t="s">
        <v>14</v>
      </c>
      <c r="L2">
        <v>1044924.365725648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5.2134725362622323</v>
      </c>
      <c r="D3">
        <v>104</v>
      </c>
      <c r="E3">
        <v>0</v>
      </c>
      <c r="F3">
        <v>57</v>
      </c>
      <c r="G3">
        <v>55</v>
      </c>
      <c r="H3">
        <v>0</v>
      </c>
      <c r="I3">
        <v>20</v>
      </c>
      <c r="J3">
        <v>12.142574257425739</v>
      </c>
      <c r="K3" t="s">
        <v>14</v>
      </c>
      <c r="L3">
        <v>1026908.428385551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5.1833307204404617</v>
      </c>
      <c r="D4">
        <v>103</v>
      </c>
      <c r="E4">
        <v>36</v>
      </c>
      <c r="F4">
        <v>57</v>
      </c>
      <c r="G4">
        <v>55</v>
      </c>
      <c r="H4">
        <v>0</v>
      </c>
      <c r="I4">
        <v>20</v>
      </c>
      <c r="J4">
        <v>12.142574257425739</v>
      </c>
      <c r="K4" t="s">
        <v>14</v>
      </c>
      <c r="L4">
        <v>1026908.428385551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5.3552065664433179</v>
      </c>
      <c r="D5">
        <v>110</v>
      </c>
      <c r="E5">
        <v>29</v>
      </c>
      <c r="F5">
        <v>60</v>
      </c>
      <c r="G5">
        <v>58</v>
      </c>
      <c r="H5">
        <v>0</v>
      </c>
      <c r="I5">
        <v>20</v>
      </c>
      <c r="J5">
        <v>12.142574257425739</v>
      </c>
      <c r="K5" t="s">
        <v>14</v>
      </c>
      <c r="L5">
        <v>1080956.2404058429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6.5856473884986144</v>
      </c>
      <c r="D6">
        <v>126</v>
      </c>
      <c r="E6">
        <v>2619</v>
      </c>
      <c r="F6">
        <v>68</v>
      </c>
      <c r="G6">
        <v>66</v>
      </c>
      <c r="H6">
        <v>0</v>
      </c>
      <c r="I6">
        <v>20</v>
      </c>
      <c r="J6">
        <v>12.142574257425739</v>
      </c>
      <c r="K6" t="s">
        <v>14</v>
      </c>
      <c r="L6">
        <v>1225083.739126622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6.6634995398987877</v>
      </c>
      <c r="D7">
        <v>123</v>
      </c>
      <c r="E7">
        <v>3186</v>
      </c>
      <c r="F7">
        <v>66</v>
      </c>
      <c r="G7">
        <v>64</v>
      </c>
      <c r="H7">
        <v>0</v>
      </c>
      <c r="I7">
        <v>20</v>
      </c>
      <c r="J7">
        <v>12.142574257425739</v>
      </c>
      <c r="K7" t="s">
        <v>14</v>
      </c>
      <c r="L7">
        <v>1189051.864446427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5.2124669062244662</v>
      </c>
      <c r="D8">
        <v>107</v>
      </c>
      <c r="E8">
        <v>6</v>
      </c>
      <c r="F8">
        <v>59</v>
      </c>
      <c r="G8">
        <v>57</v>
      </c>
      <c r="H8">
        <v>0</v>
      </c>
      <c r="I8">
        <v>20</v>
      </c>
      <c r="J8">
        <v>12.142574257425739</v>
      </c>
      <c r="K8" t="s">
        <v>14</v>
      </c>
      <c r="L8">
        <v>1062940.3030657461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5.0965779661385433</v>
      </c>
      <c r="D9">
        <v>104</v>
      </c>
      <c r="E9">
        <v>73</v>
      </c>
      <c r="F9">
        <v>57</v>
      </c>
      <c r="G9">
        <v>55</v>
      </c>
      <c r="H9">
        <v>0</v>
      </c>
      <c r="I9">
        <v>20</v>
      </c>
      <c r="J9">
        <v>12.142574257425739</v>
      </c>
      <c r="K9" t="s">
        <v>14</v>
      </c>
      <c r="L9">
        <v>1026908.428385551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4.9877979988811587</v>
      </c>
      <c r="D10">
        <v>102</v>
      </c>
      <c r="E10">
        <v>0</v>
      </c>
      <c r="F10">
        <v>56</v>
      </c>
      <c r="G10">
        <v>54</v>
      </c>
      <c r="H10">
        <v>0</v>
      </c>
      <c r="I10">
        <v>20</v>
      </c>
      <c r="J10">
        <v>12.142574257425739</v>
      </c>
      <c r="K10" t="s">
        <v>14</v>
      </c>
      <c r="L10">
        <v>1008892.491045453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4.8571329494496647</v>
      </c>
      <c r="D11">
        <v>98</v>
      </c>
      <c r="E11">
        <v>8</v>
      </c>
      <c r="F11">
        <v>54</v>
      </c>
      <c r="G11">
        <v>52</v>
      </c>
      <c r="H11">
        <v>0</v>
      </c>
      <c r="I11">
        <v>20</v>
      </c>
      <c r="J11">
        <v>12.142574257425739</v>
      </c>
      <c r="K11" t="s">
        <v>14</v>
      </c>
      <c r="L11">
        <v>972860.61636525858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4.7925046493381824</v>
      </c>
      <c r="D12">
        <v>96</v>
      </c>
      <c r="E12">
        <v>6</v>
      </c>
      <c r="F12">
        <v>53</v>
      </c>
      <c r="G12">
        <v>51</v>
      </c>
      <c r="H12">
        <v>0</v>
      </c>
      <c r="I12">
        <v>20</v>
      </c>
      <c r="J12">
        <v>12.142574257425739</v>
      </c>
      <c r="K12" t="s">
        <v>14</v>
      </c>
      <c r="L12">
        <v>954844.6790251612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4.7967352404467256</v>
      </c>
      <c r="D13">
        <v>96</v>
      </c>
      <c r="E13">
        <v>2</v>
      </c>
      <c r="F13">
        <v>53</v>
      </c>
      <c r="G13">
        <v>51</v>
      </c>
      <c r="H13">
        <v>0</v>
      </c>
      <c r="I13">
        <v>20</v>
      </c>
      <c r="J13">
        <v>12.142574257425739</v>
      </c>
      <c r="K13" t="s">
        <v>14</v>
      </c>
      <c r="L13">
        <v>954844.6790251612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5.0799305542723676</v>
      </c>
      <c r="D14">
        <v>106</v>
      </c>
      <c r="E14">
        <v>102</v>
      </c>
      <c r="F14">
        <v>58</v>
      </c>
      <c r="G14">
        <v>56</v>
      </c>
      <c r="H14">
        <v>0</v>
      </c>
      <c r="I14">
        <v>20</v>
      </c>
      <c r="J14">
        <v>12.142574257425739</v>
      </c>
      <c r="K14" t="s">
        <v>14</v>
      </c>
      <c r="L14">
        <v>1044924.365725648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5.0076845745827523</v>
      </c>
      <c r="D15">
        <v>106</v>
      </c>
      <c r="E15">
        <v>27</v>
      </c>
      <c r="F15">
        <v>58</v>
      </c>
      <c r="G15">
        <v>56</v>
      </c>
      <c r="H15">
        <v>0</v>
      </c>
      <c r="I15">
        <v>20</v>
      </c>
      <c r="J15">
        <v>12.142574257425739</v>
      </c>
      <c r="K15" t="s">
        <v>14</v>
      </c>
      <c r="L15">
        <v>1044924.365725648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4.9034961867608118</v>
      </c>
      <c r="D16">
        <v>104</v>
      </c>
      <c r="E16">
        <v>0</v>
      </c>
      <c r="F16">
        <v>57</v>
      </c>
      <c r="G16">
        <v>55</v>
      </c>
      <c r="H16">
        <v>0</v>
      </c>
      <c r="I16">
        <v>20</v>
      </c>
      <c r="J16">
        <v>12.142574257425739</v>
      </c>
      <c r="K16" t="s">
        <v>14</v>
      </c>
      <c r="L16">
        <v>1026908.428385551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4.8242919418474468</v>
      </c>
      <c r="D17">
        <v>102</v>
      </c>
      <c r="E17">
        <v>11</v>
      </c>
      <c r="F17">
        <v>56</v>
      </c>
      <c r="G17">
        <v>54</v>
      </c>
      <c r="H17">
        <v>0</v>
      </c>
      <c r="I17">
        <v>20</v>
      </c>
      <c r="J17">
        <v>12.142574257425739</v>
      </c>
      <c r="K17" t="s">
        <v>14</v>
      </c>
      <c r="L17">
        <v>1008892.491045453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4.801830562336888</v>
      </c>
      <c r="D18">
        <v>101</v>
      </c>
      <c r="E18">
        <v>100</v>
      </c>
      <c r="F18">
        <v>55</v>
      </c>
      <c r="G18">
        <v>53</v>
      </c>
      <c r="H18">
        <v>0</v>
      </c>
      <c r="I18">
        <v>20</v>
      </c>
      <c r="J18">
        <v>12.142574257425739</v>
      </c>
      <c r="K18" t="s">
        <v>14</v>
      </c>
      <c r="L18">
        <v>990876.55370535597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4.8231809999307123</v>
      </c>
      <c r="D19">
        <v>102</v>
      </c>
      <c r="E19">
        <v>14</v>
      </c>
      <c r="F19">
        <v>56</v>
      </c>
      <c r="G19">
        <v>54</v>
      </c>
      <c r="H19">
        <v>0</v>
      </c>
      <c r="I19">
        <v>20</v>
      </c>
      <c r="J19">
        <v>12.142574257425739</v>
      </c>
      <c r="K19" t="s">
        <v>14</v>
      </c>
      <c r="L19">
        <v>1008892.491045453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4.9312531962043424</v>
      </c>
      <c r="D20">
        <v>104</v>
      </c>
      <c r="E20">
        <v>144</v>
      </c>
      <c r="F20">
        <v>57</v>
      </c>
      <c r="G20">
        <v>55</v>
      </c>
      <c r="H20">
        <v>0</v>
      </c>
      <c r="I20">
        <v>20</v>
      </c>
      <c r="J20">
        <v>12.142574257425739</v>
      </c>
      <c r="K20" t="s">
        <v>14</v>
      </c>
      <c r="L20">
        <v>1026908.428385551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4.8609480184753044</v>
      </c>
      <c r="D21">
        <v>104</v>
      </c>
      <c r="E21">
        <v>124</v>
      </c>
      <c r="F21">
        <v>57</v>
      </c>
      <c r="G21">
        <v>55</v>
      </c>
      <c r="H21">
        <v>0</v>
      </c>
      <c r="I21">
        <v>20</v>
      </c>
      <c r="J21">
        <v>12.142574257425739</v>
      </c>
      <c r="K21" t="s">
        <v>14</v>
      </c>
      <c r="L21">
        <v>1026908.428385551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4.7733102882573846</v>
      </c>
      <c r="D22">
        <v>104</v>
      </c>
      <c r="E22">
        <v>11</v>
      </c>
      <c r="F22">
        <v>57</v>
      </c>
      <c r="G22">
        <v>55</v>
      </c>
      <c r="H22">
        <v>0</v>
      </c>
      <c r="I22">
        <v>20</v>
      </c>
      <c r="J22">
        <v>12.142574257425739</v>
      </c>
      <c r="K22" t="s">
        <v>14</v>
      </c>
      <c r="L22">
        <v>1026908.428385551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4.727587326345323</v>
      </c>
      <c r="D23">
        <v>102</v>
      </c>
      <c r="E23">
        <v>173</v>
      </c>
      <c r="F23">
        <v>56</v>
      </c>
      <c r="G23">
        <v>54</v>
      </c>
      <c r="H23">
        <v>0</v>
      </c>
      <c r="I23">
        <v>20</v>
      </c>
      <c r="J23">
        <v>12.142574257425739</v>
      </c>
      <c r="K23" t="s">
        <v>14</v>
      </c>
      <c r="L23">
        <v>1008892.491045453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4.7136184034210267</v>
      </c>
      <c r="D24">
        <v>102</v>
      </c>
      <c r="E24">
        <v>175</v>
      </c>
      <c r="F24">
        <v>56</v>
      </c>
      <c r="G24">
        <v>54</v>
      </c>
      <c r="H24">
        <v>0</v>
      </c>
      <c r="I24">
        <v>20</v>
      </c>
      <c r="J24">
        <v>12.142574257425739</v>
      </c>
      <c r="K24" t="s">
        <v>14</v>
      </c>
      <c r="L24">
        <v>1008892.491045453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4.7332300999779999</v>
      </c>
      <c r="D25">
        <v>104</v>
      </c>
      <c r="E25">
        <v>12</v>
      </c>
      <c r="F25">
        <v>57</v>
      </c>
      <c r="G25">
        <v>55</v>
      </c>
      <c r="H25">
        <v>0</v>
      </c>
      <c r="I25">
        <v>20</v>
      </c>
      <c r="J25">
        <v>12.142574257425739</v>
      </c>
      <c r="K25" t="s">
        <v>14</v>
      </c>
      <c r="L25">
        <v>1026908.428385551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4.8625049128540576</v>
      </c>
      <c r="D26">
        <v>104</v>
      </c>
      <c r="E26">
        <v>156</v>
      </c>
      <c r="F26">
        <v>57</v>
      </c>
      <c r="G26">
        <v>55</v>
      </c>
      <c r="H26">
        <v>0</v>
      </c>
      <c r="I26">
        <v>20</v>
      </c>
      <c r="J26">
        <v>12.142574257425739</v>
      </c>
      <c r="K26" t="s">
        <v>14</v>
      </c>
      <c r="L26">
        <v>1026908.428385551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4.7757939440862476</v>
      </c>
      <c r="D27">
        <v>104</v>
      </c>
      <c r="E27">
        <v>138</v>
      </c>
      <c r="F27">
        <v>57</v>
      </c>
      <c r="G27">
        <v>55</v>
      </c>
      <c r="H27">
        <v>0</v>
      </c>
      <c r="I27">
        <v>20</v>
      </c>
      <c r="J27">
        <v>12.142574257425739</v>
      </c>
      <c r="K27" t="s">
        <v>14</v>
      </c>
      <c r="L27">
        <v>1026908.428385551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4.680914396377104</v>
      </c>
      <c r="D28">
        <v>104</v>
      </c>
      <c r="E28">
        <v>74</v>
      </c>
      <c r="F28">
        <v>57</v>
      </c>
      <c r="G28">
        <v>55</v>
      </c>
      <c r="H28">
        <v>0</v>
      </c>
      <c r="I28">
        <v>20</v>
      </c>
      <c r="J28">
        <v>12.142574257425739</v>
      </c>
      <c r="K28" t="s">
        <v>14</v>
      </c>
      <c r="L28">
        <v>1026908.428385551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4.6055973968378261</v>
      </c>
      <c r="D29">
        <v>104</v>
      </c>
      <c r="E29">
        <v>30</v>
      </c>
      <c r="F29">
        <v>57</v>
      </c>
      <c r="G29">
        <v>55</v>
      </c>
      <c r="H29">
        <v>0</v>
      </c>
      <c r="I29">
        <v>20</v>
      </c>
      <c r="J29">
        <v>12.142574257425739</v>
      </c>
      <c r="K29" t="s">
        <v>14</v>
      </c>
      <c r="L29">
        <v>1026908.428385551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4.5697640881725787</v>
      </c>
      <c r="D30">
        <v>104</v>
      </c>
      <c r="E30">
        <v>7</v>
      </c>
      <c r="F30">
        <v>57</v>
      </c>
      <c r="G30">
        <v>55</v>
      </c>
      <c r="H30">
        <v>0</v>
      </c>
      <c r="I30">
        <v>20</v>
      </c>
      <c r="J30">
        <v>12.142574257425739</v>
      </c>
      <c r="K30" t="s">
        <v>14</v>
      </c>
      <c r="L30">
        <v>1026908.428385551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4.623893913314264</v>
      </c>
      <c r="D31">
        <v>104</v>
      </c>
      <c r="E31">
        <v>110</v>
      </c>
      <c r="F31">
        <v>57</v>
      </c>
      <c r="G31">
        <v>55</v>
      </c>
      <c r="H31">
        <v>0</v>
      </c>
      <c r="I31">
        <v>20</v>
      </c>
      <c r="J31">
        <v>12.142574257425739</v>
      </c>
      <c r="K31" t="s">
        <v>14</v>
      </c>
      <c r="L31">
        <v>1026908.428385551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4.8263385107872354</v>
      </c>
      <c r="D32">
        <v>104</v>
      </c>
      <c r="E32">
        <v>106</v>
      </c>
      <c r="F32">
        <v>57</v>
      </c>
      <c r="G32">
        <v>55</v>
      </c>
      <c r="H32">
        <v>0</v>
      </c>
      <c r="I32">
        <v>20</v>
      </c>
      <c r="J32">
        <v>12.142574257425739</v>
      </c>
      <c r="K32" t="s">
        <v>14</v>
      </c>
      <c r="L32">
        <v>1026908.428385551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4.7620250797553716</v>
      </c>
      <c r="D33">
        <v>106</v>
      </c>
      <c r="E33">
        <v>1</v>
      </c>
      <c r="F33">
        <v>58</v>
      </c>
      <c r="G33">
        <v>56</v>
      </c>
      <c r="H33">
        <v>0</v>
      </c>
      <c r="I33">
        <v>20</v>
      </c>
      <c r="J33">
        <v>12.142574257425739</v>
      </c>
      <c r="K33" t="s">
        <v>14</v>
      </c>
      <c r="L33">
        <v>1044924.365725648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4.7245394887452914</v>
      </c>
      <c r="D34">
        <v>106</v>
      </c>
      <c r="E34">
        <v>175</v>
      </c>
      <c r="F34">
        <v>58</v>
      </c>
      <c r="G34">
        <v>56</v>
      </c>
      <c r="H34">
        <v>0</v>
      </c>
      <c r="I34">
        <v>20</v>
      </c>
      <c r="J34">
        <v>12.142574257425739</v>
      </c>
      <c r="K34" t="s">
        <v>14</v>
      </c>
      <c r="L34">
        <v>1044924.365725648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4.9555309864131871</v>
      </c>
      <c r="D35">
        <v>113</v>
      </c>
      <c r="E35">
        <v>539</v>
      </c>
      <c r="F35">
        <v>62</v>
      </c>
      <c r="G35">
        <v>60</v>
      </c>
      <c r="H35">
        <v>0</v>
      </c>
      <c r="I35">
        <v>20</v>
      </c>
      <c r="J35">
        <v>12.142574257425739</v>
      </c>
      <c r="K35" t="s">
        <v>14</v>
      </c>
      <c r="L35">
        <v>1116988.1150860379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5.2124237214081797</v>
      </c>
      <c r="D36">
        <v>113</v>
      </c>
      <c r="E36">
        <v>1669</v>
      </c>
      <c r="F36">
        <v>62</v>
      </c>
      <c r="G36">
        <v>60</v>
      </c>
      <c r="H36">
        <v>0</v>
      </c>
      <c r="I36">
        <v>20</v>
      </c>
      <c r="J36">
        <v>12.142574257425739</v>
      </c>
      <c r="K36" t="s">
        <v>14</v>
      </c>
      <c r="L36">
        <v>1116988.1150860379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5.8164956416473652</v>
      </c>
      <c r="D37">
        <v>118</v>
      </c>
      <c r="E37">
        <v>3000</v>
      </c>
      <c r="F37">
        <v>64</v>
      </c>
      <c r="G37">
        <v>62</v>
      </c>
      <c r="H37">
        <v>0</v>
      </c>
      <c r="I37">
        <v>20</v>
      </c>
      <c r="J37">
        <v>12.142574257425739</v>
      </c>
      <c r="K37" t="s">
        <v>14</v>
      </c>
      <c r="L37">
        <v>1153019.989766232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28E42-D763-4841-AEB5-4A649EA91268}">
  <dimension ref="A1:AK76"/>
  <sheetViews>
    <sheetView workbookViewId="0">
      <selection activeCell="K31" sqref="K31"/>
    </sheetView>
  </sheetViews>
  <sheetFormatPr defaultRowHeight="15" x14ac:dyDescent="0.25"/>
  <sheetData>
    <row r="1" spans="1:27" x14ac:dyDescent="0.25">
      <c r="A1" s="2" t="s">
        <v>0</v>
      </c>
      <c r="B1" s="2" t="s">
        <v>1</v>
      </c>
      <c r="C1" t="s">
        <v>15</v>
      </c>
      <c r="D1" t="s">
        <v>20</v>
      </c>
      <c r="E1" t="s">
        <v>21</v>
      </c>
      <c r="F1" t="s">
        <v>22</v>
      </c>
      <c r="G1" t="s">
        <v>23</v>
      </c>
      <c r="P1" t="s">
        <v>24</v>
      </c>
      <c r="Q1" t="s">
        <v>25</v>
      </c>
      <c r="R1">
        <v>0.08</v>
      </c>
    </row>
    <row r="2" spans="1:27" x14ac:dyDescent="0.25">
      <c r="A2">
        <v>2.78</v>
      </c>
      <c r="B2">
        <v>58.35</v>
      </c>
      <c r="C2">
        <f>M41</f>
        <v>5.2864042145549526</v>
      </c>
      <c r="D2">
        <f>$Q$8</f>
        <v>542502844.03413725</v>
      </c>
      <c r="E2">
        <f>SUM(O41:Y41)</f>
        <v>7814426413.8141003</v>
      </c>
      <c r="F2">
        <f>AK41</f>
        <v>3370848140.978641</v>
      </c>
      <c r="G2">
        <f>F2/D2</f>
        <v>6.2135123862438757</v>
      </c>
    </row>
    <row r="3" spans="1:27" x14ac:dyDescent="0.25">
      <c r="A3">
        <v>3.78</v>
      </c>
      <c r="B3">
        <v>58.35</v>
      </c>
      <c r="C3">
        <f t="shared" ref="C3:C8" si="0">M42</f>
        <v>5.2134725362622323</v>
      </c>
      <c r="D3">
        <f t="shared" ref="D3:D37" si="1">$Q$8</f>
        <v>542502844.03413725</v>
      </c>
      <c r="E3">
        <f t="shared" ref="E3:E8" si="2">SUM(O42:Y42)</f>
        <v>7705912881.4442062</v>
      </c>
      <c r="F3">
        <f t="shared" ref="F3:F8" si="3">AK42</f>
        <v>3323958764.4751515</v>
      </c>
      <c r="G3">
        <f t="shared" ref="G3:G8" si="4">F3/D3</f>
        <v>6.1270808089367179</v>
      </c>
      <c r="Q3">
        <v>2020</v>
      </c>
      <c r="R3">
        <v>2023</v>
      </c>
      <c r="S3">
        <v>2026</v>
      </c>
      <c r="T3">
        <v>2029</v>
      </c>
      <c r="U3">
        <v>2032</v>
      </c>
      <c r="V3">
        <v>2035</v>
      </c>
      <c r="W3">
        <v>2038</v>
      </c>
      <c r="X3">
        <v>2041</v>
      </c>
      <c r="Y3">
        <v>2044</v>
      </c>
      <c r="Z3">
        <v>2047</v>
      </c>
      <c r="AA3">
        <v>2050</v>
      </c>
    </row>
    <row r="4" spans="1:27" x14ac:dyDescent="0.25">
      <c r="A4">
        <v>4.78</v>
      </c>
      <c r="B4">
        <v>58.35</v>
      </c>
      <c r="C4">
        <f t="shared" si="0"/>
        <v>5.1833307204404617</v>
      </c>
      <c r="D4">
        <f t="shared" si="1"/>
        <v>542502844.03413725</v>
      </c>
      <c r="E4">
        <f t="shared" si="2"/>
        <v>7665420690.6570797</v>
      </c>
      <c r="F4">
        <f t="shared" si="3"/>
        <v>3307130831.9116416</v>
      </c>
      <c r="G4">
        <f t="shared" si="4"/>
        <v>6.0960617410211011</v>
      </c>
      <c r="P4" t="s">
        <v>26</v>
      </c>
      <c r="Q4">
        <v>0</v>
      </c>
      <c r="R4">
        <v>3</v>
      </c>
      <c r="S4">
        <v>6</v>
      </c>
      <c r="T4">
        <v>9</v>
      </c>
      <c r="U4">
        <v>12</v>
      </c>
      <c r="V4">
        <v>15</v>
      </c>
      <c r="W4">
        <v>18</v>
      </c>
      <c r="X4">
        <v>21</v>
      </c>
      <c r="Y4">
        <v>24</v>
      </c>
      <c r="Z4">
        <v>27</v>
      </c>
      <c r="AA4">
        <v>30</v>
      </c>
    </row>
    <row r="5" spans="1:27" x14ac:dyDescent="0.25">
      <c r="A5">
        <v>5.78</v>
      </c>
      <c r="B5">
        <v>58.35</v>
      </c>
      <c r="C5">
        <f t="shared" si="0"/>
        <v>5.3552065664433179</v>
      </c>
      <c r="D5">
        <f t="shared" si="1"/>
        <v>542502844.03413725</v>
      </c>
      <c r="E5">
        <f t="shared" si="2"/>
        <v>7940194116.8476439</v>
      </c>
      <c r="F5">
        <f t="shared" si="3"/>
        <v>3430751852.622642</v>
      </c>
      <c r="G5">
        <f t="shared" si="4"/>
        <v>6.3239333956501067</v>
      </c>
      <c r="P5" t="s">
        <v>27</v>
      </c>
      <c r="Q5">
        <f>1/(1+$R$1)^Q4</f>
        <v>1</v>
      </c>
      <c r="R5">
        <f t="shared" ref="R5:AA5" si="5">1/(1+$R$1)^R4</f>
        <v>0.79383224102016958</v>
      </c>
      <c r="S5">
        <f t="shared" si="5"/>
        <v>0.63016962688310452</v>
      </c>
      <c r="T5">
        <f t="shared" si="5"/>
        <v>0.50024896713145905</v>
      </c>
      <c r="U5">
        <f t="shared" si="5"/>
        <v>0.39711375864599124</v>
      </c>
      <c r="V5">
        <f t="shared" si="5"/>
        <v>0.31524170496588994</v>
      </c>
      <c r="W5">
        <f t="shared" si="5"/>
        <v>0.25024902911609154</v>
      </c>
      <c r="X5">
        <f t="shared" si="5"/>
        <v>0.19865574759634863</v>
      </c>
      <c r="Y5">
        <f t="shared" si="5"/>
        <v>0.1576993373059466</v>
      </c>
      <c r="Z5">
        <f t="shared" si="5"/>
        <v>0.12518681834097523</v>
      </c>
      <c r="AA5">
        <f t="shared" si="5"/>
        <v>9.9377332549801231E-2</v>
      </c>
    </row>
    <row r="6" spans="1:27" x14ac:dyDescent="0.25">
      <c r="A6">
        <v>6.78</v>
      </c>
      <c r="B6">
        <v>58.35</v>
      </c>
      <c r="C6">
        <f t="shared" si="0"/>
        <v>6.5856473884986144</v>
      </c>
      <c r="D6">
        <f t="shared" si="1"/>
        <v>542502844.03413725</v>
      </c>
      <c r="E6">
        <f t="shared" si="2"/>
        <v>10006560597.942167</v>
      </c>
      <c r="F6">
        <f t="shared" si="3"/>
        <v>4365736212.4519596</v>
      </c>
      <c r="G6">
        <f t="shared" si="4"/>
        <v>8.0473978347977901</v>
      </c>
      <c r="P6" t="s">
        <v>28</v>
      </c>
      <c r="Q6">
        <f>1000*121425.742574257</f>
        <v>121425742.574257</v>
      </c>
      <c r="R6">
        <f t="shared" ref="R6:AA6" si="6">1000*121425.742574257</f>
        <v>121425742.574257</v>
      </c>
      <c r="S6">
        <f t="shared" si="6"/>
        <v>121425742.574257</v>
      </c>
      <c r="T6">
        <f t="shared" si="6"/>
        <v>121425742.574257</v>
      </c>
      <c r="U6">
        <f t="shared" si="6"/>
        <v>121425742.574257</v>
      </c>
      <c r="V6">
        <f t="shared" si="6"/>
        <v>121425742.574257</v>
      </c>
      <c r="W6">
        <f t="shared" si="6"/>
        <v>121425742.574257</v>
      </c>
      <c r="X6">
        <f t="shared" si="6"/>
        <v>121425742.574257</v>
      </c>
      <c r="Y6">
        <f t="shared" si="6"/>
        <v>121425742.574257</v>
      </c>
      <c r="Z6">
        <f t="shared" si="6"/>
        <v>121425742.574257</v>
      </c>
      <c r="AA6">
        <f t="shared" si="6"/>
        <v>121425742.574257</v>
      </c>
    </row>
    <row r="7" spans="1:27" x14ac:dyDescent="0.25">
      <c r="A7">
        <v>7.78</v>
      </c>
      <c r="B7">
        <v>58.35</v>
      </c>
      <c r="C7">
        <f t="shared" si="0"/>
        <v>6.6634995398987877</v>
      </c>
      <c r="D7">
        <f t="shared" si="1"/>
        <v>542502844.03413725</v>
      </c>
      <c r="E7">
        <f t="shared" si="2"/>
        <v>10199887662.483913</v>
      </c>
      <c r="F7">
        <f t="shared" si="3"/>
        <v>4464611646.1584816</v>
      </c>
      <c r="G7">
        <f t="shared" si="4"/>
        <v>8.2296557432932893</v>
      </c>
      <c r="P7" t="s">
        <v>29</v>
      </c>
      <c r="Q7">
        <f>Q6*Q5</f>
        <v>121425742.574257</v>
      </c>
      <c r="R7">
        <f t="shared" ref="R7:AA7" si="7">R6*R5</f>
        <v>96391669.34526065</v>
      </c>
      <c r="S7">
        <f t="shared" si="7"/>
        <v>76518814.892023429</v>
      </c>
      <c r="T7">
        <f t="shared" si="7"/>
        <v>60743102.305942498</v>
      </c>
      <c r="U7">
        <f t="shared" si="7"/>
        <v>48219833.030043758</v>
      </c>
      <c r="V7">
        <f t="shared" si="7"/>
        <v>38278458.115858026</v>
      </c>
      <c r="W7">
        <f t="shared" si="7"/>
        <v>30386674.188908275</v>
      </c>
      <c r="X7">
        <f t="shared" si="7"/>
        <v>24121921.668530803</v>
      </c>
      <c r="Y7">
        <f t="shared" si="7"/>
        <v>19148759.135842796</v>
      </c>
      <c r="Z7">
        <f t="shared" si="7"/>
        <v>15200902.377561532</v>
      </c>
      <c r="AA7">
        <f t="shared" si="7"/>
        <v>12066966.399908496</v>
      </c>
    </row>
    <row r="8" spans="1:27" x14ac:dyDescent="0.25">
      <c r="A8">
        <v>2.78</v>
      </c>
      <c r="B8">
        <v>57.35</v>
      </c>
      <c r="C8">
        <f t="shared" si="0"/>
        <v>5.2124669062244662</v>
      </c>
      <c r="D8">
        <f t="shared" si="1"/>
        <v>542502844.03413725</v>
      </c>
      <c r="E8">
        <f t="shared" si="2"/>
        <v>7729402285.7858934</v>
      </c>
      <c r="F8">
        <f t="shared" si="3"/>
        <v>3339912640.1697135</v>
      </c>
      <c r="G8">
        <f t="shared" si="4"/>
        <v>6.1564887205633667</v>
      </c>
      <c r="P8" s="3" t="s">
        <v>18</v>
      </c>
      <c r="Q8">
        <f>SUM(Q7:AA7)</f>
        <v>542502844.03413725</v>
      </c>
    </row>
    <row r="9" spans="1:27" x14ac:dyDescent="0.25">
      <c r="A9">
        <v>3.78</v>
      </c>
      <c r="B9">
        <v>57.35</v>
      </c>
      <c r="C9">
        <f t="shared" ref="C9:C37" si="8">M48</f>
        <v>5.0965779661385433</v>
      </c>
      <c r="D9">
        <f t="shared" si="1"/>
        <v>542502844.03413725</v>
      </c>
      <c r="E9">
        <f t="shared" ref="E9:E37" si="9">SUM(O48:Y48)</f>
        <v>7557042545.8247519</v>
      </c>
      <c r="F9">
        <f t="shared" ref="F9:F37" si="10">AK48</f>
        <v>3265085770.6852984</v>
      </c>
      <c r="G9">
        <f t="shared" ref="G9:G37" si="11">F9/D9</f>
        <v>6.0185597303151495</v>
      </c>
    </row>
    <row r="10" spans="1:27" x14ac:dyDescent="0.25">
      <c r="A10">
        <v>4.78</v>
      </c>
      <c r="B10">
        <v>57.35</v>
      </c>
      <c r="C10">
        <f t="shared" si="8"/>
        <v>4.9877979988811587</v>
      </c>
      <c r="D10">
        <f t="shared" si="1"/>
        <v>542502844.03413725</v>
      </c>
      <c r="E10">
        <f t="shared" si="9"/>
        <v>7390895564.2138519</v>
      </c>
      <c r="F10">
        <f t="shared" si="10"/>
        <v>3192445328.262166</v>
      </c>
      <c r="G10">
        <f t="shared" si="11"/>
        <v>5.8846609992357566</v>
      </c>
    </row>
    <row r="11" spans="1:27" x14ac:dyDescent="0.25">
      <c r="A11">
        <v>5.78</v>
      </c>
      <c r="B11">
        <v>57.35</v>
      </c>
      <c r="C11">
        <f t="shared" si="8"/>
        <v>4.8571329494496647</v>
      </c>
      <c r="D11">
        <f t="shared" si="1"/>
        <v>542502844.03413725</v>
      </c>
      <c r="E11">
        <f t="shared" si="9"/>
        <v>7190353617.4290552</v>
      </c>
      <c r="F11">
        <f t="shared" si="10"/>
        <v>3104121182.677794</v>
      </c>
      <c r="G11">
        <f t="shared" si="11"/>
        <v>5.7218523678052193</v>
      </c>
    </row>
    <row r="12" spans="1:27" x14ac:dyDescent="0.25">
      <c r="A12">
        <v>6.78</v>
      </c>
      <c r="B12">
        <v>57.35</v>
      </c>
      <c r="C12">
        <f t="shared" si="8"/>
        <v>4.7925046493381824</v>
      </c>
      <c r="D12">
        <f t="shared" si="1"/>
        <v>542502844.03413725</v>
      </c>
      <c r="E12">
        <f t="shared" si="9"/>
        <v>7090152940.4670353</v>
      </c>
      <c r="F12">
        <f t="shared" si="10"/>
        <v>3059793105.4387074</v>
      </c>
      <c r="G12">
        <f t="shared" si="11"/>
        <v>5.6401420547136683</v>
      </c>
    </row>
    <row r="13" spans="1:27" x14ac:dyDescent="0.25">
      <c r="A13">
        <v>7.78</v>
      </c>
      <c r="B13">
        <v>57.35</v>
      </c>
      <c r="C13">
        <f t="shared" si="8"/>
        <v>4.7967352404467256</v>
      </c>
      <c r="D13">
        <f t="shared" si="1"/>
        <v>542502844.03413725</v>
      </c>
      <c r="E13">
        <f t="shared" si="9"/>
        <v>7095223453.4559116</v>
      </c>
      <c r="F13">
        <f t="shared" si="10"/>
        <v>3061722847.6153355</v>
      </c>
      <c r="G13">
        <f t="shared" si="11"/>
        <v>5.6436991645018457</v>
      </c>
    </row>
    <row r="14" spans="1:27" x14ac:dyDescent="0.25">
      <c r="A14">
        <v>2.78</v>
      </c>
      <c r="B14">
        <v>56.35</v>
      </c>
      <c r="C14">
        <f t="shared" si="8"/>
        <v>5.0799305542723676</v>
      </c>
      <c r="D14">
        <f t="shared" si="1"/>
        <v>542502844.03413725</v>
      </c>
      <c r="E14">
        <f t="shared" si="9"/>
        <v>7553603501.5666199</v>
      </c>
      <c r="F14">
        <f t="shared" si="10"/>
        <v>3268196905.6808496</v>
      </c>
      <c r="G14">
        <f t="shared" si="11"/>
        <v>6.0242945113025002</v>
      </c>
    </row>
    <row r="15" spans="1:27" x14ac:dyDescent="0.25">
      <c r="A15">
        <v>3.78</v>
      </c>
      <c r="B15">
        <v>56.35</v>
      </c>
      <c r="C15">
        <f t="shared" si="8"/>
        <v>5.0076845745827523</v>
      </c>
      <c r="D15">
        <f t="shared" si="1"/>
        <v>542502844.03413725</v>
      </c>
      <c r="E15">
        <f t="shared" si="9"/>
        <v>7448549461.2605963</v>
      </c>
      <c r="F15">
        <f t="shared" si="10"/>
        <v>3223868785.1926961</v>
      </c>
      <c r="G15">
        <f t="shared" si="11"/>
        <v>5.9425841184895845</v>
      </c>
    </row>
    <row r="16" spans="1:27" x14ac:dyDescent="0.25">
      <c r="A16">
        <v>4.78</v>
      </c>
      <c r="B16">
        <v>56.35</v>
      </c>
      <c r="C16">
        <f t="shared" si="8"/>
        <v>4.9034961867608118</v>
      </c>
      <c r="D16">
        <f t="shared" si="1"/>
        <v>542502844.03413725</v>
      </c>
      <c r="E16">
        <f t="shared" si="9"/>
        <v>7291882688.8388643</v>
      </c>
      <c r="F16">
        <f t="shared" si="10"/>
        <v>3155795713.2873116</v>
      </c>
      <c r="G16">
        <f t="shared" si="11"/>
        <v>5.8171044594352974</v>
      </c>
    </row>
    <row r="17" spans="1:7" x14ac:dyDescent="0.25">
      <c r="A17">
        <v>5.78</v>
      </c>
      <c r="B17">
        <v>56.35</v>
      </c>
      <c r="C17">
        <f t="shared" si="8"/>
        <v>4.8242919418474468</v>
      </c>
      <c r="D17">
        <f t="shared" si="1"/>
        <v>542502844.03413725</v>
      </c>
      <c r="E17">
        <f t="shared" si="9"/>
        <v>7605238402.1680317</v>
      </c>
      <c r="F17">
        <f t="shared" si="10"/>
        <v>3240660743.4413772</v>
      </c>
      <c r="G17">
        <f t="shared" si="11"/>
        <v>5.9735368746517707</v>
      </c>
    </row>
    <row r="18" spans="1:7" x14ac:dyDescent="0.25">
      <c r="A18">
        <v>6.78</v>
      </c>
      <c r="B18">
        <v>56.35</v>
      </c>
      <c r="C18">
        <f t="shared" si="8"/>
        <v>4.801830562336888</v>
      </c>
      <c r="D18">
        <f t="shared" si="1"/>
        <v>542502844.03413725</v>
      </c>
      <c r="E18">
        <f t="shared" si="9"/>
        <v>7144666908.3423872</v>
      </c>
      <c r="F18">
        <f t="shared" si="10"/>
        <v>3092332960.7349439</v>
      </c>
      <c r="G18">
        <f t="shared" si="11"/>
        <v>5.7001230403510244</v>
      </c>
    </row>
    <row r="19" spans="1:7" x14ac:dyDescent="0.25">
      <c r="A19">
        <v>7.78</v>
      </c>
      <c r="B19">
        <v>56.35</v>
      </c>
      <c r="C19">
        <f t="shared" si="8"/>
        <v>4.8231809999307123</v>
      </c>
      <c r="D19">
        <f t="shared" si="1"/>
        <v>542502844.03413725</v>
      </c>
      <c r="E19">
        <f t="shared" si="9"/>
        <v>7173050166.7108335</v>
      </c>
      <c r="F19">
        <f t="shared" si="10"/>
        <v>3104418917.5161405</v>
      </c>
      <c r="G19">
        <f t="shared" si="11"/>
        <v>5.7224011849065874</v>
      </c>
    </row>
    <row r="20" spans="1:7" x14ac:dyDescent="0.25">
      <c r="A20">
        <v>2.78</v>
      </c>
      <c r="B20">
        <v>55.35</v>
      </c>
      <c r="C20">
        <f t="shared" si="8"/>
        <v>4.9312531962043424</v>
      </c>
      <c r="D20">
        <f t="shared" si="1"/>
        <v>542502844.03413725</v>
      </c>
      <c r="E20">
        <f t="shared" si="9"/>
        <v>7345074926.9136772</v>
      </c>
      <c r="F20">
        <f t="shared" si="10"/>
        <v>3180853705.5211182</v>
      </c>
      <c r="G20">
        <f t="shared" si="11"/>
        <v>5.863294064723763</v>
      </c>
    </row>
    <row r="21" spans="1:7" x14ac:dyDescent="0.25">
      <c r="A21">
        <v>3.78</v>
      </c>
      <c r="B21">
        <v>55.35</v>
      </c>
      <c r="C21">
        <f t="shared" si="8"/>
        <v>4.8609480184753044</v>
      </c>
      <c r="D21">
        <f t="shared" si="1"/>
        <v>542502844.03413725</v>
      </c>
      <c r="E21">
        <f t="shared" si="9"/>
        <v>7249734507.4784098</v>
      </c>
      <c r="F21">
        <f t="shared" si="10"/>
        <v>3141682245.3969908</v>
      </c>
      <c r="G21">
        <f t="shared" si="11"/>
        <v>5.7910889868059368</v>
      </c>
    </row>
    <row r="22" spans="1:7" x14ac:dyDescent="0.25">
      <c r="A22">
        <v>4.78</v>
      </c>
      <c r="B22">
        <v>55.35</v>
      </c>
      <c r="C22">
        <f t="shared" si="8"/>
        <v>4.7733102882573846</v>
      </c>
      <c r="D22">
        <f t="shared" si="1"/>
        <v>542502844.03413725</v>
      </c>
      <c r="E22">
        <f t="shared" si="9"/>
        <v>7119591170.4094286</v>
      </c>
      <c r="F22">
        <f t="shared" si="10"/>
        <v>3086174248.3082409</v>
      </c>
      <c r="G22">
        <f t="shared" si="11"/>
        <v>5.6887706345628706</v>
      </c>
    </row>
    <row r="23" spans="1:7" x14ac:dyDescent="0.25">
      <c r="A23">
        <v>5.78</v>
      </c>
      <c r="B23">
        <v>55.35</v>
      </c>
      <c r="C23">
        <f t="shared" si="8"/>
        <v>4.727587326345323</v>
      </c>
      <c r="D23">
        <f t="shared" si="1"/>
        <v>542502844.03413725</v>
      </c>
      <c r="E23">
        <f t="shared" si="9"/>
        <v>7062061014.3081474</v>
      </c>
      <c r="F23">
        <f t="shared" si="10"/>
        <v>3062782249.4019685</v>
      </c>
      <c r="G23">
        <f t="shared" si="11"/>
        <v>5.6456519686175906</v>
      </c>
    </row>
    <row r="24" spans="1:7" x14ac:dyDescent="0.25">
      <c r="A24">
        <v>6.78</v>
      </c>
      <c r="B24">
        <v>55.35</v>
      </c>
      <c r="C24">
        <f t="shared" si="8"/>
        <v>4.7136184034210267</v>
      </c>
      <c r="D24">
        <f t="shared" si="1"/>
        <v>542502844.03413725</v>
      </c>
      <c r="E24">
        <f t="shared" si="9"/>
        <v>7043170059.2717142</v>
      </c>
      <c r="F24">
        <f t="shared" si="10"/>
        <v>3055095308.4054594</v>
      </c>
      <c r="G24">
        <f t="shared" si="11"/>
        <v>5.6314825664088426</v>
      </c>
    </row>
    <row r="25" spans="1:7" x14ac:dyDescent="0.25">
      <c r="A25">
        <v>7.78</v>
      </c>
      <c r="B25">
        <v>55.35</v>
      </c>
      <c r="C25">
        <f t="shared" si="8"/>
        <v>4.7332300999779999</v>
      </c>
      <c r="D25">
        <f t="shared" si="1"/>
        <v>542502844.03413725</v>
      </c>
      <c r="E25">
        <f t="shared" si="9"/>
        <v>7066201791.6283932</v>
      </c>
      <c r="F25">
        <f t="shared" si="10"/>
        <v>3064521973.5601778</v>
      </c>
      <c r="G25">
        <f t="shared" si="11"/>
        <v>5.6488588166135791</v>
      </c>
    </row>
    <row r="26" spans="1:7" x14ac:dyDescent="0.25">
      <c r="A26">
        <v>2.78</v>
      </c>
      <c r="B26">
        <v>54.35</v>
      </c>
      <c r="C26">
        <f t="shared" si="8"/>
        <v>4.8625049128540576</v>
      </c>
      <c r="D26">
        <f t="shared" si="1"/>
        <v>542502844.03413725</v>
      </c>
      <c r="E26">
        <f t="shared" si="9"/>
        <v>7253484584.2063274</v>
      </c>
      <c r="F26">
        <f t="shared" si="10"/>
        <v>3143861308.4751778</v>
      </c>
      <c r="G26">
        <f t="shared" si="11"/>
        <v>5.795105671883535</v>
      </c>
    </row>
    <row r="27" spans="1:7" x14ac:dyDescent="0.25">
      <c r="A27">
        <v>3.78</v>
      </c>
      <c r="B27">
        <v>54.35</v>
      </c>
      <c r="C27">
        <f t="shared" si="8"/>
        <v>4.7757939440862476</v>
      </c>
      <c r="D27">
        <f t="shared" si="1"/>
        <v>542502844.03413725</v>
      </c>
      <c r="E27">
        <f t="shared" si="9"/>
        <v>7136009075.749732</v>
      </c>
      <c r="F27">
        <f t="shared" si="10"/>
        <v>3095595919.3078089</v>
      </c>
      <c r="G27">
        <f t="shared" si="11"/>
        <v>5.7061376789999221</v>
      </c>
    </row>
    <row r="28" spans="1:7" x14ac:dyDescent="0.25">
      <c r="A28">
        <v>4.78</v>
      </c>
      <c r="B28">
        <v>54.35</v>
      </c>
      <c r="C28">
        <f t="shared" si="8"/>
        <v>4.680914396377104</v>
      </c>
      <c r="D28">
        <f t="shared" si="1"/>
        <v>542502844.03413725</v>
      </c>
      <c r="E28">
        <f t="shared" si="9"/>
        <v>7002464823.273531</v>
      </c>
      <c r="F28">
        <f t="shared" si="10"/>
        <v>3039924518.8925991</v>
      </c>
      <c r="G28">
        <f t="shared" si="11"/>
        <v>5.6035181240474943</v>
      </c>
    </row>
    <row r="29" spans="1:7" x14ac:dyDescent="0.25">
      <c r="A29">
        <v>5.78</v>
      </c>
      <c r="B29">
        <v>54.35</v>
      </c>
      <c r="C29">
        <f t="shared" si="8"/>
        <v>4.6055973968378261</v>
      </c>
      <c r="D29">
        <f t="shared" si="1"/>
        <v>542502844.03413725</v>
      </c>
      <c r="E29">
        <f t="shared" si="9"/>
        <v>6898335911.8780403</v>
      </c>
      <c r="F29">
        <f t="shared" si="10"/>
        <v>2996925014.0075259</v>
      </c>
      <c r="G29">
        <f t="shared" si="11"/>
        <v>5.5242567794150457</v>
      </c>
    </row>
    <row r="30" spans="1:7" x14ac:dyDescent="0.25">
      <c r="A30">
        <v>6.78</v>
      </c>
      <c r="B30">
        <v>54.35</v>
      </c>
      <c r="C30">
        <f t="shared" si="8"/>
        <v>4.5697640881725787</v>
      </c>
      <c r="D30">
        <f t="shared" si="1"/>
        <v>542502844.03413725</v>
      </c>
      <c r="E30">
        <f t="shared" si="9"/>
        <v>6847137720.6344681</v>
      </c>
      <c r="F30">
        <f t="shared" si="10"/>
        <v>2975384490.3381906</v>
      </c>
      <c r="G30">
        <f t="shared" si="11"/>
        <v>5.4845509531576999</v>
      </c>
    </row>
    <row r="31" spans="1:7" x14ac:dyDescent="0.25">
      <c r="A31">
        <v>7.78</v>
      </c>
      <c r="B31">
        <v>54.35</v>
      </c>
      <c r="C31">
        <f t="shared" si="8"/>
        <v>4.623893913314264</v>
      </c>
      <c r="D31">
        <f t="shared" si="1"/>
        <v>542502844.03413725</v>
      </c>
      <c r="E31">
        <f t="shared" si="9"/>
        <v>6929921216.7217426</v>
      </c>
      <c r="F31">
        <f t="shared" si="10"/>
        <v>3011106938.2253418</v>
      </c>
      <c r="G31">
        <f t="shared" si="11"/>
        <v>5.5503984381616744</v>
      </c>
    </row>
    <row r="32" spans="1:7" x14ac:dyDescent="0.25">
      <c r="A32">
        <v>2.78</v>
      </c>
      <c r="B32">
        <v>53.35</v>
      </c>
      <c r="C32">
        <f t="shared" si="8"/>
        <v>4.8263385107872354</v>
      </c>
      <c r="D32">
        <f t="shared" si="1"/>
        <v>542502844.03413725</v>
      </c>
      <c r="E32">
        <f t="shared" si="9"/>
        <v>7201969717.8100929</v>
      </c>
      <c r="F32">
        <f t="shared" si="10"/>
        <v>3121929689.874125</v>
      </c>
      <c r="G32">
        <f t="shared" si="11"/>
        <v>5.7546789370889933</v>
      </c>
    </row>
    <row r="33" spans="1:37" x14ac:dyDescent="0.25">
      <c r="A33">
        <v>3.78</v>
      </c>
      <c r="B33">
        <v>53.35</v>
      </c>
      <c r="C33">
        <f t="shared" si="8"/>
        <v>4.7620250797553716</v>
      </c>
      <c r="D33">
        <f t="shared" si="1"/>
        <v>542502844.03413725</v>
      </c>
      <c r="E33">
        <f t="shared" si="9"/>
        <v>7116654802.628026</v>
      </c>
      <c r="F33">
        <f t="shared" si="10"/>
        <v>3088222934.6287928</v>
      </c>
      <c r="G33">
        <f t="shared" si="11"/>
        <v>5.6925469950798355</v>
      </c>
    </row>
    <row r="34" spans="1:37" x14ac:dyDescent="0.25">
      <c r="A34">
        <v>4.78</v>
      </c>
      <c r="B34">
        <v>53.35</v>
      </c>
      <c r="C34">
        <f t="shared" si="8"/>
        <v>4.7245394887452914</v>
      </c>
      <c r="D34">
        <f t="shared" si="1"/>
        <v>542502844.03413725</v>
      </c>
      <c r="E34">
        <f t="shared" si="9"/>
        <v>7084262990.8099308</v>
      </c>
      <c r="F34">
        <f t="shared" si="10"/>
        <v>3079037478.4924951</v>
      </c>
      <c r="G34">
        <f t="shared" si="11"/>
        <v>5.6756153674629308</v>
      </c>
    </row>
    <row r="35" spans="1:37" x14ac:dyDescent="0.25">
      <c r="A35">
        <v>5.78</v>
      </c>
      <c r="B35">
        <v>53.35</v>
      </c>
      <c r="C35">
        <f t="shared" si="8"/>
        <v>4.9555309864131871</v>
      </c>
      <c r="D35">
        <f t="shared" si="1"/>
        <v>542502844.03413725</v>
      </c>
      <c r="E35">
        <f t="shared" si="9"/>
        <v>7475528111.2098722</v>
      </c>
      <c r="F35">
        <f t="shared" si="10"/>
        <v>3258550530.9827738</v>
      </c>
      <c r="G35">
        <f t="shared" si="11"/>
        <v>6.006513268670953</v>
      </c>
    </row>
    <row r="36" spans="1:37" x14ac:dyDescent="0.25">
      <c r="A36">
        <v>6.78</v>
      </c>
      <c r="B36">
        <v>53.35</v>
      </c>
      <c r="C36">
        <f t="shared" si="8"/>
        <v>5.2124237214081797</v>
      </c>
      <c r="D36">
        <f t="shared" si="1"/>
        <v>542502844.03413725</v>
      </c>
      <c r="E36">
        <f t="shared" si="9"/>
        <v>7955280896.7272081</v>
      </c>
      <c r="F36">
        <f t="shared" si="10"/>
        <v>3481635326.5996423</v>
      </c>
      <c r="G36">
        <f t="shared" si="11"/>
        <v>6.4177273260166698</v>
      </c>
    </row>
    <row r="37" spans="1:37" x14ac:dyDescent="0.25">
      <c r="A37">
        <v>7.78</v>
      </c>
      <c r="B37">
        <v>53.35</v>
      </c>
      <c r="C37">
        <f t="shared" si="8"/>
        <v>5.8164956416473652</v>
      </c>
      <c r="D37">
        <f t="shared" si="1"/>
        <v>542502844.03413725</v>
      </c>
      <c r="E37">
        <f t="shared" si="9"/>
        <v>9013829139.1332455</v>
      </c>
      <c r="F37">
        <f t="shared" si="10"/>
        <v>3969764371.5370202</v>
      </c>
      <c r="G37">
        <f t="shared" si="11"/>
        <v>7.3174996503561571</v>
      </c>
    </row>
    <row r="39" spans="1:37" x14ac:dyDescent="0.25">
      <c r="C39" t="s">
        <v>15</v>
      </c>
      <c r="O39" t="s">
        <v>16</v>
      </c>
      <c r="Z39" t="s">
        <v>17</v>
      </c>
      <c r="AK39" t="s">
        <v>18</v>
      </c>
    </row>
    <row r="40" spans="1:37" x14ac:dyDescent="0.25">
      <c r="A40" s="2" t="s">
        <v>0</v>
      </c>
      <c r="B40" s="2" t="s">
        <v>1</v>
      </c>
      <c r="C40">
        <v>2020</v>
      </c>
      <c r="D40">
        <v>2023</v>
      </c>
      <c r="E40">
        <v>2026</v>
      </c>
      <c r="F40">
        <v>2029</v>
      </c>
      <c r="G40">
        <v>2032</v>
      </c>
      <c r="H40">
        <v>2035</v>
      </c>
      <c r="I40">
        <v>2038</v>
      </c>
      <c r="J40">
        <v>2041</v>
      </c>
      <c r="K40">
        <v>2044</v>
      </c>
      <c r="L40">
        <v>2047</v>
      </c>
      <c r="M40">
        <v>2050</v>
      </c>
      <c r="N40" t="s">
        <v>19</v>
      </c>
      <c r="O40">
        <v>2020</v>
      </c>
      <c r="P40">
        <v>2023</v>
      </c>
      <c r="Q40">
        <v>2026</v>
      </c>
      <c r="R40">
        <v>2029</v>
      </c>
      <c r="S40">
        <v>2032</v>
      </c>
      <c r="T40">
        <v>2035</v>
      </c>
      <c r="U40">
        <v>2038</v>
      </c>
      <c r="V40">
        <v>2041</v>
      </c>
      <c r="W40">
        <v>2044</v>
      </c>
      <c r="X40">
        <v>2047</v>
      </c>
      <c r="Y40">
        <v>2050</v>
      </c>
      <c r="Z40">
        <v>2020</v>
      </c>
      <c r="AA40">
        <v>2023</v>
      </c>
      <c r="AB40">
        <v>2026</v>
      </c>
      <c r="AC40">
        <v>2029</v>
      </c>
      <c r="AD40">
        <v>2032</v>
      </c>
      <c r="AE40">
        <v>2035</v>
      </c>
      <c r="AF40">
        <v>2038</v>
      </c>
      <c r="AG40">
        <v>2041</v>
      </c>
      <c r="AH40">
        <v>2044</v>
      </c>
      <c r="AI40">
        <v>2047</v>
      </c>
      <c r="AJ40">
        <v>2050</v>
      </c>
    </row>
    <row r="41" spans="1:37" x14ac:dyDescent="0.25">
      <c r="A41">
        <v>2.78</v>
      </c>
      <c r="B41">
        <v>58.35</v>
      </c>
      <c r="C41">
        <v>7.0397721245450704</v>
      </c>
      <c r="D41">
        <v>6.5222735742038518</v>
      </c>
      <c r="E41">
        <v>6.2211781363337284</v>
      </c>
      <c r="F41">
        <v>5.9786604689443328</v>
      </c>
      <c r="G41">
        <v>5.8130813406520891</v>
      </c>
      <c r="H41">
        <v>5.687998458683083</v>
      </c>
      <c r="I41">
        <v>5.5730118830165418</v>
      </c>
      <c r="J41">
        <v>5.4769328602195353</v>
      </c>
      <c r="K41">
        <v>5.4097712389629304</v>
      </c>
      <c r="L41">
        <v>5.3465148351763476</v>
      </c>
      <c r="M41">
        <v>5.2864042145549526</v>
      </c>
      <c r="N41">
        <f>1000*121425.742574257</f>
        <v>121425742.574257</v>
      </c>
      <c r="O41">
        <f>C41*$N$41</f>
        <v>854809557.77644002</v>
      </c>
      <c r="P41">
        <f t="shared" ref="P41:Y41" si="12">D41*$N$41</f>
        <v>791971912.02015603</v>
      </c>
      <c r="Q41">
        <f t="shared" si="12"/>
        <v>755411174.89105523</v>
      </c>
      <c r="R41">
        <f t="shared" si="12"/>
        <v>725963287.04092121</v>
      </c>
      <c r="S41">
        <f t="shared" si="12"/>
        <v>705857718.43323731</v>
      </c>
      <c r="T41">
        <f t="shared" si="12"/>
        <v>690669436.60682261</v>
      </c>
      <c r="U41">
        <f t="shared" si="12"/>
        <v>676707106.27044189</v>
      </c>
      <c r="V41">
        <f t="shared" si="12"/>
        <v>665040639.58150637</v>
      </c>
      <c r="W41">
        <f t="shared" si="12"/>
        <v>656885489.8479321</v>
      </c>
      <c r="X41">
        <f t="shared" si="12"/>
        <v>649204534.0455693</v>
      </c>
      <c r="Y41">
        <f t="shared" si="12"/>
        <v>641905557.300017</v>
      </c>
      <c r="Z41">
        <f>O41*Q$5</f>
        <v>854809557.77644002</v>
      </c>
      <c r="AA41">
        <f t="shared" ref="AA41:AJ41" si="13">P41*R$5</f>
        <v>628692837.74398899</v>
      </c>
      <c r="AB41">
        <f t="shared" si="13"/>
        <v>476037178.22442389</v>
      </c>
      <c r="AC41">
        <f t="shared" si="13"/>
        <v>363162384.51757979</v>
      </c>
      <c r="AD41">
        <f t="shared" si="13"/>
        <v>280305811.63630664</v>
      </c>
      <c r="AE41">
        <f t="shared" si="13"/>
        <v>217727810.76376539</v>
      </c>
      <c r="AF41">
        <f t="shared" si="13"/>
        <v>169345296.34013787</v>
      </c>
      <c r="AG41">
        <f t="shared" si="13"/>
        <v>132114145.43801799</v>
      </c>
      <c r="AH41">
        <f t="shared" si="13"/>
        <v>103590406.434911</v>
      </c>
      <c r="AI41">
        <f t="shared" si="13"/>
        <v>81271850.069700152</v>
      </c>
      <c r="AJ41">
        <f t="shared" si="13"/>
        <v>63790862.03336928</v>
      </c>
      <c r="AK41">
        <f>SUM(Z41:AJ41)</f>
        <v>3370848140.978641</v>
      </c>
    </row>
    <row r="42" spans="1:37" x14ac:dyDescent="0.25">
      <c r="A42">
        <v>3.78</v>
      </c>
      <c r="B42">
        <v>58.35</v>
      </c>
      <c r="C42">
        <v>6.9421968748476566</v>
      </c>
      <c r="D42">
        <v>6.4311135934921557</v>
      </c>
      <c r="E42">
        <v>6.1342351733506506</v>
      </c>
      <c r="F42">
        <v>5.895311005905449</v>
      </c>
      <c r="G42">
        <v>5.7321919607957392</v>
      </c>
      <c r="H42">
        <v>5.6089693237284086</v>
      </c>
      <c r="I42">
        <v>5.4957283643081842</v>
      </c>
      <c r="J42">
        <v>5.4011101099697276</v>
      </c>
      <c r="K42">
        <v>5.3349390667860188</v>
      </c>
      <c r="L42">
        <v>5.2726694518932762</v>
      </c>
      <c r="M42">
        <v>5.2134725362622323</v>
      </c>
      <c r="N42">
        <f t="shared" ref="N42:N76" si="14">1000*121425.742574257</f>
        <v>121425742.574257</v>
      </c>
      <c r="O42">
        <f t="shared" ref="O42:O76" si="15">C42*$N$41</f>
        <v>842961410.62506294</v>
      </c>
      <c r="P42">
        <f t="shared" ref="P42:P76" si="16">D42*$N$41</f>
        <v>780902743.66918337</v>
      </c>
      <c r="Q42">
        <f t="shared" ref="Q42:Q76" si="17">E42*$N$41</f>
        <v>744854061.04922891</v>
      </c>
      <c r="R42">
        <f t="shared" ref="R42:R76" si="18">F42*$N$41</f>
        <v>715842516.59825909</v>
      </c>
      <c r="S42">
        <f t="shared" ref="S42:S76" si="19">G42*$N$41</f>
        <v>696035665.41780889</v>
      </c>
      <c r="T42">
        <f t="shared" ref="T42:T76" si="20">H42*$N$41</f>
        <v>681073265.20995009</v>
      </c>
      <c r="U42">
        <f t="shared" ref="U42:U76" si="21">I42*$N$41</f>
        <v>667322897.62252808</v>
      </c>
      <c r="V42">
        <f t="shared" ref="V42:V76" si="22">J42*$N$41</f>
        <v>655833805.82840109</v>
      </c>
      <c r="W42">
        <f t="shared" ref="W42:W76" si="23">K42*$N$41</f>
        <v>647798937.77290595</v>
      </c>
      <c r="X42">
        <f t="shared" ref="X42:X76" si="24">L42*$N$41</f>
        <v>640237803.54474175</v>
      </c>
      <c r="Y42">
        <f t="shared" ref="Y42:Y76" si="25">M42*$N$41</f>
        <v>633049774.10613656</v>
      </c>
      <c r="Z42">
        <f t="shared" ref="Z42:Z76" si="26">O42*Q$5</f>
        <v>842961410.62506294</v>
      </c>
      <c r="AA42">
        <f t="shared" ref="AA42:AA76" si="27">P42*R$5</f>
        <v>619905775.02570689</v>
      </c>
      <c r="AB42">
        <f t="shared" ref="AB42:AB76" si="28">Q42*S$5</f>
        <v>469384405.73375773</v>
      </c>
      <c r="AC42">
        <f t="shared" ref="AC42:AC76" si="29">R42*T$5</f>
        <v>358099479.55706346</v>
      </c>
      <c r="AD42">
        <f t="shared" ref="AD42:AD76" si="30">S42*U$5</f>
        <v>276405339.24572968</v>
      </c>
      <c r="AE42">
        <f t="shared" ref="AE42:AE76" si="31">T42*V$5</f>
        <v>214702697.3314704</v>
      </c>
      <c r="AF42">
        <f t="shared" ref="AF42:AF76" si="32">U42*W$5</f>
        <v>166996907.2369746</v>
      </c>
      <c r="AG42">
        <f t="shared" ref="AG42:AG76" si="33">V42*X$5</f>
        <v>130285154.99579957</v>
      </c>
      <c r="AH42">
        <f t="shared" ref="AH42:AH76" si="34">W42*Y$5</f>
        <v>102157463.19428341</v>
      </c>
      <c r="AI42">
        <f t="shared" ref="AI42:AI76" si="35">X42*Z$5</f>
        <v>80149333.607380569</v>
      </c>
      <c r="AJ42">
        <f t="shared" ref="AJ42:AJ76" si="36">Y42*AA$5</f>
        <v>62910797.92192208</v>
      </c>
      <c r="AK42">
        <f t="shared" ref="AK42:AK76" si="37">SUM(Z42:AJ42)</f>
        <v>3323958764.4751515</v>
      </c>
    </row>
    <row r="43" spans="1:37" x14ac:dyDescent="0.25">
      <c r="A43">
        <v>4.78</v>
      </c>
      <c r="B43">
        <v>58.35</v>
      </c>
      <c r="C43">
        <v>6.9106826733883819</v>
      </c>
      <c r="D43">
        <v>6.3982134032951947</v>
      </c>
      <c r="E43">
        <v>6.1021472456731027</v>
      </c>
      <c r="F43">
        <v>5.8646588585317394</v>
      </c>
      <c r="G43">
        <v>5.7023940978150316</v>
      </c>
      <c r="H43">
        <v>5.5797681270853126</v>
      </c>
      <c r="I43">
        <v>5.4669092057305928</v>
      </c>
      <c r="J43">
        <v>5.3720036351096336</v>
      </c>
      <c r="K43">
        <v>5.3055797207605853</v>
      </c>
      <c r="L43">
        <v>5.2427769041764654</v>
      </c>
      <c r="M43">
        <v>5.1833307204404617</v>
      </c>
      <c r="N43">
        <f t="shared" si="14"/>
        <v>121425742.574257</v>
      </c>
      <c r="O43">
        <f t="shared" si="15"/>
        <v>839134775.31123579</v>
      </c>
      <c r="P43">
        <f t="shared" si="16"/>
        <v>776907813.64368308</v>
      </c>
      <c r="Q43">
        <f t="shared" si="17"/>
        <v>740957760.60331357</v>
      </c>
      <c r="R43">
        <f t="shared" si="18"/>
        <v>712120556.84191084</v>
      </c>
      <c r="S43">
        <f t="shared" si="19"/>
        <v>692417437.77825058</v>
      </c>
      <c r="T43">
        <f t="shared" si="20"/>
        <v>677527488.22350526</v>
      </c>
      <c r="U43">
        <f t="shared" si="21"/>
        <v>663823509.89187872</v>
      </c>
      <c r="V43">
        <f t="shared" si="22"/>
        <v>652299530.50479519</v>
      </c>
      <c r="W43">
        <f t="shared" si="23"/>
        <v>644233957.38027322</v>
      </c>
      <c r="X43">
        <f t="shared" si="24"/>
        <v>636608078.74079156</v>
      </c>
      <c r="Y43">
        <f t="shared" si="25"/>
        <v>629389781.73744154</v>
      </c>
      <c r="Z43">
        <f t="shared" si="26"/>
        <v>839134775.31123579</v>
      </c>
      <c r="AA43">
        <f t="shared" si="27"/>
        <v>616734470.77084517</v>
      </c>
      <c r="AB43">
        <f t="shared" si="28"/>
        <v>466929075.53553081</v>
      </c>
      <c r="AC43">
        <f t="shared" si="29"/>
        <v>356237573.03324538</v>
      </c>
      <c r="AD43">
        <f t="shared" si="30"/>
        <v>274968491.26814789</v>
      </c>
      <c r="AE43">
        <f t="shared" si="31"/>
        <v>213584920.54883471</v>
      </c>
      <c r="AF43">
        <f t="shared" si="32"/>
        <v>166121188.85487884</v>
      </c>
      <c r="AG43">
        <f t="shared" si="33"/>
        <v>129583050.88917731</v>
      </c>
      <c r="AH43">
        <f t="shared" si="34"/>
        <v>101595268.14885654</v>
      </c>
      <c r="AI43">
        <f t="shared" si="35"/>
        <v>79694939.90772073</v>
      </c>
      <c r="AJ43">
        <f t="shared" si="36"/>
        <v>62547077.643168539</v>
      </c>
      <c r="AK43">
        <f t="shared" si="37"/>
        <v>3307130831.9116416</v>
      </c>
    </row>
    <row r="44" spans="1:37" x14ac:dyDescent="0.25">
      <c r="A44">
        <v>5.78</v>
      </c>
      <c r="B44">
        <v>58.35</v>
      </c>
      <c r="C44">
        <v>7.1879276369013283</v>
      </c>
      <c r="D44">
        <v>6.6459695785561381</v>
      </c>
      <c r="E44">
        <v>6.331378171141508</v>
      </c>
      <c r="F44">
        <v>6.0784688700588179</v>
      </c>
      <c r="G44">
        <v>5.9055894194630731</v>
      </c>
      <c r="H44">
        <v>5.7749147287265199</v>
      </c>
      <c r="I44">
        <v>5.6549057573720773</v>
      </c>
      <c r="J44">
        <v>5.5546116989344716</v>
      </c>
      <c r="K44">
        <v>5.4843552176069537</v>
      </c>
      <c r="L44">
        <v>5.4180296445556433</v>
      </c>
      <c r="M44">
        <v>5.3552065664433179</v>
      </c>
      <c r="N44">
        <f t="shared" si="14"/>
        <v>121425742.574257</v>
      </c>
      <c r="O44">
        <f t="shared" si="15"/>
        <v>872799450.88076818</v>
      </c>
      <c r="P44">
        <f t="shared" si="16"/>
        <v>806991791.20210087</v>
      </c>
      <c r="Q44">
        <f t="shared" si="17"/>
        <v>768792295.94929886</v>
      </c>
      <c r="R44">
        <f t="shared" si="18"/>
        <v>738082596.26139688</v>
      </c>
      <c r="S44">
        <f t="shared" si="19"/>
        <v>717090580.59697902</v>
      </c>
      <c r="T44">
        <f t="shared" si="20"/>
        <v>701223309.23863161</v>
      </c>
      <c r="U44">
        <f t="shared" si="21"/>
        <v>686651130.77634573</v>
      </c>
      <c r="V44">
        <f t="shared" si="22"/>
        <v>674472850.2547735</v>
      </c>
      <c r="W44">
        <f t="shared" si="23"/>
        <v>665941904.83892524</v>
      </c>
      <c r="X44">
        <f t="shared" si="24"/>
        <v>657888272.87950671</v>
      </c>
      <c r="Y44">
        <f t="shared" si="25"/>
        <v>650259933.96891701</v>
      </c>
      <c r="Z44">
        <f t="shared" si="26"/>
        <v>872799450.88076818</v>
      </c>
      <c r="AA44">
        <f t="shared" si="27"/>
        <v>640616102.09484446</v>
      </c>
      <c r="AB44">
        <f t="shared" si="28"/>
        <v>484469554.28897494</v>
      </c>
      <c r="AC44">
        <f t="shared" si="29"/>
        <v>369225056.43746948</v>
      </c>
      <c r="AD44">
        <f t="shared" si="30"/>
        <v>284766535.75050247</v>
      </c>
      <c r="AE44">
        <f t="shared" si="31"/>
        <v>221054831.5662097</v>
      </c>
      <c r="AF44">
        <f t="shared" si="32"/>
        <v>171833778.81824693</v>
      </c>
      <c r="AG44">
        <f t="shared" si="33"/>
        <v>133987908.30080213</v>
      </c>
      <c r="AH44">
        <f t="shared" si="34"/>
        <v>105018597.07735826</v>
      </c>
      <c r="AI44">
        <f t="shared" si="35"/>
        <v>82358939.705624744</v>
      </c>
      <c r="AJ44">
        <f t="shared" si="36"/>
        <v>64621097.701840855</v>
      </c>
      <c r="AK44">
        <f t="shared" si="37"/>
        <v>3430751852.622642</v>
      </c>
    </row>
    <row r="45" spans="1:37" x14ac:dyDescent="0.25">
      <c r="A45">
        <v>6.78</v>
      </c>
      <c r="B45">
        <v>58.35</v>
      </c>
      <c r="C45">
        <v>9.2937507378042525</v>
      </c>
      <c r="D45">
        <v>8.5079678193283765</v>
      </c>
      <c r="E45">
        <v>8.0616715759595614</v>
      </c>
      <c r="F45">
        <v>7.7089723929917593</v>
      </c>
      <c r="G45">
        <v>7.4589672813986372</v>
      </c>
      <c r="H45">
        <v>7.2639917575149049</v>
      </c>
      <c r="I45">
        <v>7.0851194370106816</v>
      </c>
      <c r="J45">
        <v>6.932826391982803</v>
      </c>
      <c r="K45">
        <v>6.8185070016340728</v>
      </c>
      <c r="L45">
        <v>6.6914676803383593</v>
      </c>
      <c r="M45">
        <v>6.5856473884986144</v>
      </c>
      <c r="N45">
        <f t="shared" si="14"/>
        <v>121425742.574257</v>
      </c>
      <c r="O45">
        <f t="shared" si="15"/>
        <v>1128500584.6379302</v>
      </c>
      <c r="P45">
        <f t="shared" si="16"/>
        <v>1033086310.2598301</v>
      </c>
      <c r="Q45">
        <f t="shared" si="17"/>
        <v>978894457.50067043</v>
      </c>
      <c r="R45">
        <f t="shared" si="18"/>
        <v>936067697.30347133</v>
      </c>
      <c r="S45">
        <f t="shared" si="19"/>
        <v>905710640.9809165</v>
      </c>
      <c r="T45">
        <f t="shared" si="20"/>
        <v>882035593.20952952</v>
      </c>
      <c r="U45">
        <f t="shared" si="21"/>
        <v>860315888.86632371</v>
      </c>
      <c r="V45">
        <f t="shared" si="22"/>
        <v>841823592.78491879</v>
      </c>
      <c r="W45">
        <f t="shared" si="23"/>
        <v>827942275.92118788</v>
      </c>
      <c r="X45">
        <f t="shared" si="24"/>
        <v>812516431.99672627</v>
      </c>
      <c r="Y45">
        <f t="shared" si="25"/>
        <v>799667124.48066068</v>
      </c>
      <c r="Z45">
        <f t="shared" si="26"/>
        <v>1128500584.6379302</v>
      </c>
      <c r="AA45">
        <f t="shared" si="27"/>
        <v>820097220.84081912</v>
      </c>
      <c r="AB45">
        <f t="shared" si="28"/>
        <v>616869555.0411365</v>
      </c>
      <c r="AC45">
        <f t="shared" si="29"/>
        <v>468266898.74118477</v>
      </c>
      <c r="AD45">
        <f t="shared" si="30"/>
        <v>359670156.8856017</v>
      </c>
      <c r="AE45">
        <f t="shared" si="31"/>
        <v>278054404.24397224</v>
      </c>
      <c r="AF45">
        <f t="shared" si="32"/>
        <v>215293215.92194483</v>
      </c>
      <c r="AG45">
        <f t="shared" si="33"/>
        <v>167233095.1689322</v>
      </c>
      <c r="AH45">
        <f t="shared" si="34"/>
        <v>130565948.24034852</v>
      </c>
      <c r="AI45">
        <f t="shared" si="35"/>
        <v>101716346.97143152</v>
      </c>
      <c r="AJ45">
        <f t="shared" si="36"/>
        <v>79468785.758657917</v>
      </c>
      <c r="AK45">
        <f t="shared" si="37"/>
        <v>4365736212.4519596</v>
      </c>
    </row>
    <row r="46" spans="1:37" x14ac:dyDescent="0.25">
      <c r="A46">
        <v>7.78</v>
      </c>
      <c r="B46">
        <v>58.35</v>
      </c>
      <c r="C46">
        <v>9.5478829034696346</v>
      </c>
      <c r="D46">
        <v>8.7254458043949565</v>
      </c>
      <c r="E46">
        <v>8.2493629244670306</v>
      </c>
      <c r="F46">
        <v>7.8778966118590024</v>
      </c>
      <c r="G46">
        <v>7.6075254633053158</v>
      </c>
      <c r="H46">
        <v>7.3950391536687574</v>
      </c>
      <c r="I46">
        <v>7.203071984137698</v>
      </c>
      <c r="J46">
        <v>7.0400173863455437</v>
      </c>
      <c r="K46">
        <v>6.9163075707528154</v>
      </c>
      <c r="L46">
        <v>6.7749824508249592</v>
      </c>
      <c r="M46">
        <v>6.6634995398987877</v>
      </c>
      <c r="N46">
        <f t="shared" si="14"/>
        <v>121425742.574257</v>
      </c>
      <c r="O46">
        <f t="shared" si="15"/>
        <v>1159358771.5658534</v>
      </c>
      <c r="P46">
        <f t="shared" si="16"/>
        <v>1059493736.0900928</v>
      </c>
      <c r="Q46">
        <f t="shared" si="17"/>
        <v>1001685018.8679535</v>
      </c>
      <c r="R46">
        <f t="shared" si="18"/>
        <v>956579446.01820266</v>
      </c>
      <c r="S46">
        <f t="shared" si="19"/>
        <v>923749428.53441656</v>
      </c>
      <c r="T46">
        <f t="shared" si="20"/>
        <v>897948120.59993386</v>
      </c>
      <c r="U46">
        <f t="shared" si="21"/>
        <v>874638364.48974669</v>
      </c>
      <c r="V46">
        <f t="shared" si="22"/>
        <v>854839338.87268758</v>
      </c>
      <c r="W46">
        <f t="shared" si="23"/>
        <v>839817782.65061617</v>
      </c>
      <c r="X46">
        <f t="shared" si="24"/>
        <v>822657275.01898026</v>
      </c>
      <c r="Y46">
        <f t="shared" si="25"/>
        <v>809120379.7754302</v>
      </c>
      <c r="Z46">
        <f t="shared" si="26"/>
        <v>1159358771.5658534</v>
      </c>
      <c r="AA46">
        <f t="shared" si="27"/>
        <v>841060286.86723042</v>
      </c>
      <c r="AB46">
        <f t="shared" si="28"/>
        <v>631231474.59441376</v>
      </c>
      <c r="AC46">
        <f t="shared" si="29"/>
        <v>478527879.8497892</v>
      </c>
      <c r="AD46">
        <f t="shared" si="30"/>
        <v>366833607.61238861</v>
      </c>
      <c r="AE46">
        <f t="shared" si="31"/>
        <v>283070696.50883973</v>
      </c>
      <c r="AF46">
        <f t="shared" si="32"/>
        <v>218877401.54124531</v>
      </c>
      <c r="AG46">
        <f t="shared" si="33"/>
        <v>169818747.93852216</v>
      </c>
      <c r="AH46">
        <f t="shared" si="34"/>
        <v>132438707.78175166</v>
      </c>
      <c r="AI46">
        <f t="shared" si="35"/>
        <v>102985846.84468278</v>
      </c>
      <c r="AJ46">
        <f t="shared" si="36"/>
        <v>80408225.053764388</v>
      </c>
      <c r="AK46">
        <f t="shared" si="37"/>
        <v>4464611646.1584816</v>
      </c>
    </row>
    <row r="47" spans="1:37" x14ac:dyDescent="0.25">
      <c r="A47">
        <v>2.78</v>
      </c>
      <c r="B47">
        <v>57.35</v>
      </c>
      <c r="C47">
        <v>6.9979743979922722</v>
      </c>
      <c r="D47">
        <v>6.470816198776661</v>
      </c>
      <c r="E47">
        <v>6.1642081541122664</v>
      </c>
      <c r="F47">
        <v>5.9173056378590756</v>
      </c>
      <c r="G47">
        <v>5.7487204072023008</v>
      </c>
      <c r="H47">
        <v>5.6213619309866134</v>
      </c>
      <c r="I47">
        <v>5.5042954466098903</v>
      </c>
      <c r="J47">
        <v>5.4064776083395234</v>
      </c>
      <c r="K47">
        <v>5.3380871805239138</v>
      </c>
      <c r="L47">
        <v>5.2736702527345596</v>
      </c>
      <c r="M47">
        <v>5.2124669062244662</v>
      </c>
      <c r="N47">
        <f t="shared" si="14"/>
        <v>121425742.574257</v>
      </c>
      <c r="O47">
        <f t="shared" si="15"/>
        <v>849734237.79185081</v>
      </c>
      <c r="P47">
        <f t="shared" si="16"/>
        <v>785723661.99798703</v>
      </c>
      <c r="Q47">
        <f t="shared" si="17"/>
        <v>748493552.49537194</v>
      </c>
      <c r="R47">
        <f t="shared" si="18"/>
        <v>718513231.11587572</v>
      </c>
      <c r="S47">
        <f t="shared" si="19"/>
        <v>698042644.29632449</v>
      </c>
      <c r="T47">
        <f t="shared" si="20"/>
        <v>682578046.74870872</v>
      </c>
      <c r="U47">
        <f t="shared" si="21"/>
        <v>668363161.95270753</v>
      </c>
      <c r="V47">
        <f t="shared" si="22"/>
        <v>656485558.30371964</v>
      </c>
      <c r="W47">
        <f t="shared" si="23"/>
        <v>648181199.82123816</v>
      </c>
      <c r="X47">
        <f t="shared" si="24"/>
        <v>640359326.53006351</v>
      </c>
      <c r="Y47">
        <f t="shared" si="25"/>
        <v>632927664.73204589</v>
      </c>
      <c r="Z47">
        <f t="shared" si="26"/>
        <v>849734237.79185081</v>
      </c>
      <c r="AA47">
        <f t="shared" si="27"/>
        <v>623732775.42643631</v>
      </c>
      <c r="AB47">
        <f t="shared" si="28"/>
        <v>471677902.70041794</v>
      </c>
      <c r="AC47">
        <f t="shared" si="29"/>
        <v>359435501.73600417</v>
      </c>
      <c r="AD47">
        <f t="shared" si="30"/>
        <v>277202338.17170012</v>
      </c>
      <c r="AE47">
        <f t="shared" si="31"/>
        <v>215177067.22934985</v>
      </c>
      <c r="AF47">
        <f t="shared" si="32"/>
        <v>167257232.37562612</v>
      </c>
      <c r="AG47">
        <f t="shared" si="33"/>
        <v>130414629.37103175</v>
      </c>
      <c r="AH47">
        <f t="shared" si="34"/>
        <v>102217745.6659826</v>
      </c>
      <c r="AI47">
        <f t="shared" si="35"/>
        <v>80164546.683268294</v>
      </c>
      <c r="AJ47">
        <f t="shared" si="36"/>
        <v>62898663.018045627</v>
      </c>
      <c r="AK47">
        <f t="shared" si="37"/>
        <v>3339912640.1697135</v>
      </c>
    </row>
    <row r="48" spans="1:37" x14ac:dyDescent="0.25">
      <c r="A48">
        <v>3.78</v>
      </c>
      <c r="B48">
        <v>57.35</v>
      </c>
      <c r="C48">
        <v>6.8406322267937698</v>
      </c>
      <c r="D48">
        <v>6.3246274848407538</v>
      </c>
      <c r="E48">
        <v>6.025413904922936</v>
      </c>
      <c r="F48">
        <v>5.7849636384788869</v>
      </c>
      <c r="G48">
        <v>5.6206421025323321</v>
      </c>
      <c r="H48">
        <v>5.4964509918364914</v>
      </c>
      <c r="I48">
        <v>5.3824084102029968</v>
      </c>
      <c r="J48">
        <v>5.2871057539797848</v>
      </c>
      <c r="K48">
        <v>5.2203435044354931</v>
      </c>
      <c r="L48">
        <v>5.1567519160583828</v>
      </c>
      <c r="M48">
        <v>5.0965779661385433</v>
      </c>
      <c r="N48">
        <f t="shared" si="14"/>
        <v>121425742.574257</v>
      </c>
      <c r="O48">
        <f t="shared" si="15"/>
        <v>830628847.81582677</v>
      </c>
      <c r="P48">
        <f t="shared" si="16"/>
        <v>767972588.85234392</v>
      </c>
      <c r="Q48">
        <f t="shared" si="17"/>
        <v>731640357.72252107</v>
      </c>
      <c r="R48">
        <f t="shared" si="18"/>
        <v>702443505.56737447</v>
      </c>
      <c r="S48">
        <f t="shared" si="19"/>
        <v>682490641.04412162</v>
      </c>
      <c r="T48">
        <f t="shared" si="20"/>
        <v>667410643.20675743</v>
      </c>
      <c r="U48">
        <f t="shared" si="21"/>
        <v>653562938.04682493</v>
      </c>
      <c r="V48">
        <f t="shared" si="22"/>
        <v>641990742.24562228</v>
      </c>
      <c r="W48">
        <f t="shared" si="23"/>
        <v>633884086.5187788</v>
      </c>
      <c r="X48">
        <f t="shared" si="24"/>
        <v>626162430.67861176</v>
      </c>
      <c r="Y48">
        <f t="shared" si="25"/>
        <v>618855764.12596905</v>
      </c>
      <c r="Z48">
        <f t="shared" si="26"/>
        <v>830628847.81582677</v>
      </c>
      <c r="AA48">
        <f t="shared" si="27"/>
        <v>609641401.25071752</v>
      </c>
      <c r="AB48">
        <f t="shared" si="28"/>
        <v>461057531.23862219</v>
      </c>
      <c r="AC48">
        <f t="shared" si="29"/>
        <v>351396638.1282804</v>
      </c>
      <c r="AD48">
        <f t="shared" si="30"/>
        <v>271026423.70574313</v>
      </c>
      <c r="AE48">
        <f t="shared" si="31"/>
        <v>210395669.07687947</v>
      </c>
      <c r="AF48">
        <f t="shared" si="32"/>
        <v>163553490.71247822</v>
      </c>
      <c r="AG48">
        <f t="shared" si="33"/>
        <v>127535150.85073885</v>
      </c>
      <c r="AH48">
        <f t="shared" si="34"/>
        <v>99963100.372796729</v>
      </c>
      <c r="AI48">
        <f t="shared" si="35"/>
        <v>78387282.461306855</v>
      </c>
      <c r="AJ48">
        <f t="shared" si="36"/>
        <v>61500235.071907774</v>
      </c>
      <c r="AK48">
        <f t="shared" si="37"/>
        <v>3265085770.6852984</v>
      </c>
    </row>
    <row r="49" spans="1:37" x14ac:dyDescent="0.25">
      <c r="A49">
        <v>4.78</v>
      </c>
      <c r="B49">
        <v>57.35</v>
      </c>
      <c r="C49">
        <v>6.6846742167096469</v>
      </c>
      <c r="D49">
        <v>6.18317766767598</v>
      </c>
      <c r="E49">
        <v>5.8917666556021944</v>
      </c>
      <c r="F49">
        <v>5.6571953913651676</v>
      </c>
      <c r="G49">
        <v>5.4970539063741288</v>
      </c>
      <c r="H49">
        <v>5.3760828146715891</v>
      </c>
      <c r="I49">
        <v>5.2649014452767879</v>
      </c>
      <c r="J49">
        <v>5.1720043388086507</v>
      </c>
      <c r="K49">
        <v>5.1070467553198373</v>
      </c>
      <c r="L49">
        <v>5.0459155726548577</v>
      </c>
      <c r="M49">
        <v>4.9877979988811587</v>
      </c>
      <c r="N49">
        <f t="shared" si="14"/>
        <v>121425742.574257</v>
      </c>
      <c r="O49">
        <f t="shared" si="15"/>
        <v>811691530.63095868</v>
      </c>
      <c r="P49">
        <f t="shared" si="16"/>
        <v>750796939.76611841</v>
      </c>
      <c r="Q49">
        <f t="shared" si="17"/>
        <v>715412141.23074317</v>
      </c>
      <c r="R49">
        <f t="shared" si="18"/>
        <v>686929151.28417993</v>
      </c>
      <c r="S49">
        <f t="shared" si="19"/>
        <v>667483852.55219877</v>
      </c>
      <c r="T49">
        <f t="shared" si="20"/>
        <v>652794847.91219938</v>
      </c>
      <c r="U49">
        <f t="shared" si="21"/>
        <v>639294567.57301283</v>
      </c>
      <c r="V49">
        <f t="shared" si="22"/>
        <v>628014467.43711948</v>
      </c>
      <c r="W49">
        <f t="shared" si="23"/>
        <v>620126944.6261611</v>
      </c>
      <c r="X49">
        <f t="shared" si="24"/>
        <v>612704045.37662339</v>
      </c>
      <c r="Y49">
        <f t="shared" si="25"/>
        <v>605647075.82453775</v>
      </c>
      <c r="Z49">
        <f t="shared" si="26"/>
        <v>811691530.63095868</v>
      </c>
      <c r="AA49">
        <f t="shared" si="27"/>
        <v>596006817.24562299</v>
      </c>
      <c r="AB49">
        <f t="shared" si="28"/>
        <v>450831002.10702032</v>
      </c>
      <c r="AC49">
        <f t="shared" si="29"/>
        <v>343635598.42240077</v>
      </c>
      <c r="AD49">
        <f t="shared" si="30"/>
        <v>265067021.52251026</v>
      </c>
      <c r="AE49">
        <f t="shared" si="31"/>
        <v>205788160.84879056</v>
      </c>
      <c r="AF49">
        <f t="shared" si="32"/>
        <v>159982844.85433805</v>
      </c>
      <c r="AG49">
        <f t="shared" si="33"/>
        <v>124758683.53004372</v>
      </c>
      <c r="AH49">
        <f t="shared" si="34"/>
        <v>97793608.213107049</v>
      </c>
      <c r="AI49">
        <f t="shared" si="35"/>
        <v>76702470.025343999</v>
      </c>
      <c r="AJ49">
        <f t="shared" si="36"/>
        <v>60187590.862029769</v>
      </c>
      <c r="AK49">
        <f t="shared" si="37"/>
        <v>3192445328.262166</v>
      </c>
    </row>
    <row r="50" spans="1:37" x14ac:dyDescent="0.25">
      <c r="A50">
        <v>5.78</v>
      </c>
      <c r="B50">
        <v>57.35</v>
      </c>
      <c r="C50">
        <v>6.4926446139302856</v>
      </c>
      <c r="D50">
        <v>6.0097381971198223</v>
      </c>
      <c r="E50">
        <v>5.7289004113690716</v>
      </c>
      <c r="F50">
        <v>5.502779388303443</v>
      </c>
      <c r="G50">
        <v>5.3483646855828422</v>
      </c>
      <c r="H50">
        <v>5.2317042935547518</v>
      </c>
      <c r="I50">
        <v>5.1244795547327424</v>
      </c>
      <c r="J50">
        <v>5.0348834031809151</v>
      </c>
      <c r="K50">
        <v>4.9722299641690331</v>
      </c>
      <c r="L50">
        <v>4.9131989117595003</v>
      </c>
      <c r="M50">
        <v>4.8571329494496647</v>
      </c>
      <c r="N50">
        <f t="shared" si="14"/>
        <v>121425742.574257</v>
      </c>
      <c r="O50">
        <f t="shared" si="15"/>
        <v>788374193.51723504</v>
      </c>
      <c r="P50">
        <f t="shared" si="16"/>
        <v>729736923.26215088</v>
      </c>
      <c r="Q50">
        <f t="shared" si="17"/>
        <v>695635986.58445597</v>
      </c>
      <c r="R50">
        <f t="shared" si="18"/>
        <v>668179073.4470613</v>
      </c>
      <c r="S50">
        <f t="shared" si="19"/>
        <v>649429153.50482917</v>
      </c>
      <c r="T50">
        <f t="shared" si="20"/>
        <v>635263578.77381432</v>
      </c>
      <c r="U50">
        <f t="shared" si="21"/>
        <v>622243735.24002111</v>
      </c>
      <c r="V50">
        <f t="shared" si="22"/>
        <v>611364456.00604486</v>
      </c>
      <c r="W50">
        <f t="shared" si="23"/>
        <v>603756715.64919615</v>
      </c>
      <c r="X50">
        <f t="shared" si="24"/>
        <v>596588826.27542877</v>
      </c>
      <c r="Y50">
        <f t="shared" si="25"/>
        <v>589780975.16881669</v>
      </c>
      <c r="Z50">
        <f t="shared" si="26"/>
        <v>788374193.51723504</v>
      </c>
      <c r="AA50">
        <f t="shared" si="27"/>
        <v>579288697.1483568</v>
      </c>
      <c r="AB50">
        <f t="shared" si="28"/>
        <v>438368670.11238694</v>
      </c>
      <c r="AC50">
        <f t="shared" si="29"/>
        <v>334255891.3507477</v>
      </c>
      <c r="AD50">
        <f t="shared" si="30"/>
        <v>257897252.12258711</v>
      </c>
      <c r="AE50">
        <f t="shared" si="31"/>
        <v>200261573.67539015</v>
      </c>
      <c r="AF50">
        <f t="shared" si="32"/>
        <v>155715890.6173856</v>
      </c>
      <c r="AG50">
        <f t="shared" si="33"/>
        <v>121451063.06171584</v>
      </c>
      <c r="AH50">
        <f t="shared" si="34"/>
        <v>95212033.951893076</v>
      </c>
      <c r="AI50">
        <f t="shared" si="35"/>
        <v>74685057.019197732</v>
      </c>
      <c r="AJ50">
        <f t="shared" si="36"/>
        <v>58610860.100897558</v>
      </c>
      <c r="AK50">
        <f t="shared" si="37"/>
        <v>3104121182.677794</v>
      </c>
    </row>
    <row r="51" spans="1:37" x14ac:dyDescent="0.25">
      <c r="A51">
        <v>6.78</v>
      </c>
      <c r="B51">
        <v>57.35</v>
      </c>
      <c r="C51">
        <v>6.395585271020364</v>
      </c>
      <c r="D51">
        <v>5.9224114196368527</v>
      </c>
      <c r="E51">
        <v>5.6471314394069241</v>
      </c>
      <c r="F51">
        <v>5.4254272108607076</v>
      </c>
      <c r="G51">
        <v>5.2740471527505033</v>
      </c>
      <c r="H51">
        <v>5.1596864038509853</v>
      </c>
      <c r="I51">
        <v>5.0545618924239131</v>
      </c>
      <c r="J51">
        <v>4.9667222239484881</v>
      </c>
      <c r="K51">
        <v>4.9053129383597183</v>
      </c>
      <c r="L51">
        <v>4.8474645017279672</v>
      </c>
      <c r="M51">
        <v>4.7925046493381824</v>
      </c>
      <c r="N51">
        <f t="shared" si="14"/>
        <v>121425742.574257</v>
      </c>
      <c r="O51">
        <f t="shared" si="15"/>
        <v>776588690.73062837</v>
      </c>
      <c r="P51">
        <f t="shared" si="16"/>
        <v>719133204.45966446</v>
      </c>
      <c r="Q51">
        <f t="shared" si="17"/>
        <v>685707128.44441855</v>
      </c>
      <c r="R51">
        <f t="shared" si="18"/>
        <v>658786527.86134148</v>
      </c>
      <c r="S51">
        <f t="shared" si="19"/>
        <v>640405091.89437568</v>
      </c>
      <c r="T51">
        <f t="shared" si="20"/>
        <v>626518753.03790355</v>
      </c>
      <c r="U51">
        <f t="shared" si="21"/>
        <v>613753931.17511535</v>
      </c>
      <c r="V51">
        <f t="shared" si="22"/>
        <v>603087934.20301032</v>
      </c>
      <c r="W51">
        <f t="shared" si="23"/>
        <v>595631266.09943938</v>
      </c>
      <c r="X51">
        <f t="shared" si="24"/>
        <v>588606976.7246691</v>
      </c>
      <c r="Y51">
        <f t="shared" si="25"/>
        <v>581933435.83646798</v>
      </c>
      <c r="Z51">
        <f t="shared" si="26"/>
        <v>776588690.73062837</v>
      </c>
      <c r="AA51">
        <f t="shared" si="27"/>
        <v>570871123.28823125</v>
      </c>
      <c r="AB51">
        <f t="shared" si="28"/>
        <v>432111805.28290427</v>
      </c>
      <c r="AC51">
        <f t="shared" si="29"/>
        <v>329557280.12275624</v>
      </c>
      <c r="AD51">
        <f t="shared" si="30"/>
        <v>254313673.09820694</v>
      </c>
      <c r="AE51">
        <f t="shared" si="31"/>
        <v>197504839.90077204</v>
      </c>
      <c r="AF51">
        <f t="shared" si="32"/>
        <v>153591325.39275709</v>
      </c>
      <c r="AG51">
        <f t="shared" si="33"/>
        <v>119806884.43543653</v>
      </c>
      <c r="AH51">
        <f t="shared" si="34"/>
        <v>93930655.942583531</v>
      </c>
      <c r="AI51">
        <f t="shared" si="35"/>
        <v>73685834.669461787</v>
      </c>
      <c r="AJ51">
        <f t="shared" si="36"/>
        <v>57830992.574969098</v>
      </c>
      <c r="AK51">
        <f t="shared" si="37"/>
        <v>3059793105.4387074</v>
      </c>
    </row>
    <row r="52" spans="1:37" x14ac:dyDescent="0.25">
      <c r="A52">
        <v>7.78</v>
      </c>
      <c r="B52">
        <v>57.35</v>
      </c>
      <c r="C52">
        <v>6.3986500180459034</v>
      </c>
      <c r="D52">
        <v>5.9257678328726264</v>
      </c>
      <c r="E52">
        <v>5.6506686475488976</v>
      </c>
      <c r="F52">
        <v>5.429092201625159</v>
      </c>
      <c r="G52">
        <v>5.2778263124984059</v>
      </c>
      <c r="H52">
        <v>5.1635617591264564</v>
      </c>
      <c r="I52">
        <v>5.0585185224384093</v>
      </c>
      <c r="J52">
        <v>4.9707495243751483</v>
      </c>
      <c r="K52">
        <v>4.9094016262428086</v>
      </c>
      <c r="L52">
        <v>4.8516415567110958</v>
      </c>
      <c r="M52">
        <v>4.7967352404467256</v>
      </c>
      <c r="N52">
        <f t="shared" si="14"/>
        <v>121425742.574257</v>
      </c>
      <c r="O52">
        <f t="shared" si="15"/>
        <v>776960829.91400683</v>
      </c>
      <c r="P52">
        <f t="shared" si="16"/>
        <v>719540759.42920434</v>
      </c>
      <c r="Q52">
        <f t="shared" si="17"/>
        <v>686136636.56969738</v>
      </c>
      <c r="R52">
        <f t="shared" si="18"/>
        <v>659231552.08644271</v>
      </c>
      <c r="S52">
        <f t="shared" si="19"/>
        <v>640863979.1730715</v>
      </c>
      <c r="T52">
        <f t="shared" si="20"/>
        <v>626989320.92996669</v>
      </c>
      <c r="U52">
        <f t="shared" si="21"/>
        <v>614234367.91271722</v>
      </c>
      <c r="V52">
        <f t="shared" si="22"/>
        <v>603576952.14788723</v>
      </c>
      <c r="W52">
        <f t="shared" si="23"/>
        <v>596127738.06179798</v>
      </c>
      <c r="X52">
        <f t="shared" si="24"/>
        <v>589114178.72776902</v>
      </c>
      <c r="Y52">
        <f t="shared" si="25"/>
        <v>582447138.50335085</v>
      </c>
      <c r="Z52">
        <f t="shared" si="26"/>
        <v>776960829.91400683</v>
      </c>
      <c r="AA52">
        <f t="shared" si="27"/>
        <v>571194653.56304002</v>
      </c>
      <c r="AB52">
        <f t="shared" si="28"/>
        <v>432382468.25795448</v>
      </c>
      <c r="AC52">
        <f t="shared" si="29"/>
        <v>329779903.03171164</v>
      </c>
      <c r="AD52">
        <f t="shared" si="30"/>
        <v>254495903.55024469</v>
      </c>
      <c r="AE52">
        <f t="shared" si="31"/>
        <v>197653182.52536824</v>
      </c>
      <c r="AF52">
        <f t="shared" si="32"/>
        <v>153711554.21989366</v>
      </c>
      <c r="AG52">
        <f t="shared" si="33"/>
        <v>119904030.66086408</v>
      </c>
      <c r="AH52">
        <f t="shared" si="34"/>
        <v>94008949.242038459</v>
      </c>
      <c r="AI52">
        <f t="shared" si="35"/>
        <v>73749329.674486026</v>
      </c>
      <c r="AJ52">
        <f t="shared" si="36"/>
        <v>57882042.975727633</v>
      </c>
      <c r="AK52">
        <f t="shared" si="37"/>
        <v>3061722847.6153355</v>
      </c>
    </row>
    <row r="53" spans="1:37" x14ac:dyDescent="0.25">
      <c r="A53">
        <v>2.78</v>
      </c>
      <c r="B53">
        <v>56.35</v>
      </c>
      <c r="C53">
        <v>6.8648524826427897</v>
      </c>
      <c r="D53">
        <v>6.3367457940048411</v>
      </c>
      <c r="E53">
        <v>6.0312212042191602</v>
      </c>
      <c r="F53">
        <v>5.7859461422035272</v>
      </c>
      <c r="G53">
        <v>5.618385366822241</v>
      </c>
      <c r="H53">
        <v>5.491149097659191</v>
      </c>
      <c r="I53">
        <v>5.3743764094032986</v>
      </c>
      <c r="J53">
        <v>5.2761832741478782</v>
      </c>
      <c r="K53">
        <v>5.207233391130293</v>
      </c>
      <c r="L53">
        <v>5.1415719829587996</v>
      </c>
      <c r="M53">
        <v>5.0799305542723676</v>
      </c>
      <c r="N53">
        <f t="shared" si="14"/>
        <v>121425742.574257</v>
      </c>
      <c r="O53">
        <f t="shared" si="15"/>
        <v>833569810.36763251</v>
      </c>
      <c r="P53">
        <f t="shared" si="16"/>
        <v>769444063.54133761</v>
      </c>
      <c r="Q53">
        <f t="shared" si="17"/>
        <v>732345513.35191607</v>
      </c>
      <c r="R53">
        <f t="shared" si="18"/>
        <v>702562806.81172085</v>
      </c>
      <c r="S53">
        <f t="shared" si="19"/>
        <v>682216615.23472989</v>
      </c>
      <c r="T53">
        <f t="shared" si="20"/>
        <v>666766856.76922858</v>
      </c>
      <c r="U53">
        <f t="shared" si="21"/>
        <v>652587646.38536465</v>
      </c>
      <c r="V53">
        <f t="shared" si="22"/>
        <v>640664472.02128077</v>
      </c>
      <c r="W53">
        <f t="shared" si="23"/>
        <v>632292181.27546227</v>
      </c>
      <c r="X53">
        <f t="shared" si="24"/>
        <v>624319196.02976727</v>
      </c>
      <c r="Y53">
        <f t="shared" si="25"/>
        <v>616834339.77817917</v>
      </c>
      <c r="Z53">
        <f t="shared" si="26"/>
        <v>833569810.36763251</v>
      </c>
      <c r="AA53">
        <f t="shared" si="27"/>
        <v>610809505.30068576</v>
      </c>
      <c r="AB53">
        <f t="shared" si="28"/>
        <v>461501898.89849257</v>
      </c>
      <c r="AC53">
        <f t="shared" si="29"/>
        <v>351456318.45254219</v>
      </c>
      <c r="AD53">
        <f t="shared" si="30"/>
        <v>270917604.28660959</v>
      </c>
      <c r="AE53">
        <f t="shared" si="31"/>
        <v>210192720.74267894</v>
      </c>
      <c r="AF53">
        <f t="shared" si="32"/>
        <v>163309424.92109278</v>
      </c>
      <c r="AG53">
        <f t="shared" si="33"/>
        <v>127271679.64780751</v>
      </c>
      <c r="AH53">
        <f t="shared" si="34"/>
        <v>99712057.970871851</v>
      </c>
      <c r="AI53">
        <f t="shared" si="35"/>
        <v>78156533.780162171</v>
      </c>
      <c r="AJ53">
        <f t="shared" si="36"/>
        <v>61299351.312273197</v>
      </c>
      <c r="AK53">
        <f t="shared" si="37"/>
        <v>3268196905.6808496</v>
      </c>
    </row>
    <row r="54" spans="1:37" x14ac:dyDescent="0.25">
      <c r="A54">
        <v>3.78</v>
      </c>
      <c r="B54">
        <v>56.35</v>
      </c>
      <c r="C54">
        <v>6.7761264814853863</v>
      </c>
      <c r="D54">
        <v>6.2534877208889812</v>
      </c>
      <c r="E54">
        <v>5.9499215270628909</v>
      </c>
      <c r="F54">
        <v>5.705781923707792</v>
      </c>
      <c r="G54">
        <v>5.5389146778411149</v>
      </c>
      <c r="H54">
        <v>5.412791175597925</v>
      </c>
      <c r="I54">
        <v>5.2969420216638419</v>
      </c>
      <c r="J54">
        <v>5.2001255941729587</v>
      </c>
      <c r="K54">
        <v>5.1323267259634466</v>
      </c>
      <c r="L54">
        <v>5.0683222009176809</v>
      </c>
      <c r="M54">
        <v>5.0076845745827523</v>
      </c>
      <c r="N54">
        <f t="shared" si="14"/>
        <v>121425742.574257</v>
      </c>
      <c r="O54">
        <f t="shared" si="15"/>
        <v>822796189.79145038</v>
      </c>
      <c r="P54">
        <f t="shared" si="16"/>
        <v>759334390.1879425</v>
      </c>
      <c r="Q54">
        <f t="shared" si="17"/>
        <v>722473639.68216872</v>
      </c>
      <c r="R54">
        <f t="shared" si="18"/>
        <v>692828807.05299127</v>
      </c>
      <c r="S54">
        <f t="shared" si="19"/>
        <v>672566827.81230891</v>
      </c>
      <c r="T54">
        <f t="shared" si="20"/>
        <v>657252187.89636362</v>
      </c>
      <c r="U54">
        <f t="shared" si="21"/>
        <v>643185118.3533181</v>
      </c>
      <c r="V54">
        <f t="shared" si="22"/>
        <v>631429111.75185096</v>
      </c>
      <c r="W54">
        <f t="shared" si="23"/>
        <v>623196583.83381677</v>
      </c>
      <c r="X54">
        <f t="shared" si="24"/>
        <v>615424786.85202205</v>
      </c>
      <c r="Y54">
        <f t="shared" si="25"/>
        <v>608061818.046363</v>
      </c>
      <c r="Z54">
        <f t="shared" si="26"/>
        <v>822796189.79145038</v>
      </c>
      <c r="AA54">
        <f t="shared" si="27"/>
        <v>602784120.64657831</v>
      </c>
      <c r="AB54">
        <f t="shared" si="28"/>
        <v>455280943.95139074</v>
      </c>
      <c r="AC54">
        <f t="shared" si="29"/>
        <v>346586895.1271798</v>
      </c>
      <c r="AD54">
        <f t="shared" si="30"/>
        <v>267085540.93315718</v>
      </c>
      <c r="AE54">
        <f t="shared" si="31"/>
        <v>207193300.30501112</v>
      </c>
      <c r="AF54">
        <f t="shared" si="32"/>
        <v>160956451.40983629</v>
      </c>
      <c r="AG54">
        <f t="shared" si="33"/>
        <v>125437022.24916232</v>
      </c>
      <c r="AH54">
        <f t="shared" si="34"/>
        <v>98277688.281922698</v>
      </c>
      <c r="AI54">
        <f t="shared" si="35"/>
        <v>77043070.99417749</v>
      </c>
      <c r="AJ54">
        <f t="shared" si="36"/>
        <v>60427561.50283014</v>
      </c>
      <c r="AK54">
        <f t="shared" si="37"/>
        <v>3223868785.1926961</v>
      </c>
    </row>
    <row r="55" spans="1:37" x14ac:dyDescent="0.25">
      <c r="A55">
        <v>4.78</v>
      </c>
      <c r="B55">
        <v>56.35</v>
      </c>
      <c r="C55">
        <v>6.6322205253462361</v>
      </c>
      <c r="D55">
        <v>6.1211372439907326</v>
      </c>
      <c r="E55">
        <v>5.8242588238492301</v>
      </c>
      <c r="F55">
        <v>5.5853346564040276</v>
      </c>
      <c r="G55">
        <v>5.4222156112943187</v>
      </c>
      <c r="H55">
        <v>5.2989929742269872</v>
      </c>
      <c r="I55">
        <v>5.1857520148067628</v>
      </c>
      <c r="J55">
        <v>5.0911337604683071</v>
      </c>
      <c r="K55">
        <v>5.0249627172845974</v>
      </c>
      <c r="L55">
        <v>4.9626931023918548</v>
      </c>
      <c r="M55">
        <v>4.9034961867608118</v>
      </c>
      <c r="N55">
        <f t="shared" si="14"/>
        <v>121425742.574257</v>
      </c>
      <c r="O55">
        <f t="shared" si="15"/>
        <v>805322302.20639563</v>
      </c>
      <c r="P55">
        <f t="shared" si="16"/>
        <v>743263635.2505157</v>
      </c>
      <c r="Q55">
        <f t="shared" si="17"/>
        <v>707214952.63056147</v>
      </c>
      <c r="R55">
        <f t="shared" si="18"/>
        <v>678203408.17959166</v>
      </c>
      <c r="S55">
        <f t="shared" si="19"/>
        <v>658396556.99914145</v>
      </c>
      <c r="T55">
        <f t="shared" si="20"/>
        <v>643434156.79128265</v>
      </c>
      <c r="U55">
        <f t="shared" si="21"/>
        <v>629683789.20386052</v>
      </c>
      <c r="V55">
        <f t="shared" si="22"/>
        <v>618194697.40973365</v>
      </c>
      <c r="W55">
        <f t="shared" si="23"/>
        <v>610159829.35423851</v>
      </c>
      <c r="X55">
        <f t="shared" si="24"/>
        <v>602598695.12607419</v>
      </c>
      <c r="Y55">
        <f t="shared" si="25"/>
        <v>595410665.68746912</v>
      </c>
      <c r="Z55">
        <f t="shared" si="26"/>
        <v>805322302.20639563</v>
      </c>
      <c r="AA55">
        <f t="shared" si="27"/>
        <v>590026637.23971474</v>
      </c>
      <c r="AB55">
        <f t="shared" si="28"/>
        <v>445665382.82535338</v>
      </c>
      <c r="AC55">
        <f t="shared" si="29"/>
        <v>339270554.44687605</v>
      </c>
      <c r="AD55">
        <f t="shared" si="30"/>
        <v>261458331.42950869</v>
      </c>
      <c r="AE55">
        <f t="shared" si="31"/>
        <v>202837280.62017369</v>
      </c>
      <c r="AF55">
        <f t="shared" si="32"/>
        <v>157577756.89840773</v>
      </c>
      <c r="AG55">
        <f t="shared" si="33"/>
        <v>122807929.77402917</v>
      </c>
      <c r="AH55">
        <f t="shared" si="34"/>
        <v>96221800.739872873</v>
      </c>
      <c r="AI55">
        <f t="shared" si="35"/>
        <v>75437413.379256561</v>
      </c>
      <c r="AJ55">
        <f t="shared" si="36"/>
        <v>59170323.727722146</v>
      </c>
      <c r="AK55">
        <f t="shared" si="37"/>
        <v>3155795713.2873116</v>
      </c>
    </row>
    <row r="56" spans="1:37" x14ac:dyDescent="0.25">
      <c r="A56">
        <v>5.78</v>
      </c>
      <c r="B56">
        <v>56.35</v>
      </c>
      <c r="C56">
        <v>6.5243742309041934</v>
      </c>
      <c r="D56">
        <v>6.0220755997923892</v>
      </c>
      <c r="E56">
        <v>5.7301674017265469</v>
      </c>
      <c r="F56">
        <v>5.4952447352777067</v>
      </c>
      <c r="G56">
        <v>5.3347892855821772</v>
      </c>
      <c r="H56">
        <v>8.7641972195443483</v>
      </c>
      <c r="I56">
        <v>5.1021487812517048</v>
      </c>
      <c r="J56">
        <v>5.0090573311501156</v>
      </c>
      <c r="K56">
        <v>4.9439309321561193</v>
      </c>
      <c r="L56">
        <v>4.8825567399660326</v>
      </c>
      <c r="M56">
        <v>4.8242919418474468</v>
      </c>
      <c r="N56">
        <f t="shared" si="14"/>
        <v>121425742.574257</v>
      </c>
      <c r="O56">
        <f t="shared" si="15"/>
        <v>792226985.81988859</v>
      </c>
      <c r="P56">
        <f t="shared" si="16"/>
        <v>731235001.54310501</v>
      </c>
      <c r="Q56">
        <f t="shared" si="17"/>
        <v>695789831.82944679</v>
      </c>
      <c r="R56">
        <f t="shared" si="18"/>
        <v>667264172.60837185</v>
      </c>
      <c r="S56">
        <f t="shared" si="19"/>
        <v>647780750.47900581</v>
      </c>
      <c r="T56">
        <f t="shared" si="20"/>
        <v>1064199155.450411</v>
      </c>
      <c r="U56">
        <f t="shared" si="21"/>
        <v>619532204.48782861</v>
      </c>
      <c r="V56">
        <f t="shared" si="22"/>
        <v>608228506.03192878</v>
      </c>
      <c r="W56">
        <f t="shared" si="23"/>
        <v>600320484.67289543</v>
      </c>
      <c r="X56">
        <f t="shared" si="24"/>
        <v>592868077.81131899</v>
      </c>
      <c r="Y56">
        <f t="shared" si="25"/>
        <v>585793231.4338305</v>
      </c>
      <c r="Z56">
        <f t="shared" si="26"/>
        <v>792226985.81988859</v>
      </c>
      <c r="AA56">
        <f t="shared" si="27"/>
        <v>580477919.98735023</v>
      </c>
      <c r="AB56">
        <f t="shared" si="28"/>
        <v>438465618.7130205</v>
      </c>
      <c r="AC56">
        <f t="shared" si="29"/>
        <v>333798213.1511656</v>
      </c>
      <c r="AD56">
        <f t="shared" si="30"/>
        <v>257242648.601239</v>
      </c>
      <c r="AE56">
        <f t="shared" si="31"/>
        <v>335479956.18744767</v>
      </c>
      <c r="AF56">
        <f t="shared" si="32"/>
        <v>155037332.67923099</v>
      </c>
      <c r="AG56">
        <f t="shared" si="33"/>
        <v>120828088.57518305</v>
      </c>
      <c r="AH56">
        <f t="shared" si="34"/>
        <v>94670142.604100287</v>
      </c>
      <c r="AI56">
        <f t="shared" si="35"/>
        <v>74219268.357128754</v>
      </c>
      <c r="AJ56">
        <f t="shared" si="36"/>
        <v>58214568.765622452</v>
      </c>
      <c r="AK56">
        <f t="shared" si="37"/>
        <v>3240660743.4413772</v>
      </c>
    </row>
    <row r="57" spans="1:37" x14ac:dyDescent="0.25">
      <c r="A57">
        <v>6.78</v>
      </c>
      <c r="B57">
        <v>56.35</v>
      </c>
      <c r="C57">
        <v>6.4998792344693141</v>
      </c>
      <c r="D57">
        <v>5.9970696132505203</v>
      </c>
      <c r="E57">
        <v>5.706516062422696</v>
      </c>
      <c r="F57">
        <v>5.4734125241451297</v>
      </c>
      <c r="G57">
        <v>5.3141538657929539</v>
      </c>
      <c r="H57">
        <v>5.193342862083564</v>
      </c>
      <c r="I57">
        <v>5.0817736470356127</v>
      </c>
      <c r="J57">
        <v>4.9884822107067164</v>
      </c>
      <c r="K57">
        <v>4.9229037845594972</v>
      </c>
      <c r="L57">
        <v>4.8604397544123401</v>
      </c>
      <c r="M57">
        <v>4.801830562336888</v>
      </c>
      <c r="N57">
        <f t="shared" si="14"/>
        <v>121425742.574257</v>
      </c>
      <c r="O57">
        <f t="shared" si="15"/>
        <v>789252662.68842959</v>
      </c>
      <c r="P57">
        <f t="shared" si="16"/>
        <v>728198631.05845666</v>
      </c>
      <c r="Q57">
        <f t="shared" si="17"/>
        <v>692917950.39160097</v>
      </c>
      <c r="R57">
        <f t="shared" si="18"/>
        <v>664613180.1595608</v>
      </c>
      <c r="S57">
        <f t="shared" si="19"/>
        <v>645275079.30776787</v>
      </c>
      <c r="T57">
        <f t="shared" si="20"/>
        <v>630605513.47121394</v>
      </c>
      <c r="U57">
        <f t="shared" si="21"/>
        <v>617058138.68558943</v>
      </c>
      <c r="V57">
        <f t="shared" si="22"/>
        <v>605730156.7535342</v>
      </c>
      <c r="W57">
        <f t="shared" si="23"/>
        <v>597767247.66175711</v>
      </c>
      <c r="X57">
        <f t="shared" si="24"/>
        <v>590182506.41695774</v>
      </c>
      <c r="Y57">
        <f t="shared" si="25"/>
        <v>583065841.74751866</v>
      </c>
      <c r="Z57">
        <f t="shared" si="26"/>
        <v>789252662.68842959</v>
      </c>
      <c r="AA57">
        <f t="shared" si="27"/>
        <v>578067551.20095432</v>
      </c>
      <c r="AB57">
        <f t="shared" si="28"/>
        <v>436655846.25888073</v>
      </c>
      <c r="AC57">
        <f t="shared" si="29"/>
        <v>332472056.91677463</v>
      </c>
      <c r="AD57">
        <f t="shared" si="30"/>
        <v>256247612.10449779</v>
      </c>
      <c r="AE57">
        <f t="shared" si="31"/>
        <v>198793157.22755596</v>
      </c>
      <c r="AF57">
        <f t="shared" si="32"/>
        <v>154418200.11425132</v>
      </c>
      <c r="AG57">
        <f t="shared" si="33"/>
        <v>120331777.13152678</v>
      </c>
      <c r="AH57">
        <f t="shared" si="34"/>
        <v>94267498.819458753</v>
      </c>
      <c r="AI57">
        <f t="shared" si="35"/>
        <v>73883070.218841136</v>
      </c>
      <c r="AJ57">
        <f t="shared" si="36"/>
        <v>57943528.053772941</v>
      </c>
      <c r="AK57">
        <f t="shared" si="37"/>
        <v>3092332960.7349439</v>
      </c>
    </row>
    <row r="58" spans="1:37" x14ac:dyDescent="0.25">
      <c r="A58">
        <v>7.78</v>
      </c>
      <c r="B58">
        <v>56.35</v>
      </c>
      <c r="C58">
        <v>6.5241376720497124</v>
      </c>
      <c r="D58">
        <v>6.0216202912802324</v>
      </c>
      <c r="E58">
        <v>5.7295764970347394</v>
      </c>
      <c r="F58">
        <v>5.4945579936190416</v>
      </c>
      <c r="G58">
        <v>5.3340169171859229</v>
      </c>
      <c r="H58">
        <v>5.2127091411369033</v>
      </c>
      <c r="I58">
        <v>5.101243310155505</v>
      </c>
      <c r="J58">
        <v>5.0080988572447929</v>
      </c>
      <c r="K58">
        <v>4.9429264176584731</v>
      </c>
      <c r="L58">
        <v>4.8814859501433574</v>
      </c>
      <c r="M58">
        <v>4.8231809999307123</v>
      </c>
      <c r="N58">
        <f t="shared" si="14"/>
        <v>121425742.574257</v>
      </c>
      <c r="O58">
        <f t="shared" si="15"/>
        <v>792198261.48532069</v>
      </c>
      <c r="P58">
        <f t="shared" si="16"/>
        <v>731179715.36891592</v>
      </c>
      <c r="Q58">
        <f t="shared" si="17"/>
        <v>695718080.78845346</v>
      </c>
      <c r="R58">
        <f t="shared" si="18"/>
        <v>667180784.49251175</v>
      </c>
      <c r="S58">
        <f t="shared" si="19"/>
        <v>647686965.07294977</v>
      </c>
      <c r="T58">
        <f t="shared" si="20"/>
        <v>632957078.28616595</v>
      </c>
      <c r="U58">
        <f t="shared" si="21"/>
        <v>619422256.98759305</v>
      </c>
      <c r="V58">
        <f t="shared" si="22"/>
        <v>608112122.62623692</v>
      </c>
      <c r="W58">
        <f t="shared" si="23"/>
        <v>600198510.7540921</v>
      </c>
      <c r="X58">
        <f t="shared" si="24"/>
        <v>592738056.3619597</v>
      </c>
      <c r="Y58">
        <f t="shared" si="25"/>
        <v>585658334.48663414</v>
      </c>
      <c r="Z58">
        <f t="shared" si="26"/>
        <v>792198261.48532069</v>
      </c>
      <c r="AA58">
        <f t="shared" si="27"/>
        <v>580434032.03979623</v>
      </c>
      <c r="AB58">
        <f t="shared" si="28"/>
        <v>438420403.3862893</v>
      </c>
      <c r="AC58">
        <f t="shared" si="29"/>
        <v>333756498.33233559</v>
      </c>
      <c r="AD58">
        <f t="shared" si="30"/>
        <v>257205405.12613395</v>
      </c>
      <c r="AE58">
        <f t="shared" si="31"/>
        <v>199534468.52915922</v>
      </c>
      <c r="AF58">
        <f t="shared" si="32"/>
        <v>155009818.4240433</v>
      </c>
      <c r="AG58">
        <f t="shared" si="33"/>
        <v>120804968.34271753</v>
      </c>
      <c r="AH58">
        <f t="shared" si="34"/>
        <v>94650907.397936389</v>
      </c>
      <c r="AI58">
        <f t="shared" si="35"/>
        <v>74202991.385567382</v>
      </c>
      <c r="AJ58">
        <f t="shared" si="36"/>
        <v>58201163.066840962</v>
      </c>
      <c r="AK58">
        <f t="shared" si="37"/>
        <v>3104418917.5161405</v>
      </c>
    </row>
    <row r="59" spans="1:37" x14ac:dyDescent="0.25">
      <c r="A59">
        <v>2.78</v>
      </c>
      <c r="B59">
        <v>55.35</v>
      </c>
      <c r="C59">
        <v>6.6914560676996162</v>
      </c>
      <c r="D59">
        <v>6.173075429920341</v>
      </c>
      <c r="E59">
        <v>5.8710903503016434</v>
      </c>
      <c r="F59">
        <v>5.6280934980779582</v>
      </c>
      <c r="G59">
        <v>5.4620862360977718</v>
      </c>
      <c r="H59">
        <v>5.3366426209003954</v>
      </c>
      <c r="I59">
        <v>5.2213512649625011</v>
      </c>
      <c r="J59">
        <v>5.1250072281198786</v>
      </c>
      <c r="K59">
        <v>5.0578282428444084</v>
      </c>
      <c r="L59">
        <v>4.9923774123502689</v>
      </c>
      <c r="M59">
        <v>4.9312531962043424</v>
      </c>
      <c r="N59">
        <f t="shared" si="14"/>
        <v>121425742.574257</v>
      </c>
      <c r="O59">
        <f t="shared" si="15"/>
        <v>812515021.92344368</v>
      </c>
      <c r="P59">
        <f t="shared" si="16"/>
        <v>749570268.04497814</v>
      </c>
      <c r="Q59">
        <f t="shared" si="17"/>
        <v>712901505.50593174</v>
      </c>
      <c r="R59">
        <f t="shared" si="18"/>
        <v>683395432.28146374</v>
      </c>
      <c r="S59">
        <f t="shared" si="19"/>
        <v>663237877.22280037</v>
      </c>
      <c r="T59">
        <f t="shared" si="20"/>
        <v>648005793.09625959</v>
      </c>
      <c r="U59">
        <f t="shared" si="21"/>
        <v>634006454.58910787</v>
      </c>
      <c r="V59">
        <f t="shared" si="22"/>
        <v>622307808.37289083</v>
      </c>
      <c r="W59">
        <f t="shared" si="23"/>
        <v>614150550.2004317</v>
      </c>
      <c r="X59">
        <f t="shared" si="24"/>
        <v>606203134.50557899</v>
      </c>
      <c r="Y59">
        <f t="shared" si="25"/>
        <v>598781081.17079055</v>
      </c>
      <c r="Z59">
        <f t="shared" si="26"/>
        <v>812515021.92344368</v>
      </c>
      <c r="AA59">
        <f t="shared" si="27"/>
        <v>595033045.68423426</v>
      </c>
      <c r="AB59">
        <f t="shared" si="28"/>
        <v>449248875.7290765</v>
      </c>
      <c r="AC59">
        <f t="shared" si="29"/>
        <v>341867859.14115924</v>
      </c>
      <c r="AD59">
        <f t="shared" si="30"/>
        <v>263380886.30033472</v>
      </c>
      <c r="AE59">
        <f t="shared" si="31"/>
        <v>204278451.04343858</v>
      </c>
      <c r="AF59">
        <f t="shared" si="32"/>
        <v>158659499.71425962</v>
      </c>
      <c r="AG59">
        <f t="shared" si="33"/>
        <v>123625022.90736189</v>
      </c>
      <c r="AH59">
        <f t="shared" si="34"/>
        <v>96851134.772690564</v>
      </c>
      <c r="AI59">
        <f t="shared" si="35"/>
        <v>75888641.677079692</v>
      </c>
      <c r="AJ59">
        <f t="shared" si="36"/>
        <v>59505266.628039174</v>
      </c>
      <c r="AK59">
        <f t="shared" si="37"/>
        <v>3180853705.5211182</v>
      </c>
    </row>
    <row r="60" spans="1:37" x14ac:dyDescent="0.25">
      <c r="A60">
        <v>3.78</v>
      </c>
      <c r="B60">
        <v>55.35</v>
      </c>
      <c r="C60">
        <v>6.6186574476903521</v>
      </c>
      <c r="D60">
        <v>6.0987520768756367</v>
      </c>
      <c r="E60">
        <v>5.7978361193532164</v>
      </c>
      <c r="F60">
        <v>5.556306993088989</v>
      </c>
      <c r="G60">
        <v>5.3911825577476682</v>
      </c>
      <c r="H60">
        <v>5.2665188657124542</v>
      </c>
      <c r="I60">
        <v>5.1513790751020894</v>
      </c>
      <c r="J60">
        <v>5.0548876033211654</v>
      </c>
      <c r="K60">
        <v>4.986813548988108</v>
      </c>
      <c r="L60">
        <v>4.9218045539941633</v>
      </c>
      <c r="M60">
        <v>4.8609480184753044</v>
      </c>
      <c r="N60">
        <f t="shared" si="14"/>
        <v>121425742.574257</v>
      </c>
      <c r="O60">
        <f t="shared" si="15"/>
        <v>803675395.43043756</v>
      </c>
      <c r="P60">
        <f t="shared" si="16"/>
        <v>740545499.71091628</v>
      </c>
      <c r="Q60">
        <f t="shared" si="17"/>
        <v>704006556.11631286</v>
      </c>
      <c r="R60">
        <f t="shared" si="18"/>
        <v>674678702.60636759</v>
      </c>
      <c r="S60">
        <f t="shared" si="19"/>
        <v>654628345.4278928</v>
      </c>
      <c r="T60">
        <f t="shared" si="20"/>
        <v>639490964.05046844</v>
      </c>
      <c r="U60">
        <f t="shared" si="21"/>
        <v>625510029.47576046</v>
      </c>
      <c r="V60">
        <f t="shared" si="22"/>
        <v>613793480.86267877</v>
      </c>
      <c r="W60">
        <f t="shared" si="23"/>
        <v>605527538.26524699</v>
      </c>
      <c r="X60">
        <f t="shared" si="24"/>
        <v>597633772.77410102</v>
      </c>
      <c r="Y60">
        <f t="shared" si="25"/>
        <v>590244222.75822699</v>
      </c>
      <c r="Z60">
        <f t="shared" si="26"/>
        <v>803675395.43043756</v>
      </c>
      <c r="AA60">
        <f t="shared" si="27"/>
        <v>587868893.61291802</v>
      </c>
      <c r="AB60">
        <f t="shared" si="28"/>
        <v>443643548.79107624</v>
      </c>
      <c r="AC60">
        <f t="shared" si="29"/>
        <v>337507324.12442821</v>
      </c>
      <c r="AD60">
        <f t="shared" si="30"/>
        <v>259961922.76907679</v>
      </c>
      <c r="AE60">
        <f t="shared" si="31"/>
        <v>201594221.8175503</v>
      </c>
      <c r="AF60">
        <f t="shared" si="32"/>
        <v>156533277.57868686</v>
      </c>
      <c r="AG60">
        <f t="shared" si="33"/>
        <v>121933602.81054056</v>
      </c>
      <c r="AH60">
        <f t="shared" si="34"/>
        <v>95491291.504930675</v>
      </c>
      <c r="AI60">
        <f t="shared" si="35"/>
        <v>74815870.546703056</v>
      </c>
      <c r="AJ60">
        <f t="shared" si="36"/>
        <v>58656896.41064328</v>
      </c>
      <c r="AK60">
        <f t="shared" si="37"/>
        <v>3141682245.3969908</v>
      </c>
    </row>
    <row r="61" spans="1:37" x14ac:dyDescent="0.25">
      <c r="A61">
        <v>4.78</v>
      </c>
      <c r="B61">
        <v>55.35</v>
      </c>
      <c r="C61">
        <v>6.5052406980710691</v>
      </c>
      <c r="D61">
        <v>5.9933553346374273</v>
      </c>
      <c r="E61">
        <v>5.6959797285038656</v>
      </c>
      <c r="F61">
        <v>5.4567041588468523</v>
      </c>
      <c r="G61">
        <v>5.2932711490326509</v>
      </c>
      <c r="H61">
        <v>5.1697839742645133</v>
      </c>
      <c r="I61">
        <v>5.0563195093119644</v>
      </c>
      <c r="J61">
        <v>4.9615069113400567</v>
      </c>
      <c r="K61">
        <v>4.8951670526511633</v>
      </c>
      <c r="L61">
        <v>4.8326544282333144</v>
      </c>
      <c r="M61">
        <v>4.7733102882573846</v>
      </c>
      <c r="N61">
        <f t="shared" si="14"/>
        <v>121425742.574257</v>
      </c>
      <c r="O61">
        <f t="shared" si="15"/>
        <v>789903682.38755751</v>
      </c>
      <c r="P61">
        <f t="shared" si="16"/>
        <v>727747622.01973414</v>
      </c>
      <c r="Q61">
        <f t="shared" si="17"/>
        <v>691638568.2214967</v>
      </c>
      <c r="R61">
        <f t="shared" si="18"/>
        <v>662584354.49601543</v>
      </c>
      <c r="S61">
        <f t="shared" si="19"/>
        <v>642739379.91818023</v>
      </c>
      <c r="T61">
        <f t="shared" si="20"/>
        <v>627744858.02356207</v>
      </c>
      <c r="U61">
        <f t="shared" si="21"/>
        <v>613967351.11090803</v>
      </c>
      <c r="V61">
        <f t="shared" si="22"/>
        <v>602454660.99677467</v>
      </c>
      <c r="W61">
        <f t="shared" si="23"/>
        <v>594399294.39320457</v>
      </c>
      <c r="X61">
        <f t="shared" si="24"/>
        <v>586808652.55300164</v>
      </c>
      <c r="Y61">
        <f t="shared" si="25"/>
        <v>579602746.28899372</v>
      </c>
      <c r="Z61">
        <f t="shared" si="26"/>
        <v>789903682.38755751</v>
      </c>
      <c r="AA61">
        <f t="shared" si="27"/>
        <v>577709525.68502486</v>
      </c>
      <c r="AB61">
        <f t="shared" si="28"/>
        <v>435849618.47410518</v>
      </c>
      <c r="AC61">
        <f t="shared" si="29"/>
        <v>331457138.97409624</v>
      </c>
      <c r="AD61">
        <f t="shared" si="30"/>
        <v>255240650.9891023</v>
      </c>
      <c r="AE61">
        <f t="shared" si="31"/>
        <v>197891359.32691821</v>
      </c>
      <c r="AF61">
        <f t="shared" si="32"/>
        <v>153644733.52448323</v>
      </c>
      <c r="AG61">
        <f t="shared" si="33"/>
        <v>119681081.07321905</v>
      </c>
      <c r="AH61">
        <f t="shared" si="34"/>
        <v>93736374.820930615</v>
      </c>
      <c r="AI61">
        <f t="shared" si="35"/>
        <v>73460708.188065067</v>
      </c>
      <c r="AJ61">
        <f t="shared" si="36"/>
        <v>57599374.864739403</v>
      </c>
      <c r="AK61">
        <f t="shared" si="37"/>
        <v>3086174248.3082409</v>
      </c>
    </row>
    <row r="62" spans="1:37" x14ac:dyDescent="0.25">
      <c r="A62">
        <v>5.78</v>
      </c>
      <c r="B62">
        <v>55.35</v>
      </c>
      <c r="C62">
        <v>6.4614085823320124</v>
      </c>
      <c r="D62">
        <v>5.9493319046777362</v>
      </c>
      <c r="E62">
        <v>5.6525425674308334</v>
      </c>
      <c r="F62">
        <v>5.4145227133898022</v>
      </c>
      <c r="G62">
        <v>5.2514036682800933</v>
      </c>
      <c r="H62">
        <v>5.1281810312127618</v>
      </c>
      <c r="I62">
        <v>5.0147452132395491</v>
      </c>
      <c r="J62">
        <v>4.9194146121855944</v>
      </c>
      <c r="K62">
        <v>4.8523464827895433</v>
      </c>
      <c r="L62">
        <v>4.7880203375431529</v>
      </c>
      <c r="M62">
        <v>4.727587326345323</v>
      </c>
      <c r="N62">
        <f t="shared" si="14"/>
        <v>121425742.574257</v>
      </c>
      <c r="O62">
        <f t="shared" si="15"/>
        <v>784581335.18534184</v>
      </c>
      <c r="P62">
        <f t="shared" si="16"/>
        <v>722402044.34621286</v>
      </c>
      <c r="Q62">
        <f t="shared" si="17"/>
        <v>686364178.68288612</v>
      </c>
      <c r="R62">
        <f t="shared" si="18"/>
        <v>657462441.15853763</v>
      </c>
      <c r="S62">
        <f t="shared" si="19"/>
        <v>637655589.97808754</v>
      </c>
      <c r="T62">
        <f t="shared" si="20"/>
        <v>622693189.77022862</v>
      </c>
      <c r="U62">
        <f t="shared" si="21"/>
        <v>608919161.33831298</v>
      </c>
      <c r="V62">
        <f t="shared" si="22"/>
        <v>597343572.31528628</v>
      </c>
      <c r="W62">
        <f t="shared" si="23"/>
        <v>589199774.90030444</v>
      </c>
      <c r="X62">
        <f t="shared" si="24"/>
        <v>581388924.94682205</v>
      </c>
      <c r="Y62">
        <f t="shared" si="25"/>
        <v>574050801.68612707</v>
      </c>
      <c r="Z62">
        <f t="shared" si="26"/>
        <v>784581335.18534184</v>
      </c>
      <c r="AA62">
        <f t="shared" si="27"/>
        <v>573466033.78090608</v>
      </c>
      <c r="AB62">
        <f t="shared" si="28"/>
        <v>432525858.38652283</v>
      </c>
      <c r="AC62">
        <f t="shared" si="29"/>
        <v>328894907.11728615</v>
      </c>
      <c r="AD62">
        <f t="shared" si="30"/>
        <v>253221808.05782542</v>
      </c>
      <c r="AE62">
        <f t="shared" si="31"/>
        <v>196298862.81381533</v>
      </c>
      <c r="AF62">
        <f t="shared" si="32"/>
        <v>152381428.93509752</v>
      </c>
      <c r="AG62">
        <f t="shared" si="33"/>
        <v>118665733.93016674</v>
      </c>
      <c r="AH62">
        <f t="shared" si="34"/>
        <v>92916414.042590916</v>
      </c>
      <c r="AI62">
        <f t="shared" si="35"/>
        <v>72782229.732772693</v>
      </c>
      <c r="AJ62">
        <f t="shared" si="36"/>
        <v>57047637.419642247</v>
      </c>
      <c r="AK62">
        <f t="shared" si="37"/>
        <v>3062782249.4019685</v>
      </c>
    </row>
    <row r="63" spans="1:37" x14ac:dyDescent="0.25">
      <c r="A63">
        <v>6.78</v>
      </c>
      <c r="B63">
        <v>55.35</v>
      </c>
      <c r="C63">
        <v>6.4468382342125814</v>
      </c>
      <c r="D63">
        <v>5.9357549528570779</v>
      </c>
      <c r="E63">
        <v>5.6388765327155737</v>
      </c>
      <c r="F63">
        <v>5.3999523652703711</v>
      </c>
      <c r="G63">
        <v>5.2368333201606623</v>
      </c>
      <c r="H63">
        <v>5.1136106830933308</v>
      </c>
      <c r="I63">
        <v>5.0003697236731064</v>
      </c>
      <c r="J63">
        <v>4.9055473346022378</v>
      </c>
      <c r="K63">
        <v>4.8384485114779707</v>
      </c>
      <c r="L63">
        <v>4.7740781826815626</v>
      </c>
      <c r="M63">
        <v>4.7136184034210267</v>
      </c>
      <c r="N63">
        <f t="shared" si="14"/>
        <v>121425742.574257</v>
      </c>
      <c r="O63">
        <f t="shared" si="15"/>
        <v>782812119.84537446</v>
      </c>
      <c r="P63">
        <f t="shared" si="16"/>
        <v>720753452.88949454</v>
      </c>
      <c r="Q63">
        <f t="shared" si="17"/>
        <v>684704770.26954019</v>
      </c>
      <c r="R63">
        <f t="shared" si="18"/>
        <v>655693225.81857026</v>
      </c>
      <c r="S63">
        <f t="shared" si="19"/>
        <v>635886374.63812017</v>
      </c>
      <c r="T63">
        <f t="shared" si="20"/>
        <v>620923974.43026125</v>
      </c>
      <c r="U63">
        <f t="shared" si="21"/>
        <v>607173606.84283924</v>
      </c>
      <c r="V63">
        <f t="shared" si="22"/>
        <v>595659727.83724391</v>
      </c>
      <c r="W63">
        <f t="shared" si="23"/>
        <v>587512203.41352105</v>
      </c>
      <c r="X63">
        <f t="shared" si="24"/>
        <v>579695988.43966806</v>
      </c>
      <c r="Y63">
        <f t="shared" si="25"/>
        <v>572354614.8470819</v>
      </c>
      <c r="Z63">
        <f t="shared" si="26"/>
        <v>782812119.84537446</v>
      </c>
      <c r="AA63">
        <f t="shared" si="27"/>
        <v>572157328.73029268</v>
      </c>
      <c r="AB63">
        <f t="shared" si="28"/>
        <v>431480149.60583794</v>
      </c>
      <c r="AC63">
        <f t="shared" si="29"/>
        <v>328009858.97083431</v>
      </c>
      <c r="AD63">
        <f t="shared" si="30"/>
        <v>252519228.30431682</v>
      </c>
      <c r="AE63">
        <f t="shared" si="31"/>
        <v>195741132.35359222</v>
      </c>
      <c r="AF63">
        <f t="shared" si="32"/>
        <v>151944605.617336</v>
      </c>
      <c r="AG63">
        <f t="shared" si="33"/>
        <v>118331228.54654525</v>
      </c>
      <c r="AH63">
        <f t="shared" si="34"/>
        <v>92650285.13746877</v>
      </c>
      <c r="AI63">
        <f t="shared" si="35"/>
        <v>72570296.397788793</v>
      </c>
      <c r="AJ63">
        <f t="shared" si="36"/>
        <v>56879074.896071859</v>
      </c>
      <c r="AK63">
        <f t="shared" si="37"/>
        <v>3055095308.4054594</v>
      </c>
    </row>
    <row r="64" spans="1:37" x14ac:dyDescent="0.25">
      <c r="A64">
        <v>7.78</v>
      </c>
      <c r="B64">
        <v>55.35</v>
      </c>
      <c r="C64">
        <v>6.4654519708124356</v>
      </c>
      <c r="D64">
        <v>5.9534936908262353</v>
      </c>
      <c r="E64">
        <v>5.6560728859661236</v>
      </c>
      <c r="F64">
        <v>5.41676537065349</v>
      </c>
      <c r="G64">
        <v>5.2533038185934267</v>
      </c>
      <c r="H64">
        <v>5.1297925949433987</v>
      </c>
      <c r="I64">
        <v>5.0163078113060928</v>
      </c>
      <c r="J64">
        <v>4.9214775457311433</v>
      </c>
      <c r="K64">
        <v>4.8551223401781423</v>
      </c>
      <c r="L64">
        <v>4.792587623985284</v>
      </c>
      <c r="M64">
        <v>4.7332300999779999</v>
      </c>
      <c r="N64">
        <f t="shared" si="14"/>
        <v>121425742.574257</v>
      </c>
      <c r="O64">
        <f t="shared" si="15"/>
        <v>785072306.6340934</v>
      </c>
      <c r="P64">
        <f t="shared" si="16"/>
        <v>722907392.31972969</v>
      </c>
      <c r="Q64">
        <f t="shared" si="17"/>
        <v>686792850.23255742</v>
      </c>
      <c r="R64">
        <f t="shared" si="18"/>
        <v>657734757.48212051</v>
      </c>
      <c r="S64">
        <f t="shared" si="19"/>
        <v>637886317.14088678</v>
      </c>
      <c r="T64">
        <f t="shared" si="20"/>
        <v>622888875.09292698</v>
      </c>
      <c r="U64">
        <f t="shared" si="21"/>
        <v>609108900.96888816</v>
      </c>
      <c r="V64">
        <f t="shared" si="22"/>
        <v>597594065.55293596</v>
      </c>
      <c r="W64">
        <f t="shared" si="23"/>
        <v>589536835.44499528</v>
      </c>
      <c r="X64">
        <f t="shared" si="24"/>
        <v>581943511.09460711</v>
      </c>
      <c r="Y64">
        <f t="shared" si="25"/>
        <v>574735979.6646533</v>
      </c>
      <c r="Z64">
        <f t="shared" si="26"/>
        <v>785072306.6340934</v>
      </c>
      <c r="AA64">
        <f t="shared" si="27"/>
        <v>573867195.29521799</v>
      </c>
      <c r="AB64">
        <f t="shared" si="28"/>
        <v>432795994.17703462</v>
      </c>
      <c r="AC64">
        <f t="shared" si="29"/>
        <v>329031133.07689148</v>
      </c>
      <c r="AD64">
        <f t="shared" si="30"/>
        <v>253313432.98866636</v>
      </c>
      <c r="AE64">
        <f t="shared" si="31"/>
        <v>196360550.98857954</v>
      </c>
      <c r="AF64">
        <f t="shared" si="32"/>
        <v>152428911.0934338</v>
      </c>
      <c r="AG64">
        <f t="shared" si="33"/>
        <v>118715495.85155986</v>
      </c>
      <c r="AH64">
        <f t="shared" si="34"/>
        <v>92969568.267120644</v>
      </c>
      <c r="AI64">
        <f t="shared" si="35"/>
        <v>72851656.608109877</v>
      </c>
      <c r="AJ64">
        <f t="shared" si="36"/>
        <v>57115728.579470046</v>
      </c>
      <c r="AK64">
        <f t="shared" si="37"/>
        <v>3064521973.5601778</v>
      </c>
    </row>
    <row r="65" spans="1:37" x14ac:dyDescent="0.25">
      <c r="A65">
        <v>2.78</v>
      </c>
      <c r="B65">
        <v>54.35</v>
      </c>
      <c r="C65">
        <v>6.6244287957433894</v>
      </c>
      <c r="D65">
        <v>6.1048726519253336</v>
      </c>
      <c r="E65">
        <v>5.8030000408334379</v>
      </c>
      <c r="F65">
        <v>5.5597156777091792</v>
      </c>
      <c r="G65">
        <v>5.3934515355162276</v>
      </c>
      <c r="H65">
        <v>5.2677914803818284</v>
      </c>
      <c r="I65">
        <v>5.1523172562811217</v>
      </c>
      <c r="J65">
        <v>5.055814211011131</v>
      </c>
      <c r="K65">
        <v>4.9882842650159418</v>
      </c>
      <c r="L65">
        <v>4.9237897373762252</v>
      </c>
      <c r="M65">
        <v>4.8625049128540576</v>
      </c>
      <c r="N65">
        <f t="shared" si="14"/>
        <v>121425742.574257</v>
      </c>
      <c r="O65">
        <f t="shared" si="15"/>
        <v>804376185.65343213</v>
      </c>
      <c r="P65">
        <f t="shared" si="16"/>
        <v>741288695.08130717</v>
      </c>
      <c r="Q65">
        <f t="shared" si="17"/>
        <v>704633589.11664391</v>
      </c>
      <c r="R65">
        <f t="shared" si="18"/>
        <v>675092604.6675756</v>
      </c>
      <c r="S65">
        <f t="shared" si="19"/>
        <v>654903857.73832464</v>
      </c>
      <c r="T65">
        <f t="shared" si="20"/>
        <v>639645492.23170805</v>
      </c>
      <c r="U65">
        <f t="shared" si="21"/>
        <v>625623948.82209361</v>
      </c>
      <c r="V65">
        <f t="shared" si="22"/>
        <v>613905994.88950789</v>
      </c>
      <c r="W65">
        <f t="shared" si="23"/>
        <v>605706121.05104256</v>
      </c>
      <c r="X65">
        <f t="shared" si="24"/>
        <v>597874825.140414</v>
      </c>
      <c r="Y65">
        <f t="shared" si="25"/>
        <v>590433269.81427681</v>
      </c>
      <c r="Z65">
        <f t="shared" si="26"/>
        <v>804376185.65343213</v>
      </c>
      <c r="AA65">
        <f t="shared" si="27"/>
        <v>588458866.05931127</v>
      </c>
      <c r="AB65">
        <f t="shared" si="28"/>
        <v>444038685.94293827</v>
      </c>
      <c r="AC65">
        <f t="shared" si="29"/>
        <v>337714378.20304114</v>
      </c>
      <c r="AD65">
        <f t="shared" si="30"/>
        <v>260071332.49822563</v>
      </c>
      <c r="AE65">
        <f t="shared" si="31"/>
        <v>201642935.54486954</v>
      </c>
      <c r="AF65">
        <f t="shared" si="32"/>
        <v>156561785.78450426</v>
      </c>
      <c r="AG65">
        <f t="shared" si="33"/>
        <v>121955954.36865537</v>
      </c>
      <c r="AH65">
        <f t="shared" si="34"/>
        <v>95519453.891904876</v>
      </c>
      <c r="AI65">
        <f t="shared" si="35"/>
        <v>74846047.125495329</v>
      </c>
      <c r="AJ65">
        <f t="shared" si="36"/>
        <v>58675683.402799904</v>
      </c>
      <c r="AK65">
        <f t="shared" si="37"/>
        <v>3143861308.4751778</v>
      </c>
    </row>
    <row r="66" spans="1:37" x14ac:dyDescent="0.25">
      <c r="A66">
        <v>3.78</v>
      </c>
      <c r="B66">
        <v>54.35</v>
      </c>
      <c r="C66">
        <v>6.5346229595002203</v>
      </c>
      <c r="D66">
        <v>6.0140613397124838</v>
      </c>
      <c r="E66">
        <v>5.7127385936511068</v>
      </c>
      <c r="F66">
        <v>5.4709219564863059</v>
      </c>
      <c r="G66">
        <v>5.3055406409322199</v>
      </c>
      <c r="H66">
        <v>5.1805013010173244</v>
      </c>
      <c r="I66">
        <v>5.065758690594345</v>
      </c>
      <c r="J66">
        <v>4.9698599705015836</v>
      </c>
      <c r="K66">
        <v>4.9018654097967973</v>
      </c>
      <c r="L66">
        <v>4.8368378560440553</v>
      </c>
      <c r="M66">
        <v>4.7757939440862476</v>
      </c>
      <c r="N66">
        <f t="shared" si="14"/>
        <v>121425742.574257</v>
      </c>
      <c r="O66">
        <f t="shared" si="15"/>
        <v>793471445.30010319</v>
      </c>
      <c r="P66">
        <f t="shared" si="16"/>
        <v>730261864.0617193</v>
      </c>
      <c r="Q66">
        <f t="shared" si="17"/>
        <v>693673525.86670232</v>
      </c>
      <c r="R66">
        <f t="shared" si="18"/>
        <v>664310761.13215661</v>
      </c>
      <c r="S66">
        <f t="shared" si="19"/>
        <v>644229212.08309424</v>
      </c>
      <c r="T66">
        <f t="shared" si="20"/>
        <v>629046217.38293314</v>
      </c>
      <c r="U66">
        <f t="shared" si="21"/>
        <v>615113510.70741415</v>
      </c>
      <c r="V66">
        <f t="shared" si="22"/>
        <v>603468937.40822983</v>
      </c>
      <c r="W66">
        <f t="shared" si="23"/>
        <v>595212647.38364077</v>
      </c>
      <c r="X66">
        <f t="shared" si="24"/>
        <v>587316628.38142657</v>
      </c>
      <c r="Y66">
        <f t="shared" si="25"/>
        <v>579904326.04231226</v>
      </c>
      <c r="Z66">
        <f t="shared" si="26"/>
        <v>793471445.30010319</v>
      </c>
      <c r="AA66">
        <f t="shared" si="27"/>
        <v>579705412.07968104</v>
      </c>
      <c r="AB66">
        <f t="shared" si="28"/>
        <v>437131986.97410733</v>
      </c>
      <c r="AC66">
        <f t="shared" si="29"/>
        <v>332320772.11067474</v>
      </c>
      <c r="AD66">
        <f t="shared" si="30"/>
        <v>255832283.839863</v>
      </c>
      <c r="AE66">
        <f t="shared" si="31"/>
        <v>198301602.07013968</v>
      </c>
      <c r="AF66">
        <f t="shared" si="32"/>
        <v>153931558.85072097</v>
      </c>
      <c r="AG66">
        <f t="shared" si="33"/>
        <v>119882572.91200602</v>
      </c>
      <c r="AH66">
        <f t="shared" si="34"/>
        <v>93864640.048518211</v>
      </c>
      <c r="AI66">
        <f t="shared" si="35"/>
        <v>73524300.065819696</v>
      </c>
      <c r="AJ66">
        <f t="shared" si="36"/>
        <v>57629345.056175224</v>
      </c>
      <c r="AK66">
        <f t="shared" si="37"/>
        <v>3095595919.3078089</v>
      </c>
    </row>
    <row r="67" spans="1:37" x14ac:dyDescent="0.25">
      <c r="A67">
        <v>4.78</v>
      </c>
      <c r="B67">
        <v>54.35</v>
      </c>
      <c r="C67">
        <v>6.4258522916713989</v>
      </c>
      <c r="D67">
        <v>5.9097017166132684</v>
      </c>
      <c r="E67">
        <v>5.6103977392423499</v>
      </c>
      <c r="F67">
        <v>5.3698835814870618</v>
      </c>
      <c r="G67">
        <v>5.2055049610487796</v>
      </c>
      <c r="H67">
        <v>5.0812657525891556</v>
      </c>
      <c r="I67">
        <v>4.9671825335861479</v>
      </c>
      <c r="J67">
        <v>4.8718445421568548</v>
      </c>
      <c r="K67">
        <v>4.8050515988843472</v>
      </c>
      <c r="L67">
        <v>4.741101730328297</v>
      </c>
      <c r="M67">
        <v>4.680914396377104</v>
      </c>
      <c r="N67">
        <f t="shared" si="14"/>
        <v>121425742.574257</v>
      </c>
      <c r="O67">
        <f t="shared" si="15"/>
        <v>780263886.18869066</v>
      </c>
      <c r="P67">
        <f t="shared" si="16"/>
        <v>717589919.33212745</v>
      </c>
      <c r="Q67">
        <f t="shared" si="17"/>
        <v>681246711.62443507</v>
      </c>
      <c r="R67">
        <f t="shared" si="18"/>
        <v>652042101.41937721</v>
      </c>
      <c r="S67">
        <f t="shared" si="19"/>
        <v>632082305.36932683</v>
      </c>
      <c r="T67">
        <f t="shared" si="20"/>
        <v>616996467.22527909</v>
      </c>
      <c r="U67">
        <f t="shared" si="21"/>
        <v>603143827.64257729</v>
      </c>
      <c r="V67">
        <f t="shared" si="22"/>
        <v>591567341.23773718</v>
      </c>
      <c r="W67">
        <f t="shared" si="23"/>
        <v>583456958.5021528</v>
      </c>
      <c r="X67">
        <f t="shared" si="24"/>
        <v>575691798.22520828</v>
      </c>
      <c r="Y67">
        <f t="shared" si="25"/>
        <v>568383506.50661981</v>
      </c>
      <c r="Z67">
        <f t="shared" si="26"/>
        <v>780263886.18869066</v>
      </c>
      <c r="AA67">
        <f t="shared" si="27"/>
        <v>569646013.7969054</v>
      </c>
      <c r="AB67">
        <f t="shared" si="28"/>
        <v>429300986.07971215</v>
      </c>
      <c r="AC67">
        <f t="shared" si="29"/>
        <v>326183387.76126951</v>
      </c>
      <c r="AD67">
        <f t="shared" si="30"/>
        <v>251008580.05883658</v>
      </c>
      <c r="AE67">
        <f t="shared" si="31"/>
        <v>194503018.28602782</v>
      </c>
      <c r="AF67">
        <f t="shared" si="32"/>
        <v>150936157.28491822</v>
      </c>
      <c r="AG67">
        <f t="shared" si="33"/>
        <v>117518252.42716695</v>
      </c>
      <c r="AH67">
        <f t="shared" si="34"/>
        <v>92010775.702332675</v>
      </c>
      <c r="AI67">
        <f t="shared" si="35"/>
        <v>72069024.564808518</v>
      </c>
      <c r="AJ67">
        <f t="shared" si="36"/>
        <v>56484436.74193047</v>
      </c>
      <c r="AK67">
        <f t="shared" si="37"/>
        <v>3039924518.8925991</v>
      </c>
    </row>
    <row r="68" spans="1:37" x14ac:dyDescent="0.25">
      <c r="A68">
        <v>5.78</v>
      </c>
      <c r="B68">
        <v>54.35</v>
      </c>
      <c r="C68">
        <v>6.3430655660457749</v>
      </c>
      <c r="D68">
        <v>5.8297947881135306</v>
      </c>
      <c r="E68">
        <v>5.5315604061755099</v>
      </c>
      <c r="F68">
        <v>5.2916778690617274</v>
      </c>
      <c r="G68">
        <v>5.1277025565761329</v>
      </c>
      <c r="H68">
        <v>5.0037584530520594</v>
      </c>
      <c r="I68">
        <v>4.8899079330891277</v>
      </c>
      <c r="J68">
        <v>4.7947596506594419</v>
      </c>
      <c r="K68">
        <v>4.7281282015525017</v>
      </c>
      <c r="L68">
        <v>4.6651958334094701</v>
      </c>
      <c r="M68">
        <v>4.6055973968378261</v>
      </c>
      <c r="N68">
        <f t="shared" si="14"/>
        <v>121425742.574257</v>
      </c>
      <c r="O68">
        <f t="shared" si="15"/>
        <v>770211446.55430806</v>
      </c>
      <c r="P68">
        <f t="shared" si="16"/>
        <v>707887161.20221865</v>
      </c>
      <c r="Q68">
        <f t="shared" si="17"/>
        <v>671673829.91421998</v>
      </c>
      <c r="R68">
        <f t="shared" si="18"/>
        <v>642545914.7145822</v>
      </c>
      <c r="S68">
        <f t="shared" si="19"/>
        <v>622635090.63217306</v>
      </c>
      <c r="T68">
        <f t="shared" si="20"/>
        <v>607585085.82406175</v>
      </c>
      <c r="U68">
        <f t="shared" si="21"/>
        <v>593760701.89509761</v>
      </c>
      <c r="V68">
        <f t="shared" si="22"/>
        <v>582207251.04640782</v>
      </c>
      <c r="W68">
        <f t="shared" si="23"/>
        <v>574116477.85979879</v>
      </c>
      <c r="X68">
        <f t="shared" si="24"/>
        <v>566474868.32607472</v>
      </c>
      <c r="Y68">
        <f t="shared" si="25"/>
        <v>559238083.90909803</v>
      </c>
      <c r="Z68">
        <f t="shared" si="26"/>
        <v>770211446.55430806</v>
      </c>
      <c r="AA68">
        <f t="shared" si="27"/>
        <v>561943651.56656325</v>
      </c>
      <c r="AB68">
        <f t="shared" si="28"/>
        <v>423268446.78418982</v>
      </c>
      <c r="AC68">
        <f t="shared" si="29"/>
        <v>321432930.17050833</v>
      </c>
      <c r="AD68">
        <f t="shared" si="30"/>
        <v>247256961.10582966</v>
      </c>
      <c r="AE68">
        <f t="shared" si="31"/>
        <v>191536158.3670238</v>
      </c>
      <c r="AF68">
        <f t="shared" si="32"/>
        <v>148588039.17653722</v>
      </c>
      <c r="AG68">
        <f t="shared" si="33"/>
        <v>115658816.71263917</v>
      </c>
      <c r="AH68">
        <f t="shared" si="34"/>
        <v>90537788.094914436</v>
      </c>
      <c r="AI68">
        <f t="shared" si="35"/>
        <v>70915186.43586418</v>
      </c>
      <c r="AJ68">
        <f t="shared" si="36"/>
        <v>55575589.039148077</v>
      </c>
      <c r="AK68">
        <f t="shared" si="37"/>
        <v>2996925014.0075259</v>
      </c>
    </row>
    <row r="69" spans="1:37" x14ac:dyDescent="0.25">
      <c r="A69">
        <v>6.78</v>
      </c>
      <c r="B69">
        <v>54.35</v>
      </c>
      <c r="C69">
        <v>6.3005286539032577</v>
      </c>
      <c r="D69">
        <v>5.7889349566798494</v>
      </c>
      <c r="E69">
        <v>5.491740145452491</v>
      </c>
      <c r="F69">
        <v>5.2525923584179539</v>
      </c>
      <c r="G69">
        <v>5.0892735175872046</v>
      </c>
      <c r="H69">
        <v>4.9658825383466327</v>
      </c>
      <c r="I69">
        <v>4.8524993481331116</v>
      </c>
      <c r="J69">
        <v>4.757757420573367</v>
      </c>
      <c r="K69">
        <v>4.6914789493409046</v>
      </c>
      <c r="L69">
        <v>4.6290546920230957</v>
      </c>
      <c r="M69">
        <v>4.5697640881725787</v>
      </c>
      <c r="N69">
        <f t="shared" si="14"/>
        <v>121425742.574257</v>
      </c>
      <c r="O69">
        <f t="shared" si="15"/>
        <v>765046370.41058695</v>
      </c>
      <c r="P69">
        <f t="shared" si="16"/>
        <v>702925725.82892501</v>
      </c>
      <c r="Q69">
        <f t="shared" si="17"/>
        <v>666838625.18642688</v>
      </c>
      <c r="R69">
        <f t="shared" si="18"/>
        <v>637799927.56076789</v>
      </c>
      <c r="S69">
        <f t="shared" si="19"/>
        <v>617968816.03652728</v>
      </c>
      <c r="T69">
        <f t="shared" si="20"/>
        <v>602985974.7552762</v>
      </c>
      <c r="U69">
        <f t="shared" si="21"/>
        <v>589218336.68816113</v>
      </c>
      <c r="V69">
        <f t="shared" si="22"/>
        <v>577714227.78130269</v>
      </c>
      <c r="W69">
        <f t="shared" si="23"/>
        <v>569666315.19521439</v>
      </c>
      <c r="X69">
        <f t="shared" si="24"/>
        <v>562086403.39575291</v>
      </c>
      <c r="Y69">
        <f t="shared" si="25"/>
        <v>554886997.79552782</v>
      </c>
      <c r="Z69">
        <f t="shared" si="26"/>
        <v>765046370.41058695</v>
      </c>
      <c r="AA69">
        <f t="shared" si="27"/>
        <v>558005104.20550489</v>
      </c>
      <c r="AB69">
        <f t="shared" si="28"/>
        <v>420221447.624973</v>
      </c>
      <c r="AC69">
        <f t="shared" si="29"/>
        <v>319058754.99879354</v>
      </c>
      <c r="AD69">
        <f t="shared" si="30"/>
        <v>245403919.26227847</v>
      </c>
      <c r="AE69">
        <f t="shared" si="31"/>
        <v>190086326.75237232</v>
      </c>
      <c r="AF69">
        <f t="shared" si="32"/>
        <v>147451316.69361067</v>
      </c>
      <c r="AG69">
        <f t="shared" si="33"/>
        <v>114766251.81694193</v>
      </c>
      <c r="AH69">
        <f t="shared" si="34"/>
        <v>89836000.391805798</v>
      </c>
      <c r="AI69">
        <f t="shared" si="35"/>
        <v>70365808.473836243</v>
      </c>
      <c r="AJ69">
        <f t="shared" si="36"/>
        <v>55143189.707486987</v>
      </c>
      <c r="AK69">
        <f t="shared" si="37"/>
        <v>2975384490.3381906</v>
      </c>
    </row>
    <row r="70" spans="1:37" x14ac:dyDescent="0.25">
      <c r="A70">
        <v>7.78</v>
      </c>
      <c r="B70">
        <v>54.35</v>
      </c>
      <c r="C70">
        <v>6.3757463673838481</v>
      </c>
      <c r="D70">
        <v>5.8570805779626198</v>
      </c>
      <c r="E70">
        <v>5.5569329987915568</v>
      </c>
      <c r="F70">
        <v>5.3159469486728614</v>
      </c>
      <c r="G70">
        <v>5.151307731511209</v>
      </c>
      <c r="H70">
        <v>5.0268936625254907</v>
      </c>
      <c r="I70">
        <v>4.9126277003697298</v>
      </c>
      <c r="J70">
        <v>4.8166536752309597</v>
      </c>
      <c r="K70">
        <v>4.7493082448505772</v>
      </c>
      <c r="L70">
        <v>4.684877169023097</v>
      </c>
      <c r="M70">
        <v>4.623893913314264</v>
      </c>
      <c r="N70">
        <f t="shared" si="14"/>
        <v>121425742.574257</v>
      </c>
      <c r="O70">
        <f t="shared" si="15"/>
        <v>774179737.12470531</v>
      </c>
      <c r="P70">
        <f t="shared" si="16"/>
        <v>711200358.49636948</v>
      </c>
      <c r="Q70">
        <f t="shared" si="17"/>
        <v>674754715.81365752</v>
      </c>
      <c r="R70">
        <f t="shared" si="18"/>
        <v>645492805.72795784</v>
      </c>
      <c r="S70">
        <f t="shared" si="19"/>
        <v>625501366.52725983</v>
      </c>
      <c r="T70">
        <f t="shared" si="20"/>
        <v>610394295.81398416</v>
      </c>
      <c r="U70">
        <f t="shared" si="21"/>
        <v>596519466.50825894</v>
      </c>
      <c r="V70">
        <f t="shared" si="22"/>
        <v>584865749.23794341</v>
      </c>
      <c r="W70">
        <f t="shared" si="23"/>
        <v>576688280.34502256</v>
      </c>
      <c r="X70">
        <f t="shared" si="24"/>
        <v>568864689.11781251</v>
      </c>
      <c r="Y70">
        <f t="shared" si="25"/>
        <v>561459752.00877166</v>
      </c>
      <c r="Z70">
        <f t="shared" si="26"/>
        <v>774179737.12470531</v>
      </c>
      <c r="AA70">
        <f t="shared" si="27"/>
        <v>564573774.39952099</v>
      </c>
      <c r="AB70">
        <f t="shared" si="28"/>
        <v>425209927.50190777</v>
      </c>
      <c r="AC70">
        <f t="shared" si="29"/>
        <v>322907109.35619849</v>
      </c>
      <c r="AD70">
        <f t="shared" si="30"/>
        <v>248395198.69984397</v>
      </c>
      <c r="AE70">
        <f t="shared" si="31"/>
        <v>192421738.51385415</v>
      </c>
      <c r="AF70">
        <f t="shared" si="32"/>
        <v>149278417.34254068</v>
      </c>
      <c r="AG70">
        <f t="shared" si="33"/>
        <v>116186942.65836222</v>
      </c>
      <c r="AH70">
        <f t="shared" si="34"/>
        <v>90943359.642516002</v>
      </c>
      <c r="AI70">
        <f t="shared" si="35"/>
        <v>71214360.497186944</v>
      </c>
      <c r="AJ70">
        <f t="shared" si="36"/>
        <v>55796372.488704629</v>
      </c>
      <c r="AK70">
        <f t="shared" si="37"/>
        <v>3011106938.2253418</v>
      </c>
    </row>
    <row r="71" spans="1:37" x14ac:dyDescent="0.25">
      <c r="A71">
        <v>2.78</v>
      </c>
      <c r="B71">
        <v>53.35</v>
      </c>
      <c r="C71">
        <v>6.5805781624837216</v>
      </c>
      <c r="D71">
        <v>6.061766539957377</v>
      </c>
      <c r="E71">
        <v>5.7615285633332132</v>
      </c>
      <c r="F71">
        <v>5.5204786219032771</v>
      </c>
      <c r="G71">
        <v>5.3557823202498991</v>
      </c>
      <c r="H71">
        <v>5.2310898398872219</v>
      </c>
      <c r="I71">
        <v>5.116275148232968</v>
      </c>
      <c r="J71">
        <v>5.0193632875646239</v>
      </c>
      <c r="K71">
        <v>4.9515654767855031</v>
      </c>
      <c r="L71">
        <v>4.8869541337417344</v>
      </c>
      <c r="M71">
        <v>4.8263385107872354</v>
      </c>
      <c r="N71">
        <f t="shared" si="14"/>
        <v>121425742.574257</v>
      </c>
      <c r="O71">
        <f t="shared" si="15"/>
        <v>799051589.9475255</v>
      </c>
      <c r="P71">
        <f t="shared" si="16"/>
        <v>736054503.42610908</v>
      </c>
      <c r="Q71">
        <f t="shared" si="17"/>
        <v>699597884.16552746</v>
      </c>
      <c r="R71">
        <f t="shared" si="18"/>
        <v>670328216.02991641</v>
      </c>
      <c r="S71">
        <f t="shared" si="19"/>
        <v>650329845.30242109</v>
      </c>
      <c r="T71">
        <f t="shared" si="20"/>
        <v>635188968.2809571</v>
      </c>
      <c r="U71">
        <f t="shared" si="21"/>
        <v>621247509.08840501</v>
      </c>
      <c r="V71">
        <f t="shared" si="22"/>
        <v>609479914.44249833</v>
      </c>
      <c r="W71">
        <f t="shared" si="23"/>
        <v>601247514.92373466</v>
      </c>
      <c r="X71">
        <f t="shared" si="24"/>
        <v>593402034.61592495</v>
      </c>
      <c r="Y71">
        <f t="shared" si="25"/>
        <v>586041737.5870738</v>
      </c>
      <c r="Z71">
        <f t="shared" si="26"/>
        <v>799051589.9475255</v>
      </c>
      <c r="AA71">
        <f t="shared" si="27"/>
        <v>584303795.96773624</v>
      </c>
      <c r="AB71">
        <f t="shared" si="28"/>
        <v>440865337.6327998</v>
      </c>
      <c r="AC71">
        <f t="shared" si="29"/>
        <v>335330997.70803922</v>
      </c>
      <c r="AD71">
        <f t="shared" si="30"/>
        <v>258254929.22771049</v>
      </c>
      <c r="AE71">
        <f t="shared" si="31"/>
        <v>200238053.3364135</v>
      </c>
      <c r="AF71">
        <f t="shared" si="32"/>
        <v>155466585.99016359</v>
      </c>
      <c r="AG71">
        <f t="shared" si="33"/>
        <v>121076688.04853311</v>
      </c>
      <c r="AH71">
        <f t="shared" si="34"/>
        <v>94816334.660320193</v>
      </c>
      <c r="AI71">
        <f t="shared" si="35"/>
        <v>74286112.710628897</v>
      </c>
      <c r="AJ71">
        <f t="shared" si="36"/>
        <v>58239264.644253984</v>
      </c>
      <c r="AK71">
        <f t="shared" si="37"/>
        <v>3121929689.874125</v>
      </c>
    </row>
    <row r="72" spans="1:37" x14ac:dyDescent="0.25">
      <c r="A72">
        <v>3.78</v>
      </c>
      <c r="B72">
        <v>53.35</v>
      </c>
      <c r="C72">
        <v>6.5228890001184867</v>
      </c>
      <c r="D72">
        <v>6.0021460698885898</v>
      </c>
      <c r="E72">
        <v>5.6997550429528143</v>
      </c>
      <c r="F72">
        <v>5.4564460266438184</v>
      </c>
      <c r="G72">
        <v>5.2903208791695748</v>
      </c>
      <c r="H72">
        <v>5.1648226478555612</v>
      </c>
      <c r="I72">
        <v>5.0495017797251576</v>
      </c>
      <c r="J72">
        <v>4.9531447099133414</v>
      </c>
      <c r="K72">
        <v>4.8857448601706279</v>
      </c>
      <c r="L72">
        <v>4.8223147212751138</v>
      </c>
      <c r="M72">
        <v>4.7620250797553716</v>
      </c>
      <c r="N72">
        <f t="shared" si="14"/>
        <v>121425742.574257</v>
      </c>
      <c r="O72">
        <f t="shared" si="15"/>
        <v>792046640.56884003</v>
      </c>
      <c r="P72">
        <f t="shared" si="16"/>
        <v>728815043.57538033</v>
      </c>
      <c r="Q72">
        <f t="shared" si="17"/>
        <v>692096988.58191156</v>
      </c>
      <c r="R72">
        <f t="shared" si="18"/>
        <v>662553010.60157979</v>
      </c>
      <c r="S72">
        <f t="shared" si="19"/>
        <v>642381141.20926178</v>
      </c>
      <c r="T72">
        <f t="shared" si="20"/>
        <v>627142425.28020179</v>
      </c>
      <c r="U72">
        <f t="shared" si="21"/>
        <v>613139503.23315954</v>
      </c>
      <c r="V72">
        <f t="shared" si="22"/>
        <v>601439274.4789803</v>
      </c>
      <c r="W72">
        <f t="shared" si="23"/>
        <v>593255197.67457795</v>
      </c>
      <c r="X72">
        <f t="shared" si="24"/>
        <v>585553145.9576019</v>
      </c>
      <c r="Y72">
        <f t="shared" si="25"/>
        <v>578232431.4665314</v>
      </c>
      <c r="Z72">
        <f t="shared" si="26"/>
        <v>792046640.56884003</v>
      </c>
      <c r="AA72">
        <f t="shared" si="27"/>
        <v>578556879.33065677</v>
      </c>
      <c r="AB72">
        <f t="shared" si="28"/>
        <v>436138501.06158346</v>
      </c>
      <c r="AC72">
        <f t="shared" si="29"/>
        <v>331441459.22327894</v>
      </c>
      <c r="AD72">
        <f t="shared" si="30"/>
        <v>255098389.4689112</v>
      </c>
      <c r="AE72">
        <f t="shared" si="31"/>
        <v>197701447.40177405</v>
      </c>
      <c r="AF72">
        <f t="shared" si="32"/>
        <v>153437565.39682084</v>
      </c>
      <c r="AG72">
        <f t="shared" si="33"/>
        <v>119479368.70542735</v>
      </c>
      <c r="AH72">
        <f t="shared" si="34"/>
        <v>93555951.526589289</v>
      </c>
      <c r="AI72">
        <f t="shared" si="35"/>
        <v>73303535.311980858</v>
      </c>
      <c r="AJ72">
        <f t="shared" si="36"/>
        <v>57463196.632929638</v>
      </c>
      <c r="AK72">
        <f t="shared" si="37"/>
        <v>3088222934.6287928</v>
      </c>
    </row>
    <row r="73" spans="1:37" x14ac:dyDescent="0.25">
      <c r="A73">
        <v>4.78</v>
      </c>
      <c r="B73">
        <v>53.35</v>
      </c>
      <c r="C73">
        <v>6.521455561050721</v>
      </c>
      <c r="D73">
        <v>5.9911988150515461</v>
      </c>
      <c r="E73">
        <v>5.6833855787746037</v>
      </c>
      <c r="F73">
        <v>5.4357556049130507</v>
      </c>
      <c r="G73">
        <v>5.2666814395660007</v>
      </c>
      <c r="H73">
        <v>5.1379463550442397</v>
      </c>
      <c r="I73">
        <v>5.0200671232772436</v>
      </c>
      <c r="J73">
        <v>4.9215425808852364</v>
      </c>
      <c r="K73">
        <v>4.8525382785053193</v>
      </c>
      <c r="L73">
        <v>4.7872376797155773</v>
      </c>
      <c r="M73">
        <v>4.7245394887452914</v>
      </c>
      <c r="N73">
        <f t="shared" si="14"/>
        <v>121425742.574257</v>
      </c>
      <c r="O73">
        <f t="shared" si="15"/>
        <v>791872584.16560161</v>
      </c>
      <c r="P73">
        <f t="shared" si="16"/>
        <v>727485765.02764261</v>
      </c>
      <c r="Q73">
        <f t="shared" si="17"/>
        <v>690109314.23852968</v>
      </c>
      <c r="R73">
        <f t="shared" si="18"/>
        <v>660040660.77874672</v>
      </c>
      <c r="S73">
        <f t="shared" si="19"/>
        <v>639510704.70135844</v>
      </c>
      <c r="T73">
        <f t="shared" si="20"/>
        <v>623878951.46794391</v>
      </c>
      <c r="U73">
        <f t="shared" si="21"/>
        <v>609565378.21655345</v>
      </c>
      <c r="V73">
        <f t="shared" si="22"/>
        <v>597601962.49481511</v>
      </c>
      <c r="W73">
        <f t="shared" si="23"/>
        <v>589223063.83751512</v>
      </c>
      <c r="X73">
        <f t="shared" si="24"/>
        <v>581293890.1389271</v>
      </c>
      <c r="Y73">
        <f t="shared" si="25"/>
        <v>573680715.74229753</v>
      </c>
      <c r="Z73">
        <f t="shared" si="26"/>
        <v>791872584.16560161</v>
      </c>
      <c r="AA73">
        <f t="shared" si="27"/>
        <v>577501655.162166</v>
      </c>
      <c r="AB73">
        <f t="shared" si="28"/>
        <v>434885929.06224936</v>
      </c>
      <c r="AC73">
        <f t="shared" si="29"/>
        <v>330184658.81933379</v>
      </c>
      <c r="AD73">
        <f t="shared" si="30"/>
        <v>253958499.63830304</v>
      </c>
      <c r="AE73">
        <f t="shared" si="31"/>
        <v>196672664.35308635</v>
      </c>
      <c r="AF73">
        <f t="shared" si="32"/>
        <v>152543144.08147565</v>
      </c>
      <c r="AG73">
        <f t="shared" si="33"/>
        <v>118717064.62445259</v>
      </c>
      <c r="AH73">
        <f t="shared" si="34"/>
        <v>92920086.692555606</v>
      </c>
      <c r="AI73">
        <f t="shared" si="35"/>
        <v>72770332.627540678</v>
      </c>
      <c r="AJ73">
        <f t="shared" si="36"/>
        <v>57010859.265730292</v>
      </c>
      <c r="AK73">
        <f t="shared" si="37"/>
        <v>3079037478.4924951</v>
      </c>
    </row>
    <row r="74" spans="1:37" x14ac:dyDescent="0.25">
      <c r="A74">
        <v>5.78</v>
      </c>
      <c r="B74">
        <v>53.35</v>
      </c>
      <c r="C74">
        <v>6.939437673275453</v>
      </c>
      <c r="D74">
        <v>6.35286267552324</v>
      </c>
      <c r="E74">
        <v>6.0139460538860838</v>
      </c>
      <c r="F74">
        <v>5.7421382790983451</v>
      </c>
      <c r="G74">
        <v>5.5563421764015084</v>
      </c>
      <c r="H74">
        <v>5.4156724385482713</v>
      </c>
      <c r="I74">
        <v>5.2861544734803276</v>
      </c>
      <c r="J74">
        <v>5.1769040793717966</v>
      </c>
      <c r="K74">
        <v>5.0999908548244832</v>
      </c>
      <c r="L74">
        <v>5.0256272263494912</v>
      </c>
      <c r="M74">
        <v>4.9555309864131871</v>
      </c>
      <c r="N74">
        <f t="shared" si="14"/>
        <v>121425742.574257</v>
      </c>
      <c r="O74">
        <f t="shared" si="15"/>
        <v>842626372.52524614</v>
      </c>
      <c r="P74">
        <f t="shared" si="16"/>
        <v>771401067.84769058</v>
      </c>
      <c r="Q74">
        <f t="shared" si="17"/>
        <v>730247865.39464033</v>
      </c>
      <c r="R74">
        <f t="shared" si="18"/>
        <v>697243404.50358272</v>
      </c>
      <c r="S74">
        <f t="shared" si="19"/>
        <v>674682974.7662164</v>
      </c>
      <c r="T74">
        <f t="shared" si="20"/>
        <v>657602047.38966107</v>
      </c>
      <c r="U74">
        <f t="shared" si="21"/>
        <v>641875232.30457938</v>
      </c>
      <c r="V74">
        <f t="shared" si="22"/>
        <v>628609422.07342076</v>
      </c>
      <c r="W74">
        <f t="shared" si="23"/>
        <v>619270176.66898263</v>
      </c>
      <c r="X74">
        <f t="shared" si="24"/>
        <v>610240517.86089051</v>
      </c>
      <c r="Y74">
        <f t="shared" si="25"/>
        <v>601729029.8749615</v>
      </c>
      <c r="Z74">
        <f t="shared" si="26"/>
        <v>842626372.52524614</v>
      </c>
      <c r="AA74">
        <f t="shared" si="27"/>
        <v>612363038.41488409</v>
      </c>
      <c r="AB74">
        <f t="shared" si="28"/>
        <v>460180024.86792403</v>
      </c>
      <c r="AC74">
        <f t="shared" si="29"/>
        <v>348795292.94213939</v>
      </c>
      <c r="AD74">
        <f t="shared" si="30"/>
        <v>267925892.00387067</v>
      </c>
      <c r="AE74">
        <f t="shared" si="31"/>
        <v>207303590.60817671</v>
      </c>
      <c r="AF74">
        <f t="shared" si="32"/>
        <v>160628653.69788671</v>
      </c>
      <c r="AG74">
        <f t="shared" si="33"/>
        <v>124876874.68810406</v>
      </c>
      <c r="AH74">
        <f t="shared" si="34"/>
        <v>97658496.474035025</v>
      </c>
      <c r="AI74">
        <f t="shared" si="35"/>
        <v>76394068.853753954</v>
      </c>
      <c r="AJ74">
        <f t="shared" si="36"/>
        <v>59798225.906753331</v>
      </c>
      <c r="AK74">
        <f t="shared" si="37"/>
        <v>3258550530.9827738</v>
      </c>
    </row>
    <row r="75" spans="1:37" x14ac:dyDescent="0.25">
      <c r="A75">
        <v>6.78</v>
      </c>
      <c r="B75">
        <v>53.35</v>
      </c>
      <c r="C75">
        <v>7.4577678819462072</v>
      </c>
      <c r="D75">
        <v>6.8043768499123001</v>
      </c>
      <c r="E75">
        <v>6.4290402050311766</v>
      </c>
      <c r="F75">
        <v>6.1289326381692968</v>
      </c>
      <c r="G75">
        <v>5.9225626208442153</v>
      </c>
      <c r="H75">
        <v>5.7628769749652902</v>
      </c>
      <c r="I75">
        <v>5.6145866916689746</v>
      </c>
      <c r="J75">
        <v>5.4885888787701278</v>
      </c>
      <c r="K75">
        <v>5.3968038743795681</v>
      </c>
      <c r="L75">
        <v>5.2976439167737812</v>
      </c>
      <c r="M75">
        <v>5.2124237214081797</v>
      </c>
      <c r="N75">
        <f t="shared" si="14"/>
        <v>121425742.574257</v>
      </c>
      <c r="O75">
        <f t="shared" si="15"/>
        <v>905565003.01176202</v>
      </c>
      <c r="P75">
        <f t="shared" si="16"/>
        <v>826226511.75568473</v>
      </c>
      <c r="Q75">
        <f t="shared" si="17"/>
        <v>780650980.93566406</v>
      </c>
      <c r="R75">
        <f t="shared" si="18"/>
        <v>744210196.77730691</v>
      </c>
      <c r="S75">
        <f t="shared" si="19"/>
        <v>719151564.17854655</v>
      </c>
      <c r="T75">
        <f t="shared" si="20"/>
        <v>699761616.04924822</v>
      </c>
      <c r="U75">
        <f t="shared" si="21"/>
        <v>681755358.28344619</v>
      </c>
      <c r="V75">
        <f t="shared" si="22"/>
        <v>666455980.28947139</v>
      </c>
      <c r="W75">
        <f t="shared" si="23"/>
        <v>655310917.97416627</v>
      </c>
      <c r="X75">
        <f t="shared" si="24"/>
        <v>643270346.48825169</v>
      </c>
      <c r="Y75">
        <f t="shared" si="25"/>
        <v>632922420.98366034</v>
      </c>
      <c r="Z75">
        <f t="shared" si="26"/>
        <v>905565003.01176202</v>
      </c>
      <c r="AA75">
        <f t="shared" si="27"/>
        <v>655885243.41729271</v>
      </c>
      <c r="AB75">
        <f t="shared" si="28"/>
        <v>491942537.38215697</v>
      </c>
      <c r="AC75">
        <f t="shared" si="29"/>
        <v>372290382.26654768</v>
      </c>
      <c r="AD75">
        <f t="shared" si="30"/>
        <v>285584980.6870864</v>
      </c>
      <c r="AE75">
        <f t="shared" si="31"/>
        <v>220594044.91305146</v>
      </c>
      <c r="AF75">
        <f t="shared" si="32"/>
        <v>170608616.50512555</v>
      </c>
      <c r="AG75">
        <f t="shared" si="33"/>
        <v>132395311.00446233</v>
      </c>
      <c r="AH75">
        <f t="shared" si="34"/>
        <v>103342097.49387754</v>
      </c>
      <c r="AI75">
        <f t="shared" si="35"/>
        <v>80528968.009960949</v>
      </c>
      <c r="AJ75">
        <f t="shared" si="36"/>
        <v>62898141.908318505</v>
      </c>
      <c r="AK75">
        <f t="shared" si="37"/>
        <v>3481635326.5996423</v>
      </c>
    </row>
    <row r="76" spans="1:37" x14ac:dyDescent="0.25">
      <c r="A76">
        <v>7.78</v>
      </c>
      <c r="B76">
        <v>53.35</v>
      </c>
      <c r="C76">
        <v>8.5808980579756824</v>
      </c>
      <c r="D76">
        <v>7.7947474766827352</v>
      </c>
      <c r="E76">
        <v>7.3374553910887181</v>
      </c>
      <c r="F76">
        <v>6.9799047202051749</v>
      </c>
      <c r="G76">
        <v>6.719769204907303</v>
      </c>
      <c r="H76">
        <v>6.5160830155212466</v>
      </c>
      <c r="I76">
        <v>6.3319727225902724</v>
      </c>
      <c r="J76">
        <v>6.1756689636577971</v>
      </c>
      <c r="K76">
        <v>6.0571025883070577</v>
      </c>
      <c r="L76">
        <v>5.923165675706044</v>
      </c>
      <c r="M76">
        <v>5.8164956416473652</v>
      </c>
      <c r="N76">
        <f t="shared" si="14"/>
        <v>121425742.574257</v>
      </c>
      <c r="O76">
        <f t="shared" si="15"/>
        <v>1041941918.643697</v>
      </c>
      <c r="P76">
        <f t="shared" si="16"/>
        <v>946483000.53501713</v>
      </c>
      <c r="Q76">
        <f t="shared" si="17"/>
        <v>890955969.4684329</v>
      </c>
      <c r="R76">
        <f t="shared" si="18"/>
        <v>847540113.74847496</v>
      </c>
      <c r="S76">
        <f t="shared" si="19"/>
        <v>815952965.63349378</v>
      </c>
      <c r="T76">
        <f t="shared" si="20"/>
        <v>791220218.83517122</v>
      </c>
      <c r="U76">
        <f t="shared" si="21"/>
        <v>768864489.80046368</v>
      </c>
      <c r="V76">
        <f t="shared" si="22"/>
        <v>749885189.80494022</v>
      </c>
      <c r="W76">
        <f t="shared" si="23"/>
        <v>735488179.63363862</v>
      </c>
      <c r="X76">
        <f t="shared" si="24"/>
        <v>719224790.56295717</v>
      </c>
      <c r="Y76">
        <f t="shared" si="25"/>
        <v>706272302.46696079</v>
      </c>
      <c r="Z76">
        <f t="shared" si="26"/>
        <v>1041941918.643697</v>
      </c>
      <c r="AA76">
        <f t="shared" si="27"/>
        <v>751348721.40220702</v>
      </c>
      <c r="AB76">
        <f t="shared" si="28"/>
        <v>561453390.84919703</v>
      </c>
      <c r="AC76">
        <f t="shared" si="29"/>
        <v>423981066.50515389</v>
      </c>
      <c r="AD76">
        <f t="shared" si="30"/>
        <v>324026149.06106001</v>
      </c>
      <c r="AE76">
        <f t="shared" si="31"/>
        <v>249425610.78908393</v>
      </c>
      <c r="AF76">
        <f t="shared" si="32"/>
        <v>192407592.09440508</v>
      </c>
      <c r="AG76">
        <f t="shared" si="33"/>
        <v>148969002.99213019</v>
      </c>
      <c r="AH76">
        <f t="shared" si="34"/>
        <v>115985998.52458182</v>
      </c>
      <c r="AI76">
        <f t="shared" si="35"/>
        <v>90037463.202530876</v>
      </c>
      <c r="AJ76">
        <f t="shared" si="36"/>
        <v>70187457.472972959</v>
      </c>
      <c r="AK76">
        <f t="shared" si="37"/>
        <v>3969764371.5370202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27439-CD6E-4B48-8750-0C37B6F42DAE}">
  <dimension ref="A2:N27"/>
  <sheetViews>
    <sheetView tabSelected="1" workbookViewId="0">
      <selection activeCell="A2" sqref="A2:L14"/>
    </sheetView>
  </sheetViews>
  <sheetFormatPr defaultRowHeight="15" x14ac:dyDescent="0.25"/>
  <sheetData>
    <row r="2" spans="1:14" x14ac:dyDescent="0.25">
      <c r="A2" s="3" t="s">
        <v>26</v>
      </c>
      <c r="B2" s="3">
        <v>2020</v>
      </c>
      <c r="C2" s="3">
        <v>2023</v>
      </c>
      <c r="D2" s="3">
        <v>2026</v>
      </c>
      <c r="E2" s="3">
        <v>2029</v>
      </c>
      <c r="F2" s="3">
        <v>2032</v>
      </c>
      <c r="G2" s="3">
        <v>2035</v>
      </c>
      <c r="H2" s="3">
        <v>2038</v>
      </c>
      <c r="I2" s="3">
        <v>2041</v>
      </c>
      <c r="J2" s="3">
        <v>2044</v>
      </c>
      <c r="K2" s="3">
        <v>2047</v>
      </c>
      <c r="L2" s="3">
        <v>2050</v>
      </c>
    </row>
    <row r="3" spans="1:14" x14ac:dyDescent="0.25">
      <c r="A3" s="3" t="s">
        <v>30</v>
      </c>
      <c r="B3" s="5">
        <f>'2020'!C$30</f>
        <v>6.3005286539032577</v>
      </c>
      <c r="C3" s="5">
        <f>'2023'!C$30</f>
        <v>5.7889349566798494</v>
      </c>
      <c r="D3" s="5">
        <f>'2026'!C$30</f>
        <v>5.491740145452491</v>
      </c>
      <c r="E3" s="5">
        <f>'2029'!C$30</f>
        <v>5.2525923584179539</v>
      </c>
      <c r="F3" s="5">
        <f>'2032'!C$30</f>
        <v>5.0892735175872046</v>
      </c>
      <c r="G3" s="5">
        <f>'2035'!C$30</f>
        <v>4.9658825383466327</v>
      </c>
      <c r="H3" s="5">
        <f>'2038'!C$30</f>
        <v>4.8524993481331116</v>
      </c>
      <c r="I3" s="5">
        <f>'2041'!C$30</f>
        <v>4.757757420573367</v>
      </c>
      <c r="J3" s="5">
        <f>'2044'!C$30</f>
        <v>4.6914789493409046</v>
      </c>
      <c r="K3" s="5">
        <f>'2047'!C$30</f>
        <v>4.6290546920230957</v>
      </c>
      <c r="L3" s="5">
        <f>'2050'!C$30</f>
        <v>4.5697640881725787</v>
      </c>
    </row>
    <row r="4" spans="1:14" x14ac:dyDescent="0.25">
      <c r="A4" s="3" t="s">
        <v>3</v>
      </c>
      <c r="B4">
        <f>'2020'!D$30</f>
        <v>104</v>
      </c>
      <c r="C4">
        <f>'2023'!D$30</f>
        <v>104</v>
      </c>
      <c r="D4">
        <f>'2026'!D$30</f>
        <v>104</v>
      </c>
      <c r="E4">
        <f>'2029'!D$30</f>
        <v>104</v>
      </c>
      <c r="F4">
        <f>'2032'!D$30</f>
        <v>104</v>
      </c>
      <c r="G4">
        <f>'2035'!D$30</f>
        <v>104</v>
      </c>
      <c r="H4">
        <f>'2038'!D$30</f>
        <v>104</v>
      </c>
      <c r="I4">
        <f>'2041'!D$30</f>
        <v>104</v>
      </c>
      <c r="J4">
        <f>'2044'!D$30</f>
        <v>104</v>
      </c>
      <c r="K4">
        <f>'2047'!D$30</f>
        <v>104</v>
      </c>
      <c r="L4">
        <f>'2050'!D$30</f>
        <v>104</v>
      </c>
    </row>
    <row r="5" spans="1:14" x14ac:dyDescent="0.25">
      <c r="A5" s="3" t="s">
        <v>4</v>
      </c>
      <c r="B5">
        <f>'2020'!E$30</f>
        <v>7</v>
      </c>
      <c r="C5">
        <f>'2023'!E$30</f>
        <v>7</v>
      </c>
      <c r="D5">
        <f>'2026'!E$30</f>
        <v>7</v>
      </c>
      <c r="E5">
        <f>'2029'!E$30</f>
        <v>7</v>
      </c>
      <c r="F5">
        <f>'2032'!E$30</f>
        <v>7</v>
      </c>
      <c r="G5">
        <f>'2035'!E$30</f>
        <v>7</v>
      </c>
      <c r="H5">
        <f>'2038'!E$30</f>
        <v>7</v>
      </c>
      <c r="I5">
        <f>'2041'!E$30</f>
        <v>7</v>
      </c>
      <c r="J5">
        <f>'2044'!E$30</f>
        <v>7</v>
      </c>
      <c r="K5">
        <f>'2047'!E$30</f>
        <v>7</v>
      </c>
      <c r="L5">
        <f>'2050'!E$30</f>
        <v>7</v>
      </c>
    </row>
    <row r="6" spans="1:14" x14ac:dyDescent="0.25">
      <c r="A6" s="3" t="s">
        <v>5</v>
      </c>
      <c r="B6">
        <f>'2020'!F$30</f>
        <v>57</v>
      </c>
      <c r="C6">
        <f>'2023'!F$30</f>
        <v>57</v>
      </c>
      <c r="D6">
        <f>'2026'!F$30</f>
        <v>57</v>
      </c>
      <c r="E6">
        <f>'2029'!F$30</f>
        <v>57</v>
      </c>
      <c r="F6">
        <f>'2032'!F$30</f>
        <v>57</v>
      </c>
      <c r="G6">
        <f>'2035'!F$30</f>
        <v>57</v>
      </c>
      <c r="H6">
        <f>'2038'!F$30</f>
        <v>57</v>
      </c>
      <c r="I6">
        <f>'2041'!F$30</f>
        <v>57</v>
      </c>
      <c r="J6">
        <f>'2044'!F$30</f>
        <v>57</v>
      </c>
      <c r="K6">
        <f>'2047'!F$30</f>
        <v>57</v>
      </c>
      <c r="L6">
        <f>'2050'!F$30</f>
        <v>57</v>
      </c>
    </row>
    <row r="7" spans="1:14" x14ac:dyDescent="0.25">
      <c r="A7" s="3" t="s">
        <v>6</v>
      </c>
      <c r="B7">
        <f>'2020'!G$30</f>
        <v>55</v>
      </c>
      <c r="C7">
        <f>'2023'!G$30</f>
        <v>55</v>
      </c>
      <c r="D7">
        <f>'2026'!G$30</f>
        <v>55</v>
      </c>
      <c r="E7">
        <f>'2029'!G$30</f>
        <v>55</v>
      </c>
      <c r="F7">
        <f>'2032'!G$30</f>
        <v>55</v>
      </c>
      <c r="G7">
        <f>'2035'!G$30</f>
        <v>55</v>
      </c>
      <c r="H7">
        <f>'2038'!G$30</f>
        <v>55</v>
      </c>
      <c r="I7">
        <f>'2041'!G$30</f>
        <v>55</v>
      </c>
      <c r="J7">
        <f>'2044'!G$30</f>
        <v>55</v>
      </c>
      <c r="K7">
        <f>'2047'!G$30</f>
        <v>55</v>
      </c>
      <c r="L7">
        <f>'2050'!G$30</f>
        <v>55</v>
      </c>
    </row>
    <row r="8" spans="1:14" x14ac:dyDescent="0.25">
      <c r="A8" s="3" t="s">
        <v>31</v>
      </c>
      <c r="B8">
        <f>'2020'!H$30</f>
        <v>0</v>
      </c>
      <c r="C8">
        <f>'2023'!H$30</f>
        <v>0</v>
      </c>
      <c r="D8">
        <f>'2026'!H$30</f>
        <v>0</v>
      </c>
      <c r="E8">
        <f>'2029'!H$30</f>
        <v>0</v>
      </c>
      <c r="F8">
        <f>'2032'!H$30</f>
        <v>0</v>
      </c>
      <c r="G8">
        <f>'2035'!H$30</f>
        <v>0</v>
      </c>
      <c r="H8">
        <f>'2038'!H$30</f>
        <v>0</v>
      </c>
      <c r="I8">
        <f>'2041'!H$30</f>
        <v>0</v>
      </c>
      <c r="J8">
        <f>'2044'!H$30</f>
        <v>0</v>
      </c>
      <c r="K8">
        <f>'2047'!H$30</f>
        <v>0</v>
      </c>
      <c r="L8">
        <f>'2050'!H$30</f>
        <v>0</v>
      </c>
    </row>
    <row r="9" spans="1:14" x14ac:dyDescent="0.25">
      <c r="A9" s="3" t="s">
        <v>8</v>
      </c>
      <c r="B9">
        <f>'2020'!I$30</f>
        <v>20</v>
      </c>
      <c r="C9">
        <f>'2023'!I$30</f>
        <v>20</v>
      </c>
      <c r="D9">
        <f>'2026'!I$30</f>
        <v>20</v>
      </c>
      <c r="E9">
        <f>'2029'!I$30</f>
        <v>20</v>
      </c>
      <c r="F9">
        <f>'2032'!I$30</f>
        <v>20</v>
      </c>
      <c r="G9">
        <f>'2035'!I$30</f>
        <v>20</v>
      </c>
      <c r="H9">
        <f>'2038'!I$30</f>
        <v>20</v>
      </c>
      <c r="I9">
        <f>'2041'!I$30</f>
        <v>20</v>
      </c>
      <c r="J9">
        <f>'2044'!I$30</f>
        <v>20</v>
      </c>
      <c r="K9">
        <f>'2047'!I$30</f>
        <v>20</v>
      </c>
      <c r="L9">
        <f>'2050'!I$30</f>
        <v>20</v>
      </c>
    </row>
    <row r="10" spans="1:14" x14ac:dyDescent="0.25">
      <c r="A10" s="3" t="s">
        <v>9</v>
      </c>
      <c r="B10">
        <v>13</v>
      </c>
      <c r="C10">
        <v>13</v>
      </c>
      <c r="D10">
        <v>13</v>
      </c>
      <c r="E10">
        <v>13</v>
      </c>
      <c r="F10">
        <v>13</v>
      </c>
      <c r="G10">
        <v>13</v>
      </c>
      <c r="H10">
        <v>13</v>
      </c>
      <c r="I10">
        <v>13</v>
      </c>
      <c r="J10">
        <v>13</v>
      </c>
      <c r="K10">
        <v>13</v>
      </c>
      <c r="L10">
        <v>13</v>
      </c>
    </row>
    <row r="11" spans="1:14" x14ac:dyDescent="0.25">
      <c r="A11" s="3" t="s">
        <v>10</v>
      </c>
      <c r="B11" t="str">
        <f>'2020'!K$30</f>
        <v>NH3 pipe</v>
      </c>
      <c r="C11" t="str">
        <f>'2023'!K$30</f>
        <v>NH3 pipe</v>
      </c>
      <c r="D11" t="str">
        <f>'2026'!K$30</f>
        <v>NH3 pipe</v>
      </c>
      <c r="E11" t="str">
        <f>'2029'!K$30</f>
        <v>NH3 pipe</v>
      </c>
      <c r="F11" t="str">
        <f>'2032'!K$30</f>
        <v>NH3 pipe</v>
      </c>
      <c r="G11" t="str">
        <f>'2035'!K$30</f>
        <v>NH3 pipe</v>
      </c>
      <c r="H11" t="str">
        <f>'2038'!K$30</f>
        <v>NH3 pipe</v>
      </c>
      <c r="I11" t="str">
        <f>'2041'!K$30</f>
        <v>NH3 pipe</v>
      </c>
      <c r="J11" t="str">
        <f>'2044'!K$30</f>
        <v>NH3 pipe</v>
      </c>
      <c r="K11" t="str">
        <f>'2047'!K$30</f>
        <v>NH3 pipe</v>
      </c>
      <c r="L11" t="str">
        <f>'2050'!K$30</f>
        <v>NH3 pipe</v>
      </c>
    </row>
    <row r="12" spans="1:14" x14ac:dyDescent="0.25">
      <c r="A12" s="3" t="s">
        <v>32</v>
      </c>
      <c r="B12">
        <f>'2020'!L$30</f>
        <v>1026908.428385551</v>
      </c>
      <c r="C12">
        <f>'2023'!L$30</f>
        <v>1026908.428385551</v>
      </c>
      <c r="D12">
        <f>'2026'!L$30</f>
        <v>1026908.428385551</v>
      </c>
      <c r="E12">
        <f>'2029'!L$30</f>
        <v>1026908.428385551</v>
      </c>
      <c r="F12">
        <f>'2032'!L$30</f>
        <v>1026908.428385551</v>
      </c>
      <c r="G12">
        <f>'2035'!L$30</f>
        <v>1026908.428385551</v>
      </c>
      <c r="H12">
        <f>'2038'!L$30</f>
        <v>1026908.428385551</v>
      </c>
      <c r="I12">
        <f>'2041'!L$30</f>
        <v>1026908.428385551</v>
      </c>
      <c r="J12">
        <f>'2044'!L$30</f>
        <v>1026908.428385551</v>
      </c>
      <c r="K12">
        <f>'2047'!L$30</f>
        <v>1026908.428385551</v>
      </c>
      <c r="L12">
        <f>'2050'!L$30</f>
        <v>1026908.428385551</v>
      </c>
    </row>
    <row r="13" spans="1:14" x14ac:dyDescent="0.25">
      <c r="A13" s="3" t="s">
        <v>33</v>
      </c>
      <c r="B13" s="6">
        <f>'2020'!M$30</f>
        <v>102.4746591237782</v>
      </c>
      <c r="C13" s="6">
        <f>'2023'!M$30</f>
        <v>102.4746591237782</v>
      </c>
      <c r="D13" s="6">
        <f>'2026'!M$30</f>
        <v>102.4746591237782</v>
      </c>
      <c r="E13" s="6">
        <f>'2029'!M$30</f>
        <v>102.4746591237782</v>
      </c>
      <c r="F13" s="6">
        <f>'2032'!M$30</f>
        <v>102.4746591237782</v>
      </c>
      <c r="G13" s="6">
        <f>'2035'!M$30</f>
        <v>102.4746591237782</v>
      </c>
      <c r="H13" s="6">
        <f>'2038'!M$30</f>
        <v>102.4746591237782</v>
      </c>
      <c r="I13" s="6">
        <f>'2041'!M$30</f>
        <v>102.4746591237782</v>
      </c>
      <c r="J13" s="6">
        <f>'2044'!M$30</f>
        <v>102.4746591237782</v>
      </c>
      <c r="K13" s="6">
        <f>'2047'!M$30</f>
        <v>102.4746591237782</v>
      </c>
      <c r="L13" s="6">
        <f>'2050'!M$30</f>
        <v>102.4746591237782</v>
      </c>
    </row>
    <row r="14" spans="1:14" x14ac:dyDescent="0.25">
      <c r="A14" s="3" t="s">
        <v>34</v>
      </c>
      <c r="B14" s="6">
        <f>'2020'!N$30</f>
        <v>121425.7425742574</v>
      </c>
      <c r="C14" s="6">
        <f>'2023'!N$30</f>
        <v>121425.7425742574</v>
      </c>
      <c r="D14" s="6">
        <f>'2026'!N$30</f>
        <v>121425.7425742574</v>
      </c>
      <c r="E14" s="6">
        <f>'2029'!N$30</f>
        <v>121425.7425742574</v>
      </c>
      <c r="F14" s="6">
        <f>'2032'!N$30</f>
        <v>121425.7425742574</v>
      </c>
      <c r="G14" s="6">
        <f>'2035'!N$30</f>
        <v>121425.7425742574</v>
      </c>
      <c r="H14" s="6">
        <f>'2038'!N$30</f>
        <v>121425.7425742574</v>
      </c>
      <c r="I14" s="6">
        <f>'2041'!N$30</f>
        <v>121425.7425742574</v>
      </c>
      <c r="J14" s="6">
        <f>'2044'!N$30</f>
        <v>121425.7425742574</v>
      </c>
      <c r="K14" s="6">
        <f>'2047'!N$30</f>
        <v>121425.7425742574</v>
      </c>
      <c r="L14" s="6">
        <f>'2050'!N$30</f>
        <v>121425.7425742574</v>
      </c>
    </row>
    <row r="16" spans="1:14" x14ac:dyDescent="0.25"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  <c r="N16" t="s">
        <v>13</v>
      </c>
    </row>
    <row r="17" spans="2:14" x14ac:dyDescent="0.25">
      <c r="B17">
        <v>2020</v>
      </c>
      <c r="C17">
        <f>'2020'!C$30</f>
        <v>6.3005286539032577</v>
      </c>
      <c r="D17">
        <f>'2020'!D$30</f>
        <v>104</v>
      </c>
      <c r="E17">
        <f>'2020'!E$30</f>
        <v>7</v>
      </c>
      <c r="F17">
        <f>'2020'!F$30</f>
        <v>57</v>
      </c>
      <c r="G17">
        <f>'2020'!G$30</f>
        <v>55</v>
      </c>
      <c r="H17">
        <f>'2020'!H$30</f>
        <v>0</v>
      </c>
      <c r="I17">
        <f>'2020'!I$30</f>
        <v>20</v>
      </c>
      <c r="J17">
        <f>'2020'!J$30</f>
        <v>12.142574257425739</v>
      </c>
      <c r="K17" t="str">
        <f>'2020'!K$30</f>
        <v>NH3 pipe</v>
      </c>
      <c r="L17">
        <f>'2020'!L$30</f>
        <v>1026908.428385551</v>
      </c>
      <c r="M17">
        <f>'2020'!M$30</f>
        <v>102.4746591237782</v>
      </c>
      <c r="N17">
        <f>'2020'!N$30</f>
        <v>121425.7425742574</v>
      </c>
    </row>
    <row r="18" spans="2:14" x14ac:dyDescent="0.25">
      <c r="B18">
        <v>2023</v>
      </c>
      <c r="C18">
        <f>'2023'!C$30</f>
        <v>5.7889349566798494</v>
      </c>
      <c r="D18">
        <f>'2023'!D$30</f>
        <v>104</v>
      </c>
      <c r="E18">
        <f>'2023'!E$30</f>
        <v>7</v>
      </c>
      <c r="F18">
        <f>'2023'!F$30</f>
        <v>57</v>
      </c>
      <c r="G18">
        <f>'2023'!G$30</f>
        <v>55</v>
      </c>
      <c r="H18">
        <f>'2023'!H$30</f>
        <v>0</v>
      </c>
      <c r="I18">
        <f>'2023'!I$30</f>
        <v>20</v>
      </c>
      <c r="J18">
        <f>'2023'!J$30</f>
        <v>12.142574257425739</v>
      </c>
      <c r="K18" t="str">
        <f>'2023'!K$30</f>
        <v>NH3 pipe</v>
      </c>
      <c r="L18">
        <f>'2023'!L$30</f>
        <v>1026908.428385551</v>
      </c>
      <c r="M18">
        <f>'2023'!M$30</f>
        <v>102.4746591237782</v>
      </c>
      <c r="N18">
        <f>'2023'!N$30</f>
        <v>121425.7425742574</v>
      </c>
    </row>
    <row r="19" spans="2:14" x14ac:dyDescent="0.25">
      <c r="B19">
        <v>2026</v>
      </c>
      <c r="C19">
        <f>'2026'!C$30</f>
        <v>5.491740145452491</v>
      </c>
      <c r="D19">
        <f>'2026'!D$30</f>
        <v>104</v>
      </c>
      <c r="E19">
        <f>'2026'!E$30</f>
        <v>7</v>
      </c>
      <c r="F19">
        <f>'2026'!F$30</f>
        <v>57</v>
      </c>
      <c r="G19">
        <f>'2026'!G$30</f>
        <v>55</v>
      </c>
      <c r="H19">
        <f>'2026'!H$30</f>
        <v>0</v>
      </c>
      <c r="I19">
        <f>'2026'!I$30</f>
        <v>20</v>
      </c>
      <c r="J19">
        <f>'2026'!J$30</f>
        <v>12.142574257425739</v>
      </c>
      <c r="K19" t="str">
        <f>'2026'!K$30</f>
        <v>NH3 pipe</v>
      </c>
      <c r="L19">
        <f>'2026'!L$30</f>
        <v>1026908.428385551</v>
      </c>
      <c r="M19">
        <f>'2026'!M$30</f>
        <v>102.4746591237782</v>
      </c>
      <c r="N19">
        <f>'2026'!N$30</f>
        <v>121425.7425742574</v>
      </c>
    </row>
    <row r="20" spans="2:14" x14ac:dyDescent="0.25">
      <c r="B20">
        <v>2029</v>
      </c>
      <c r="C20">
        <f>'2029'!C$30</f>
        <v>5.2525923584179539</v>
      </c>
      <c r="D20">
        <f>'2029'!D$30</f>
        <v>104</v>
      </c>
      <c r="E20">
        <f>'2029'!E$30</f>
        <v>7</v>
      </c>
      <c r="F20">
        <f>'2029'!F$30</f>
        <v>57</v>
      </c>
      <c r="G20">
        <f>'2029'!G$30</f>
        <v>55</v>
      </c>
      <c r="H20">
        <f>'2029'!H$30</f>
        <v>0</v>
      </c>
      <c r="I20">
        <f>'2029'!I$30</f>
        <v>20</v>
      </c>
      <c r="J20">
        <f>'2029'!J$30</f>
        <v>12.142574257425739</v>
      </c>
      <c r="K20" t="str">
        <f>'2029'!K$30</f>
        <v>NH3 pipe</v>
      </c>
      <c r="L20">
        <f>'2029'!L$30</f>
        <v>1026908.428385551</v>
      </c>
      <c r="M20">
        <f>'2029'!M$30</f>
        <v>102.4746591237782</v>
      </c>
      <c r="N20">
        <f>'2029'!N$30</f>
        <v>121425.7425742574</v>
      </c>
    </row>
    <row r="21" spans="2:14" x14ac:dyDescent="0.25">
      <c r="B21">
        <v>2032</v>
      </c>
      <c r="C21">
        <f>'2032'!C$30</f>
        <v>5.0892735175872046</v>
      </c>
      <c r="D21">
        <f>'2032'!D$30</f>
        <v>104</v>
      </c>
      <c r="E21">
        <f>'2032'!E$30</f>
        <v>7</v>
      </c>
      <c r="F21">
        <f>'2032'!F$30</f>
        <v>57</v>
      </c>
      <c r="G21">
        <f>'2032'!G$30</f>
        <v>55</v>
      </c>
      <c r="H21">
        <f>'2032'!H$30</f>
        <v>0</v>
      </c>
      <c r="I21">
        <f>'2032'!I$30</f>
        <v>20</v>
      </c>
      <c r="J21">
        <f>'2032'!J$30</f>
        <v>12.142574257425739</v>
      </c>
      <c r="K21" t="str">
        <f>'2032'!K$30</f>
        <v>NH3 pipe</v>
      </c>
      <c r="L21">
        <f>'2032'!L$30</f>
        <v>1026908.428385551</v>
      </c>
      <c r="M21">
        <f>'2032'!M$30</f>
        <v>102.4746591237782</v>
      </c>
      <c r="N21">
        <f>'2032'!N$30</f>
        <v>121425.7425742574</v>
      </c>
    </row>
    <row r="22" spans="2:14" x14ac:dyDescent="0.25">
      <c r="B22">
        <v>2035</v>
      </c>
      <c r="C22">
        <f>'2035'!C$30</f>
        <v>4.9658825383466327</v>
      </c>
      <c r="D22">
        <f>'2035'!D$30</f>
        <v>104</v>
      </c>
      <c r="E22">
        <f>'2035'!E$30</f>
        <v>7</v>
      </c>
      <c r="F22">
        <f>'2035'!F$30</f>
        <v>57</v>
      </c>
      <c r="G22">
        <f>'2035'!G$30</f>
        <v>55</v>
      </c>
      <c r="H22">
        <f>'2035'!H$30</f>
        <v>0</v>
      </c>
      <c r="I22">
        <f>'2035'!I$30</f>
        <v>20</v>
      </c>
      <c r="J22">
        <f>'2035'!J$30</f>
        <v>12.142574257425739</v>
      </c>
      <c r="K22" t="str">
        <f>'2035'!K$30</f>
        <v>NH3 pipe</v>
      </c>
      <c r="L22">
        <f>'2035'!L$30</f>
        <v>1026908.428385551</v>
      </c>
      <c r="M22">
        <f>'2035'!M$30</f>
        <v>102.4746591237782</v>
      </c>
      <c r="N22">
        <f>'2035'!N$30</f>
        <v>121425.7425742574</v>
      </c>
    </row>
    <row r="23" spans="2:14" x14ac:dyDescent="0.25">
      <c r="B23">
        <v>2038</v>
      </c>
      <c r="C23">
        <f>'2038'!C$30</f>
        <v>4.8524993481331116</v>
      </c>
      <c r="D23">
        <f>'2038'!D$30</f>
        <v>104</v>
      </c>
      <c r="E23">
        <f>'2038'!E$30</f>
        <v>7</v>
      </c>
      <c r="F23">
        <f>'2038'!F$30</f>
        <v>57</v>
      </c>
      <c r="G23">
        <f>'2038'!G$30</f>
        <v>55</v>
      </c>
      <c r="H23">
        <f>'2038'!H$30</f>
        <v>0</v>
      </c>
      <c r="I23">
        <f>'2038'!I$30</f>
        <v>20</v>
      </c>
      <c r="J23">
        <f>'2038'!J$30</f>
        <v>12.142574257425739</v>
      </c>
      <c r="K23" t="str">
        <f>'2038'!K$30</f>
        <v>NH3 pipe</v>
      </c>
      <c r="L23">
        <f>'2038'!L$30</f>
        <v>1026908.428385551</v>
      </c>
      <c r="M23">
        <f>'2038'!M$30</f>
        <v>102.4746591237782</v>
      </c>
      <c r="N23">
        <f>'2038'!N$30</f>
        <v>121425.7425742574</v>
      </c>
    </row>
    <row r="24" spans="2:14" x14ac:dyDescent="0.25">
      <c r="B24">
        <v>2041</v>
      </c>
      <c r="C24">
        <f>'2041'!C$30</f>
        <v>4.757757420573367</v>
      </c>
      <c r="D24">
        <f>'2041'!D$30</f>
        <v>104</v>
      </c>
      <c r="E24">
        <f>'2041'!E$30</f>
        <v>7</v>
      </c>
      <c r="F24">
        <f>'2041'!F$30</f>
        <v>57</v>
      </c>
      <c r="G24">
        <f>'2041'!G$30</f>
        <v>55</v>
      </c>
      <c r="H24">
        <f>'2041'!H$30</f>
        <v>0</v>
      </c>
      <c r="I24">
        <f>'2041'!I$30</f>
        <v>20</v>
      </c>
      <c r="J24">
        <f>'2041'!J$30</f>
        <v>12.142574257425739</v>
      </c>
      <c r="K24" t="str">
        <f>'2041'!K$30</f>
        <v>NH3 pipe</v>
      </c>
      <c r="L24">
        <f>'2041'!L$30</f>
        <v>1026908.428385551</v>
      </c>
      <c r="M24">
        <f>'2041'!M$30</f>
        <v>102.4746591237782</v>
      </c>
      <c r="N24">
        <f>'2041'!N$30</f>
        <v>121425.7425742574</v>
      </c>
    </row>
    <row r="25" spans="2:14" x14ac:dyDescent="0.25">
      <c r="B25">
        <v>2044</v>
      </c>
      <c r="C25">
        <f>'2044'!C$30</f>
        <v>4.6914789493409046</v>
      </c>
      <c r="D25">
        <f>'2044'!D$30</f>
        <v>104</v>
      </c>
      <c r="E25">
        <f>'2044'!E$30</f>
        <v>7</v>
      </c>
      <c r="F25">
        <f>'2044'!F$30</f>
        <v>57</v>
      </c>
      <c r="G25">
        <f>'2044'!G$30</f>
        <v>55</v>
      </c>
      <c r="H25">
        <f>'2044'!H$30</f>
        <v>0</v>
      </c>
      <c r="I25">
        <f>'2044'!I$30</f>
        <v>20</v>
      </c>
      <c r="J25">
        <f>'2044'!J$30</f>
        <v>12.142574257425739</v>
      </c>
      <c r="K25" t="str">
        <f>'2044'!K$30</f>
        <v>NH3 pipe</v>
      </c>
      <c r="L25">
        <f>'2044'!L$30</f>
        <v>1026908.428385551</v>
      </c>
      <c r="M25">
        <f>'2044'!M$30</f>
        <v>102.4746591237782</v>
      </c>
      <c r="N25">
        <f>'2044'!N$30</f>
        <v>121425.7425742574</v>
      </c>
    </row>
    <row r="26" spans="2:14" x14ac:dyDescent="0.25">
      <c r="B26">
        <v>2047</v>
      </c>
      <c r="C26">
        <f>'2047'!C$30</f>
        <v>4.6290546920230957</v>
      </c>
      <c r="D26">
        <f>'2047'!D$30</f>
        <v>104</v>
      </c>
      <c r="E26">
        <f>'2047'!E$30</f>
        <v>7</v>
      </c>
      <c r="F26">
        <f>'2047'!F$30</f>
        <v>57</v>
      </c>
      <c r="G26">
        <f>'2047'!G$30</f>
        <v>55</v>
      </c>
      <c r="H26">
        <f>'2047'!H$30</f>
        <v>0</v>
      </c>
      <c r="I26">
        <f>'2047'!I$30</f>
        <v>20</v>
      </c>
      <c r="J26">
        <f>'2047'!J$30</f>
        <v>12.142574257425739</v>
      </c>
      <c r="K26" t="str">
        <f>'2047'!K$30</f>
        <v>NH3 pipe</v>
      </c>
      <c r="L26">
        <f>'2047'!L$30</f>
        <v>1026908.428385551</v>
      </c>
      <c r="M26">
        <f>'2047'!M$30</f>
        <v>102.4746591237782</v>
      </c>
      <c r="N26">
        <f>'2047'!N$30</f>
        <v>121425.7425742574</v>
      </c>
    </row>
    <row r="27" spans="2:14" x14ac:dyDescent="0.25">
      <c r="B27">
        <v>2050</v>
      </c>
      <c r="C27">
        <f>'2050'!C$30</f>
        <v>4.5697640881725787</v>
      </c>
      <c r="D27">
        <f>'2050'!D$30</f>
        <v>104</v>
      </c>
      <c r="E27">
        <f>'2050'!E$30</f>
        <v>7</v>
      </c>
      <c r="F27">
        <f>'2050'!F$30</f>
        <v>57</v>
      </c>
      <c r="G27">
        <f>'2050'!G$30</f>
        <v>55</v>
      </c>
      <c r="H27">
        <f>'2050'!H$30</f>
        <v>0</v>
      </c>
      <c r="I27">
        <f>'2050'!I$30</f>
        <v>20</v>
      </c>
      <c r="J27">
        <f>'2050'!J$30</f>
        <v>12.142574257425739</v>
      </c>
      <c r="K27" t="str">
        <f>'2050'!K$30</f>
        <v>NH3 pipe</v>
      </c>
      <c r="L27">
        <f>'2050'!L$30</f>
        <v>1026908.428385551</v>
      </c>
      <c r="M27">
        <f>'2050'!M$30</f>
        <v>102.4746591237782</v>
      </c>
      <c r="N27">
        <f>'2050'!N$30</f>
        <v>121425.7425742574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"/>
  <sheetViews>
    <sheetView workbookViewId="0">
      <selection activeCell="C2" sqref="C2:C3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6.5222735742038518</v>
      </c>
      <c r="D2">
        <v>105</v>
      </c>
      <c r="E2">
        <v>5</v>
      </c>
      <c r="F2">
        <v>58</v>
      </c>
      <c r="G2">
        <v>56</v>
      </c>
      <c r="H2">
        <v>0</v>
      </c>
      <c r="I2">
        <v>20</v>
      </c>
      <c r="J2">
        <v>12.142574257425739</v>
      </c>
      <c r="K2" t="s">
        <v>14</v>
      </c>
      <c r="L2">
        <v>1044924.365725648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6.4311135934921557</v>
      </c>
      <c r="D3">
        <v>104</v>
      </c>
      <c r="E3">
        <v>0</v>
      </c>
      <c r="F3">
        <v>57</v>
      </c>
      <c r="G3">
        <v>55</v>
      </c>
      <c r="H3">
        <v>0</v>
      </c>
      <c r="I3">
        <v>20</v>
      </c>
      <c r="J3">
        <v>12.142574257425739</v>
      </c>
      <c r="K3" t="s">
        <v>14</v>
      </c>
      <c r="L3">
        <v>1026908.428385551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6.3982134032951947</v>
      </c>
      <c r="D4">
        <v>105</v>
      </c>
      <c r="E4">
        <v>5</v>
      </c>
      <c r="F4">
        <v>56</v>
      </c>
      <c r="G4">
        <v>54</v>
      </c>
      <c r="H4">
        <v>0</v>
      </c>
      <c r="I4">
        <v>20</v>
      </c>
      <c r="J4">
        <v>12.142574257425739</v>
      </c>
      <c r="K4" t="s">
        <v>14</v>
      </c>
      <c r="L4">
        <v>1008892.491045453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6.6459695785561381</v>
      </c>
      <c r="D5">
        <v>110</v>
      </c>
      <c r="E5">
        <v>29</v>
      </c>
      <c r="F5">
        <v>60</v>
      </c>
      <c r="G5">
        <v>58</v>
      </c>
      <c r="H5">
        <v>0</v>
      </c>
      <c r="I5">
        <v>20</v>
      </c>
      <c r="J5">
        <v>12.142574257425739</v>
      </c>
      <c r="K5" t="s">
        <v>14</v>
      </c>
      <c r="L5">
        <v>1080956.2404058429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8.5079678193283765</v>
      </c>
      <c r="D6">
        <v>162</v>
      </c>
      <c r="E6">
        <v>313</v>
      </c>
      <c r="F6">
        <v>76</v>
      </c>
      <c r="G6">
        <v>73</v>
      </c>
      <c r="H6">
        <v>0</v>
      </c>
      <c r="I6">
        <v>20</v>
      </c>
      <c r="J6">
        <v>12.142574257425739</v>
      </c>
      <c r="K6" t="s">
        <v>14</v>
      </c>
      <c r="L6">
        <v>1369211.2378474011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8.7254458043949565</v>
      </c>
      <c r="D7">
        <v>143</v>
      </c>
      <c r="E7">
        <v>1944</v>
      </c>
      <c r="F7">
        <v>70</v>
      </c>
      <c r="G7">
        <v>68</v>
      </c>
      <c r="H7">
        <v>0</v>
      </c>
      <c r="I7">
        <v>20</v>
      </c>
      <c r="J7">
        <v>12.142574257425739</v>
      </c>
      <c r="K7" t="s">
        <v>14</v>
      </c>
      <c r="L7">
        <v>1261115.613806817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6.470816198776661</v>
      </c>
      <c r="D8">
        <v>107</v>
      </c>
      <c r="E8">
        <v>6</v>
      </c>
      <c r="F8">
        <v>59</v>
      </c>
      <c r="G8">
        <v>57</v>
      </c>
      <c r="H8">
        <v>0</v>
      </c>
      <c r="I8">
        <v>20</v>
      </c>
      <c r="J8">
        <v>12.142574257425739</v>
      </c>
      <c r="K8" t="s">
        <v>14</v>
      </c>
      <c r="L8">
        <v>1062940.3030657461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6.3246274848407538</v>
      </c>
      <c r="D9">
        <v>105</v>
      </c>
      <c r="E9">
        <v>19</v>
      </c>
      <c r="F9">
        <v>57</v>
      </c>
      <c r="G9">
        <v>55</v>
      </c>
      <c r="H9">
        <v>0</v>
      </c>
      <c r="I9">
        <v>20</v>
      </c>
      <c r="J9">
        <v>12.142574257425739</v>
      </c>
      <c r="K9" t="s">
        <v>14</v>
      </c>
      <c r="L9">
        <v>1026908.428385551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6.18317766767598</v>
      </c>
      <c r="D10">
        <v>102</v>
      </c>
      <c r="E10">
        <v>0</v>
      </c>
      <c r="F10">
        <v>56</v>
      </c>
      <c r="G10">
        <v>54</v>
      </c>
      <c r="H10">
        <v>0</v>
      </c>
      <c r="I10">
        <v>20</v>
      </c>
      <c r="J10">
        <v>12.142574257425739</v>
      </c>
      <c r="K10" t="s">
        <v>14</v>
      </c>
      <c r="L10">
        <v>1008892.491045453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6.0097381971198223</v>
      </c>
      <c r="D11">
        <v>98</v>
      </c>
      <c r="E11">
        <v>8</v>
      </c>
      <c r="F11">
        <v>54</v>
      </c>
      <c r="G11">
        <v>52</v>
      </c>
      <c r="H11">
        <v>0</v>
      </c>
      <c r="I11">
        <v>20</v>
      </c>
      <c r="J11">
        <v>12.142574257425739</v>
      </c>
      <c r="K11" t="s">
        <v>14</v>
      </c>
      <c r="L11">
        <v>972860.61636525858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5.9224114196368527</v>
      </c>
      <c r="D12">
        <v>96</v>
      </c>
      <c r="E12">
        <v>6</v>
      </c>
      <c r="F12">
        <v>53</v>
      </c>
      <c r="G12">
        <v>51</v>
      </c>
      <c r="H12">
        <v>0</v>
      </c>
      <c r="I12">
        <v>20</v>
      </c>
      <c r="J12">
        <v>12.142574257425739</v>
      </c>
      <c r="K12" t="s">
        <v>14</v>
      </c>
      <c r="L12">
        <v>954844.6790251612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5.9257678328726264</v>
      </c>
      <c r="D13">
        <v>96</v>
      </c>
      <c r="E13">
        <v>2</v>
      </c>
      <c r="F13">
        <v>53</v>
      </c>
      <c r="G13">
        <v>51</v>
      </c>
      <c r="H13">
        <v>0</v>
      </c>
      <c r="I13">
        <v>20</v>
      </c>
      <c r="J13">
        <v>12.142574257425739</v>
      </c>
      <c r="K13" t="s">
        <v>14</v>
      </c>
      <c r="L13">
        <v>954844.6790251612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6.3367457940048411</v>
      </c>
      <c r="D14">
        <v>108</v>
      </c>
      <c r="E14">
        <v>5</v>
      </c>
      <c r="F14">
        <v>58</v>
      </c>
      <c r="G14">
        <v>56</v>
      </c>
      <c r="H14">
        <v>0</v>
      </c>
      <c r="I14">
        <v>20</v>
      </c>
      <c r="J14">
        <v>12.142574257425739</v>
      </c>
      <c r="K14" t="s">
        <v>14</v>
      </c>
      <c r="L14">
        <v>1044924.365725648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6.2534877208889812</v>
      </c>
      <c r="D15">
        <v>106</v>
      </c>
      <c r="E15">
        <v>27</v>
      </c>
      <c r="F15">
        <v>58</v>
      </c>
      <c r="G15">
        <v>56</v>
      </c>
      <c r="H15">
        <v>0</v>
      </c>
      <c r="I15">
        <v>20</v>
      </c>
      <c r="J15">
        <v>12.142574257425739</v>
      </c>
      <c r="K15" t="s">
        <v>14</v>
      </c>
      <c r="L15">
        <v>1044924.365725648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6.1211372439907326</v>
      </c>
      <c r="D16">
        <v>104</v>
      </c>
      <c r="E16">
        <v>0</v>
      </c>
      <c r="F16">
        <v>57</v>
      </c>
      <c r="G16">
        <v>55</v>
      </c>
      <c r="H16">
        <v>0</v>
      </c>
      <c r="I16">
        <v>20</v>
      </c>
      <c r="J16">
        <v>12.142574257425739</v>
      </c>
      <c r="K16" t="s">
        <v>14</v>
      </c>
      <c r="L16">
        <v>1026908.428385551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6.0220755997923892</v>
      </c>
      <c r="D17">
        <v>102</v>
      </c>
      <c r="E17">
        <v>11</v>
      </c>
      <c r="F17">
        <v>56</v>
      </c>
      <c r="G17">
        <v>54</v>
      </c>
      <c r="H17">
        <v>0</v>
      </c>
      <c r="I17">
        <v>20</v>
      </c>
      <c r="J17">
        <v>12.142574257425739</v>
      </c>
      <c r="K17" t="s">
        <v>14</v>
      </c>
      <c r="L17">
        <v>1008892.491045453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5.9970696132505203</v>
      </c>
      <c r="D18">
        <v>103</v>
      </c>
      <c r="E18">
        <v>4</v>
      </c>
      <c r="F18">
        <v>55</v>
      </c>
      <c r="G18">
        <v>53</v>
      </c>
      <c r="H18">
        <v>0</v>
      </c>
      <c r="I18">
        <v>20</v>
      </c>
      <c r="J18">
        <v>12.142574257425739</v>
      </c>
      <c r="K18" t="s">
        <v>14</v>
      </c>
      <c r="L18">
        <v>990876.55370535597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6.0216202912802324</v>
      </c>
      <c r="D19">
        <v>102</v>
      </c>
      <c r="E19">
        <v>14</v>
      </c>
      <c r="F19">
        <v>56</v>
      </c>
      <c r="G19">
        <v>54</v>
      </c>
      <c r="H19">
        <v>0</v>
      </c>
      <c r="I19">
        <v>20</v>
      </c>
      <c r="J19">
        <v>12.142574257425739</v>
      </c>
      <c r="K19" t="s">
        <v>14</v>
      </c>
      <c r="L19">
        <v>1008892.491045453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6.173075429920341</v>
      </c>
      <c r="D20">
        <v>107</v>
      </c>
      <c r="E20">
        <v>0</v>
      </c>
      <c r="F20">
        <v>57</v>
      </c>
      <c r="G20">
        <v>55</v>
      </c>
      <c r="H20">
        <v>0</v>
      </c>
      <c r="I20">
        <v>20</v>
      </c>
      <c r="J20">
        <v>12.142574257425739</v>
      </c>
      <c r="K20" t="s">
        <v>14</v>
      </c>
      <c r="L20">
        <v>1026908.428385551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6.0987520768756367</v>
      </c>
      <c r="D21">
        <v>106</v>
      </c>
      <c r="E21">
        <v>24</v>
      </c>
      <c r="F21">
        <v>57</v>
      </c>
      <c r="G21">
        <v>55</v>
      </c>
      <c r="H21">
        <v>0</v>
      </c>
      <c r="I21">
        <v>20</v>
      </c>
      <c r="J21">
        <v>12.142574257425739</v>
      </c>
      <c r="K21" t="s">
        <v>14</v>
      </c>
      <c r="L21">
        <v>1026908.428385551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5.9933553346374273</v>
      </c>
      <c r="D22">
        <v>104</v>
      </c>
      <c r="E22">
        <v>11</v>
      </c>
      <c r="F22">
        <v>57</v>
      </c>
      <c r="G22">
        <v>55</v>
      </c>
      <c r="H22">
        <v>0</v>
      </c>
      <c r="I22">
        <v>20</v>
      </c>
      <c r="J22">
        <v>12.142574257425739</v>
      </c>
      <c r="K22" t="s">
        <v>14</v>
      </c>
      <c r="L22">
        <v>1026908.428385551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5.9493319046777362</v>
      </c>
      <c r="D23">
        <v>105</v>
      </c>
      <c r="E23">
        <v>21</v>
      </c>
      <c r="F23">
        <v>56</v>
      </c>
      <c r="G23">
        <v>54</v>
      </c>
      <c r="H23">
        <v>0</v>
      </c>
      <c r="I23">
        <v>20</v>
      </c>
      <c r="J23">
        <v>12.142574257425739</v>
      </c>
      <c r="K23" t="s">
        <v>14</v>
      </c>
      <c r="L23">
        <v>1008892.491045453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5.9357549528570779</v>
      </c>
      <c r="D24">
        <v>104</v>
      </c>
      <c r="E24">
        <v>0</v>
      </c>
      <c r="F24">
        <v>57</v>
      </c>
      <c r="G24">
        <v>55</v>
      </c>
      <c r="H24">
        <v>0</v>
      </c>
      <c r="I24">
        <v>20</v>
      </c>
      <c r="J24">
        <v>12.142574257425739</v>
      </c>
      <c r="K24" t="s">
        <v>14</v>
      </c>
      <c r="L24">
        <v>1026908.428385551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5.9534936908262353</v>
      </c>
      <c r="D25">
        <v>104</v>
      </c>
      <c r="E25">
        <v>12</v>
      </c>
      <c r="F25">
        <v>57</v>
      </c>
      <c r="G25">
        <v>55</v>
      </c>
      <c r="H25">
        <v>0</v>
      </c>
      <c r="I25">
        <v>20</v>
      </c>
      <c r="J25">
        <v>12.142574257425739</v>
      </c>
      <c r="K25" t="s">
        <v>14</v>
      </c>
      <c r="L25">
        <v>1026908.428385551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6.1048726519253336</v>
      </c>
      <c r="D26">
        <v>107</v>
      </c>
      <c r="E26">
        <v>8</v>
      </c>
      <c r="F26">
        <v>57</v>
      </c>
      <c r="G26">
        <v>55</v>
      </c>
      <c r="H26">
        <v>0</v>
      </c>
      <c r="I26">
        <v>20</v>
      </c>
      <c r="J26">
        <v>12.142574257425739</v>
      </c>
      <c r="K26" t="s">
        <v>14</v>
      </c>
      <c r="L26">
        <v>1026908.428385551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6.0140613397124838</v>
      </c>
      <c r="D27">
        <v>106</v>
      </c>
      <c r="E27">
        <v>33</v>
      </c>
      <c r="F27">
        <v>57</v>
      </c>
      <c r="G27">
        <v>55</v>
      </c>
      <c r="H27">
        <v>0</v>
      </c>
      <c r="I27">
        <v>20</v>
      </c>
      <c r="J27">
        <v>12.142574257425739</v>
      </c>
      <c r="K27" t="s">
        <v>14</v>
      </c>
      <c r="L27">
        <v>1026908.428385551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5.9097017166132684</v>
      </c>
      <c r="D28">
        <v>105</v>
      </c>
      <c r="E28">
        <v>21</v>
      </c>
      <c r="F28">
        <v>57</v>
      </c>
      <c r="G28">
        <v>55</v>
      </c>
      <c r="H28">
        <v>0</v>
      </c>
      <c r="I28">
        <v>20</v>
      </c>
      <c r="J28">
        <v>12.142574257425739</v>
      </c>
      <c r="K28" t="s">
        <v>14</v>
      </c>
      <c r="L28">
        <v>1026908.428385551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5.8297947881135306</v>
      </c>
      <c r="D29">
        <v>104</v>
      </c>
      <c r="E29">
        <v>30</v>
      </c>
      <c r="F29">
        <v>57</v>
      </c>
      <c r="G29">
        <v>55</v>
      </c>
      <c r="H29">
        <v>0</v>
      </c>
      <c r="I29">
        <v>20</v>
      </c>
      <c r="J29">
        <v>12.142574257425739</v>
      </c>
      <c r="K29" t="s">
        <v>14</v>
      </c>
      <c r="L29">
        <v>1026908.428385551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5.7889349566798494</v>
      </c>
      <c r="D30">
        <v>104</v>
      </c>
      <c r="E30">
        <v>7</v>
      </c>
      <c r="F30">
        <v>57</v>
      </c>
      <c r="G30">
        <v>55</v>
      </c>
      <c r="H30">
        <v>0</v>
      </c>
      <c r="I30">
        <v>20</v>
      </c>
      <c r="J30">
        <v>12.142574257425739</v>
      </c>
      <c r="K30" t="s">
        <v>14</v>
      </c>
      <c r="L30">
        <v>1026908.428385551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5.8570805779626198</v>
      </c>
      <c r="D31">
        <v>106</v>
      </c>
      <c r="E31">
        <v>7</v>
      </c>
      <c r="F31">
        <v>57</v>
      </c>
      <c r="G31">
        <v>55</v>
      </c>
      <c r="H31">
        <v>0</v>
      </c>
      <c r="I31">
        <v>20</v>
      </c>
      <c r="J31">
        <v>12.142574257425739</v>
      </c>
      <c r="K31" t="s">
        <v>14</v>
      </c>
      <c r="L31">
        <v>1026908.428385551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6.061766539957377</v>
      </c>
      <c r="D32">
        <v>106</v>
      </c>
      <c r="E32">
        <v>9</v>
      </c>
      <c r="F32">
        <v>57</v>
      </c>
      <c r="G32">
        <v>55</v>
      </c>
      <c r="H32">
        <v>0</v>
      </c>
      <c r="I32">
        <v>20</v>
      </c>
      <c r="J32">
        <v>12.142574257425739</v>
      </c>
      <c r="K32" t="s">
        <v>14</v>
      </c>
      <c r="L32">
        <v>1026908.428385551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6.0021460698885898</v>
      </c>
      <c r="D33">
        <v>106</v>
      </c>
      <c r="E33">
        <v>1</v>
      </c>
      <c r="F33">
        <v>58</v>
      </c>
      <c r="G33">
        <v>56</v>
      </c>
      <c r="H33">
        <v>0</v>
      </c>
      <c r="I33">
        <v>20</v>
      </c>
      <c r="J33">
        <v>12.142574257425739</v>
      </c>
      <c r="K33" t="s">
        <v>14</v>
      </c>
      <c r="L33">
        <v>1044924.365725648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5.9911988150515461</v>
      </c>
      <c r="D34">
        <v>108</v>
      </c>
      <c r="E34">
        <v>0</v>
      </c>
      <c r="F34">
        <v>59</v>
      </c>
      <c r="G34">
        <v>57</v>
      </c>
      <c r="H34">
        <v>0</v>
      </c>
      <c r="I34">
        <v>20</v>
      </c>
      <c r="J34">
        <v>12.142574257425739</v>
      </c>
      <c r="K34" t="s">
        <v>14</v>
      </c>
      <c r="L34">
        <v>1062940.3030657461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6.35286267552324</v>
      </c>
      <c r="D35">
        <v>120</v>
      </c>
      <c r="E35">
        <v>18</v>
      </c>
      <c r="F35">
        <v>64</v>
      </c>
      <c r="G35">
        <v>62</v>
      </c>
      <c r="H35">
        <v>0</v>
      </c>
      <c r="I35">
        <v>20</v>
      </c>
      <c r="J35">
        <v>12.142574257425739</v>
      </c>
      <c r="K35" t="s">
        <v>14</v>
      </c>
      <c r="L35">
        <v>1153019.989766232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6.8043768499123001</v>
      </c>
      <c r="D36">
        <v>135</v>
      </c>
      <c r="E36">
        <v>0</v>
      </c>
      <c r="F36">
        <v>70</v>
      </c>
      <c r="G36">
        <v>68</v>
      </c>
      <c r="H36">
        <v>0</v>
      </c>
      <c r="I36">
        <v>20</v>
      </c>
      <c r="J36">
        <v>12.142574257425739</v>
      </c>
      <c r="K36" t="s">
        <v>14</v>
      </c>
      <c r="L36">
        <v>1261115.613806817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7.7947474766827352</v>
      </c>
      <c r="D37">
        <v>134</v>
      </c>
      <c r="E37">
        <v>1944</v>
      </c>
      <c r="F37">
        <v>68</v>
      </c>
      <c r="G37">
        <v>66</v>
      </c>
      <c r="H37">
        <v>0</v>
      </c>
      <c r="I37">
        <v>20</v>
      </c>
      <c r="J37">
        <v>12.142574257425739</v>
      </c>
      <c r="K37" t="s">
        <v>14</v>
      </c>
      <c r="L37">
        <v>1225083.739126622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7"/>
  <sheetViews>
    <sheetView workbookViewId="0">
      <selection activeCell="C2" sqref="C2:C3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6.2211781363337284</v>
      </c>
      <c r="D2">
        <v>105</v>
      </c>
      <c r="E2">
        <v>5</v>
      </c>
      <c r="F2">
        <v>58</v>
      </c>
      <c r="G2">
        <v>56</v>
      </c>
      <c r="H2">
        <v>0</v>
      </c>
      <c r="I2">
        <v>20</v>
      </c>
      <c r="J2">
        <v>12.142574257425739</v>
      </c>
      <c r="K2" t="s">
        <v>14</v>
      </c>
      <c r="L2">
        <v>1044924.365725648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6.1342351733506506</v>
      </c>
      <c r="D3">
        <v>104</v>
      </c>
      <c r="E3">
        <v>0</v>
      </c>
      <c r="F3">
        <v>57</v>
      </c>
      <c r="G3">
        <v>55</v>
      </c>
      <c r="H3">
        <v>0</v>
      </c>
      <c r="I3">
        <v>20</v>
      </c>
      <c r="J3">
        <v>12.142574257425739</v>
      </c>
      <c r="K3" t="s">
        <v>14</v>
      </c>
      <c r="L3">
        <v>1026908.428385551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6.1021472456731027</v>
      </c>
      <c r="D4">
        <v>105</v>
      </c>
      <c r="E4">
        <v>5</v>
      </c>
      <c r="F4">
        <v>56</v>
      </c>
      <c r="G4">
        <v>54</v>
      </c>
      <c r="H4">
        <v>0</v>
      </c>
      <c r="I4">
        <v>20</v>
      </c>
      <c r="J4">
        <v>12.142574257425739</v>
      </c>
      <c r="K4" t="s">
        <v>14</v>
      </c>
      <c r="L4">
        <v>1008892.491045453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6.331378171141508</v>
      </c>
      <c r="D5">
        <v>110</v>
      </c>
      <c r="E5">
        <v>29</v>
      </c>
      <c r="F5">
        <v>60</v>
      </c>
      <c r="G5">
        <v>58</v>
      </c>
      <c r="H5">
        <v>0</v>
      </c>
      <c r="I5">
        <v>20</v>
      </c>
      <c r="J5">
        <v>12.142574257425739</v>
      </c>
      <c r="K5" t="s">
        <v>14</v>
      </c>
      <c r="L5">
        <v>1080956.2404058429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8.0616715759595614</v>
      </c>
      <c r="D6">
        <v>157</v>
      </c>
      <c r="E6">
        <v>598</v>
      </c>
      <c r="F6">
        <v>75</v>
      </c>
      <c r="G6">
        <v>72</v>
      </c>
      <c r="H6">
        <v>0</v>
      </c>
      <c r="I6">
        <v>20</v>
      </c>
      <c r="J6">
        <v>12.142574257425739</v>
      </c>
      <c r="K6" t="s">
        <v>14</v>
      </c>
      <c r="L6">
        <v>1351195.300507304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8.2493629244670306</v>
      </c>
      <c r="D7">
        <v>140</v>
      </c>
      <c r="E7">
        <v>2142</v>
      </c>
      <c r="F7">
        <v>69</v>
      </c>
      <c r="G7">
        <v>67</v>
      </c>
      <c r="H7">
        <v>0</v>
      </c>
      <c r="I7">
        <v>20</v>
      </c>
      <c r="J7">
        <v>12.142574257425739</v>
      </c>
      <c r="K7" t="s">
        <v>14</v>
      </c>
      <c r="L7">
        <v>1243099.676466719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6.1642081541122664</v>
      </c>
      <c r="D8">
        <v>107</v>
      </c>
      <c r="E8">
        <v>6</v>
      </c>
      <c r="F8">
        <v>59</v>
      </c>
      <c r="G8">
        <v>57</v>
      </c>
      <c r="H8">
        <v>0</v>
      </c>
      <c r="I8">
        <v>20</v>
      </c>
      <c r="J8">
        <v>12.142574257425739</v>
      </c>
      <c r="K8" t="s">
        <v>14</v>
      </c>
      <c r="L8">
        <v>1062940.3030657461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6.025413904922936</v>
      </c>
      <c r="D9">
        <v>105</v>
      </c>
      <c r="E9">
        <v>19</v>
      </c>
      <c r="F9">
        <v>57</v>
      </c>
      <c r="G9">
        <v>55</v>
      </c>
      <c r="H9">
        <v>0</v>
      </c>
      <c r="I9">
        <v>20</v>
      </c>
      <c r="J9">
        <v>12.142574257425739</v>
      </c>
      <c r="K9" t="s">
        <v>14</v>
      </c>
      <c r="L9">
        <v>1026908.428385551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5.8917666556021944</v>
      </c>
      <c r="D10">
        <v>102</v>
      </c>
      <c r="E10">
        <v>0</v>
      </c>
      <c r="F10">
        <v>56</v>
      </c>
      <c r="G10">
        <v>54</v>
      </c>
      <c r="H10">
        <v>0</v>
      </c>
      <c r="I10">
        <v>20</v>
      </c>
      <c r="J10">
        <v>12.142574257425739</v>
      </c>
      <c r="K10" t="s">
        <v>14</v>
      </c>
      <c r="L10">
        <v>1008892.491045453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5.7289004113690716</v>
      </c>
      <c r="D11">
        <v>98</v>
      </c>
      <c r="E11">
        <v>8</v>
      </c>
      <c r="F11">
        <v>54</v>
      </c>
      <c r="G11">
        <v>52</v>
      </c>
      <c r="H11">
        <v>0</v>
      </c>
      <c r="I11">
        <v>20</v>
      </c>
      <c r="J11">
        <v>12.142574257425739</v>
      </c>
      <c r="K11" t="s">
        <v>14</v>
      </c>
      <c r="L11">
        <v>972860.61636525858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5.6471314394069241</v>
      </c>
      <c r="D12">
        <v>96</v>
      </c>
      <c r="E12">
        <v>6</v>
      </c>
      <c r="F12">
        <v>53</v>
      </c>
      <c r="G12">
        <v>51</v>
      </c>
      <c r="H12">
        <v>0</v>
      </c>
      <c r="I12">
        <v>20</v>
      </c>
      <c r="J12">
        <v>12.142574257425739</v>
      </c>
      <c r="K12" t="s">
        <v>14</v>
      </c>
      <c r="L12">
        <v>954844.6790251612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5.6506686475488976</v>
      </c>
      <c r="D13">
        <v>96</v>
      </c>
      <c r="E13">
        <v>2</v>
      </c>
      <c r="F13">
        <v>53</v>
      </c>
      <c r="G13">
        <v>51</v>
      </c>
      <c r="H13">
        <v>0</v>
      </c>
      <c r="I13">
        <v>20</v>
      </c>
      <c r="J13">
        <v>12.142574257425739</v>
      </c>
      <c r="K13" t="s">
        <v>14</v>
      </c>
      <c r="L13">
        <v>954844.6790251612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6.0312212042191602</v>
      </c>
      <c r="D14">
        <v>108</v>
      </c>
      <c r="E14">
        <v>5</v>
      </c>
      <c r="F14">
        <v>58</v>
      </c>
      <c r="G14">
        <v>56</v>
      </c>
      <c r="H14">
        <v>0</v>
      </c>
      <c r="I14">
        <v>20</v>
      </c>
      <c r="J14">
        <v>12.142574257425739</v>
      </c>
      <c r="K14" t="s">
        <v>14</v>
      </c>
      <c r="L14">
        <v>1044924.365725648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5.9499215270628909</v>
      </c>
      <c r="D15">
        <v>106</v>
      </c>
      <c r="E15">
        <v>27</v>
      </c>
      <c r="F15">
        <v>58</v>
      </c>
      <c r="G15">
        <v>56</v>
      </c>
      <c r="H15">
        <v>0</v>
      </c>
      <c r="I15">
        <v>20</v>
      </c>
      <c r="J15">
        <v>12.142574257425739</v>
      </c>
      <c r="K15" t="s">
        <v>14</v>
      </c>
      <c r="L15">
        <v>1044924.365725648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5.8242588238492301</v>
      </c>
      <c r="D16">
        <v>104</v>
      </c>
      <c r="E16">
        <v>0</v>
      </c>
      <c r="F16">
        <v>57</v>
      </c>
      <c r="G16">
        <v>55</v>
      </c>
      <c r="H16">
        <v>0</v>
      </c>
      <c r="I16">
        <v>20</v>
      </c>
      <c r="J16">
        <v>12.142574257425739</v>
      </c>
      <c r="K16" t="s">
        <v>14</v>
      </c>
      <c r="L16">
        <v>1026908.428385551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5.7301674017265469</v>
      </c>
      <c r="D17">
        <v>102</v>
      </c>
      <c r="E17">
        <v>11</v>
      </c>
      <c r="F17">
        <v>56</v>
      </c>
      <c r="G17">
        <v>54</v>
      </c>
      <c r="H17">
        <v>0</v>
      </c>
      <c r="I17">
        <v>20</v>
      </c>
      <c r="J17">
        <v>12.142574257425739</v>
      </c>
      <c r="K17" t="s">
        <v>14</v>
      </c>
      <c r="L17">
        <v>1008892.491045453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5.706516062422696</v>
      </c>
      <c r="D18">
        <v>103</v>
      </c>
      <c r="E18">
        <v>4</v>
      </c>
      <c r="F18">
        <v>55</v>
      </c>
      <c r="G18">
        <v>53</v>
      </c>
      <c r="H18">
        <v>0</v>
      </c>
      <c r="I18">
        <v>20</v>
      </c>
      <c r="J18">
        <v>12.142574257425739</v>
      </c>
      <c r="K18" t="s">
        <v>14</v>
      </c>
      <c r="L18">
        <v>990876.55370535597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5.7295764970347394</v>
      </c>
      <c r="D19">
        <v>102</v>
      </c>
      <c r="E19">
        <v>14</v>
      </c>
      <c r="F19">
        <v>56</v>
      </c>
      <c r="G19">
        <v>54</v>
      </c>
      <c r="H19">
        <v>0</v>
      </c>
      <c r="I19">
        <v>20</v>
      </c>
      <c r="J19">
        <v>12.142574257425739</v>
      </c>
      <c r="K19" t="s">
        <v>14</v>
      </c>
      <c r="L19">
        <v>1008892.491045453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5.8710903503016434</v>
      </c>
      <c r="D20">
        <v>105</v>
      </c>
      <c r="E20">
        <v>20</v>
      </c>
      <c r="F20">
        <v>58</v>
      </c>
      <c r="G20">
        <v>56</v>
      </c>
      <c r="H20">
        <v>0</v>
      </c>
      <c r="I20">
        <v>20</v>
      </c>
      <c r="J20">
        <v>12.142574257425739</v>
      </c>
      <c r="K20" t="s">
        <v>14</v>
      </c>
      <c r="L20">
        <v>1044924.365725648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5.7978361193532164</v>
      </c>
      <c r="D21">
        <v>106</v>
      </c>
      <c r="E21">
        <v>24</v>
      </c>
      <c r="F21">
        <v>57</v>
      </c>
      <c r="G21">
        <v>55</v>
      </c>
      <c r="H21">
        <v>0</v>
      </c>
      <c r="I21">
        <v>20</v>
      </c>
      <c r="J21">
        <v>12.142574257425739</v>
      </c>
      <c r="K21" t="s">
        <v>14</v>
      </c>
      <c r="L21">
        <v>1026908.428385551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5.6959797285038656</v>
      </c>
      <c r="D22">
        <v>104</v>
      </c>
      <c r="E22">
        <v>11</v>
      </c>
      <c r="F22">
        <v>57</v>
      </c>
      <c r="G22">
        <v>55</v>
      </c>
      <c r="H22">
        <v>0</v>
      </c>
      <c r="I22">
        <v>20</v>
      </c>
      <c r="J22">
        <v>12.142574257425739</v>
      </c>
      <c r="K22" t="s">
        <v>14</v>
      </c>
      <c r="L22">
        <v>1026908.428385551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5.6525425674308334</v>
      </c>
      <c r="D23">
        <v>105</v>
      </c>
      <c r="E23">
        <v>21</v>
      </c>
      <c r="F23">
        <v>56</v>
      </c>
      <c r="G23">
        <v>54</v>
      </c>
      <c r="H23">
        <v>0</v>
      </c>
      <c r="I23">
        <v>20</v>
      </c>
      <c r="J23">
        <v>12.142574257425739</v>
      </c>
      <c r="K23" t="s">
        <v>14</v>
      </c>
      <c r="L23">
        <v>1008892.491045453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5.6388765327155737</v>
      </c>
      <c r="D24">
        <v>104</v>
      </c>
      <c r="E24">
        <v>0</v>
      </c>
      <c r="F24">
        <v>57</v>
      </c>
      <c r="G24">
        <v>55</v>
      </c>
      <c r="H24">
        <v>0</v>
      </c>
      <c r="I24">
        <v>20</v>
      </c>
      <c r="J24">
        <v>12.142574257425739</v>
      </c>
      <c r="K24" t="s">
        <v>14</v>
      </c>
      <c r="L24">
        <v>1026908.428385551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5.6560728859661236</v>
      </c>
      <c r="D25">
        <v>104</v>
      </c>
      <c r="E25">
        <v>12</v>
      </c>
      <c r="F25">
        <v>57</v>
      </c>
      <c r="G25">
        <v>55</v>
      </c>
      <c r="H25">
        <v>0</v>
      </c>
      <c r="I25">
        <v>20</v>
      </c>
      <c r="J25">
        <v>12.142574257425739</v>
      </c>
      <c r="K25" t="s">
        <v>14</v>
      </c>
      <c r="L25">
        <v>1026908.428385551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5.8030000408334379</v>
      </c>
      <c r="D26">
        <v>105</v>
      </c>
      <c r="E26">
        <v>29</v>
      </c>
      <c r="F26">
        <v>58</v>
      </c>
      <c r="G26">
        <v>56</v>
      </c>
      <c r="H26">
        <v>0</v>
      </c>
      <c r="I26">
        <v>20</v>
      </c>
      <c r="J26">
        <v>12.142574257425739</v>
      </c>
      <c r="K26" t="s">
        <v>14</v>
      </c>
      <c r="L26">
        <v>1044924.365725648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5.7127385936511068</v>
      </c>
      <c r="D27">
        <v>106</v>
      </c>
      <c r="E27">
        <v>33</v>
      </c>
      <c r="F27">
        <v>57</v>
      </c>
      <c r="G27">
        <v>55</v>
      </c>
      <c r="H27">
        <v>0</v>
      </c>
      <c r="I27">
        <v>20</v>
      </c>
      <c r="J27">
        <v>12.142574257425739</v>
      </c>
      <c r="K27" t="s">
        <v>14</v>
      </c>
      <c r="L27">
        <v>1026908.428385551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5.6103977392423499</v>
      </c>
      <c r="D28">
        <v>105</v>
      </c>
      <c r="E28">
        <v>21</v>
      </c>
      <c r="F28">
        <v>57</v>
      </c>
      <c r="G28">
        <v>55</v>
      </c>
      <c r="H28">
        <v>0</v>
      </c>
      <c r="I28">
        <v>20</v>
      </c>
      <c r="J28">
        <v>12.142574257425739</v>
      </c>
      <c r="K28" t="s">
        <v>14</v>
      </c>
      <c r="L28">
        <v>1026908.428385551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5.5315604061755099</v>
      </c>
      <c r="D29">
        <v>104</v>
      </c>
      <c r="E29">
        <v>30</v>
      </c>
      <c r="F29">
        <v>57</v>
      </c>
      <c r="G29">
        <v>55</v>
      </c>
      <c r="H29">
        <v>0</v>
      </c>
      <c r="I29">
        <v>20</v>
      </c>
      <c r="J29">
        <v>12.142574257425739</v>
      </c>
      <c r="K29" t="s">
        <v>14</v>
      </c>
      <c r="L29">
        <v>1026908.428385551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5.491740145452491</v>
      </c>
      <c r="D30">
        <v>104</v>
      </c>
      <c r="E30">
        <v>7</v>
      </c>
      <c r="F30">
        <v>57</v>
      </c>
      <c r="G30">
        <v>55</v>
      </c>
      <c r="H30">
        <v>0</v>
      </c>
      <c r="I30">
        <v>20</v>
      </c>
      <c r="J30">
        <v>12.142574257425739</v>
      </c>
      <c r="K30" t="s">
        <v>14</v>
      </c>
      <c r="L30">
        <v>1026908.428385551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5.5569329987915568</v>
      </c>
      <c r="D31">
        <v>106</v>
      </c>
      <c r="E31">
        <v>7</v>
      </c>
      <c r="F31">
        <v>57</v>
      </c>
      <c r="G31">
        <v>55</v>
      </c>
      <c r="H31">
        <v>0</v>
      </c>
      <c r="I31">
        <v>20</v>
      </c>
      <c r="J31">
        <v>12.142574257425739</v>
      </c>
      <c r="K31" t="s">
        <v>14</v>
      </c>
      <c r="L31">
        <v>1026908.428385551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5.7615285633332132</v>
      </c>
      <c r="D32">
        <v>106</v>
      </c>
      <c r="E32">
        <v>9</v>
      </c>
      <c r="F32">
        <v>57</v>
      </c>
      <c r="G32">
        <v>55</v>
      </c>
      <c r="H32">
        <v>0</v>
      </c>
      <c r="I32">
        <v>20</v>
      </c>
      <c r="J32">
        <v>12.142574257425739</v>
      </c>
      <c r="K32" t="s">
        <v>14</v>
      </c>
      <c r="L32">
        <v>1026908.428385551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5.6997550429528143</v>
      </c>
      <c r="D33">
        <v>106</v>
      </c>
      <c r="E33">
        <v>1</v>
      </c>
      <c r="F33">
        <v>58</v>
      </c>
      <c r="G33">
        <v>56</v>
      </c>
      <c r="H33">
        <v>0</v>
      </c>
      <c r="I33">
        <v>20</v>
      </c>
      <c r="J33">
        <v>12.142574257425739</v>
      </c>
      <c r="K33" t="s">
        <v>14</v>
      </c>
      <c r="L33">
        <v>1044924.365725648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5.6833855787746037</v>
      </c>
      <c r="D34">
        <v>108</v>
      </c>
      <c r="E34">
        <v>0</v>
      </c>
      <c r="F34">
        <v>59</v>
      </c>
      <c r="G34">
        <v>57</v>
      </c>
      <c r="H34">
        <v>0</v>
      </c>
      <c r="I34">
        <v>20</v>
      </c>
      <c r="J34">
        <v>12.142574257425739</v>
      </c>
      <c r="K34" t="s">
        <v>14</v>
      </c>
      <c r="L34">
        <v>1062940.3030657461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6.0139460538860838</v>
      </c>
      <c r="D35">
        <v>120</v>
      </c>
      <c r="E35">
        <v>18</v>
      </c>
      <c r="F35">
        <v>64</v>
      </c>
      <c r="G35">
        <v>62</v>
      </c>
      <c r="H35">
        <v>0</v>
      </c>
      <c r="I35">
        <v>20</v>
      </c>
      <c r="J35">
        <v>12.142574257425739</v>
      </c>
      <c r="K35" t="s">
        <v>14</v>
      </c>
      <c r="L35">
        <v>1153019.989766232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6.4290402050311766</v>
      </c>
      <c r="D36">
        <v>135</v>
      </c>
      <c r="E36">
        <v>0</v>
      </c>
      <c r="F36">
        <v>70</v>
      </c>
      <c r="G36">
        <v>68</v>
      </c>
      <c r="H36">
        <v>0</v>
      </c>
      <c r="I36">
        <v>20</v>
      </c>
      <c r="J36">
        <v>12.142574257425739</v>
      </c>
      <c r="K36" t="s">
        <v>14</v>
      </c>
      <c r="L36">
        <v>1261115.613806817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7.3374553910887181</v>
      </c>
      <c r="D37">
        <v>131</v>
      </c>
      <c r="E37">
        <v>2143</v>
      </c>
      <c r="F37">
        <v>67</v>
      </c>
      <c r="G37">
        <v>65</v>
      </c>
      <c r="H37">
        <v>0</v>
      </c>
      <c r="I37">
        <v>20</v>
      </c>
      <c r="J37">
        <v>12.142574257425739</v>
      </c>
      <c r="K37" t="s">
        <v>14</v>
      </c>
      <c r="L37">
        <v>1207067.801786524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7"/>
  <sheetViews>
    <sheetView workbookViewId="0">
      <selection activeCell="C2" sqref="C2:C3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5.9786604689443328</v>
      </c>
      <c r="D2">
        <v>105</v>
      </c>
      <c r="E2">
        <v>5</v>
      </c>
      <c r="F2">
        <v>58</v>
      </c>
      <c r="G2">
        <v>56</v>
      </c>
      <c r="H2">
        <v>0</v>
      </c>
      <c r="I2">
        <v>20</v>
      </c>
      <c r="J2">
        <v>12.142574257425739</v>
      </c>
      <c r="K2" t="s">
        <v>14</v>
      </c>
      <c r="L2">
        <v>1044924.365725648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5.895311005905449</v>
      </c>
      <c r="D3">
        <v>104</v>
      </c>
      <c r="E3">
        <v>0</v>
      </c>
      <c r="F3">
        <v>57</v>
      </c>
      <c r="G3">
        <v>55</v>
      </c>
      <c r="H3">
        <v>0</v>
      </c>
      <c r="I3">
        <v>20</v>
      </c>
      <c r="J3">
        <v>12.142574257425739</v>
      </c>
      <c r="K3" t="s">
        <v>14</v>
      </c>
      <c r="L3">
        <v>1026908.428385551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5.8646588585317394</v>
      </c>
      <c r="D4">
        <v>105</v>
      </c>
      <c r="E4">
        <v>5</v>
      </c>
      <c r="F4">
        <v>56</v>
      </c>
      <c r="G4">
        <v>54</v>
      </c>
      <c r="H4">
        <v>0</v>
      </c>
      <c r="I4">
        <v>20</v>
      </c>
      <c r="J4">
        <v>12.142574257425739</v>
      </c>
      <c r="K4" t="s">
        <v>14</v>
      </c>
      <c r="L4">
        <v>1008892.491045453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6.0784688700588179</v>
      </c>
      <c r="D5">
        <v>110</v>
      </c>
      <c r="E5">
        <v>29</v>
      </c>
      <c r="F5">
        <v>60</v>
      </c>
      <c r="G5">
        <v>58</v>
      </c>
      <c r="H5">
        <v>0</v>
      </c>
      <c r="I5">
        <v>20</v>
      </c>
      <c r="J5">
        <v>12.142574257425739</v>
      </c>
      <c r="K5" t="s">
        <v>14</v>
      </c>
      <c r="L5">
        <v>1080956.2404058429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7.7089723929917593</v>
      </c>
      <c r="D6">
        <v>154</v>
      </c>
      <c r="E6">
        <v>799</v>
      </c>
      <c r="F6">
        <v>74</v>
      </c>
      <c r="G6">
        <v>72</v>
      </c>
      <c r="H6">
        <v>0</v>
      </c>
      <c r="I6">
        <v>20</v>
      </c>
      <c r="J6">
        <v>12.142574257425739</v>
      </c>
      <c r="K6" t="s">
        <v>14</v>
      </c>
      <c r="L6">
        <v>1333179.3631672061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7.8778966118590024</v>
      </c>
      <c r="D7">
        <v>138</v>
      </c>
      <c r="E7">
        <v>2231</v>
      </c>
      <c r="F7">
        <v>69</v>
      </c>
      <c r="G7">
        <v>67</v>
      </c>
      <c r="H7">
        <v>0</v>
      </c>
      <c r="I7">
        <v>20</v>
      </c>
      <c r="J7">
        <v>12.142574257425739</v>
      </c>
      <c r="K7" t="s">
        <v>14</v>
      </c>
      <c r="L7">
        <v>1243099.676466719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5.9173056378590756</v>
      </c>
      <c r="D8">
        <v>107</v>
      </c>
      <c r="E8">
        <v>6</v>
      </c>
      <c r="F8">
        <v>59</v>
      </c>
      <c r="G8">
        <v>57</v>
      </c>
      <c r="H8">
        <v>0</v>
      </c>
      <c r="I8">
        <v>20</v>
      </c>
      <c r="J8">
        <v>12.142574257425739</v>
      </c>
      <c r="K8" t="s">
        <v>14</v>
      </c>
      <c r="L8">
        <v>1062940.3030657461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5.7849636384788869</v>
      </c>
      <c r="D9">
        <v>105</v>
      </c>
      <c r="E9">
        <v>19</v>
      </c>
      <c r="F9">
        <v>57</v>
      </c>
      <c r="G9">
        <v>55</v>
      </c>
      <c r="H9">
        <v>0</v>
      </c>
      <c r="I9">
        <v>20</v>
      </c>
      <c r="J9">
        <v>12.142574257425739</v>
      </c>
      <c r="K9" t="s">
        <v>14</v>
      </c>
      <c r="L9">
        <v>1026908.428385551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5.6571953913651676</v>
      </c>
      <c r="D10">
        <v>102</v>
      </c>
      <c r="E10">
        <v>0</v>
      </c>
      <c r="F10">
        <v>56</v>
      </c>
      <c r="G10">
        <v>54</v>
      </c>
      <c r="H10">
        <v>0</v>
      </c>
      <c r="I10">
        <v>20</v>
      </c>
      <c r="J10">
        <v>12.142574257425739</v>
      </c>
      <c r="K10" t="s">
        <v>14</v>
      </c>
      <c r="L10">
        <v>1008892.491045453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5.502779388303443</v>
      </c>
      <c r="D11">
        <v>98</v>
      </c>
      <c r="E11">
        <v>8</v>
      </c>
      <c r="F11">
        <v>54</v>
      </c>
      <c r="G11">
        <v>52</v>
      </c>
      <c r="H11">
        <v>0</v>
      </c>
      <c r="I11">
        <v>20</v>
      </c>
      <c r="J11">
        <v>12.142574257425739</v>
      </c>
      <c r="K11" t="s">
        <v>14</v>
      </c>
      <c r="L11">
        <v>972860.61636525858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5.4254272108607076</v>
      </c>
      <c r="D12">
        <v>96</v>
      </c>
      <c r="E12">
        <v>6</v>
      </c>
      <c r="F12">
        <v>53</v>
      </c>
      <c r="G12">
        <v>51</v>
      </c>
      <c r="H12">
        <v>0</v>
      </c>
      <c r="I12">
        <v>20</v>
      </c>
      <c r="J12">
        <v>12.142574257425739</v>
      </c>
      <c r="K12" t="s">
        <v>14</v>
      </c>
      <c r="L12">
        <v>954844.6790251612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5.429092201625159</v>
      </c>
      <c r="D13">
        <v>96</v>
      </c>
      <c r="E13">
        <v>2</v>
      </c>
      <c r="F13">
        <v>53</v>
      </c>
      <c r="G13">
        <v>51</v>
      </c>
      <c r="H13">
        <v>0</v>
      </c>
      <c r="I13">
        <v>20</v>
      </c>
      <c r="J13">
        <v>12.142574257425739</v>
      </c>
      <c r="K13" t="s">
        <v>14</v>
      </c>
      <c r="L13">
        <v>954844.6790251612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5.7859461422035272</v>
      </c>
      <c r="D14">
        <v>108</v>
      </c>
      <c r="E14">
        <v>5</v>
      </c>
      <c r="F14">
        <v>58</v>
      </c>
      <c r="G14">
        <v>56</v>
      </c>
      <c r="H14">
        <v>0</v>
      </c>
      <c r="I14">
        <v>20</v>
      </c>
      <c r="J14">
        <v>12.142574257425739</v>
      </c>
      <c r="K14" t="s">
        <v>14</v>
      </c>
      <c r="L14">
        <v>1044924.365725648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5.705781923707792</v>
      </c>
      <c r="D15">
        <v>106</v>
      </c>
      <c r="E15">
        <v>27</v>
      </c>
      <c r="F15">
        <v>58</v>
      </c>
      <c r="G15">
        <v>56</v>
      </c>
      <c r="H15">
        <v>0</v>
      </c>
      <c r="I15">
        <v>20</v>
      </c>
      <c r="J15">
        <v>12.142574257425739</v>
      </c>
      <c r="K15" t="s">
        <v>14</v>
      </c>
      <c r="L15">
        <v>1044924.365725648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5.5853346564040276</v>
      </c>
      <c r="D16">
        <v>104</v>
      </c>
      <c r="E16">
        <v>0</v>
      </c>
      <c r="F16">
        <v>57</v>
      </c>
      <c r="G16">
        <v>55</v>
      </c>
      <c r="H16">
        <v>0</v>
      </c>
      <c r="I16">
        <v>20</v>
      </c>
      <c r="J16">
        <v>12.142574257425739</v>
      </c>
      <c r="K16" t="s">
        <v>14</v>
      </c>
      <c r="L16">
        <v>1026908.428385551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5.4952447352777067</v>
      </c>
      <c r="D17">
        <v>102</v>
      </c>
      <c r="E17">
        <v>11</v>
      </c>
      <c r="F17">
        <v>56</v>
      </c>
      <c r="G17">
        <v>54</v>
      </c>
      <c r="H17">
        <v>0</v>
      </c>
      <c r="I17">
        <v>20</v>
      </c>
      <c r="J17">
        <v>12.142574257425739</v>
      </c>
      <c r="K17" t="s">
        <v>14</v>
      </c>
      <c r="L17">
        <v>1008892.491045453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5.4734125241451297</v>
      </c>
      <c r="D18">
        <v>103</v>
      </c>
      <c r="E18">
        <v>4</v>
      </c>
      <c r="F18">
        <v>55</v>
      </c>
      <c r="G18">
        <v>53</v>
      </c>
      <c r="H18">
        <v>0</v>
      </c>
      <c r="I18">
        <v>20</v>
      </c>
      <c r="J18">
        <v>12.142574257425739</v>
      </c>
      <c r="K18" t="s">
        <v>14</v>
      </c>
      <c r="L18">
        <v>990876.55370535597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5.4945579936190416</v>
      </c>
      <c r="D19">
        <v>102</v>
      </c>
      <c r="E19">
        <v>14</v>
      </c>
      <c r="F19">
        <v>56</v>
      </c>
      <c r="G19">
        <v>54</v>
      </c>
      <c r="H19">
        <v>0</v>
      </c>
      <c r="I19">
        <v>20</v>
      </c>
      <c r="J19">
        <v>12.142574257425739</v>
      </c>
      <c r="K19" t="s">
        <v>14</v>
      </c>
      <c r="L19">
        <v>1008892.491045453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5.6280934980779582</v>
      </c>
      <c r="D20">
        <v>105</v>
      </c>
      <c r="E20">
        <v>20</v>
      </c>
      <c r="F20">
        <v>58</v>
      </c>
      <c r="G20">
        <v>56</v>
      </c>
      <c r="H20">
        <v>0</v>
      </c>
      <c r="I20">
        <v>20</v>
      </c>
      <c r="J20">
        <v>12.142574257425739</v>
      </c>
      <c r="K20" t="s">
        <v>14</v>
      </c>
      <c r="L20">
        <v>1044924.365725648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5.556306993088989</v>
      </c>
      <c r="D21">
        <v>106</v>
      </c>
      <c r="E21">
        <v>24</v>
      </c>
      <c r="F21">
        <v>57</v>
      </c>
      <c r="G21">
        <v>55</v>
      </c>
      <c r="H21">
        <v>0</v>
      </c>
      <c r="I21">
        <v>20</v>
      </c>
      <c r="J21">
        <v>12.142574257425739</v>
      </c>
      <c r="K21" t="s">
        <v>14</v>
      </c>
      <c r="L21">
        <v>1026908.428385551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5.4567041588468523</v>
      </c>
      <c r="D22">
        <v>104</v>
      </c>
      <c r="E22">
        <v>11</v>
      </c>
      <c r="F22">
        <v>57</v>
      </c>
      <c r="G22">
        <v>55</v>
      </c>
      <c r="H22">
        <v>0</v>
      </c>
      <c r="I22">
        <v>20</v>
      </c>
      <c r="J22">
        <v>12.142574257425739</v>
      </c>
      <c r="K22" t="s">
        <v>14</v>
      </c>
      <c r="L22">
        <v>1026908.428385551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5.4145227133898022</v>
      </c>
      <c r="D23">
        <v>104</v>
      </c>
      <c r="E23">
        <v>0</v>
      </c>
      <c r="F23">
        <v>57</v>
      </c>
      <c r="G23">
        <v>55</v>
      </c>
      <c r="H23">
        <v>0</v>
      </c>
      <c r="I23">
        <v>20</v>
      </c>
      <c r="J23">
        <v>12.142574257425739</v>
      </c>
      <c r="K23" t="s">
        <v>14</v>
      </c>
      <c r="L23">
        <v>1026908.428385551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5.3999523652703711</v>
      </c>
      <c r="D24">
        <v>104</v>
      </c>
      <c r="E24">
        <v>0</v>
      </c>
      <c r="F24">
        <v>57</v>
      </c>
      <c r="G24">
        <v>55</v>
      </c>
      <c r="H24">
        <v>0</v>
      </c>
      <c r="I24">
        <v>20</v>
      </c>
      <c r="J24">
        <v>12.142574257425739</v>
      </c>
      <c r="K24" t="s">
        <v>14</v>
      </c>
      <c r="L24">
        <v>1026908.428385551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5.41676537065349</v>
      </c>
      <c r="D25">
        <v>104</v>
      </c>
      <c r="E25">
        <v>12</v>
      </c>
      <c r="F25">
        <v>57</v>
      </c>
      <c r="G25">
        <v>55</v>
      </c>
      <c r="H25">
        <v>0</v>
      </c>
      <c r="I25">
        <v>20</v>
      </c>
      <c r="J25">
        <v>12.142574257425739</v>
      </c>
      <c r="K25" t="s">
        <v>14</v>
      </c>
      <c r="L25">
        <v>1026908.428385551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5.5597156777091792</v>
      </c>
      <c r="D26">
        <v>105</v>
      </c>
      <c r="E26">
        <v>29</v>
      </c>
      <c r="F26">
        <v>58</v>
      </c>
      <c r="G26">
        <v>56</v>
      </c>
      <c r="H26">
        <v>0</v>
      </c>
      <c r="I26">
        <v>20</v>
      </c>
      <c r="J26">
        <v>12.142574257425739</v>
      </c>
      <c r="K26" t="s">
        <v>14</v>
      </c>
      <c r="L26">
        <v>1044924.365725648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5.4709219564863059</v>
      </c>
      <c r="D27">
        <v>106</v>
      </c>
      <c r="E27">
        <v>33</v>
      </c>
      <c r="F27">
        <v>57</v>
      </c>
      <c r="G27">
        <v>55</v>
      </c>
      <c r="H27">
        <v>0</v>
      </c>
      <c r="I27">
        <v>20</v>
      </c>
      <c r="J27">
        <v>12.142574257425739</v>
      </c>
      <c r="K27" t="s">
        <v>14</v>
      </c>
      <c r="L27">
        <v>1026908.428385551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5.3698835814870618</v>
      </c>
      <c r="D28">
        <v>105</v>
      </c>
      <c r="E28">
        <v>21</v>
      </c>
      <c r="F28">
        <v>57</v>
      </c>
      <c r="G28">
        <v>55</v>
      </c>
      <c r="H28">
        <v>0</v>
      </c>
      <c r="I28">
        <v>20</v>
      </c>
      <c r="J28">
        <v>12.142574257425739</v>
      </c>
      <c r="K28" t="s">
        <v>14</v>
      </c>
      <c r="L28">
        <v>1026908.428385551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5.2916778690617274</v>
      </c>
      <c r="D29">
        <v>104</v>
      </c>
      <c r="E29">
        <v>30</v>
      </c>
      <c r="F29">
        <v>57</v>
      </c>
      <c r="G29">
        <v>55</v>
      </c>
      <c r="H29">
        <v>0</v>
      </c>
      <c r="I29">
        <v>20</v>
      </c>
      <c r="J29">
        <v>12.142574257425739</v>
      </c>
      <c r="K29" t="s">
        <v>14</v>
      </c>
      <c r="L29">
        <v>1026908.428385551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5.2525923584179539</v>
      </c>
      <c r="D30">
        <v>104</v>
      </c>
      <c r="E30">
        <v>7</v>
      </c>
      <c r="F30">
        <v>57</v>
      </c>
      <c r="G30">
        <v>55</v>
      </c>
      <c r="H30">
        <v>0</v>
      </c>
      <c r="I30">
        <v>20</v>
      </c>
      <c r="J30">
        <v>12.142574257425739</v>
      </c>
      <c r="K30" t="s">
        <v>14</v>
      </c>
      <c r="L30">
        <v>1026908.428385551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5.3159469486728614</v>
      </c>
      <c r="D31">
        <v>106</v>
      </c>
      <c r="E31">
        <v>7</v>
      </c>
      <c r="F31">
        <v>57</v>
      </c>
      <c r="G31">
        <v>55</v>
      </c>
      <c r="H31">
        <v>0</v>
      </c>
      <c r="I31">
        <v>20</v>
      </c>
      <c r="J31">
        <v>12.142574257425739</v>
      </c>
      <c r="K31" t="s">
        <v>14</v>
      </c>
      <c r="L31">
        <v>1026908.428385551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5.5204786219032771</v>
      </c>
      <c r="D32">
        <v>106</v>
      </c>
      <c r="E32">
        <v>9</v>
      </c>
      <c r="F32">
        <v>57</v>
      </c>
      <c r="G32">
        <v>55</v>
      </c>
      <c r="H32">
        <v>0</v>
      </c>
      <c r="I32">
        <v>20</v>
      </c>
      <c r="J32">
        <v>12.142574257425739</v>
      </c>
      <c r="K32" t="s">
        <v>14</v>
      </c>
      <c r="L32">
        <v>1026908.428385551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5.4564460266438184</v>
      </c>
      <c r="D33">
        <v>106</v>
      </c>
      <c r="E33">
        <v>1</v>
      </c>
      <c r="F33">
        <v>58</v>
      </c>
      <c r="G33">
        <v>56</v>
      </c>
      <c r="H33">
        <v>0</v>
      </c>
      <c r="I33">
        <v>20</v>
      </c>
      <c r="J33">
        <v>12.142574257425739</v>
      </c>
      <c r="K33" t="s">
        <v>14</v>
      </c>
      <c r="L33">
        <v>1044924.365725648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5.4357556049130507</v>
      </c>
      <c r="D34">
        <v>108</v>
      </c>
      <c r="E34">
        <v>0</v>
      </c>
      <c r="F34">
        <v>59</v>
      </c>
      <c r="G34">
        <v>57</v>
      </c>
      <c r="H34">
        <v>0</v>
      </c>
      <c r="I34">
        <v>20</v>
      </c>
      <c r="J34">
        <v>12.142574257425739</v>
      </c>
      <c r="K34" t="s">
        <v>14</v>
      </c>
      <c r="L34">
        <v>1062940.3030657461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5.7421382790983451</v>
      </c>
      <c r="D35">
        <v>120</v>
      </c>
      <c r="E35">
        <v>18</v>
      </c>
      <c r="F35">
        <v>64</v>
      </c>
      <c r="G35">
        <v>62</v>
      </c>
      <c r="H35">
        <v>0</v>
      </c>
      <c r="I35">
        <v>20</v>
      </c>
      <c r="J35">
        <v>12.142574257425739</v>
      </c>
      <c r="K35" t="s">
        <v>14</v>
      </c>
      <c r="L35">
        <v>1153019.989766232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6.1289326381692968</v>
      </c>
      <c r="D36">
        <v>135</v>
      </c>
      <c r="E36">
        <v>0</v>
      </c>
      <c r="F36">
        <v>70</v>
      </c>
      <c r="G36">
        <v>68</v>
      </c>
      <c r="H36">
        <v>0</v>
      </c>
      <c r="I36">
        <v>20</v>
      </c>
      <c r="J36">
        <v>12.142574257425739</v>
      </c>
      <c r="K36" t="s">
        <v>14</v>
      </c>
      <c r="L36">
        <v>1261115.613806817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6.9799047202051749</v>
      </c>
      <c r="D37">
        <v>130</v>
      </c>
      <c r="E37">
        <v>2188</v>
      </c>
      <c r="F37">
        <v>67</v>
      </c>
      <c r="G37">
        <v>65</v>
      </c>
      <c r="H37">
        <v>0</v>
      </c>
      <c r="I37">
        <v>20</v>
      </c>
      <c r="J37">
        <v>12.142574257425739</v>
      </c>
      <c r="K37" t="s">
        <v>14</v>
      </c>
      <c r="L37">
        <v>1207067.801786524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7"/>
  <sheetViews>
    <sheetView workbookViewId="0">
      <selection activeCell="C2" sqref="C2:C3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5.8130813406520891</v>
      </c>
      <c r="D2">
        <v>105</v>
      </c>
      <c r="E2">
        <v>5</v>
      </c>
      <c r="F2">
        <v>58</v>
      </c>
      <c r="G2">
        <v>56</v>
      </c>
      <c r="H2">
        <v>0</v>
      </c>
      <c r="I2">
        <v>20</v>
      </c>
      <c r="J2">
        <v>12.142574257425739</v>
      </c>
      <c r="K2" t="s">
        <v>14</v>
      </c>
      <c r="L2">
        <v>1044924.365725648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5.7321919607957392</v>
      </c>
      <c r="D3">
        <v>104</v>
      </c>
      <c r="E3">
        <v>0</v>
      </c>
      <c r="F3">
        <v>57</v>
      </c>
      <c r="G3">
        <v>55</v>
      </c>
      <c r="H3">
        <v>0</v>
      </c>
      <c r="I3">
        <v>20</v>
      </c>
      <c r="J3">
        <v>12.142574257425739</v>
      </c>
      <c r="K3" t="s">
        <v>14</v>
      </c>
      <c r="L3">
        <v>1026908.428385551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5.7023940978150316</v>
      </c>
      <c r="D4">
        <v>105</v>
      </c>
      <c r="E4">
        <v>5</v>
      </c>
      <c r="F4">
        <v>56</v>
      </c>
      <c r="G4">
        <v>54</v>
      </c>
      <c r="H4">
        <v>0</v>
      </c>
      <c r="I4">
        <v>20</v>
      </c>
      <c r="J4">
        <v>12.142574257425739</v>
      </c>
      <c r="K4" t="s">
        <v>14</v>
      </c>
      <c r="L4">
        <v>1008892.491045453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5.9055894194630731</v>
      </c>
      <c r="D5">
        <v>110</v>
      </c>
      <c r="E5">
        <v>29</v>
      </c>
      <c r="F5">
        <v>60</v>
      </c>
      <c r="G5">
        <v>58</v>
      </c>
      <c r="H5">
        <v>0</v>
      </c>
      <c r="I5">
        <v>20</v>
      </c>
      <c r="J5">
        <v>12.142574257425739</v>
      </c>
      <c r="K5" t="s">
        <v>14</v>
      </c>
      <c r="L5">
        <v>1080956.2404058429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7.4589672813986372</v>
      </c>
      <c r="D6">
        <v>147</v>
      </c>
      <c r="E6">
        <v>1188</v>
      </c>
      <c r="F6">
        <v>73</v>
      </c>
      <c r="G6">
        <v>71</v>
      </c>
      <c r="H6">
        <v>0</v>
      </c>
      <c r="I6">
        <v>20</v>
      </c>
      <c r="J6">
        <v>12.142574257425739</v>
      </c>
      <c r="K6" t="s">
        <v>14</v>
      </c>
      <c r="L6">
        <v>1315163.425827109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7.6075254633053158</v>
      </c>
      <c r="D7">
        <v>134</v>
      </c>
      <c r="E7">
        <v>2483</v>
      </c>
      <c r="F7">
        <v>68</v>
      </c>
      <c r="G7">
        <v>66</v>
      </c>
      <c r="H7">
        <v>0</v>
      </c>
      <c r="I7">
        <v>20</v>
      </c>
      <c r="J7">
        <v>12.142574257425739</v>
      </c>
      <c r="K7" t="s">
        <v>14</v>
      </c>
      <c r="L7">
        <v>1225083.739126622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5.7487204072023008</v>
      </c>
      <c r="D8">
        <v>107</v>
      </c>
      <c r="E8">
        <v>6</v>
      </c>
      <c r="F8">
        <v>59</v>
      </c>
      <c r="G8">
        <v>57</v>
      </c>
      <c r="H8">
        <v>0</v>
      </c>
      <c r="I8">
        <v>20</v>
      </c>
      <c r="J8">
        <v>12.142574257425739</v>
      </c>
      <c r="K8" t="s">
        <v>14</v>
      </c>
      <c r="L8">
        <v>1062940.3030657461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5.6206421025323321</v>
      </c>
      <c r="D9">
        <v>105</v>
      </c>
      <c r="E9">
        <v>19</v>
      </c>
      <c r="F9">
        <v>57</v>
      </c>
      <c r="G9">
        <v>55</v>
      </c>
      <c r="H9">
        <v>0</v>
      </c>
      <c r="I9">
        <v>20</v>
      </c>
      <c r="J9">
        <v>12.142574257425739</v>
      </c>
      <c r="K9" t="s">
        <v>14</v>
      </c>
      <c r="L9">
        <v>1026908.428385551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5.4970539063741288</v>
      </c>
      <c r="D10">
        <v>102</v>
      </c>
      <c r="E10">
        <v>0</v>
      </c>
      <c r="F10">
        <v>56</v>
      </c>
      <c r="G10">
        <v>54</v>
      </c>
      <c r="H10">
        <v>0</v>
      </c>
      <c r="I10">
        <v>20</v>
      </c>
      <c r="J10">
        <v>12.142574257425739</v>
      </c>
      <c r="K10" t="s">
        <v>14</v>
      </c>
      <c r="L10">
        <v>1008892.491045453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5.3483646855828422</v>
      </c>
      <c r="D11">
        <v>98</v>
      </c>
      <c r="E11">
        <v>8</v>
      </c>
      <c r="F11">
        <v>54</v>
      </c>
      <c r="G11">
        <v>52</v>
      </c>
      <c r="H11">
        <v>0</v>
      </c>
      <c r="I11">
        <v>20</v>
      </c>
      <c r="J11">
        <v>12.142574257425739</v>
      </c>
      <c r="K11" t="s">
        <v>14</v>
      </c>
      <c r="L11">
        <v>972860.61636525858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5.2740471527505033</v>
      </c>
      <c r="D12">
        <v>96</v>
      </c>
      <c r="E12">
        <v>6</v>
      </c>
      <c r="F12">
        <v>53</v>
      </c>
      <c r="G12">
        <v>51</v>
      </c>
      <c r="H12">
        <v>0</v>
      </c>
      <c r="I12">
        <v>20</v>
      </c>
      <c r="J12">
        <v>12.142574257425739</v>
      </c>
      <c r="K12" t="s">
        <v>14</v>
      </c>
      <c r="L12">
        <v>954844.6790251612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5.2778263124984059</v>
      </c>
      <c r="D13">
        <v>96</v>
      </c>
      <c r="E13">
        <v>2</v>
      </c>
      <c r="F13">
        <v>53</v>
      </c>
      <c r="G13">
        <v>51</v>
      </c>
      <c r="H13">
        <v>0</v>
      </c>
      <c r="I13">
        <v>20</v>
      </c>
      <c r="J13">
        <v>12.142574257425739</v>
      </c>
      <c r="K13" t="s">
        <v>14</v>
      </c>
      <c r="L13">
        <v>954844.6790251612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5.618385366822241</v>
      </c>
      <c r="D14">
        <v>107</v>
      </c>
      <c r="E14">
        <v>52</v>
      </c>
      <c r="F14">
        <v>58</v>
      </c>
      <c r="G14">
        <v>56</v>
      </c>
      <c r="H14">
        <v>0</v>
      </c>
      <c r="I14">
        <v>20</v>
      </c>
      <c r="J14">
        <v>12.142574257425739</v>
      </c>
      <c r="K14" t="s">
        <v>14</v>
      </c>
      <c r="L14">
        <v>1044924.365725648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5.5389146778411149</v>
      </c>
      <c r="D15">
        <v>106</v>
      </c>
      <c r="E15">
        <v>27</v>
      </c>
      <c r="F15">
        <v>58</v>
      </c>
      <c r="G15">
        <v>56</v>
      </c>
      <c r="H15">
        <v>0</v>
      </c>
      <c r="I15">
        <v>20</v>
      </c>
      <c r="J15">
        <v>12.142574257425739</v>
      </c>
      <c r="K15" t="s">
        <v>14</v>
      </c>
      <c r="L15">
        <v>1044924.365725648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5.4222156112943187</v>
      </c>
      <c r="D16">
        <v>104</v>
      </c>
      <c r="E16">
        <v>0</v>
      </c>
      <c r="F16">
        <v>57</v>
      </c>
      <c r="G16">
        <v>55</v>
      </c>
      <c r="H16">
        <v>0</v>
      </c>
      <c r="I16">
        <v>20</v>
      </c>
      <c r="J16">
        <v>12.142574257425739</v>
      </c>
      <c r="K16" t="s">
        <v>14</v>
      </c>
      <c r="L16">
        <v>1026908.428385551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5.3347892855821772</v>
      </c>
      <c r="D17">
        <v>102</v>
      </c>
      <c r="E17">
        <v>11</v>
      </c>
      <c r="F17">
        <v>56</v>
      </c>
      <c r="G17">
        <v>54</v>
      </c>
      <c r="H17">
        <v>0</v>
      </c>
      <c r="I17">
        <v>20</v>
      </c>
      <c r="J17">
        <v>12.142574257425739</v>
      </c>
      <c r="K17" t="s">
        <v>14</v>
      </c>
      <c r="L17">
        <v>1008892.491045453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5.3141538657929539</v>
      </c>
      <c r="D18">
        <v>103</v>
      </c>
      <c r="E18">
        <v>4</v>
      </c>
      <c r="F18">
        <v>55</v>
      </c>
      <c r="G18">
        <v>53</v>
      </c>
      <c r="H18">
        <v>0</v>
      </c>
      <c r="I18">
        <v>20</v>
      </c>
      <c r="J18">
        <v>12.142574257425739</v>
      </c>
      <c r="K18" t="s">
        <v>14</v>
      </c>
      <c r="L18">
        <v>990876.55370535597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5.3340169171859229</v>
      </c>
      <c r="D19">
        <v>102</v>
      </c>
      <c r="E19">
        <v>14</v>
      </c>
      <c r="F19">
        <v>56</v>
      </c>
      <c r="G19">
        <v>54</v>
      </c>
      <c r="H19">
        <v>0</v>
      </c>
      <c r="I19">
        <v>20</v>
      </c>
      <c r="J19">
        <v>12.142574257425739</v>
      </c>
      <c r="K19" t="s">
        <v>14</v>
      </c>
      <c r="L19">
        <v>1008892.491045453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5.4620862360977718</v>
      </c>
      <c r="D20">
        <v>105</v>
      </c>
      <c r="E20">
        <v>20</v>
      </c>
      <c r="F20">
        <v>58</v>
      </c>
      <c r="G20">
        <v>56</v>
      </c>
      <c r="H20">
        <v>0</v>
      </c>
      <c r="I20">
        <v>20</v>
      </c>
      <c r="J20">
        <v>12.142574257425739</v>
      </c>
      <c r="K20" t="s">
        <v>14</v>
      </c>
      <c r="L20">
        <v>1044924.365725648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5.3911825577476682</v>
      </c>
      <c r="D21">
        <v>106</v>
      </c>
      <c r="E21">
        <v>24</v>
      </c>
      <c r="F21">
        <v>57</v>
      </c>
      <c r="G21">
        <v>55</v>
      </c>
      <c r="H21">
        <v>0</v>
      </c>
      <c r="I21">
        <v>20</v>
      </c>
      <c r="J21">
        <v>12.142574257425739</v>
      </c>
      <c r="K21" t="s">
        <v>14</v>
      </c>
      <c r="L21">
        <v>1026908.428385551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5.2932711490326509</v>
      </c>
      <c r="D22">
        <v>104</v>
      </c>
      <c r="E22">
        <v>11</v>
      </c>
      <c r="F22">
        <v>57</v>
      </c>
      <c r="G22">
        <v>55</v>
      </c>
      <c r="H22">
        <v>0</v>
      </c>
      <c r="I22">
        <v>20</v>
      </c>
      <c r="J22">
        <v>12.142574257425739</v>
      </c>
      <c r="K22" t="s">
        <v>14</v>
      </c>
      <c r="L22">
        <v>1026908.428385551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5.2514036682800933</v>
      </c>
      <c r="D23">
        <v>104</v>
      </c>
      <c r="E23">
        <v>0</v>
      </c>
      <c r="F23">
        <v>57</v>
      </c>
      <c r="G23">
        <v>55</v>
      </c>
      <c r="H23">
        <v>0</v>
      </c>
      <c r="I23">
        <v>20</v>
      </c>
      <c r="J23">
        <v>12.142574257425739</v>
      </c>
      <c r="K23" t="s">
        <v>14</v>
      </c>
      <c r="L23">
        <v>1026908.428385551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5.2368333201606623</v>
      </c>
      <c r="D24">
        <v>104</v>
      </c>
      <c r="E24">
        <v>0</v>
      </c>
      <c r="F24">
        <v>57</v>
      </c>
      <c r="G24">
        <v>55</v>
      </c>
      <c r="H24">
        <v>0</v>
      </c>
      <c r="I24">
        <v>20</v>
      </c>
      <c r="J24">
        <v>12.142574257425739</v>
      </c>
      <c r="K24" t="s">
        <v>14</v>
      </c>
      <c r="L24">
        <v>1026908.428385551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5.2533038185934267</v>
      </c>
      <c r="D25">
        <v>104</v>
      </c>
      <c r="E25">
        <v>12</v>
      </c>
      <c r="F25">
        <v>57</v>
      </c>
      <c r="G25">
        <v>55</v>
      </c>
      <c r="H25">
        <v>0</v>
      </c>
      <c r="I25">
        <v>20</v>
      </c>
      <c r="J25">
        <v>12.142574257425739</v>
      </c>
      <c r="K25" t="s">
        <v>14</v>
      </c>
      <c r="L25">
        <v>1026908.428385551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5.3934515355162276</v>
      </c>
      <c r="D26">
        <v>105</v>
      </c>
      <c r="E26">
        <v>29</v>
      </c>
      <c r="F26">
        <v>58</v>
      </c>
      <c r="G26">
        <v>56</v>
      </c>
      <c r="H26">
        <v>0</v>
      </c>
      <c r="I26">
        <v>20</v>
      </c>
      <c r="J26">
        <v>12.142574257425739</v>
      </c>
      <c r="K26" t="s">
        <v>14</v>
      </c>
      <c r="L26">
        <v>1044924.365725648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5.3055406409322199</v>
      </c>
      <c r="D27">
        <v>106</v>
      </c>
      <c r="E27">
        <v>33</v>
      </c>
      <c r="F27">
        <v>57</v>
      </c>
      <c r="G27">
        <v>55</v>
      </c>
      <c r="H27">
        <v>0</v>
      </c>
      <c r="I27">
        <v>20</v>
      </c>
      <c r="J27">
        <v>12.142574257425739</v>
      </c>
      <c r="K27" t="s">
        <v>14</v>
      </c>
      <c r="L27">
        <v>1026908.428385551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5.2055049610487796</v>
      </c>
      <c r="D28">
        <v>105</v>
      </c>
      <c r="E28">
        <v>21</v>
      </c>
      <c r="F28">
        <v>57</v>
      </c>
      <c r="G28">
        <v>55</v>
      </c>
      <c r="H28">
        <v>0</v>
      </c>
      <c r="I28">
        <v>20</v>
      </c>
      <c r="J28">
        <v>12.142574257425739</v>
      </c>
      <c r="K28" t="s">
        <v>14</v>
      </c>
      <c r="L28">
        <v>1026908.428385551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5.1277025565761329</v>
      </c>
      <c r="D29">
        <v>104</v>
      </c>
      <c r="E29">
        <v>30</v>
      </c>
      <c r="F29">
        <v>57</v>
      </c>
      <c r="G29">
        <v>55</v>
      </c>
      <c r="H29">
        <v>0</v>
      </c>
      <c r="I29">
        <v>20</v>
      </c>
      <c r="J29">
        <v>12.142574257425739</v>
      </c>
      <c r="K29" t="s">
        <v>14</v>
      </c>
      <c r="L29">
        <v>1026908.428385551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5.0892735175872046</v>
      </c>
      <c r="D30">
        <v>104</v>
      </c>
      <c r="E30">
        <v>7</v>
      </c>
      <c r="F30">
        <v>57</v>
      </c>
      <c r="G30">
        <v>55</v>
      </c>
      <c r="H30">
        <v>0</v>
      </c>
      <c r="I30">
        <v>20</v>
      </c>
      <c r="J30">
        <v>12.142574257425739</v>
      </c>
      <c r="K30" t="s">
        <v>14</v>
      </c>
      <c r="L30">
        <v>1026908.428385551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5.151307731511209</v>
      </c>
      <c r="D31">
        <v>106</v>
      </c>
      <c r="E31">
        <v>7</v>
      </c>
      <c r="F31">
        <v>57</v>
      </c>
      <c r="G31">
        <v>55</v>
      </c>
      <c r="H31">
        <v>0</v>
      </c>
      <c r="I31">
        <v>20</v>
      </c>
      <c r="J31">
        <v>12.142574257425739</v>
      </c>
      <c r="K31" t="s">
        <v>14</v>
      </c>
      <c r="L31">
        <v>1026908.428385551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5.3557823202498991</v>
      </c>
      <c r="D32">
        <v>106</v>
      </c>
      <c r="E32">
        <v>9</v>
      </c>
      <c r="F32">
        <v>57</v>
      </c>
      <c r="G32">
        <v>55</v>
      </c>
      <c r="H32">
        <v>0</v>
      </c>
      <c r="I32">
        <v>20</v>
      </c>
      <c r="J32">
        <v>12.142574257425739</v>
      </c>
      <c r="K32" t="s">
        <v>14</v>
      </c>
      <c r="L32">
        <v>1026908.428385551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5.2903208791695748</v>
      </c>
      <c r="D33">
        <v>106</v>
      </c>
      <c r="E33">
        <v>1</v>
      </c>
      <c r="F33">
        <v>58</v>
      </c>
      <c r="G33">
        <v>56</v>
      </c>
      <c r="H33">
        <v>0</v>
      </c>
      <c r="I33">
        <v>20</v>
      </c>
      <c r="J33">
        <v>12.142574257425739</v>
      </c>
      <c r="K33" t="s">
        <v>14</v>
      </c>
      <c r="L33">
        <v>1044924.365725648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5.2666814395660007</v>
      </c>
      <c r="D34">
        <v>108</v>
      </c>
      <c r="E34">
        <v>0</v>
      </c>
      <c r="F34">
        <v>59</v>
      </c>
      <c r="G34">
        <v>57</v>
      </c>
      <c r="H34">
        <v>0</v>
      </c>
      <c r="I34">
        <v>20</v>
      </c>
      <c r="J34">
        <v>12.142574257425739</v>
      </c>
      <c r="K34" t="s">
        <v>14</v>
      </c>
      <c r="L34">
        <v>1062940.3030657461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5.5563421764015084</v>
      </c>
      <c r="D35">
        <v>120</v>
      </c>
      <c r="E35">
        <v>18</v>
      </c>
      <c r="F35">
        <v>64</v>
      </c>
      <c r="G35">
        <v>62</v>
      </c>
      <c r="H35">
        <v>0</v>
      </c>
      <c r="I35">
        <v>20</v>
      </c>
      <c r="J35">
        <v>12.142574257425739</v>
      </c>
      <c r="K35" t="s">
        <v>14</v>
      </c>
      <c r="L35">
        <v>1153019.989766232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5.9225626208442153</v>
      </c>
      <c r="D36">
        <v>131</v>
      </c>
      <c r="E36">
        <v>252</v>
      </c>
      <c r="F36">
        <v>69</v>
      </c>
      <c r="G36">
        <v>67</v>
      </c>
      <c r="H36">
        <v>0</v>
      </c>
      <c r="I36">
        <v>20</v>
      </c>
      <c r="J36">
        <v>12.142574257425739</v>
      </c>
      <c r="K36" t="s">
        <v>14</v>
      </c>
      <c r="L36">
        <v>1243099.676466719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6.719769204907303</v>
      </c>
      <c r="D37">
        <v>128</v>
      </c>
      <c r="E37">
        <v>2280</v>
      </c>
      <c r="F37">
        <v>67</v>
      </c>
      <c r="G37">
        <v>65</v>
      </c>
      <c r="H37">
        <v>0</v>
      </c>
      <c r="I37">
        <v>20</v>
      </c>
      <c r="J37">
        <v>12.142574257425739</v>
      </c>
      <c r="K37" t="s">
        <v>14</v>
      </c>
      <c r="L37">
        <v>1207067.801786524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7"/>
  <sheetViews>
    <sheetView workbookViewId="0">
      <selection activeCell="C2" sqref="C2:C3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5.687998458683083</v>
      </c>
      <c r="D2">
        <v>105</v>
      </c>
      <c r="E2">
        <v>5</v>
      </c>
      <c r="F2">
        <v>58</v>
      </c>
      <c r="G2">
        <v>56</v>
      </c>
      <c r="H2">
        <v>0</v>
      </c>
      <c r="I2">
        <v>20</v>
      </c>
      <c r="J2">
        <v>12.142574257425739</v>
      </c>
      <c r="K2" t="s">
        <v>14</v>
      </c>
      <c r="L2">
        <v>1044924.365725648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5.6089693237284086</v>
      </c>
      <c r="D3">
        <v>104</v>
      </c>
      <c r="E3">
        <v>0</v>
      </c>
      <c r="F3">
        <v>57</v>
      </c>
      <c r="G3">
        <v>55</v>
      </c>
      <c r="H3">
        <v>0</v>
      </c>
      <c r="I3">
        <v>20</v>
      </c>
      <c r="J3">
        <v>12.142574257425739</v>
      </c>
      <c r="K3" t="s">
        <v>14</v>
      </c>
      <c r="L3">
        <v>1026908.428385551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5.5797681270853126</v>
      </c>
      <c r="D4">
        <v>105</v>
      </c>
      <c r="E4">
        <v>5</v>
      </c>
      <c r="F4">
        <v>56</v>
      </c>
      <c r="G4">
        <v>54</v>
      </c>
      <c r="H4">
        <v>0</v>
      </c>
      <c r="I4">
        <v>20</v>
      </c>
      <c r="J4">
        <v>12.142574257425739</v>
      </c>
      <c r="K4" t="s">
        <v>14</v>
      </c>
      <c r="L4">
        <v>1008892.491045453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5.7749147287265199</v>
      </c>
      <c r="D5">
        <v>110</v>
      </c>
      <c r="E5">
        <v>29</v>
      </c>
      <c r="F5">
        <v>60</v>
      </c>
      <c r="G5">
        <v>58</v>
      </c>
      <c r="H5">
        <v>0</v>
      </c>
      <c r="I5">
        <v>20</v>
      </c>
      <c r="J5">
        <v>12.142574257425739</v>
      </c>
      <c r="K5" t="s">
        <v>14</v>
      </c>
      <c r="L5">
        <v>1080956.2404058429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7.2639917575149049</v>
      </c>
      <c r="D6">
        <v>142</v>
      </c>
      <c r="E6">
        <v>1495</v>
      </c>
      <c r="F6">
        <v>72</v>
      </c>
      <c r="G6">
        <v>70</v>
      </c>
      <c r="H6">
        <v>0</v>
      </c>
      <c r="I6">
        <v>20</v>
      </c>
      <c r="J6">
        <v>12.142574257425739</v>
      </c>
      <c r="K6" t="s">
        <v>14</v>
      </c>
      <c r="L6">
        <v>1297147.488487012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7.3950391536687574</v>
      </c>
      <c r="D7">
        <v>131</v>
      </c>
      <c r="E7">
        <v>2627</v>
      </c>
      <c r="F7">
        <v>68</v>
      </c>
      <c r="G7">
        <v>66</v>
      </c>
      <c r="H7">
        <v>0</v>
      </c>
      <c r="I7">
        <v>20</v>
      </c>
      <c r="J7">
        <v>12.142574257425739</v>
      </c>
      <c r="K7" t="s">
        <v>14</v>
      </c>
      <c r="L7">
        <v>1225083.739126622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5.6213619309866134</v>
      </c>
      <c r="D8">
        <v>107</v>
      </c>
      <c r="E8">
        <v>6</v>
      </c>
      <c r="F8">
        <v>59</v>
      </c>
      <c r="G8">
        <v>57</v>
      </c>
      <c r="H8">
        <v>0</v>
      </c>
      <c r="I8">
        <v>20</v>
      </c>
      <c r="J8">
        <v>12.142574257425739</v>
      </c>
      <c r="K8" t="s">
        <v>14</v>
      </c>
      <c r="L8">
        <v>1062940.3030657461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5.4964509918364914</v>
      </c>
      <c r="D9">
        <v>105</v>
      </c>
      <c r="E9">
        <v>19</v>
      </c>
      <c r="F9">
        <v>57</v>
      </c>
      <c r="G9">
        <v>55</v>
      </c>
      <c r="H9">
        <v>0</v>
      </c>
      <c r="I9">
        <v>20</v>
      </c>
      <c r="J9">
        <v>12.142574257425739</v>
      </c>
      <c r="K9" t="s">
        <v>14</v>
      </c>
      <c r="L9">
        <v>1026908.428385551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5.3760828146715891</v>
      </c>
      <c r="D10">
        <v>102</v>
      </c>
      <c r="E10">
        <v>0</v>
      </c>
      <c r="F10">
        <v>56</v>
      </c>
      <c r="G10">
        <v>54</v>
      </c>
      <c r="H10">
        <v>0</v>
      </c>
      <c r="I10">
        <v>20</v>
      </c>
      <c r="J10">
        <v>12.142574257425739</v>
      </c>
      <c r="K10" t="s">
        <v>14</v>
      </c>
      <c r="L10">
        <v>1008892.491045453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5.2317042935547518</v>
      </c>
      <c r="D11">
        <v>98</v>
      </c>
      <c r="E11">
        <v>8</v>
      </c>
      <c r="F11">
        <v>54</v>
      </c>
      <c r="G11">
        <v>52</v>
      </c>
      <c r="H11">
        <v>0</v>
      </c>
      <c r="I11">
        <v>20</v>
      </c>
      <c r="J11">
        <v>12.142574257425739</v>
      </c>
      <c r="K11" t="s">
        <v>14</v>
      </c>
      <c r="L11">
        <v>972860.61636525858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5.1596864038509853</v>
      </c>
      <c r="D12">
        <v>96</v>
      </c>
      <c r="E12">
        <v>6</v>
      </c>
      <c r="F12">
        <v>53</v>
      </c>
      <c r="G12">
        <v>51</v>
      </c>
      <c r="H12">
        <v>0</v>
      </c>
      <c r="I12">
        <v>20</v>
      </c>
      <c r="J12">
        <v>12.142574257425739</v>
      </c>
      <c r="K12" t="s">
        <v>14</v>
      </c>
      <c r="L12">
        <v>954844.6790251612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5.1635617591264564</v>
      </c>
      <c r="D13">
        <v>96</v>
      </c>
      <c r="E13">
        <v>2</v>
      </c>
      <c r="F13">
        <v>53</v>
      </c>
      <c r="G13">
        <v>51</v>
      </c>
      <c r="H13">
        <v>0</v>
      </c>
      <c r="I13">
        <v>20</v>
      </c>
      <c r="J13">
        <v>12.142574257425739</v>
      </c>
      <c r="K13" t="s">
        <v>14</v>
      </c>
      <c r="L13">
        <v>954844.6790251612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5.491149097659191</v>
      </c>
      <c r="D14">
        <v>107</v>
      </c>
      <c r="E14">
        <v>52</v>
      </c>
      <c r="F14">
        <v>58</v>
      </c>
      <c r="G14">
        <v>56</v>
      </c>
      <c r="H14">
        <v>0</v>
      </c>
      <c r="I14">
        <v>20</v>
      </c>
      <c r="J14">
        <v>12.142574257425739</v>
      </c>
      <c r="K14" t="s">
        <v>14</v>
      </c>
      <c r="L14">
        <v>1044924.365725648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5.412791175597925</v>
      </c>
      <c r="D15">
        <v>106</v>
      </c>
      <c r="E15">
        <v>27</v>
      </c>
      <c r="F15">
        <v>58</v>
      </c>
      <c r="G15">
        <v>56</v>
      </c>
      <c r="H15">
        <v>0</v>
      </c>
      <c r="I15">
        <v>20</v>
      </c>
      <c r="J15">
        <v>12.142574257425739</v>
      </c>
      <c r="K15" t="s">
        <v>14</v>
      </c>
      <c r="L15">
        <v>1044924.365725648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5.2989929742269872</v>
      </c>
      <c r="D16">
        <v>104</v>
      </c>
      <c r="E16">
        <v>0</v>
      </c>
      <c r="F16">
        <v>57</v>
      </c>
      <c r="G16">
        <v>55</v>
      </c>
      <c r="H16">
        <v>0</v>
      </c>
      <c r="I16">
        <v>20</v>
      </c>
      <c r="J16">
        <v>12.142574257425739</v>
      </c>
      <c r="K16" t="s">
        <v>14</v>
      </c>
      <c r="L16">
        <v>1026908.428385551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8.7641972195443483</v>
      </c>
      <c r="D17">
        <v>308</v>
      </c>
      <c r="E17">
        <v>0</v>
      </c>
      <c r="F17">
        <v>43</v>
      </c>
      <c r="G17">
        <v>42</v>
      </c>
      <c r="H17">
        <v>0</v>
      </c>
      <c r="I17">
        <v>20</v>
      </c>
      <c r="J17">
        <v>12.142574257425739</v>
      </c>
      <c r="K17" t="s">
        <v>14</v>
      </c>
      <c r="L17">
        <v>774685.30562418746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5.193342862083564</v>
      </c>
      <c r="D18">
        <v>101</v>
      </c>
      <c r="E18">
        <v>100</v>
      </c>
      <c r="F18">
        <v>55</v>
      </c>
      <c r="G18">
        <v>53</v>
      </c>
      <c r="H18">
        <v>0</v>
      </c>
      <c r="I18">
        <v>20</v>
      </c>
      <c r="J18">
        <v>12.142574257425739</v>
      </c>
      <c r="K18" t="s">
        <v>14</v>
      </c>
      <c r="L18">
        <v>990876.55370535597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5.2127091411369033</v>
      </c>
      <c r="D19">
        <v>102</v>
      </c>
      <c r="E19">
        <v>14</v>
      </c>
      <c r="F19">
        <v>56</v>
      </c>
      <c r="G19">
        <v>54</v>
      </c>
      <c r="H19">
        <v>0</v>
      </c>
      <c r="I19">
        <v>20</v>
      </c>
      <c r="J19">
        <v>12.142574257425739</v>
      </c>
      <c r="K19" t="s">
        <v>14</v>
      </c>
      <c r="L19">
        <v>1008892.491045453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5.3366426209003954</v>
      </c>
      <c r="D20">
        <v>105</v>
      </c>
      <c r="E20">
        <v>20</v>
      </c>
      <c r="F20">
        <v>58</v>
      </c>
      <c r="G20">
        <v>56</v>
      </c>
      <c r="H20">
        <v>0</v>
      </c>
      <c r="I20">
        <v>20</v>
      </c>
      <c r="J20">
        <v>12.142574257425739</v>
      </c>
      <c r="K20" t="s">
        <v>14</v>
      </c>
      <c r="L20">
        <v>1044924.365725648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5.2665188657124542</v>
      </c>
      <c r="D21">
        <v>105</v>
      </c>
      <c r="E21">
        <v>73</v>
      </c>
      <c r="F21">
        <v>57</v>
      </c>
      <c r="G21">
        <v>55</v>
      </c>
      <c r="H21">
        <v>0</v>
      </c>
      <c r="I21">
        <v>20</v>
      </c>
      <c r="J21">
        <v>12.142574257425739</v>
      </c>
      <c r="K21" t="s">
        <v>14</v>
      </c>
      <c r="L21">
        <v>1026908.428385551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5.1697839742645133</v>
      </c>
      <c r="D22">
        <v>104</v>
      </c>
      <c r="E22">
        <v>11</v>
      </c>
      <c r="F22">
        <v>57</v>
      </c>
      <c r="G22">
        <v>55</v>
      </c>
      <c r="H22">
        <v>0</v>
      </c>
      <c r="I22">
        <v>20</v>
      </c>
      <c r="J22">
        <v>12.142574257425739</v>
      </c>
      <c r="K22" t="s">
        <v>14</v>
      </c>
      <c r="L22">
        <v>1026908.428385551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5.1281810312127618</v>
      </c>
      <c r="D23">
        <v>104</v>
      </c>
      <c r="E23">
        <v>0</v>
      </c>
      <c r="F23">
        <v>57</v>
      </c>
      <c r="G23">
        <v>55</v>
      </c>
      <c r="H23">
        <v>0</v>
      </c>
      <c r="I23">
        <v>20</v>
      </c>
      <c r="J23">
        <v>12.142574257425739</v>
      </c>
      <c r="K23" t="s">
        <v>14</v>
      </c>
      <c r="L23">
        <v>1026908.428385551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5.1136106830933308</v>
      </c>
      <c r="D24">
        <v>104</v>
      </c>
      <c r="E24">
        <v>0</v>
      </c>
      <c r="F24">
        <v>57</v>
      </c>
      <c r="G24">
        <v>55</v>
      </c>
      <c r="H24">
        <v>0</v>
      </c>
      <c r="I24">
        <v>20</v>
      </c>
      <c r="J24">
        <v>12.142574257425739</v>
      </c>
      <c r="K24" t="s">
        <v>14</v>
      </c>
      <c r="L24">
        <v>1026908.428385551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5.1297925949433987</v>
      </c>
      <c r="D25">
        <v>104</v>
      </c>
      <c r="E25">
        <v>12</v>
      </c>
      <c r="F25">
        <v>57</v>
      </c>
      <c r="G25">
        <v>55</v>
      </c>
      <c r="H25">
        <v>0</v>
      </c>
      <c r="I25">
        <v>20</v>
      </c>
      <c r="J25">
        <v>12.142574257425739</v>
      </c>
      <c r="K25" t="s">
        <v>14</v>
      </c>
      <c r="L25">
        <v>1026908.428385551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5.2677914803818284</v>
      </c>
      <c r="D26">
        <v>105</v>
      </c>
      <c r="E26">
        <v>29</v>
      </c>
      <c r="F26">
        <v>58</v>
      </c>
      <c r="G26">
        <v>56</v>
      </c>
      <c r="H26">
        <v>0</v>
      </c>
      <c r="I26">
        <v>20</v>
      </c>
      <c r="J26">
        <v>12.142574257425739</v>
      </c>
      <c r="K26" t="s">
        <v>14</v>
      </c>
      <c r="L26">
        <v>1044924.365725648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5.1805013010173244</v>
      </c>
      <c r="D27">
        <v>106</v>
      </c>
      <c r="E27">
        <v>33</v>
      </c>
      <c r="F27">
        <v>57</v>
      </c>
      <c r="G27">
        <v>55</v>
      </c>
      <c r="H27">
        <v>0</v>
      </c>
      <c r="I27">
        <v>20</v>
      </c>
      <c r="J27">
        <v>12.142574257425739</v>
      </c>
      <c r="K27" t="s">
        <v>14</v>
      </c>
      <c r="L27">
        <v>1026908.428385551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5.0812657525891556</v>
      </c>
      <c r="D28">
        <v>105</v>
      </c>
      <c r="E28">
        <v>21</v>
      </c>
      <c r="F28">
        <v>57</v>
      </c>
      <c r="G28">
        <v>55</v>
      </c>
      <c r="H28">
        <v>0</v>
      </c>
      <c r="I28">
        <v>20</v>
      </c>
      <c r="J28">
        <v>12.142574257425739</v>
      </c>
      <c r="K28" t="s">
        <v>14</v>
      </c>
      <c r="L28">
        <v>1026908.428385551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5.0037584530520594</v>
      </c>
      <c r="D29">
        <v>104</v>
      </c>
      <c r="E29">
        <v>30</v>
      </c>
      <c r="F29">
        <v>57</v>
      </c>
      <c r="G29">
        <v>55</v>
      </c>
      <c r="H29">
        <v>0</v>
      </c>
      <c r="I29">
        <v>20</v>
      </c>
      <c r="J29">
        <v>12.142574257425739</v>
      </c>
      <c r="K29" t="s">
        <v>14</v>
      </c>
      <c r="L29">
        <v>1026908.428385551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4.9658825383466327</v>
      </c>
      <c r="D30">
        <v>104</v>
      </c>
      <c r="E30">
        <v>7</v>
      </c>
      <c r="F30">
        <v>57</v>
      </c>
      <c r="G30">
        <v>55</v>
      </c>
      <c r="H30">
        <v>0</v>
      </c>
      <c r="I30">
        <v>20</v>
      </c>
      <c r="J30">
        <v>12.142574257425739</v>
      </c>
      <c r="K30" t="s">
        <v>14</v>
      </c>
      <c r="L30">
        <v>1026908.428385551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5.0268936625254907</v>
      </c>
      <c r="D31">
        <v>106</v>
      </c>
      <c r="E31">
        <v>7</v>
      </c>
      <c r="F31">
        <v>57</v>
      </c>
      <c r="G31">
        <v>55</v>
      </c>
      <c r="H31">
        <v>0</v>
      </c>
      <c r="I31">
        <v>20</v>
      </c>
      <c r="J31">
        <v>12.142574257425739</v>
      </c>
      <c r="K31" t="s">
        <v>14</v>
      </c>
      <c r="L31">
        <v>1026908.428385551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5.2310898398872219</v>
      </c>
      <c r="D32">
        <v>105</v>
      </c>
      <c r="E32">
        <v>57</v>
      </c>
      <c r="F32">
        <v>57</v>
      </c>
      <c r="G32">
        <v>55</v>
      </c>
      <c r="H32">
        <v>0</v>
      </c>
      <c r="I32">
        <v>20</v>
      </c>
      <c r="J32">
        <v>12.142574257425739</v>
      </c>
      <c r="K32" t="s">
        <v>14</v>
      </c>
      <c r="L32">
        <v>1026908.428385551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5.1648226478555612</v>
      </c>
      <c r="D33">
        <v>106</v>
      </c>
      <c r="E33">
        <v>1</v>
      </c>
      <c r="F33">
        <v>58</v>
      </c>
      <c r="G33">
        <v>56</v>
      </c>
      <c r="H33">
        <v>0</v>
      </c>
      <c r="I33">
        <v>20</v>
      </c>
      <c r="J33">
        <v>12.142574257425739</v>
      </c>
      <c r="K33" t="s">
        <v>14</v>
      </c>
      <c r="L33">
        <v>1044924.365725648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5.1379463550442397</v>
      </c>
      <c r="D34">
        <v>107</v>
      </c>
      <c r="E34">
        <v>46</v>
      </c>
      <c r="F34">
        <v>59</v>
      </c>
      <c r="G34">
        <v>57</v>
      </c>
      <c r="H34">
        <v>0</v>
      </c>
      <c r="I34">
        <v>20</v>
      </c>
      <c r="J34">
        <v>12.142574257425739</v>
      </c>
      <c r="K34" t="s">
        <v>14</v>
      </c>
      <c r="L34">
        <v>1062940.3030657461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5.4156724385482713</v>
      </c>
      <c r="D35">
        <v>119</v>
      </c>
      <c r="E35">
        <v>66</v>
      </c>
      <c r="F35">
        <v>64</v>
      </c>
      <c r="G35">
        <v>62</v>
      </c>
      <c r="H35">
        <v>0</v>
      </c>
      <c r="I35">
        <v>20</v>
      </c>
      <c r="J35">
        <v>12.142574257425739</v>
      </c>
      <c r="K35" t="s">
        <v>14</v>
      </c>
      <c r="L35">
        <v>1153019.989766232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5.7628769749652902</v>
      </c>
      <c r="D36">
        <v>128</v>
      </c>
      <c r="E36">
        <v>461</v>
      </c>
      <c r="F36">
        <v>68</v>
      </c>
      <c r="G36">
        <v>66</v>
      </c>
      <c r="H36">
        <v>0</v>
      </c>
      <c r="I36">
        <v>20</v>
      </c>
      <c r="J36">
        <v>12.142574257425739</v>
      </c>
      <c r="K36" t="s">
        <v>14</v>
      </c>
      <c r="L36">
        <v>1225083.739126622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6.5160830155212466</v>
      </c>
      <c r="D37">
        <v>125</v>
      </c>
      <c r="E37">
        <v>2491</v>
      </c>
      <c r="F37">
        <v>66</v>
      </c>
      <c r="G37">
        <v>64</v>
      </c>
      <c r="H37">
        <v>0</v>
      </c>
      <c r="I37">
        <v>20</v>
      </c>
      <c r="J37">
        <v>12.142574257425739</v>
      </c>
      <c r="K37" t="s">
        <v>14</v>
      </c>
      <c r="L37">
        <v>1189051.864446427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7"/>
  <sheetViews>
    <sheetView workbookViewId="0">
      <selection activeCell="C2" sqref="C2:C3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5.5730118830165418</v>
      </c>
      <c r="D2">
        <v>105</v>
      </c>
      <c r="E2">
        <v>5</v>
      </c>
      <c r="F2">
        <v>58</v>
      </c>
      <c r="G2">
        <v>56</v>
      </c>
      <c r="H2">
        <v>0</v>
      </c>
      <c r="I2">
        <v>20</v>
      </c>
      <c r="J2">
        <v>12.142574257425739</v>
      </c>
      <c r="K2" t="s">
        <v>14</v>
      </c>
      <c r="L2">
        <v>1044924.365725648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5.4957283643081842</v>
      </c>
      <c r="D3">
        <v>104</v>
      </c>
      <c r="E3">
        <v>0</v>
      </c>
      <c r="F3">
        <v>57</v>
      </c>
      <c r="G3">
        <v>55</v>
      </c>
      <c r="H3">
        <v>0</v>
      </c>
      <c r="I3">
        <v>20</v>
      </c>
      <c r="J3">
        <v>12.142574257425739</v>
      </c>
      <c r="K3" t="s">
        <v>14</v>
      </c>
      <c r="L3">
        <v>1026908.428385551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5.4669092057305928</v>
      </c>
      <c r="D4">
        <v>103</v>
      </c>
      <c r="E4">
        <v>36</v>
      </c>
      <c r="F4">
        <v>57</v>
      </c>
      <c r="G4">
        <v>55</v>
      </c>
      <c r="H4">
        <v>0</v>
      </c>
      <c r="I4">
        <v>20</v>
      </c>
      <c r="J4">
        <v>12.142574257425739</v>
      </c>
      <c r="K4" t="s">
        <v>14</v>
      </c>
      <c r="L4">
        <v>1026908.428385551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5.6549057573720773</v>
      </c>
      <c r="D5">
        <v>110</v>
      </c>
      <c r="E5">
        <v>29</v>
      </c>
      <c r="F5">
        <v>60</v>
      </c>
      <c r="G5">
        <v>58</v>
      </c>
      <c r="H5">
        <v>0</v>
      </c>
      <c r="I5">
        <v>20</v>
      </c>
      <c r="J5">
        <v>12.142574257425739</v>
      </c>
      <c r="K5" t="s">
        <v>14</v>
      </c>
      <c r="L5">
        <v>1080956.2404058429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7.0851194370106816</v>
      </c>
      <c r="D6">
        <v>139</v>
      </c>
      <c r="E6">
        <v>1711</v>
      </c>
      <c r="F6">
        <v>71</v>
      </c>
      <c r="G6">
        <v>69</v>
      </c>
      <c r="H6">
        <v>0</v>
      </c>
      <c r="I6">
        <v>20</v>
      </c>
      <c r="J6">
        <v>12.142574257425739</v>
      </c>
      <c r="K6" t="s">
        <v>14</v>
      </c>
      <c r="L6">
        <v>1279131.551146914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7.203071984137698</v>
      </c>
      <c r="D7">
        <v>129</v>
      </c>
      <c r="E7">
        <v>2794</v>
      </c>
      <c r="F7">
        <v>67</v>
      </c>
      <c r="G7">
        <v>65</v>
      </c>
      <c r="H7">
        <v>0</v>
      </c>
      <c r="I7">
        <v>20</v>
      </c>
      <c r="J7">
        <v>12.142574257425739</v>
      </c>
      <c r="K7" t="s">
        <v>14</v>
      </c>
      <c r="L7">
        <v>1207067.801786524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5.5042954466098903</v>
      </c>
      <c r="D8">
        <v>107</v>
      </c>
      <c r="E8">
        <v>6</v>
      </c>
      <c r="F8">
        <v>59</v>
      </c>
      <c r="G8">
        <v>57</v>
      </c>
      <c r="H8">
        <v>0</v>
      </c>
      <c r="I8">
        <v>20</v>
      </c>
      <c r="J8">
        <v>12.142574257425739</v>
      </c>
      <c r="K8" t="s">
        <v>14</v>
      </c>
      <c r="L8">
        <v>1062940.3030657461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5.3824084102029968</v>
      </c>
      <c r="D9">
        <v>105</v>
      </c>
      <c r="E9">
        <v>19</v>
      </c>
      <c r="F9">
        <v>57</v>
      </c>
      <c r="G9">
        <v>55</v>
      </c>
      <c r="H9">
        <v>0</v>
      </c>
      <c r="I9">
        <v>20</v>
      </c>
      <c r="J9">
        <v>12.142574257425739</v>
      </c>
      <c r="K9" t="s">
        <v>14</v>
      </c>
      <c r="L9">
        <v>1026908.428385551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5.2649014452767879</v>
      </c>
      <c r="D10">
        <v>102</v>
      </c>
      <c r="E10">
        <v>0</v>
      </c>
      <c r="F10">
        <v>56</v>
      </c>
      <c r="G10">
        <v>54</v>
      </c>
      <c r="H10">
        <v>0</v>
      </c>
      <c r="I10">
        <v>20</v>
      </c>
      <c r="J10">
        <v>12.142574257425739</v>
      </c>
      <c r="K10" t="s">
        <v>14</v>
      </c>
      <c r="L10">
        <v>1008892.491045453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5.1244795547327424</v>
      </c>
      <c r="D11">
        <v>98</v>
      </c>
      <c r="E11">
        <v>8</v>
      </c>
      <c r="F11">
        <v>54</v>
      </c>
      <c r="G11">
        <v>52</v>
      </c>
      <c r="H11">
        <v>0</v>
      </c>
      <c r="I11">
        <v>20</v>
      </c>
      <c r="J11">
        <v>12.142574257425739</v>
      </c>
      <c r="K11" t="s">
        <v>14</v>
      </c>
      <c r="L11">
        <v>972860.61636525858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5.0545618924239131</v>
      </c>
      <c r="D12">
        <v>96</v>
      </c>
      <c r="E12">
        <v>6</v>
      </c>
      <c r="F12">
        <v>53</v>
      </c>
      <c r="G12">
        <v>51</v>
      </c>
      <c r="H12">
        <v>0</v>
      </c>
      <c r="I12">
        <v>20</v>
      </c>
      <c r="J12">
        <v>12.142574257425739</v>
      </c>
      <c r="K12" t="s">
        <v>14</v>
      </c>
      <c r="L12">
        <v>954844.6790251612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5.0585185224384093</v>
      </c>
      <c r="D13">
        <v>96</v>
      </c>
      <c r="E13">
        <v>2</v>
      </c>
      <c r="F13">
        <v>53</v>
      </c>
      <c r="G13">
        <v>51</v>
      </c>
      <c r="H13">
        <v>0</v>
      </c>
      <c r="I13">
        <v>20</v>
      </c>
      <c r="J13">
        <v>12.142574257425739</v>
      </c>
      <c r="K13" t="s">
        <v>14</v>
      </c>
      <c r="L13">
        <v>954844.6790251612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5.3743764094032986</v>
      </c>
      <c r="D14">
        <v>107</v>
      </c>
      <c r="E14">
        <v>52</v>
      </c>
      <c r="F14">
        <v>58</v>
      </c>
      <c r="G14">
        <v>56</v>
      </c>
      <c r="H14">
        <v>0</v>
      </c>
      <c r="I14">
        <v>20</v>
      </c>
      <c r="J14">
        <v>12.142574257425739</v>
      </c>
      <c r="K14" t="s">
        <v>14</v>
      </c>
      <c r="L14">
        <v>1044924.365725648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5.2969420216638419</v>
      </c>
      <c r="D15">
        <v>106</v>
      </c>
      <c r="E15">
        <v>27</v>
      </c>
      <c r="F15">
        <v>58</v>
      </c>
      <c r="G15">
        <v>56</v>
      </c>
      <c r="H15">
        <v>0</v>
      </c>
      <c r="I15">
        <v>20</v>
      </c>
      <c r="J15">
        <v>12.142574257425739</v>
      </c>
      <c r="K15" t="s">
        <v>14</v>
      </c>
      <c r="L15">
        <v>1044924.365725648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5.1857520148067628</v>
      </c>
      <c r="D16">
        <v>104</v>
      </c>
      <c r="E16">
        <v>0</v>
      </c>
      <c r="F16">
        <v>57</v>
      </c>
      <c r="G16">
        <v>55</v>
      </c>
      <c r="H16">
        <v>0</v>
      </c>
      <c r="I16">
        <v>20</v>
      </c>
      <c r="J16">
        <v>12.142574257425739</v>
      </c>
      <c r="K16" t="s">
        <v>14</v>
      </c>
      <c r="L16">
        <v>1026908.428385551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5.1021487812517048</v>
      </c>
      <c r="D17">
        <v>102</v>
      </c>
      <c r="E17">
        <v>11</v>
      </c>
      <c r="F17">
        <v>56</v>
      </c>
      <c r="G17">
        <v>54</v>
      </c>
      <c r="H17">
        <v>0</v>
      </c>
      <c r="I17">
        <v>20</v>
      </c>
      <c r="J17">
        <v>12.142574257425739</v>
      </c>
      <c r="K17" t="s">
        <v>14</v>
      </c>
      <c r="L17">
        <v>1008892.491045453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5.0817736470356127</v>
      </c>
      <c r="D18">
        <v>101</v>
      </c>
      <c r="E18">
        <v>100</v>
      </c>
      <c r="F18">
        <v>55</v>
      </c>
      <c r="G18">
        <v>53</v>
      </c>
      <c r="H18">
        <v>0</v>
      </c>
      <c r="I18">
        <v>20</v>
      </c>
      <c r="J18">
        <v>12.142574257425739</v>
      </c>
      <c r="K18" t="s">
        <v>14</v>
      </c>
      <c r="L18">
        <v>990876.55370535597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5.101243310155505</v>
      </c>
      <c r="D19">
        <v>102</v>
      </c>
      <c r="E19">
        <v>14</v>
      </c>
      <c r="F19">
        <v>56</v>
      </c>
      <c r="G19">
        <v>54</v>
      </c>
      <c r="H19">
        <v>0</v>
      </c>
      <c r="I19">
        <v>20</v>
      </c>
      <c r="J19">
        <v>12.142574257425739</v>
      </c>
      <c r="K19" t="s">
        <v>14</v>
      </c>
      <c r="L19">
        <v>1008892.491045453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5.2213512649625011</v>
      </c>
      <c r="D20">
        <v>105</v>
      </c>
      <c r="E20">
        <v>20</v>
      </c>
      <c r="F20">
        <v>58</v>
      </c>
      <c r="G20">
        <v>56</v>
      </c>
      <c r="H20">
        <v>0</v>
      </c>
      <c r="I20">
        <v>20</v>
      </c>
      <c r="J20">
        <v>12.142574257425739</v>
      </c>
      <c r="K20" t="s">
        <v>14</v>
      </c>
      <c r="L20">
        <v>1044924.365725648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5.1513790751020894</v>
      </c>
      <c r="D21">
        <v>105</v>
      </c>
      <c r="E21">
        <v>73</v>
      </c>
      <c r="F21">
        <v>57</v>
      </c>
      <c r="G21">
        <v>55</v>
      </c>
      <c r="H21">
        <v>0</v>
      </c>
      <c r="I21">
        <v>20</v>
      </c>
      <c r="J21">
        <v>12.142574257425739</v>
      </c>
      <c r="K21" t="s">
        <v>14</v>
      </c>
      <c r="L21">
        <v>1026908.428385551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5.0563195093119644</v>
      </c>
      <c r="D22">
        <v>104</v>
      </c>
      <c r="E22">
        <v>11</v>
      </c>
      <c r="F22">
        <v>57</v>
      </c>
      <c r="G22">
        <v>55</v>
      </c>
      <c r="H22">
        <v>0</v>
      </c>
      <c r="I22">
        <v>20</v>
      </c>
      <c r="J22">
        <v>12.142574257425739</v>
      </c>
      <c r="K22" t="s">
        <v>14</v>
      </c>
      <c r="L22">
        <v>1026908.428385551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5.0147452132395491</v>
      </c>
      <c r="D23">
        <v>103</v>
      </c>
      <c r="E23">
        <v>118</v>
      </c>
      <c r="F23">
        <v>56</v>
      </c>
      <c r="G23">
        <v>54</v>
      </c>
      <c r="H23">
        <v>0</v>
      </c>
      <c r="I23">
        <v>20</v>
      </c>
      <c r="J23">
        <v>12.142574257425739</v>
      </c>
      <c r="K23" t="s">
        <v>14</v>
      </c>
      <c r="L23">
        <v>1008892.491045453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5.0003697236731064</v>
      </c>
      <c r="D24">
        <v>104</v>
      </c>
      <c r="E24">
        <v>0</v>
      </c>
      <c r="F24">
        <v>57</v>
      </c>
      <c r="G24">
        <v>55</v>
      </c>
      <c r="H24">
        <v>0</v>
      </c>
      <c r="I24">
        <v>20</v>
      </c>
      <c r="J24">
        <v>12.142574257425739</v>
      </c>
      <c r="K24" t="s">
        <v>14</v>
      </c>
      <c r="L24">
        <v>1026908.428385551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5.0163078113060928</v>
      </c>
      <c r="D25">
        <v>104</v>
      </c>
      <c r="E25">
        <v>12</v>
      </c>
      <c r="F25">
        <v>57</v>
      </c>
      <c r="G25">
        <v>55</v>
      </c>
      <c r="H25">
        <v>0</v>
      </c>
      <c r="I25">
        <v>20</v>
      </c>
      <c r="J25">
        <v>12.142574257425739</v>
      </c>
      <c r="K25" t="s">
        <v>14</v>
      </c>
      <c r="L25">
        <v>1026908.428385551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5.1523172562811217</v>
      </c>
      <c r="D26">
        <v>105</v>
      </c>
      <c r="E26">
        <v>29</v>
      </c>
      <c r="F26">
        <v>58</v>
      </c>
      <c r="G26">
        <v>56</v>
      </c>
      <c r="H26">
        <v>0</v>
      </c>
      <c r="I26">
        <v>20</v>
      </c>
      <c r="J26">
        <v>12.142574257425739</v>
      </c>
      <c r="K26" t="s">
        <v>14</v>
      </c>
      <c r="L26">
        <v>1044924.365725648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5.065758690594345</v>
      </c>
      <c r="D27">
        <v>106</v>
      </c>
      <c r="E27">
        <v>33</v>
      </c>
      <c r="F27">
        <v>57</v>
      </c>
      <c r="G27">
        <v>55</v>
      </c>
      <c r="H27">
        <v>0</v>
      </c>
      <c r="I27">
        <v>20</v>
      </c>
      <c r="J27">
        <v>12.142574257425739</v>
      </c>
      <c r="K27" t="s">
        <v>14</v>
      </c>
      <c r="L27">
        <v>1026908.428385551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4.9671825335861479</v>
      </c>
      <c r="D28">
        <v>105</v>
      </c>
      <c r="E28">
        <v>21</v>
      </c>
      <c r="F28">
        <v>57</v>
      </c>
      <c r="G28">
        <v>55</v>
      </c>
      <c r="H28">
        <v>0</v>
      </c>
      <c r="I28">
        <v>20</v>
      </c>
      <c r="J28">
        <v>12.142574257425739</v>
      </c>
      <c r="K28" t="s">
        <v>14</v>
      </c>
      <c r="L28">
        <v>1026908.428385551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4.8899079330891277</v>
      </c>
      <c r="D29">
        <v>104</v>
      </c>
      <c r="E29">
        <v>30</v>
      </c>
      <c r="F29">
        <v>57</v>
      </c>
      <c r="G29">
        <v>55</v>
      </c>
      <c r="H29">
        <v>0</v>
      </c>
      <c r="I29">
        <v>20</v>
      </c>
      <c r="J29">
        <v>12.142574257425739</v>
      </c>
      <c r="K29" t="s">
        <v>14</v>
      </c>
      <c r="L29">
        <v>1026908.428385551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4.8524993481331116</v>
      </c>
      <c r="D30">
        <v>104</v>
      </c>
      <c r="E30">
        <v>7</v>
      </c>
      <c r="F30">
        <v>57</v>
      </c>
      <c r="G30">
        <v>55</v>
      </c>
      <c r="H30">
        <v>0</v>
      </c>
      <c r="I30">
        <v>20</v>
      </c>
      <c r="J30">
        <v>12.142574257425739</v>
      </c>
      <c r="K30" t="s">
        <v>14</v>
      </c>
      <c r="L30">
        <v>1026908.428385551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4.9126277003697298</v>
      </c>
      <c r="D31">
        <v>105</v>
      </c>
      <c r="E31">
        <v>57</v>
      </c>
      <c r="F31">
        <v>57</v>
      </c>
      <c r="G31">
        <v>55</v>
      </c>
      <c r="H31">
        <v>0</v>
      </c>
      <c r="I31">
        <v>20</v>
      </c>
      <c r="J31">
        <v>12.142574257425739</v>
      </c>
      <c r="K31" t="s">
        <v>14</v>
      </c>
      <c r="L31">
        <v>1026908.428385551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5.116275148232968</v>
      </c>
      <c r="D32">
        <v>105</v>
      </c>
      <c r="E32">
        <v>57</v>
      </c>
      <c r="F32">
        <v>57</v>
      </c>
      <c r="G32">
        <v>55</v>
      </c>
      <c r="H32">
        <v>0</v>
      </c>
      <c r="I32">
        <v>20</v>
      </c>
      <c r="J32">
        <v>12.142574257425739</v>
      </c>
      <c r="K32" t="s">
        <v>14</v>
      </c>
      <c r="L32">
        <v>1026908.428385551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5.0495017797251576</v>
      </c>
      <c r="D33">
        <v>106</v>
      </c>
      <c r="E33">
        <v>1</v>
      </c>
      <c r="F33">
        <v>58</v>
      </c>
      <c r="G33">
        <v>56</v>
      </c>
      <c r="H33">
        <v>0</v>
      </c>
      <c r="I33">
        <v>20</v>
      </c>
      <c r="J33">
        <v>12.142574257425739</v>
      </c>
      <c r="K33" t="s">
        <v>14</v>
      </c>
      <c r="L33">
        <v>1044924.365725648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5.0200671232772436</v>
      </c>
      <c r="D34">
        <v>107</v>
      </c>
      <c r="E34">
        <v>46</v>
      </c>
      <c r="F34">
        <v>59</v>
      </c>
      <c r="G34">
        <v>57</v>
      </c>
      <c r="H34">
        <v>0</v>
      </c>
      <c r="I34">
        <v>20</v>
      </c>
      <c r="J34">
        <v>12.142574257425739</v>
      </c>
      <c r="K34" t="s">
        <v>14</v>
      </c>
      <c r="L34">
        <v>1062940.3030657461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5.2861544734803276</v>
      </c>
      <c r="D35">
        <v>117</v>
      </c>
      <c r="E35">
        <v>166</v>
      </c>
      <c r="F35">
        <v>64</v>
      </c>
      <c r="G35">
        <v>62</v>
      </c>
      <c r="H35">
        <v>0</v>
      </c>
      <c r="I35">
        <v>20</v>
      </c>
      <c r="J35">
        <v>12.142574257425739</v>
      </c>
      <c r="K35" t="s">
        <v>14</v>
      </c>
      <c r="L35">
        <v>1153019.989766232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5.6145866916689746</v>
      </c>
      <c r="D36">
        <v>124</v>
      </c>
      <c r="E36">
        <v>724</v>
      </c>
      <c r="F36">
        <v>67</v>
      </c>
      <c r="G36">
        <v>65</v>
      </c>
      <c r="H36">
        <v>0</v>
      </c>
      <c r="I36">
        <v>20</v>
      </c>
      <c r="J36">
        <v>12.142574257425739</v>
      </c>
      <c r="K36" t="s">
        <v>14</v>
      </c>
      <c r="L36">
        <v>1207067.801786524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6.3319727225902724</v>
      </c>
      <c r="D37">
        <v>123</v>
      </c>
      <c r="E37">
        <v>2590</v>
      </c>
      <c r="F37">
        <v>66</v>
      </c>
      <c r="G37">
        <v>64</v>
      </c>
      <c r="H37">
        <v>0</v>
      </c>
      <c r="I37">
        <v>20</v>
      </c>
      <c r="J37">
        <v>12.142574257425739</v>
      </c>
      <c r="K37" t="s">
        <v>14</v>
      </c>
      <c r="L37">
        <v>1189051.864446427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7"/>
  <sheetViews>
    <sheetView workbookViewId="0">
      <selection activeCell="C2" sqref="C2:C3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5.4769328602195353</v>
      </c>
      <c r="D2">
        <v>105</v>
      </c>
      <c r="E2">
        <v>5</v>
      </c>
      <c r="F2">
        <v>58</v>
      </c>
      <c r="G2">
        <v>56</v>
      </c>
      <c r="H2">
        <v>0</v>
      </c>
      <c r="I2">
        <v>20</v>
      </c>
      <c r="J2">
        <v>12.142574257425739</v>
      </c>
      <c r="K2" t="s">
        <v>14</v>
      </c>
      <c r="L2">
        <v>1044924.365725648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5.4011101099697276</v>
      </c>
      <c r="D3">
        <v>104</v>
      </c>
      <c r="E3">
        <v>0</v>
      </c>
      <c r="F3">
        <v>57</v>
      </c>
      <c r="G3">
        <v>55</v>
      </c>
      <c r="H3">
        <v>0</v>
      </c>
      <c r="I3">
        <v>20</v>
      </c>
      <c r="J3">
        <v>12.142574257425739</v>
      </c>
      <c r="K3" t="s">
        <v>14</v>
      </c>
      <c r="L3">
        <v>1026908.428385551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5.3720036351096336</v>
      </c>
      <c r="D4">
        <v>103</v>
      </c>
      <c r="E4">
        <v>36</v>
      </c>
      <c r="F4">
        <v>57</v>
      </c>
      <c r="G4">
        <v>55</v>
      </c>
      <c r="H4">
        <v>0</v>
      </c>
      <c r="I4">
        <v>20</v>
      </c>
      <c r="J4">
        <v>12.142574257425739</v>
      </c>
      <c r="K4" t="s">
        <v>14</v>
      </c>
      <c r="L4">
        <v>1026908.428385551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5.5546116989344716</v>
      </c>
      <c r="D5">
        <v>110</v>
      </c>
      <c r="E5">
        <v>29</v>
      </c>
      <c r="F5">
        <v>60</v>
      </c>
      <c r="G5">
        <v>58</v>
      </c>
      <c r="H5">
        <v>0</v>
      </c>
      <c r="I5">
        <v>20</v>
      </c>
      <c r="J5">
        <v>12.142574257425739</v>
      </c>
      <c r="K5" t="s">
        <v>14</v>
      </c>
      <c r="L5">
        <v>1080956.2404058429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6.932826391982803</v>
      </c>
      <c r="D6">
        <v>135</v>
      </c>
      <c r="E6">
        <v>1984</v>
      </c>
      <c r="F6">
        <v>70</v>
      </c>
      <c r="G6">
        <v>68</v>
      </c>
      <c r="H6">
        <v>0</v>
      </c>
      <c r="I6">
        <v>20</v>
      </c>
      <c r="J6">
        <v>12.142574257425739</v>
      </c>
      <c r="K6" t="s">
        <v>14</v>
      </c>
      <c r="L6">
        <v>1261115.613806817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7.0400173863455437</v>
      </c>
      <c r="D7">
        <v>127</v>
      </c>
      <c r="E7">
        <v>2897</v>
      </c>
      <c r="F7">
        <v>67</v>
      </c>
      <c r="G7">
        <v>65</v>
      </c>
      <c r="H7">
        <v>0</v>
      </c>
      <c r="I7">
        <v>20</v>
      </c>
      <c r="J7">
        <v>12.142574257425739</v>
      </c>
      <c r="K7" t="s">
        <v>14</v>
      </c>
      <c r="L7">
        <v>1207067.801786524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5.4064776083395234</v>
      </c>
      <c r="D8">
        <v>107</v>
      </c>
      <c r="E8">
        <v>6</v>
      </c>
      <c r="F8">
        <v>59</v>
      </c>
      <c r="G8">
        <v>57</v>
      </c>
      <c r="H8">
        <v>0</v>
      </c>
      <c r="I8">
        <v>20</v>
      </c>
      <c r="J8">
        <v>12.142574257425739</v>
      </c>
      <c r="K8" t="s">
        <v>14</v>
      </c>
      <c r="L8">
        <v>1062940.3030657461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5.2871057539797848</v>
      </c>
      <c r="D9">
        <v>105</v>
      </c>
      <c r="E9">
        <v>19</v>
      </c>
      <c r="F9">
        <v>57</v>
      </c>
      <c r="G9">
        <v>55</v>
      </c>
      <c r="H9">
        <v>0</v>
      </c>
      <c r="I9">
        <v>20</v>
      </c>
      <c r="J9">
        <v>12.142574257425739</v>
      </c>
      <c r="K9" t="s">
        <v>14</v>
      </c>
      <c r="L9">
        <v>1026908.428385551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5.1720043388086507</v>
      </c>
      <c r="D10">
        <v>102</v>
      </c>
      <c r="E10">
        <v>0</v>
      </c>
      <c r="F10">
        <v>56</v>
      </c>
      <c r="G10">
        <v>54</v>
      </c>
      <c r="H10">
        <v>0</v>
      </c>
      <c r="I10">
        <v>20</v>
      </c>
      <c r="J10">
        <v>12.142574257425739</v>
      </c>
      <c r="K10" t="s">
        <v>14</v>
      </c>
      <c r="L10">
        <v>1008892.491045453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5.0348834031809151</v>
      </c>
      <c r="D11">
        <v>98</v>
      </c>
      <c r="E11">
        <v>8</v>
      </c>
      <c r="F11">
        <v>54</v>
      </c>
      <c r="G11">
        <v>52</v>
      </c>
      <c r="H11">
        <v>0</v>
      </c>
      <c r="I11">
        <v>20</v>
      </c>
      <c r="J11">
        <v>12.142574257425739</v>
      </c>
      <c r="K11" t="s">
        <v>14</v>
      </c>
      <c r="L11">
        <v>972860.61636525858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4.9667222239484881</v>
      </c>
      <c r="D12">
        <v>96</v>
      </c>
      <c r="E12">
        <v>6</v>
      </c>
      <c r="F12">
        <v>53</v>
      </c>
      <c r="G12">
        <v>51</v>
      </c>
      <c r="H12">
        <v>0</v>
      </c>
      <c r="I12">
        <v>20</v>
      </c>
      <c r="J12">
        <v>12.142574257425739</v>
      </c>
      <c r="K12" t="s">
        <v>14</v>
      </c>
      <c r="L12">
        <v>954844.6790251612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4.9707495243751483</v>
      </c>
      <c r="D13">
        <v>96</v>
      </c>
      <c r="E13">
        <v>2</v>
      </c>
      <c r="F13">
        <v>53</v>
      </c>
      <c r="G13">
        <v>51</v>
      </c>
      <c r="H13">
        <v>0</v>
      </c>
      <c r="I13">
        <v>20</v>
      </c>
      <c r="J13">
        <v>12.142574257425739</v>
      </c>
      <c r="K13" t="s">
        <v>14</v>
      </c>
      <c r="L13">
        <v>954844.6790251612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5.2761832741478782</v>
      </c>
      <c r="D14">
        <v>106</v>
      </c>
      <c r="E14">
        <v>102</v>
      </c>
      <c r="F14">
        <v>58</v>
      </c>
      <c r="G14">
        <v>56</v>
      </c>
      <c r="H14">
        <v>0</v>
      </c>
      <c r="I14">
        <v>20</v>
      </c>
      <c r="J14">
        <v>12.142574257425739</v>
      </c>
      <c r="K14" t="s">
        <v>14</v>
      </c>
      <c r="L14">
        <v>1044924.365725648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5.2001255941729587</v>
      </c>
      <c r="D15">
        <v>106</v>
      </c>
      <c r="E15">
        <v>27</v>
      </c>
      <c r="F15">
        <v>58</v>
      </c>
      <c r="G15">
        <v>56</v>
      </c>
      <c r="H15">
        <v>0</v>
      </c>
      <c r="I15">
        <v>20</v>
      </c>
      <c r="J15">
        <v>12.142574257425739</v>
      </c>
      <c r="K15" t="s">
        <v>14</v>
      </c>
      <c r="L15">
        <v>1044924.365725648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5.0911337604683071</v>
      </c>
      <c r="D16">
        <v>104</v>
      </c>
      <c r="E16">
        <v>0</v>
      </c>
      <c r="F16">
        <v>57</v>
      </c>
      <c r="G16">
        <v>55</v>
      </c>
      <c r="H16">
        <v>0</v>
      </c>
      <c r="I16">
        <v>20</v>
      </c>
      <c r="J16">
        <v>12.142574257425739</v>
      </c>
      <c r="K16" t="s">
        <v>14</v>
      </c>
      <c r="L16">
        <v>1026908.428385551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5.0090573311501156</v>
      </c>
      <c r="D17">
        <v>102</v>
      </c>
      <c r="E17">
        <v>11</v>
      </c>
      <c r="F17">
        <v>56</v>
      </c>
      <c r="G17">
        <v>54</v>
      </c>
      <c r="H17">
        <v>0</v>
      </c>
      <c r="I17">
        <v>20</v>
      </c>
      <c r="J17">
        <v>12.142574257425739</v>
      </c>
      <c r="K17" t="s">
        <v>14</v>
      </c>
      <c r="L17">
        <v>1008892.491045453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4.9884822107067164</v>
      </c>
      <c r="D18">
        <v>101</v>
      </c>
      <c r="E18">
        <v>100</v>
      </c>
      <c r="F18">
        <v>55</v>
      </c>
      <c r="G18">
        <v>53</v>
      </c>
      <c r="H18">
        <v>0</v>
      </c>
      <c r="I18">
        <v>20</v>
      </c>
      <c r="J18">
        <v>12.142574257425739</v>
      </c>
      <c r="K18" t="s">
        <v>14</v>
      </c>
      <c r="L18">
        <v>990876.55370535597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5.0080988572447929</v>
      </c>
      <c r="D19">
        <v>102</v>
      </c>
      <c r="E19">
        <v>14</v>
      </c>
      <c r="F19">
        <v>56</v>
      </c>
      <c r="G19">
        <v>54</v>
      </c>
      <c r="H19">
        <v>0</v>
      </c>
      <c r="I19">
        <v>20</v>
      </c>
      <c r="J19">
        <v>12.142574257425739</v>
      </c>
      <c r="K19" t="s">
        <v>14</v>
      </c>
      <c r="L19">
        <v>1008892.491045453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5.1250072281198786</v>
      </c>
      <c r="D20">
        <v>105</v>
      </c>
      <c r="E20">
        <v>20</v>
      </c>
      <c r="F20">
        <v>58</v>
      </c>
      <c r="G20">
        <v>56</v>
      </c>
      <c r="H20">
        <v>0</v>
      </c>
      <c r="I20">
        <v>20</v>
      </c>
      <c r="J20">
        <v>12.142574257425739</v>
      </c>
      <c r="K20" t="s">
        <v>14</v>
      </c>
      <c r="L20">
        <v>1044924.365725648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5.0548876033211654</v>
      </c>
      <c r="D21">
        <v>104</v>
      </c>
      <c r="E21">
        <v>124</v>
      </c>
      <c r="F21">
        <v>57</v>
      </c>
      <c r="G21">
        <v>55</v>
      </c>
      <c r="H21">
        <v>0</v>
      </c>
      <c r="I21">
        <v>20</v>
      </c>
      <c r="J21">
        <v>12.142574257425739</v>
      </c>
      <c r="K21" t="s">
        <v>14</v>
      </c>
      <c r="L21">
        <v>1026908.428385551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4.9615069113400567</v>
      </c>
      <c r="D22">
        <v>104</v>
      </c>
      <c r="E22">
        <v>11</v>
      </c>
      <c r="F22">
        <v>57</v>
      </c>
      <c r="G22">
        <v>55</v>
      </c>
      <c r="H22">
        <v>0</v>
      </c>
      <c r="I22">
        <v>20</v>
      </c>
      <c r="J22">
        <v>12.142574257425739</v>
      </c>
      <c r="K22" t="s">
        <v>14</v>
      </c>
      <c r="L22">
        <v>1026908.428385551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4.9194146121855944</v>
      </c>
      <c r="D23">
        <v>103</v>
      </c>
      <c r="E23">
        <v>118</v>
      </c>
      <c r="F23">
        <v>56</v>
      </c>
      <c r="G23">
        <v>54</v>
      </c>
      <c r="H23">
        <v>0</v>
      </c>
      <c r="I23">
        <v>20</v>
      </c>
      <c r="J23">
        <v>12.142574257425739</v>
      </c>
      <c r="K23" t="s">
        <v>14</v>
      </c>
      <c r="L23">
        <v>1008892.491045453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4.9055473346022378</v>
      </c>
      <c r="D24">
        <v>103</v>
      </c>
      <c r="E24">
        <v>120</v>
      </c>
      <c r="F24">
        <v>56</v>
      </c>
      <c r="G24">
        <v>54</v>
      </c>
      <c r="H24">
        <v>0</v>
      </c>
      <c r="I24">
        <v>20</v>
      </c>
      <c r="J24">
        <v>12.142574257425739</v>
      </c>
      <c r="K24" t="s">
        <v>14</v>
      </c>
      <c r="L24">
        <v>1008892.491045453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4.9214775457311433</v>
      </c>
      <c r="D25">
        <v>104</v>
      </c>
      <c r="E25">
        <v>12</v>
      </c>
      <c r="F25">
        <v>57</v>
      </c>
      <c r="G25">
        <v>55</v>
      </c>
      <c r="H25">
        <v>0</v>
      </c>
      <c r="I25">
        <v>20</v>
      </c>
      <c r="J25">
        <v>12.142574257425739</v>
      </c>
      <c r="K25" t="s">
        <v>14</v>
      </c>
      <c r="L25">
        <v>1026908.428385551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5.055814211011131</v>
      </c>
      <c r="D26">
        <v>105</v>
      </c>
      <c r="E26">
        <v>29</v>
      </c>
      <c r="F26">
        <v>58</v>
      </c>
      <c r="G26">
        <v>56</v>
      </c>
      <c r="H26">
        <v>0</v>
      </c>
      <c r="I26">
        <v>20</v>
      </c>
      <c r="J26">
        <v>12.142574257425739</v>
      </c>
      <c r="K26" t="s">
        <v>14</v>
      </c>
      <c r="L26">
        <v>1044924.365725648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4.9698599705015836</v>
      </c>
      <c r="D27">
        <v>106</v>
      </c>
      <c r="E27">
        <v>33</v>
      </c>
      <c r="F27">
        <v>57</v>
      </c>
      <c r="G27">
        <v>55</v>
      </c>
      <c r="H27">
        <v>0</v>
      </c>
      <c r="I27">
        <v>20</v>
      </c>
      <c r="J27">
        <v>12.142574257425739</v>
      </c>
      <c r="K27" t="s">
        <v>14</v>
      </c>
      <c r="L27">
        <v>1026908.428385551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4.8718445421568548</v>
      </c>
      <c r="D28">
        <v>105</v>
      </c>
      <c r="E28">
        <v>21</v>
      </c>
      <c r="F28">
        <v>57</v>
      </c>
      <c r="G28">
        <v>55</v>
      </c>
      <c r="H28">
        <v>0</v>
      </c>
      <c r="I28">
        <v>20</v>
      </c>
      <c r="J28">
        <v>12.142574257425739</v>
      </c>
      <c r="K28" t="s">
        <v>14</v>
      </c>
      <c r="L28">
        <v>1026908.428385551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4.7947596506594419</v>
      </c>
      <c r="D29">
        <v>104</v>
      </c>
      <c r="E29">
        <v>30</v>
      </c>
      <c r="F29">
        <v>57</v>
      </c>
      <c r="G29">
        <v>55</v>
      </c>
      <c r="H29">
        <v>0</v>
      </c>
      <c r="I29">
        <v>20</v>
      </c>
      <c r="J29">
        <v>12.142574257425739</v>
      </c>
      <c r="K29" t="s">
        <v>14</v>
      </c>
      <c r="L29">
        <v>1026908.428385551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4.757757420573367</v>
      </c>
      <c r="D30">
        <v>104</v>
      </c>
      <c r="E30">
        <v>7</v>
      </c>
      <c r="F30">
        <v>57</v>
      </c>
      <c r="G30">
        <v>55</v>
      </c>
      <c r="H30">
        <v>0</v>
      </c>
      <c r="I30">
        <v>20</v>
      </c>
      <c r="J30">
        <v>12.142574257425739</v>
      </c>
      <c r="K30" t="s">
        <v>14</v>
      </c>
      <c r="L30">
        <v>1026908.428385551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4.8166536752309597</v>
      </c>
      <c r="D31">
        <v>105</v>
      </c>
      <c r="E31">
        <v>57</v>
      </c>
      <c r="F31">
        <v>57</v>
      </c>
      <c r="G31">
        <v>55</v>
      </c>
      <c r="H31">
        <v>0</v>
      </c>
      <c r="I31">
        <v>20</v>
      </c>
      <c r="J31">
        <v>12.142574257425739</v>
      </c>
      <c r="K31" t="s">
        <v>14</v>
      </c>
      <c r="L31">
        <v>1026908.428385551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5.0193632875646239</v>
      </c>
      <c r="D32">
        <v>104</v>
      </c>
      <c r="E32">
        <v>106</v>
      </c>
      <c r="F32">
        <v>57</v>
      </c>
      <c r="G32">
        <v>55</v>
      </c>
      <c r="H32">
        <v>0</v>
      </c>
      <c r="I32">
        <v>20</v>
      </c>
      <c r="J32">
        <v>12.142574257425739</v>
      </c>
      <c r="K32" t="s">
        <v>14</v>
      </c>
      <c r="L32">
        <v>1026908.428385551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4.9531447099133414</v>
      </c>
      <c r="D33">
        <v>106</v>
      </c>
      <c r="E33">
        <v>1</v>
      </c>
      <c r="F33">
        <v>58</v>
      </c>
      <c r="G33">
        <v>56</v>
      </c>
      <c r="H33">
        <v>0</v>
      </c>
      <c r="I33">
        <v>20</v>
      </c>
      <c r="J33">
        <v>12.142574257425739</v>
      </c>
      <c r="K33" t="s">
        <v>14</v>
      </c>
      <c r="L33">
        <v>1044924.365725648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4.9215425808852364</v>
      </c>
      <c r="D34">
        <v>107</v>
      </c>
      <c r="E34">
        <v>46</v>
      </c>
      <c r="F34">
        <v>59</v>
      </c>
      <c r="G34">
        <v>57</v>
      </c>
      <c r="H34">
        <v>0</v>
      </c>
      <c r="I34">
        <v>20</v>
      </c>
      <c r="J34">
        <v>12.142574257425739</v>
      </c>
      <c r="K34" t="s">
        <v>14</v>
      </c>
      <c r="L34">
        <v>1062940.3030657461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5.1769040793717966</v>
      </c>
      <c r="D35">
        <v>117</v>
      </c>
      <c r="E35">
        <v>166</v>
      </c>
      <c r="F35">
        <v>64</v>
      </c>
      <c r="G35">
        <v>62</v>
      </c>
      <c r="H35">
        <v>0</v>
      </c>
      <c r="I35">
        <v>20</v>
      </c>
      <c r="J35">
        <v>12.142574257425739</v>
      </c>
      <c r="K35" t="s">
        <v>14</v>
      </c>
      <c r="L35">
        <v>1153019.989766232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5.4885888787701278</v>
      </c>
      <c r="D36">
        <v>121</v>
      </c>
      <c r="E36">
        <v>944</v>
      </c>
      <c r="F36">
        <v>66</v>
      </c>
      <c r="G36">
        <v>64</v>
      </c>
      <c r="H36">
        <v>0</v>
      </c>
      <c r="I36">
        <v>20</v>
      </c>
      <c r="J36">
        <v>12.142574257425739</v>
      </c>
      <c r="K36" t="s">
        <v>14</v>
      </c>
      <c r="L36">
        <v>1189051.864446427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6.1756689636577971</v>
      </c>
      <c r="D37">
        <v>121</v>
      </c>
      <c r="E37">
        <v>2762</v>
      </c>
      <c r="F37">
        <v>65</v>
      </c>
      <c r="G37">
        <v>63</v>
      </c>
      <c r="H37">
        <v>0</v>
      </c>
      <c r="I37">
        <v>20</v>
      </c>
      <c r="J37">
        <v>12.142574257425739</v>
      </c>
      <c r="K37" t="s">
        <v>14</v>
      </c>
      <c r="L37">
        <v>1171035.9271063299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7"/>
  <sheetViews>
    <sheetView workbookViewId="0">
      <selection activeCell="C2" sqref="C2:C3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5.4097712389629304</v>
      </c>
      <c r="D2">
        <v>105</v>
      </c>
      <c r="E2">
        <v>5</v>
      </c>
      <c r="F2">
        <v>58</v>
      </c>
      <c r="G2">
        <v>56</v>
      </c>
      <c r="H2">
        <v>0</v>
      </c>
      <c r="I2">
        <v>20</v>
      </c>
      <c r="J2">
        <v>12.142574257425739</v>
      </c>
      <c r="K2" t="s">
        <v>14</v>
      </c>
      <c r="L2">
        <v>1044924.365725648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5.3349390667860188</v>
      </c>
      <c r="D3">
        <v>104</v>
      </c>
      <c r="E3">
        <v>0</v>
      </c>
      <c r="F3">
        <v>57</v>
      </c>
      <c r="G3">
        <v>55</v>
      </c>
      <c r="H3">
        <v>0</v>
      </c>
      <c r="I3">
        <v>20</v>
      </c>
      <c r="J3">
        <v>12.142574257425739</v>
      </c>
      <c r="K3" t="s">
        <v>14</v>
      </c>
      <c r="L3">
        <v>1026908.428385551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5.3055797207605853</v>
      </c>
      <c r="D4">
        <v>103</v>
      </c>
      <c r="E4">
        <v>36</v>
      </c>
      <c r="F4">
        <v>57</v>
      </c>
      <c r="G4">
        <v>55</v>
      </c>
      <c r="H4">
        <v>0</v>
      </c>
      <c r="I4">
        <v>20</v>
      </c>
      <c r="J4">
        <v>12.142574257425739</v>
      </c>
      <c r="K4" t="s">
        <v>14</v>
      </c>
      <c r="L4">
        <v>1026908.428385551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5.4843552176069537</v>
      </c>
      <c r="D5">
        <v>110</v>
      </c>
      <c r="E5">
        <v>29</v>
      </c>
      <c r="F5">
        <v>60</v>
      </c>
      <c r="G5">
        <v>58</v>
      </c>
      <c r="H5">
        <v>0</v>
      </c>
      <c r="I5">
        <v>20</v>
      </c>
      <c r="J5">
        <v>12.142574257425739</v>
      </c>
      <c r="K5" t="s">
        <v>14</v>
      </c>
      <c r="L5">
        <v>1080956.2404058429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6.8185070016340728</v>
      </c>
      <c r="D6">
        <v>133</v>
      </c>
      <c r="E6">
        <v>2089</v>
      </c>
      <c r="F6">
        <v>70</v>
      </c>
      <c r="G6">
        <v>68</v>
      </c>
      <c r="H6">
        <v>0</v>
      </c>
      <c r="I6">
        <v>20</v>
      </c>
      <c r="J6">
        <v>12.142574257425739</v>
      </c>
      <c r="K6" t="s">
        <v>14</v>
      </c>
      <c r="L6">
        <v>1261115.613806817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6.9163075707528154</v>
      </c>
      <c r="D7">
        <v>126</v>
      </c>
      <c r="E7">
        <v>2950</v>
      </c>
      <c r="F7">
        <v>67</v>
      </c>
      <c r="G7">
        <v>65</v>
      </c>
      <c r="H7">
        <v>0</v>
      </c>
      <c r="I7">
        <v>20</v>
      </c>
      <c r="J7">
        <v>12.142574257425739</v>
      </c>
      <c r="K7" t="s">
        <v>14</v>
      </c>
      <c r="L7">
        <v>1207067.801786524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5.3380871805239138</v>
      </c>
      <c r="D8">
        <v>107</v>
      </c>
      <c r="E8">
        <v>6</v>
      </c>
      <c r="F8">
        <v>59</v>
      </c>
      <c r="G8">
        <v>57</v>
      </c>
      <c r="H8">
        <v>0</v>
      </c>
      <c r="I8">
        <v>20</v>
      </c>
      <c r="J8">
        <v>12.142574257425739</v>
      </c>
      <c r="K8" t="s">
        <v>14</v>
      </c>
      <c r="L8">
        <v>1062940.3030657461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5.2203435044354931</v>
      </c>
      <c r="D9">
        <v>105</v>
      </c>
      <c r="E9">
        <v>19</v>
      </c>
      <c r="F9">
        <v>57</v>
      </c>
      <c r="G9">
        <v>55</v>
      </c>
      <c r="H9">
        <v>0</v>
      </c>
      <c r="I9">
        <v>20</v>
      </c>
      <c r="J9">
        <v>12.142574257425739</v>
      </c>
      <c r="K9" t="s">
        <v>14</v>
      </c>
      <c r="L9">
        <v>1026908.428385551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5.1070467553198373</v>
      </c>
      <c r="D10">
        <v>102</v>
      </c>
      <c r="E10">
        <v>0</v>
      </c>
      <c r="F10">
        <v>56</v>
      </c>
      <c r="G10">
        <v>54</v>
      </c>
      <c r="H10">
        <v>0</v>
      </c>
      <c r="I10">
        <v>20</v>
      </c>
      <c r="J10">
        <v>12.142574257425739</v>
      </c>
      <c r="K10" t="s">
        <v>14</v>
      </c>
      <c r="L10">
        <v>1008892.491045453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4.9722299641690331</v>
      </c>
      <c r="D11">
        <v>98</v>
      </c>
      <c r="E11">
        <v>8</v>
      </c>
      <c r="F11">
        <v>54</v>
      </c>
      <c r="G11">
        <v>52</v>
      </c>
      <c r="H11">
        <v>0</v>
      </c>
      <c r="I11">
        <v>20</v>
      </c>
      <c r="J11">
        <v>12.142574257425739</v>
      </c>
      <c r="K11" t="s">
        <v>14</v>
      </c>
      <c r="L11">
        <v>972860.61636525858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4.9053129383597183</v>
      </c>
      <c r="D12">
        <v>96</v>
      </c>
      <c r="E12">
        <v>6</v>
      </c>
      <c r="F12">
        <v>53</v>
      </c>
      <c r="G12">
        <v>51</v>
      </c>
      <c r="H12">
        <v>0</v>
      </c>
      <c r="I12">
        <v>20</v>
      </c>
      <c r="J12">
        <v>12.142574257425739</v>
      </c>
      <c r="K12" t="s">
        <v>14</v>
      </c>
      <c r="L12">
        <v>954844.6790251612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4.9094016262428086</v>
      </c>
      <c r="D13">
        <v>96</v>
      </c>
      <c r="E13">
        <v>2</v>
      </c>
      <c r="F13">
        <v>53</v>
      </c>
      <c r="G13">
        <v>51</v>
      </c>
      <c r="H13">
        <v>0</v>
      </c>
      <c r="I13">
        <v>20</v>
      </c>
      <c r="J13">
        <v>12.142574257425739</v>
      </c>
      <c r="K13" t="s">
        <v>14</v>
      </c>
      <c r="L13">
        <v>954844.6790251612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5.207233391130293</v>
      </c>
      <c r="D14">
        <v>106</v>
      </c>
      <c r="E14">
        <v>102</v>
      </c>
      <c r="F14">
        <v>58</v>
      </c>
      <c r="G14">
        <v>56</v>
      </c>
      <c r="H14">
        <v>0</v>
      </c>
      <c r="I14">
        <v>20</v>
      </c>
      <c r="J14">
        <v>12.142574257425739</v>
      </c>
      <c r="K14" t="s">
        <v>14</v>
      </c>
      <c r="L14">
        <v>1044924.365725648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5.1323267259634466</v>
      </c>
      <c r="D15">
        <v>106</v>
      </c>
      <c r="E15">
        <v>27</v>
      </c>
      <c r="F15">
        <v>58</v>
      </c>
      <c r="G15">
        <v>56</v>
      </c>
      <c r="H15">
        <v>0</v>
      </c>
      <c r="I15">
        <v>20</v>
      </c>
      <c r="J15">
        <v>12.142574257425739</v>
      </c>
      <c r="K15" t="s">
        <v>14</v>
      </c>
      <c r="L15">
        <v>1044924.365725648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5.0249627172845974</v>
      </c>
      <c r="D16">
        <v>104</v>
      </c>
      <c r="E16">
        <v>0</v>
      </c>
      <c r="F16">
        <v>57</v>
      </c>
      <c r="G16">
        <v>55</v>
      </c>
      <c r="H16">
        <v>0</v>
      </c>
      <c r="I16">
        <v>20</v>
      </c>
      <c r="J16">
        <v>12.142574257425739</v>
      </c>
      <c r="K16" t="s">
        <v>14</v>
      </c>
      <c r="L16">
        <v>1026908.428385551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4.9439309321561193</v>
      </c>
      <c r="D17">
        <v>102</v>
      </c>
      <c r="E17">
        <v>11</v>
      </c>
      <c r="F17">
        <v>56</v>
      </c>
      <c r="G17">
        <v>54</v>
      </c>
      <c r="H17">
        <v>0</v>
      </c>
      <c r="I17">
        <v>20</v>
      </c>
      <c r="J17">
        <v>12.142574257425739</v>
      </c>
      <c r="K17" t="s">
        <v>14</v>
      </c>
      <c r="L17">
        <v>1008892.491045453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4.9229037845594972</v>
      </c>
      <c r="D18">
        <v>101</v>
      </c>
      <c r="E18">
        <v>100</v>
      </c>
      <c r="F18">
        <v>55</v>
      </c>
      <c r="G18">
        <v>53</v>
      </c>
      <c r="H18">
        <v>0</v>
      </c>
      <c r="I18">
        <v>20</v>
      </c>
      <c r="J18">
        <v>12.142574257425739</v>
      </c>
      <c r="K18" t="s">
        <v>14</v>
      </c>
      <c r="L18">
        <v>990876.55370535597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4.9429264176584731</v>
      </c>
      <c r="D19">
        <v>102</v>
      </c>
      <c r="E19">
        <v>14</v>
      </c>
      <c r="F19">
        <v>56</v>
      </c>
      <c r="G19">
        <v>54</v>
      </c>
      <c r="H19">
        <v>0</v>
      </c>
      <c r="I19">
        <v>20</v>
      </c>
      <c r="J19">
        <v>12.142574257425739</v>
      </c>
      <c r="K19" t="s">
        <v>14</v>
      </c>
      <c r="L19">
        <v>1008892.491045453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5.0578282428444084</v>
      </c>
      <c r="D20">
        <v>104</v>
      </c>
      <c r="E20">
        <v>144</v>
      </c>
      <c r="F20">
        <v>57</v>
      </c>
      <c r="G20">
        <v>55</v>
      </c>
      <c r="H20">
        <v>0</v>
      </c>
      <c r="I20">
        <v>20</v>
      </c>
      <c r="J20">
        <v>12.142574257425739</v>
      </c>
      <c r="K20" t="s">
        <v>14</v>
      </c>
      <c r="L20">
        <v>1026908.428385551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4.986813548988108</v>
      </c>
      <c r="D21">
        <v>104</v>
      </c>
      <c r="E21">
        <v>124</v>
      </c>
      <c r="F21">
        <v>57</v>
      </c>
      <c r="G21">
        <v>55</v>
      </c>
      <c r="H21">
        <v>0</v>
      </c>
      <c r="I21">
        <v>20</v>
      </c>
      <c r="J21">
        <v>12.142574257425739</v>
      </c>
      <c r="K21" t="s">
        <v>14</v>
      </c>
      <c r="L21">
        <v>1026908.428385551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4.8951670526511633</v>
      </c>
      <c r="D22">
        <v>104</v>
      </c>
      <c r="E22">
        <v>11</v>
      </c>
      <c r="F22">
        <v>57</v>
      </c>
      <c r="G22">
        <v>55</v>
      </c>
      <c r="H22">
        <v>0</v>
      </c>
      <c r="I22">
        <v>20</v>
      </c>
      <c r="J22">
        <v>12.142574257425739</v>
      </c>
      <c r="K22" t="s">
        <v>14</v>
      </c>
      <c r="L22">
        <v>1026908.428385551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4.8523464827895433</v>
      </c>
      <c r="D23">
        <v>103</v>
      </c>
      <c r="E23">
        <v>118</v>
      </c>
      <c r="F23">
        <v>56</v>
      </c>
      <c r="G23">
        <v>54</v>
      </c>
      <c r="H23">
        <v>0</v>
      </c>
      <c r="I23">
        <v>20</v>
      </c>
      <c r="J23">
        <v>12.142574257425739</v>
      </c>
      <c r="K23" t="s">
        <v>14</v>
      </c>
      <c r="L23">
        <v>1008892.491045453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4.8384485114779707</v>
      </c>
      <c r="D24">
        <v>103</v>
      </c>
      <c r="E24">
        <v>120</v>
      </c>
      <c r="F24">
        <v>56</v>
      </c>
      <c r="G24">
        <v>54</v>
      </c>
      <c r="H24">
        <v>0</v>
      </c>
      <c r="I24">
        <v>20</v>
      </c>
      <c r="J24">
        <v>12.142574257425739</v>
      </c>
      <c r="K24" t="s">
        <v>14</v>
      </c>
      <c r="L24">
        <v>1008892.491045453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4.8551223401781423</v>
      </c>
      <c r="D25">
        <v>104</v>
      </c>
      <c r="E25">
        <v>12</v>
      </c>
      <c r="F25">
        <v>57</v>
      </c>
      <c r="G25">
        <v>55</v>
      </c>
      <c r="H25">
        <v>0</v>
      </c>
      <c r="I25">
        <v>20</v>
      </c>
      <c r="J25">
        <v>12.142574257425739</v>
      </c>
      <c r="K25" t="s">
        <v>14</v>
      </c>
      <c r="L25">
        <v>1026908.428385551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4.9882842650159418</v>
      </c>
      <c r="D26">
        <v>105</v>
      </c>
      <c r="E26">
        <v>29</v>
      </c>
      <c r="F26">
        <v>58</v>
      </c>
      <c r="G26">
        <v>56</v>
      </c>
      <c r="H26">
        <v>0</v>
      </c>
      <c r="I26">
        <v>20</v>
      </c>
      <c r="J26">
        <v>12.142574257425739</v>
      </c>
      <c r="K26" t="s">
        <v>14</v>
      </c>
      <c r="L26">
        <v>1044924.365725648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4.9018654097967973</v>
      </c>
      <c r="D27">
        <v>105</v>
      </c>
      <c r="E27">
        <v>84</v>
      </c>
      <c r="F27">
        <v>57</v>
      </c>
      <c r="G27">
        <v>55</v>
      </c>
      <c r="H27">
        <v>0</v>
      </c>
      <c r="I27">
        <v>20</v>
      </c>
      <c r="J27">
        <v>12.142574257425739</v>
      </c>
      <c r="K27" t="s">
        <v>14</v>
      </c>
      <c r="L27">
        <v>1026908.428385551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4.8050515988843472</v>
      </c>
      <c r="D28">
        <v>105</v>
      </c>
      <c r="E28">
        <v>21</v>
      </c>
      <c r="F28">
        <v>57</v>
      </c>
      <c r="G28">
        <v>55</v>
      </c>
      <c r="H28">
        <v>0</v>
      </c>
      <c r="I28">
        <v>20</v>
      </c>
      <c r="J28">
        <v>12.142574257425739</v>
      </c>
      <c r="K28" t="s">
        <v>14</v>
      </c>
      <c r="L28">
        <v>1026908.428385551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4.7281282015525017</v>
      </c>
      <c r="D29">
        <v>104</v>
      </c>
      <c r="E29">
        <v>30</v>
      </c>
      <c r="F29">
        <v>57</v>
      </c>
      <c r="G29">
        <v>55</v>
      </c>
      <c r="H29">
        <v>0</v>
      </c>
      <c r="I29">
        <v>20</v>
      </c>
      <c r="J29">
        <v>12.142574257425739</v>
      </c>
      <c r="K29" t="s">
        <v>14</v>
      </c>
      <c r="L29">
        <v>1026908.428385551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4.6914789493409046</v>
      </c>
      <c r="D30">
        <v>104</v>
      </c>
      <c r="E30">
        <v>7</v>
      </c>
      <c r="F30">
        <v>57</v>
      </c>
      <c r="G30">
        <v>55</v>
      </c>
      <c r="H30">
        <v>0</v>
      </c>
      <c r="I30">
        <v>20</v>
      </c>
      <c r="J30">
        <v>12.142574257425739</v>
      </c>
      <c r="K30" t="s">
        <v>14</v>
      </c>
      <c r="L30">
        <v>1026908.428385551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4.7493082448505772</v>
      </c>
      <c r="D31">
        <v>105</v>
      </c>
      <c r="E31">
        <v>57</v>
      </c>
      <c r="F31">
        <v>57</v>
      </c>
      <c r="G31">
        <v>55</v>
      </c>
      <c r="H31">
        <v>0</v>
      </c>
      <c r="I31">
        <v>20</v>
      </c>
      <c r="J31">
        <v>12.142574257425739</v>
      </c>
      <c r="K31" t="s">
        <v>14</v>
      </c>
      <c r="L31">
        <v>1026908.428385551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4.9515654767855031</v>
      </c>
      <c r="D32">
        <v>104</v>
      </c>
      <c r="E32">
        <v>106</v>
      </c>
      <c r="F32">
        <v>57</v>
      </c>
      <c r="G32">
        <v>55</v>
      </c>
      <c r="H32">
        <v>0</v>
      </c>
      <c r="I32">
        <v>20</v>
      </c>
      <c r="J32">
        <v>12.142574257425739</v>
      </c>
      <c r="K32" t="s">
        <v>14</v>
      </c>
      <c r="L32">
        <v>1026908.428385551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4.8857448601706279</v>
      </c>
      <c r="D33">
        <v>106</v>
      </c>
      <c r="E33">
        <v>1</v>
      </c>
      <c r="F33">
        <v>58</v>
      </c>
      <c r="G33">
        <v>56</v>
      </c>
      <c r="H33">
        <v>0</v>
      </c>
      <c r="I33">
        <v>20</v>
      </c>
      <c r="J33">
        <v>12.142574257425739</v>
      </c>
      <c r="K33" t="s">
        <v>14</v>
      </c>
      <c r="L33">
        <v>1044924.365725648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4.8525382785053193</v>
      </c>
      <c r="D34">
        <v>107</v>
      </c>
      <c r="E34">
        <v>46</v>
      </c>
      <c r="F34">
        <v>59</v>
      </c>
      <c r="G34">
        <v>57</v>
      </c>
      <c r="H34">
        <v>0</v>
      </c>
      <c r="I34">
        <v>20</v>
      </c>
      <c r="J34">
        <v>12.142574257425739</v>
      </c>
      <c r="K34" t="s">
        <v>14</v>
      </c>
      <c r="L34">
        <v>1062940.3030657461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5.0999908548244832</v>
      </c>
      <c r="D35">
        <v>117</v>
      </c>
      <c r="E35">
        <v>166</v>
      </c>
      <c r="F35">
        <v>64</v>
      </c>
      <c r="G35">
        <v>62</v>
      </c>
      <c r="H35">
        <v>0</v>
      </c>
      <c r="I35">
        <v>20</v>
      </c>
      <c r="J35">
        <v>12.142574257425739</v>
      </c>
      <c r="K35" t="s">
        <v>14</v>
      </c>
      <c r="L35">
        <v>1153019.989766232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5.3968038743795681</v>
      </c>
      <c r="D36">
        <v>119</v>
      </c>
      <c r="E36">
        <v>1119</v>
      </c>
      <c r="F36">
        <v>65</v>
      </c>
      <c r="G36">
        <v>63</v>
      </c>
      <c r="H36">
        <v>0</v>
      </c>
      <c r="I36">
        <v>20</v>
      </c>
      <c r="J36">
        <v>12.142574257425739</v>
      </c>
      <c r="K36" t="s">
        <v>14</v>
      </c>
      <c r="L36">
        <v>1171035.9271063299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6.0571025883070577</v>
      </c>
      <c r="D37">
        <v>121</v>
      </c>
      <c r="E37">
        <v>2762</v>
      </c>
      <c r="F37">
        <v>65</v>
      </c>
      <c r="G37">
        <v>63</v>
      </c>
      <c r="H37">
        <v>0</v>
      </c>
      <c r="I37">
        <v>20</v>
      </c>
      <c r="J37">
        <v>12.142574257425739</v>
      </c>
      <c r="K37" t="s">
        <v>14</v>
      </c>
      <c r="L37">
        <v>1171035.9271063299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F E E 5 E 5 F 1 - 6 E 6 7 - 4 6 4 9 - A C 2 0 - C 6 A B 0 7 9 D 1 1 2 9 } "   T o u r I d = " 4 9 c 5 5 6 f d - 0 c c 6 - 4 2 9 a - 8 3 5 6 - 4 e 4 b d 6 f 9 6 6 3 0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D r S S U R B V H h e 7 X 1 n e x x H d u 6 Z A A x y j k R m z p l i l E i R o i R S V F h p J c v r X e 9 6 7 f W u r / 0 8 9 / 4 E / 4 3 7 3 E + + v v Z 6 F V c S R Y m i G E S K O U e Q Y A A J E o E A k T M m 4 J 7 3 V N V M z 2 A G m A G 5 F h r E C 9 R U d X V P T 3 d X v X 1 O n T p V 5 f j q 2 N l R m s F T I 6 9 y L Q 0 M E H m 9 A Q o E / J T p 8 d P a 8 i G q f e y m t j 4 n b a k Z 0 k c S f X 8 r m f J c b b R w V h J 1 d n Z S b m 4 u p a S k 6 L 3 E 3 w 9 Q 3 a 0 6 W r h o o W y 3 t r Z R 6 + P H l J m V R Z W V F e R w O C S / q a m Z 8 v L U d 0 2 e 1 + u l o a E h y s z M J L / f T 6 O j o x J w T p f T S R 4 + F t s u l 0 v 2 4 7 t d w y 4 6 e e m K f H 8 G T w f H 3 h 9 n C P U 0 S C 9 e S 8 P D o + T z + b j S o v I G m E w B 6 h 5 U + z 3 u A A 1 5 H Z T i H i U / P + m X Z o e I Z T A 4 O C g V P D k 5 W e c Q n T t 3 g Z Y t W 0 J J S U l C g D t 3 7 l J F R T n d v V t P q a k e + a 2 S k m I h D s g 0 M j I i 5 8 n O z t Z n I H r Q 4 a b q f L + Q q b m 5 h X J y s i k j I 0 P 2 G Q L 6 + b p B s r 7 e H s o v K q X v z 1 y l Y S b l D C a H G U J N E q m F a 7 k S B + Q t j w p r J I E J w K x s P y 0 o 9 J L T E f s R n z 5 9 l t a v X y f n A I l K S 4 u 5 4 u f Q g w c N 1 N X V J R L p P O f v e f M N c r v d Q l y g r u 4 2 L V m y i F O K G A B + 9 / b t O 9 T b 2 0 t r 1 q z W u S E Y E n 3 1 1 d f 0 J p 8 P 2 4 q M w x y 7 q K W l m e b O m U N u j 4 e + O X l F r m k G i c H 1 i 9 / + 4 7 / q 9 A w m g M P h p L S i N R R w l 3 A l 9 H H l B p n C C W W A d O + Q g + p Z S u S n s W q V p H c E g e O J J c 4 9 q q q q l I p d V j a L s l i t 6 / W m U M N w G V F m D d U U J 5 O T A p S U n E Q P H z 5 i S X W H j 6 9 i k l 2 k 6 u o q c r I a Z 0 V q a g o 9 a W u n + 8 M V d K s 1 i e r b 3 Z S W P E q d A 0 6 6 0 + a i 6 8 1 u c u f O o T m F 6 v i G J 0 z Q 4 S 6 6 d P k K S 8 S l f E 2 s s v J L o r o 4 j 3 J T m G R d / e r A G c Q F l l D n Y r 8 + Z x B E R s k a V q l C E s m Q C I i M I / H K f F b z e F + 0 v T f u N l O T r 1 r S y 0 p 9 V J z l Z x V y m A n k o c O 3 P f i a E K L / 7 r e 0 Y / s 2 + v O f v 6 J 3 3 n l T C A g y Q t X r 7 + + n 9 P R 0 U R m x n Z K R R / c G K + W c C g 7 a P H u E b r e 5 q W / Y Q Z t q R v j 7 a k 9 f X y 8 l u Z M o J T V V 1 L / O r m 4 q K i o U o h q y J n l S W W J d l v Q M x o d j 7 / E Z Q o 2 H l K w y 8 j u L u b G P N l L 8 R H J y h R 3 u 7 6 S t 8 / G d U V U 5 u R Y f v Z c h 7 S U r S r M D L E E c 0 t Z K Z / J s 5 A o P 4 L R n G 5 K p h y W d 2 h 6 l k Z Y z t H J e I d X X 3 x c S z W E V L S s r U / Y D U A m P 3 E 3 X W 9 E A N U + l 5 h f 5 a F b G E A 0 z C X E u q H 5 + l r o 9 v l S 6 / j i N c t K I 1 l f 7 5 N r R l n v U 3 k d X 7 z 5 Q X 5 5 B V D i + n i F U T H j y 1 9 D I s J 9 8 f p 9 U Z p A J i C T S 8 l l e K s r w S x o s i P Z A k X e E J Y 4 / S r O k J t 8 v q m E k 5 u b 7 q J o D 0 D 3 k F H I B k H i f f P I 5 L V + + h I q L S y g 1 P Z O l 2 g i 1 t X e y N H N Q W k 4 p N f c 4 6 W G n I i 5 I u q g E 9 0 C s B i o p p a D I V Z P d T x 0 N l / h 8 S / n F M U I j r l y 6 + C i J 9 z l o b a W X 8 p i f S L v d L p G c + 7 h 9 N Y P o m C F U F G S X r W B V y C V v e 6 v p O Z J I w O B A H y 1 M v 0 8 p K R 4 q L y / X u S H A s n f 4 d s g k D s n F A i s I b G + f N 0 T f 1 4 W O i c S 2 u U N 0 5 I 7 a j + P b H 9 2 g 9 7 Z W i + Q Y 9 j n o 2 D 2 P 7 A N 2 M N k M X c Y D r u F G i 5 t a e h T p B j o a a O f K b P J 4 k u n y p U u 0 a v U a O q S v e + d C q I g O s T T O Z o m Y x u 2 0 Y b + T j l y 4 J v t n E A I T 6 r y l e G e Q U r C a h o Y U k Y x 6 F 4 1 I B j v m D d L 1 6 7 X a 4 h Y O X 8 D B R A h V 9 s k A E s T t H C W v P 0 Q T k A q Y X + S l n J Q A 3 X n i p i f 9 i h g 4 d j O r j E m u y R V r T 0 8 P P X r U K B Z G G E l u 9 F Y y y d L E q P L i H E U s E F n M / C k p t O / E j L S y w i m v s 5 k g I S l 3 N Q 0 O e n W f 0 v h k w i b I N D A w S A s X z t e 5 4 Y i L T H y i n N S A E M e K l b N G R L X D 7 1 j J B E C 6 I H T 0 O y n D E 3 5 d I P H R u 5 M n M a y M M N W j T T V r 1 i z a v c w p K u 2 Q V 3 V I 3 7 t X T / 1 8 z + i Q v s / p X e u X k M u N 9 i F / e S a Q Y 9 + J G Q m V V 7 G M u r r d 4 m U Q M j x g T 4 h Q Q f A m 5 0 o S F b 6 2 9 i Y t 0 h 4 N B l D B o I o B a L / 0 j z h o D r e F a j i g D e X S l m 5 0 x H Z 1 d V N p a Q n d a 3 d L e F a A F E v 3 B G h 9 5 Q g 9 7 n V R 1 6 C T F r B E i w c 9 3 F 6 7 d / M i z Z l T Q 1 e v 3 m C J 5 K D + / G 2 y b x 2 3 q f A C A K F A O g Q Y b B z J a X T s 0 g 0 5 5 n n G c 0 + o z N L V 3 F 4 K B M k 0 v l Q K b e e n B a i 5 Y 5 h K 8 z y i e p 2 8 H y 4 V C j P 8 t I L f 7 O M B 5 m 6 o U G l p a b J 9 k N s s k f y N F / M L f Z S b 5 q c W J g 8 8 J O K B Y 6 S d K l O a q a i w k B 4 / b h W T e 1 F R E R 0 + f I T m z p 0 r V r + N G z f I N b Z 0 D N C 1 J 3 n y v f R k o k 0 1 6 A x W H c N w d Q L y C o r o 2 1 P P t 3 m d C X X h u S V U a u E q l h L + M S q e q t S h x x K 5 b c X K s h G q b U n i y g z z H X + 3 7 y E t m 1 e q d o 6 D Q a 6 E b a 1 t o l 4 B 4 x k l n i V q c o e o h c k z m K z 6 q a S P L A K Q m n B T A s 6 d O 0 d r 1 6 6 V N M h j r n N J i Z c y n d 2 i I i K / r a 2 N M n O L q K 3 5 I d V 3 K 8 v k 8 4 j n t g 2 V U s B k G v A H + 5 d C Z A J x r G Q K 3 7 a i I N 3 P I c C N 9 W F a W u r l 4 K N 0 1 9 g K G g 2 D A w O U n Z 2 l t 1 T F f n L r k K T h W P s s A A N F J O o 7 U 4 J k c v H + z s 4 u b g c O y L b B 8 e M n d I q E T I 8 a H 0 k a z w L X u W O e u k d H U o b k X b l y l Q p Z y i U 7 / a w m z q b F J R l j n v f z E h z f n H z + J J Q n H 5 I J r k O m f 0 m R R p E n h M h t K 1 C p + M U c B q h M H R 0 d V F J S o n P G R 0 N D g 3 h 7 Q 8 0 6 e + 4 8 z e X K C M 9 z K 2 J J r o 3 V w 9 I + M 4 D K i b Z a I h j o 7 6 a O y x / R b 3 7 z K 3 k W h w / / Q C t W L h c V E M D t 4 x 5 h 8 Y P T L S Q R Y G I D a z 4 s g L C Q I v 3 j j e e v E / i 5 I 5 S V T E Y y A V b y q G T 0 x 7 K o 2 E t l 2 W M l y I k T p 6 Q i r e Q K C Q / w e P H 1 1 9 / w p 4 P e e O N 1 l R E F 7 f 1 O q m 1 N E k 8 K g 2 i q G u 4 H T r M L F y 6 g h k 4 X 1 b W F O x D C 4 3 1 I G 0 u A J J Z Q 8 z M e U E Z 6 u r S D 8 v P z + T 5 O 0 p Y t m / U R I d y 6 V U c L F o S s m X I W T S Q 8 L x g u g L 6 + P n k O T 5 6 0 0 + I l i + n Q x T r J f 1 7 A h L o Y v e Z M Q 6 Q U r G T 1 Z i I y x X 4 c 8 w p 8 V J U X 3 j 6 A M a O X K 1 F e h G S J F 1 9 / / a 3 0 Y c H R N R 6 g o 7 i 5 x 0 X l U U j t 9 w f o 6 t W r T O o V O k c B A t j 0 X R n 4 A w 6 6 w O 2 j m t l V l J e X J 6 5 M 8 O F L h U 8 f E + L 4 8 Z P 0 8 s t b g 9 I H G B w a F M d b D C M x s O 4 3 a a i A q 1 a t l D S e z 8 l b j Z J + H v D c t K H S i l Y G D R A g T a J k S k 0 a H U M m q E L 1 9 + o n T S a g p q Y q r I J O B B f f S z Q y A S 6 X U z z S I x F J J g D t p 3 U v r J H x V U B N T T V 1 c H s K p P B 4 P L R 9 + z Z 5 6 V y 4 c E n 2 A 6 k p q X K t M J k b R H t + a W m p w T T O N S + f 1 V Z L W U z n I M 9 6 u o f M 4 q U s m Q K W N l O 4 T x 5 g T U f D i l L l s A p P 8 I Y H D b R 3 7 z 4 Z t z T f o g Z N B j B M Q C I 8 K 8 y b P z e u 8 8 F E D y x Y v I w O H j w s q m d F e V m Y 4 y 7 S q 1 e v p H v 1 9 c F n B j g j n H s j n y N M 7 r g G p B E w E H L 1 n N K o Z T P t w r e n L o 1 f k 2 w O V 3 I a + Z L m j O l n Q j C w p q N h S 8 0 w p b C E + u a b / b R r 1 2 s 6 9 9 n g 5 s 1 b N G / e 3 D E e 6 J N F y + P H l J 2 V L e O i J s L p B 8 l i q Z x T M D E B o U 7 W 1 d W J J P v + w C E a L V x D q X l V Y W 2 5 S P X P B B g q n j x 5 Q j e b u i n g f D b 3 O V U R P j p t G i L g m R f W Z k q U T K g w I N M B r k T P m k w A V L R n R S Y A B g Z 0 y M a D 9 V U j V N + R F F c f G N R J e I T A K v n y 9 q 1 U M F o v z 8 7 6 3 c j n a p 4 5 Y p D q h U X W M V r T E 9 O 6 D e X O W S G m 7 H j I B N 3 X 4 1 b b a C 9 t q u i i t c W P x f q F 4 / L y c s K O f x a A I + r S Z U v 0 1 r N B c l K S D O W I F 6 v K 1 L E g h v Q e x A G 4 G 8 G D Y t s c 1 X 8 V i 1 R A / 8 C A 5 M E H k B O 0 s C g t a l l N l z B t J V R a 4 Q q u W E o y W Q l l E F H u U p n g f w e T + I b q Y R m i k J O d L W 9 k 9 C 0 t W b J Y 5 m K A R e 9 Z A V 4 G N 6 7 X h l 3 X 0 8 L l d o u x J F 7 k p 4 c c c 8 1 w j X i R 5 H b R 8 l k h Q h p Y 7 y f F 4 6 E L F y 7 S K D 9 g z I m B / q x V V X r 8 / T S E Y / / p y 8 + u N K c I U r O L q N 9 b F G w 3 I Q D B g u a I 6 a X S E T B t g m + + / U 6 c V k u 5 Q Y 0 3 M m Y L w v c b G h 7 S w O A g L V w w P 6 z N M F l A S t 2 q u 0 2 9 P b 2 0 d e u L T 6 3 + 4 R o P H f 5 B h s s n A i s h o v V x T Q T z f e P D q B 6 N e j 5 4 / r g v P C + k 4 R T c 2 j d C z Z 3 T b 7 6 K a a n y D Q V K x u 9 r i k G m 7 X N V R e r u 7 q H X X 9 t J K 1 c s p + L i 4 u D U W 4 Z k 1 V W V 9 N G f P h H n 1 q c F p N S 6 t W v E m o Y Z k N B 4 N 8 6 m u P 7 2 9 v Y w M / V E Q K X t 6 I j v + I a u E H m t J K p r n Z z X u 8 s x S m 1 9 L i H X / t p k 8 m l b B 9 p P d + 7 e k z S u D 3 N f F G c y A a O U n d 3 D t F P 5 P H n L u d 0 0 O Y s e l 7 v g 5 K n T U a V P R V m Z V A Z 0 f n 7 w V z + n + / X 3 6 V H j 0 3 V a Y j z V Z 5 / 9 W X 5 v 0 6 Y N 4 n r U 3 N x M p 0 6 d o Y 8 + + l T I j P k c v m U y N / J v 4 b 4 m A k Y P x 4 M K V m 9 7 g 8 P h Q 2 j o c o d J r H g A Q q 4 t b d d b i k R f n u 0 m r y Y V T O d 4 W Q A O 3 n f t 2 j V a V p Y j 2 9 M J r l / 9 7 p + m z T R i D q e b R k b z V R 8 I 6 + y R 5 I l F J s w H s b F a t Q X g O l M 6 q 5 R S u e 1 k h R C U / z I t E 0 X C B w / 4 / v u D V F l Z K W 2 E e A F 1 9 P i J k 5 S d k 0 1 r 1 6 y W t h q A i g h S Y b Q s C A Q 3 I p B 4 7 t w 5 Q m S Y 2 V u a H 1 N u X m 5 M 9 b C 5 q Y n a 2 t p p g C U o p O j g 4 J D 0 n 0 H y w U g D 6 X 3 5 P k s k F 7 d p P K o N h f O u X 5 g j w z / M g E a Q r S R z Y g I b e P g 6 z 1 1 v p L T M H J n s c / j + A X r k W C q W x I w U N x X n q h l u c f Y B v i Y 8 y 7 a e Q T x M d Y J p A M d 3 Z 6 7 E f m X b D M 6 s Z V x p 1 I h b I 5 m C J O I I h I g G o + 6 g D 6 c g P z 8 q M V A h c V 6 0 p y I B A p 8 6 f U b a V f C H G w + 4 H v j F g Q w g S T R J a A B J B R K h A 9 k K z A c I x 1 r M B g t V E c d Y c e X q N V q y e J G Q E z D P A S 8 F E 3 A v I D U k Z B t L j u T k J E l 3 P O m g X n c 5 5 V S u k u 8 m 2 p 7 C 7 6 C N m Z 6 W R t e v X 6 f q e U v p 1 H 2 l 3 m G f X B P H 2 + b 0 C 7 n h 7 V / 7 + N k Z e n 5 q O L 4 7 O z 0 I l Z 4 / h 7 r 7 P G M 6 c A 2 s a S u s X t v 7 v v 6 G d r + x S 9 K R g O U M Z I L 6 F Q s t X M E 9 r G 5 F e o w b Q P r 9 e P w E 7 d j + 8 r j n M U C l x z x 8 7 7 7 7 d p A c V u C e Q D r M O L t j x 8 t B s t + 9 V 0 9 l L G W N 1 J s M j M q 3 u W Z Y u h E S g Z e v + 3 Z d n b R F Y V 4 H D t 4 O k R 4 v E S f 5 a E N 5 j 9 x j / 4 i P H n Q m R t y p i m l D K E p f J v 0 v k B Y g F G B I F I t M K b 4 2 K n K 3 0 O 0 7 d 8 Q T Y P O m j S x h 1 K j U S G B q Z M z w O h H g p n P h 3 E X a u u 1 F G S M E 4 P c b G 5 s o w H F l A n 5 7 g J k 2 e S K 0 t 3 f Q j 8 e O 0 8 D Q I P 9 G h X i 9 R 5 O m 8 c L a h o o 2 V C V e n D 9 / n t a s W S N p Q y o Q C j P u + j r q a O O i X N E c 6 p 7 o y e B t j m l h l E j N W y C q g 5 F M Q C w S W T E S c N H 8 + f P o j d 2 7 6 C 2 u t L H I B E D F i g e z a 2 r o 3 f f e k Z m Q 7 t + / T 1 / t 3 U c 3 b t T K K h m J k g l v 7 0 h 1 L x Z w 7 W + / 8 y a 5 u V 2 0 e f P G p y I T U J o V c g S G 3 5 + Z b D N R G A s p U J G r z o m y w b T W z u w 5 M s U 0 W l V V 2 a G F E u w M J 2 7 G 7 n + D w 8 l h a p 6 V T O M R K z M r f i t T W 6 u y U M U D q G f r 1 q 0 R l W f 3 r t e k U 9 j M G 5 E I o L 4 W l x T r r f g Q j w 9 f P F h S o i o / 5 q k A z j S E J p 5 J B I W F y n A D d P a H v 7 8 h q S 4 1 e i R 2 8 6 m t Z W r X P 9 v 3 Q 6 U W z B s j n e L F m o r 4 X X R S 0 x K r q J A Q H Z 2 d T 9 V R i 3 u C t 0 Y i g M k 8 0 e c Q C 5 i A 8 1 F r y G B w 9 u H E U g Q v A c y X 0 d P b K 2 O q r J J d T P T 6 0 u Q a m U g 9 w y 5 + A X F V 5 H R Z J j + r i P K 1 W 7 C 9 y j c w i L W S r N J J 7 2 B M V L G i j R O K h b y 8 8 a 1 3 0 Y D J T p 4 G m O s B 1 r d E k J m R J c / j a Y F n d + / u X c r u P a N z S E Y M X 2 l W 1 2 M 6 n 6 3 A E B B M 1 j I 0 O C j d F i + 8 s D Z s s C O m T 0 N 7 y Q A k Q v j h b q r 0 f b k t + + w K W x M q O b 1 A T M j h 0 k n H z 7 B s c G 7 r h P z x A G Z 2 e E B M F u g E h V U w 3 j a U Q U Z m u h h m n h b w 0 M j M z K B t W 1 / U M z o p t P a 6 Z I 7 1 r / d 9 S z / + e E L G h R 0 8 d E S 8 O d A x j c k x Y e X E O C / s s y I 4 r z u X D Y i k y k i R q q G L i c p Z W Y m 9 P 6 Y c m F B a V t k w + J w l q h O X K 3 y k N L K + C a N h V n q / 9 D t F G + E a D V g 6 Z i L g G k B u v L 0 v X r z M 7 Y c C v S c x 9 P b 2 U U v L Y 6 q p q d E 5 E w O / / c c / f k Q P G x 4 + E w k 1 x C 8 E Y / 5 f U x 6 u G n f 2 + a m 6 q o q 2 b N l E e / b s F r 9 B 8 A N u V F b 8 7 G d v U 3 9 / H 1 9 b u N U w W D Z S j P z B Q a Q V / 2 W 6 c O 2 h M r Z b c H x / / t r 4 N W 8 K w 5 u 8 S H T 2 a K S K J F g k V u Q + l L c / J h M B 4 B o D i Y D v n T x x i o q K i 8 W J s 7 O r S w j y 4 o u b g 7 M B G e B 3 Y U 7 H k G + Y r T F Z Z E 1 1 F W X z e d G W m Y w h A p a 9 L 7 7 Y y 5 X x r a h 9 T 7 E A C Y F 7 w W D F Z 4 E v v 4 S 5 f r d U d O A 8 t 5 8 6 B 9 X 1 Y B j + 1 r l D c a n M B y 7 3 k C M 1 Z J g w w H n x r A N + z P H B Z c j B 5 x u h 9 W W 9 1 M T t K r v C t o T y 5 C 2 h n h 7 V 2 2 / I Z E h k 4 l h A R U C D 2 + C T T z 6 j 0 p I S G u F z r V 2 3 R s Y U w V t C 3 p o 6 W I F K f / 3 G D e r t 6 Z N 2 w u d / / p L e e / e d q B 4 W 5 l o i z x E L U L X M M I d E g L n 0 s A z o 0 3 T m W n H p 0 h W q r C y X S W R 2 7 t z B U s 9 P X f 4 c a h p U X Q s l m X 6 Z i 3 A 8 Q M U 7 r F c N i Q W s l u j 3 g 0 x M K u 8 I v V D W Q z 7 O a / X Z 0 4 z O h L p u S 0 I F U h e H d e R a S T Q R o S L d a S C J h o a g 4 o z f X s H v Y L g F x j A t X r I o 2 L 6 B e l d e P i v Y k Q v g n C d P n t Y u S 3 5 a t G i B d A z D t 8 7 M c Q f J h 3 v o 7 l Y z t c I V 5 8 y Z c 3 I d G z a s j 5 u E O A 8 I s G H D C z r n 6 Y E V 5 m F 9 8 y R 7 p K 8 I 9 9 7 f P 0 C t r a 3 U l q p + J 5 Z b E u Y H h J k 9 2 G Y a B 5 B Q K E M / S y e Q q j x j g A r T B q j N H + 5 O Z R e 4 / v b 3 / 2 w 7 5 1 i H 0 0 U + R 5 5 I i k j y m M 0 k 1 h p i j U D N S + p m V e 0 B u V 0 u c r n c U l l Q q O O 9 3 X H M R x 9 / Q v X 3 7 t M r O 7 e H q X M Y 0 g H P 8 P k L 5 l G S l m z X r 9 2 g F 9 a v k 4 7 j B Z y P p T b h e w d V E J 7 j I F J j Y z P l 5 + d K 4 x / E Q 9 s J / V e o u N 9 9 d 0 C G n M d j d k d 7 C 9 e T q A F j P J w 7 e 5 6 W L l 1 C q a z O w j k X s x f h O v E 7 y Y M N 1 D V a K I M T M d e f w S A T 6 d Q D D 9 3 v c A f L Y S J g T V + U 4 S g / X 0 j B j v 4 A l W d 5 q d e P 5 6 g P s h E c B y / Y T 0 I l 5 S x m S a H a T n A Z 4 m I J E m s i 6 Y T 9 R U N n Z e 6 F R 4 1 N t H H j e l G x j M 8 c A K J G q m 8 Y t Q t g D r t o g H T B Q M H + v n 5 u x 8 w R f 7 Y S b o d F A 1 8 t m q 9 6 a y y 6 m X w H D x 2 m z Z s 3 U X H x 2 P Z H J K D 2 w u E W H u + J W i M B m O d B a G O E e P z 4 s Q x Z N 3 5 4 k Y C U h g f 7 t Z Z k 2 r E i h 6 U R l i 2 d n M E Y J M L a v q L 2 8 X 3 4 v M O s 9 v X S u Q c O q q p 4 u r W 1 f g r Y 0 m z O Z a / e a k K e E J n i Q Y p T q Y k t r W 3 i W Y 6 K c + S H o 6 z W u O n Y s e O 0 7 5 t v Z S i D F Z g E E g 6 o s c g E Q I I V F R b I r E B Q A b M j L F 5 W j E c m A E u Q g t R Y M T A e w N E W R h U 4 y i Y K E G n / / u + p t v a W P B f c B 6 4 f Z M J T r W s b 2 y 6 E O x G G t c + f 5 R H r 3 W T J x A U n z 0 J J I h V j + y R L u R V 6 a L 3 d w E 8 C d 2 O v 4 P O F 5 o m w I h 5 e j X K p t a e v p + X L V 9 D j 1 s c y 3 m j 7 y 9 v E A x z S 6 v X X X q X a C E J d v X q d X n 3 1 F U n D n Q g r / N 2 / / 0 C G J / z f f / s P I S Q c U y H V I F H Q X o r W 8 R k P Y G l s 5 P b L 7 t 3 w e o / v R Y E J / 9 H 2 O n b s R y F i I o A q l 5 W d J Z P Q 4 J m i j T d 3 7 m z Z h 6 c 9 r 3 D s + X B v I N y d B 2 2 8 F f s a k y d Y R R G S W s U G / I v 4 U f W h Y 3 s F 2 0 m o 1 P x 5 U v D R M X E F H A k k 8 5 v Q S Y d P 3 6 L t T C I D t A 1 A C J i q 8 3 J z p G J h / o j b t 2 9 z O 2 i O P k p Z 0 3 J 4 P 4 g z e / Z s y m Q V C x O R b G A y m r F Q 3 T 2 9 E k 8 G d + / c E y d a q J B m g p j x A G P K / v 0 H 6 J V X t t O H H 3 4 g w + g B W A s x E r i 2 t l a 2 A T X + y K t J 2 y Q v J H g 2 L F o 4 X / q 8 4 O m A B Q O s x h V U k 0 j g u v C 9 r o c X K U 1 3 x J r 2 z u x 8 n 0 i X b X O G 6 K U 5 W E N K 5 U e H Q 5 E q R r E 9 b L S f B 7 r r N 3 / 4 5 3 8 V U W u T 4 H c V s 5 o y d v 3 b R J F V M I s q c 9 V 5 2 t q e i L q D t z U A Q w D 6 d G B 5 w x v f z 8 d g W P 3 J k 6 d 4 2 y + N d a h Z C I W F + U y k A t m H P i C o U B c v Y E X 1 Z X K u R I C 2 y U 1 u C 0 H V g 8 k a I 4 J h E I g 2 d g r 3 D U k B E u z Z s 0 s q O Y 6 F 4 Q O D H b t Y a m E e Q d w b + s h u 1 d U J y d B e O n r 0 R y b R Q h k a A j 9 I O O / i Z Y K O 6 M 6 O r j E r M k Y C R h d 4 t 0 N a r 1 9 S R F V 5 f p p b 4 B M y w a s C 4 8 t M F x o W L Q i M c s H F g p Q h y p I D P 2 e 0 q R A a O x 0 U 8 I 9 Q f h 6 c Z 8 f W g 6 k a b C e h + C U r D 3 8 M E u T V o N d J 7 Q N O G V 4 B 6 x V m h T X A g 8 E Q 9 I I C t I l q a P 6 8 e S z B U l n t 2 y k V 2 U p i S D R 0 q s J C B 1 I e O X J U J t m f D L C 8 6 N a X t t B r r F 5 + 9 d U + I b v V m g h A w h w 5 8 g P 9 6 b 8 + k n n V 0 f l q P e Y W q 6 v w X I D E w r W B L F j a c 8 P 6 F 2 j Z s q W y g s a H H 7 4 v p v k P P v i 5 D P U w g E O v y x 1 / p + r 6 9 e t Y I p 4 h L L E b C 1 j z d 1 x E 3 e 2 Q R R G W F N u v H W W 7 N p R R 9 y I l k 9 H H E 8 E P F 5 v p j d 2 v y x B y G B O 6 W U I A s N B F k s a Y p C G F c A 1 o i G M 4 Q w e T E m / 5 4 h J l j Y M 6 G D k k P R 5 g 7 B S u A Z I G 3 / / l L / 9 a Z q u F h D T X A p U N 8 w I 6 X W 7 6 K 1 b v s F y M k a o G P 3 / / X T r 2 4 3 F Z 1 s Z 8 D 5 I L E i j y W C s g u b B q B i Z Q i R e Q V H B + / f z z L 6 V / K r J M J o L 0 s 5 m v 8 H f V X w j K E y O 8 / K d 6 s J W E w j z l K L R E C y 4 W S s t C E 6 t A x c O k J q h Y x 4 4 e j 0 k K S B G o h F k p A e o e c l B z f w Z L u H R W 9 W A 9 D F B W A m t D G Y C g Z 0 6 f E 4 l o g O v a s m U j t + H u 0 C e f f C 7 q G a y Q q H i b N 6 l 1 b 6 M B 0 u q t N / d I G + / 8 h Y s 6 d 2 J A f c z g a 1 / / g l r + M 1 7 g O c F N C p Y / q J K 1 N 2 + y 2 t m k 9 0 4 M R S F d n s G k 2 h 7 x O 6 h / I L 6 F t q c K H I c v 1 e q 7 m f p w Z c 4 h t P f x 1 o 5 c d X A y J M N w g u p c H + U n d 1 J P d z e 5 u a 1 y 9 s w 5 e e t G W 2 I G Z E P / i 3 V k 7 6 m 6 I a r I 6 G B C n K X X X 3 9 V 2 j C z Z 0 / s 1 I p 7 O H f + g h A H 8 / y B p N a 5 K E D O j z / 5 j H a 9 v p M J q 0 i a i G 8 f g F m T e v i B T d Q m M o A h B n 6 E 7 7 O U i 2 f O i 2 g A M T F J z A v r 1 t L j X i d d b R 7 f h c g P T w m 0 U y V G P x Q 8 J j h w 7 P c O k 8 c d o A X z J r 9 c 0 H 8 3 b C W h f P 4 k C 3 G e X l K h T / h u u 5 u u 3 G y i 8 v J y 6 Y h F m w J t q m h A x 6 1 1 X d y H X W 6 a l e 1 j y T Y g 1 z I 8 4 i W v I 0 3 U w P F G t 6 L S f f 7 Z F 7 S U V T Z Y 9 B o e K E d d K 0 6 f P i 1 k g p s S i J Q o m Y C y s j I q K C y I u 3 8 K b S i o j F 9 8 8 V V Q t U 4 U T f x C A Z k A d P y O B y k / K U N L D F i y q r L t Z e n j U g r X A a d y 4 D Z / d O h y m C y G s l f w 2 1 Q 1 x q H C n D 1 7 X h a V j s S s 0 l J u x 4 R W t q j I 4 b Z T f i Z d 7 y o i V 9 V r d K a 5 g B p G K u j C o 2 Q 6 d s 9 D b X 3 R S f D H / / w T v b F n l 6 h J s O S t X r M q T I W D 4 Q G S J V E H 2 U i A F O h g b m p q k b 6 z e A D H 4 M 1 b N o k v Y q L A 7 8 3 m d q C B c G Q 8 8 A H C H Z A H f 4 j l S 6 H w q A v P c G x d m K r B V h I K a h 4 e e K R k U s X y d L j a n M Q S x y W E w k A 5 D O O 2 A h o m n E T 7 + t T 0 y 4 N e h 3 g J g D g Z 2 U W U n p k r U g R 9 X A a X m 8 a + o W F W x y J t k d Y 7 K 3 A e m L 1 j A V O a X T h / U f q T r I D k g 8 k Z r k M I X 3 6 5 V w Y C 9 v b 2 0 t 6 v 9 k k 7 L x 4 U c l s O U i q R R Q c A m O U N I o p o D K Q c U W 6 G Q H K 8 + h K y d C 5 1 D 6 K i 2 g e O w 5 d v q r u w A Y Z d 8 6 V C 4 k 1 o J V Y k w Z 4 G m I O u x n O f c v I K 6 F Z 7 G r X 3 h 8 z I w 0 O D s n p f U l L 8 Q w t y U / 2 0 u s J L w 0 z A j g E H n b / b S + t r n F S U O 7 4 l E A a I F S u W j R m 0 h 4 7 e y 5 e v y r A R x P D d Q 0 c s J m f Z u / c b s R J u 2 6 Y W H U D 7 D G o c r I N 4 b t 9 9 d 5 C W L 1 9 K v f x S S P U k 0 6 L F i / R Z Q w A p / v 3 / / R e V l 8 2 i e c v W U 2 V h q s x S a w W e t 1 W i 7 v / u e w q w / r x r 1 6 s 6 h + j I n R T y j a M 1 S p / T K A e 4 O 4 n H u X K 3 w h A O 0 4 Z S Y Z j W r o p v V f 2 p A M c R G x F q 0 D l P K s d f k l D A Q F 8 3 p a V n 8 t P 5 y w h w r G + 7 o M h H s 7 J i D 1 W H t D l 4 8 I g Y O r x c s d D P h e E U G O o B A s F Q g f u G Z R L j u H A 8 p K s Z G h I N U C X h y e 5 h M u E 8 j x 4 1 B e c a H O b v d 3 E e h p z 8 + t e / F F P 7 3 k s j t L G i V w w 1 O 1 7 Z L g S F 9 w g 8 0 c s r K 2 Q y z Y K C f C G x F S i N g 5 Y R u t E Q 6 s S F p 7 8 y S M A 4 o c i k B h v 6 W L 2 G Y W L N y h K 5 d z u A C X X L N o Q a c I x d 2 h N 4 1 o T 6 S y M t K U D D f i e 9 r F f 7 i A V 0 G K M / C Z 4 O k E j w 0 o A 3 B R x h I y X X Z I D J N 7 E y I V R B G F t g 2 c O z f P j w I S 1 a t I g O 3 / b Q y / P U n O j X r 9 + Q 4 1 e t X E n l F W X i o Q F P j G j D S 6 z D 3 W M B h A K R w g g F K Q X r n r H 2 M Z k Q l i 8 u Y t L a Y 7 I J 2 7 S h k t I K b E e c W B j w O s U E r 4 a f + M U U j x e F 2 T Y B Z v S s r G x W M 5 3 S R w X X o E s X L 4 3 b / k o E y S y p Q C I M + 4 C V E e o h D C U P G h 7 J 7 2 9 j M g 2 w q g o J h N H A b 7 2 1 h y o q y 4 V g I H g 0 M p 2 L Y 6 o x K 6 R M T b n q G H k q q H R v 7 + Q c j X 8 K O I 5 c s Y e E c q U U U M 9 g l l S 8 0 A M P F Y D d M N j T S p l 9 l 6 R N Z G Y J Q h / W 8 N A w 5 b M a B Z U M a l c l q 1 a z W L V C h Y d 0 w v 1 P t C B B v A A x / v e / / Z n + 5 + 8 / 1 D k K M E Z A v b P O + m o F L I B Q M y O H q D R 2 u a i 2 d X x J E i o z l k z S n 2 j G Q y k p h V G 7 S k o p C e V l t a + s N J 0 q y m M P n Z l K s I 2 E Y s 1 g W m F V T Z o M F 3 n t t Z 3 c j q m g 1 a t X 0 b Z t L 1 F J a Q m 3 Q U Y l H 3 M 5 o L 1 k J B I k W a z 2 U a J A x f 5 o / y X 6 m / f V 4 g i w S J 5 6 o K R L a 2 t b V O k T h o h 3 2 P W W p A n J p G B 9 G e q 0 J U / 8 N I N p H M J x r K H X U x D c 1 L P H H 6 A K Q Z 6 x 7 V F / 7 6 6 0 j z D A 0 f Q 3 g T i r V q 2 g F c u X y b B 2 V G q o e Z B U w G 0 + P p b U S B S 1 N 2 7 S K x s W U E G e + m 0 M u V h f O S J S E L O + R q 6 P Z U U k q U G m 5 p 4 J C G i F k C U 8 M G t 0 z N t B g q m 8 k R G f p S Z M 7 T / b S K i 8 T G u 7 A Q 9 e J 2 0 C W P Y M U B 2 3 r F 0 g 3 t 8 I R o V D R U U f 1 A 8 / H B N v 9 0 g M s j q I R v z T A u e 4 c e M G l R a F v D N A i H O P k u m T g 7 d k K V S + G L 0 n G h x i 8 g Z w O Q m R i Q H C C H F 0 C C N T l P D k i X J a t g N s M 7 d 5 d 7 / V c 4 E z k G 8 j + C O G M c S q r y A U h t p H d q q K o Y L b G p E m 6 s k A h E r O K Q 9 K G n R q Q 8 p 0 D z i o r 7 u d G n v H n 8 s B X 8 P b G D g 0 w T R h k W B + g F E W w o Q s t s H A 1 y f 5 0 p E f 4 B c O S 2 X 8 n A 0 C S 6 g o u V M w p L s x + h N p 3 l K R b b G 0 J L Y H N a x u m P k I J m o D G A G + 2 / 8 9 b d j 4 b K Y J Q 8 N / b l k W / f u / / 6 d M l 3 z i 0 F 6 6 c e I L u n n m a 3 J 4 e y j N 1 y I V O x Z g s L h 6 5 S o d v R v / J C q G L G C T / M m 2 b i 8 F P W A 0 k Y J 5 K q 3 m d w + v D 1 M 1 S H e Z H U J e h i e u m U q n G t x R 5 l W 4 x t I g E v D 0 b m p u l g o E C W I k E b a P H j 1 G L 2 1 7 U S x 9 5 x o S M 0 t H w 7 4 D J 6 R t 9 s o r L 4 s z 8 J x 1 b 9 P i T R w 2 7 K F / + Y c P u O 3 m p r 1 f f z P G t c k A b b v R z G r i p k 2 C i E K c Y L A S K T w f A + U j 6 8 N U D b Z p Q w 1 z 6 W G 2 1 5 z U 2 G / O q Q i f X g D a C t x B u 2 W t J H S a Y l G 2 D q x C + O M J 2 v / t A S o p U e 4 2 M K u j D w h r 1 g L d w 0 9 X Z P D r A 1 k 7 O j r p / P m L U m k B I / X h L o T F 4 T B q G G O x Y D i B u m l F 3 7 C D R t L n h r 4 U J + S n Q J I w 0 l j J Z Y 1 V g P + m X T p 1 A f u 0 o Q Y G R e V b V x l y 8 M Q c 2 3 b F x c Z k a t X e 6 F D v M C E m v B O g 7 r 3 6 2 i v B + f V Q w a x j k 7 Z P 4 F 0 x E W B J b G u u F y k I M z y k 0 Y u z h 2 V S F b y w M E E o A M v i q l U r q b i 4 m D 7 7 7 A u V q Y H J L C c F v h c s i x o k D d p K h l z S b r L m g 0 z I C 1 B W d n r U O j E V g 2 3 a U M N e v x D K C s w 7 Y G d c a U q m q w / h h z c s w y v g B g T p A d O 4 u V e o X d b 7 T l A o j A H U t d 5 A r g z l h 3 8 c 5 s r w u E d l s G U 0 o M O 5 s q o i u K j C g 4 6 x 8 / R N C C Y K g p E 6 i j S K S L A W q j y l 6 o r D r D W f 8 z D b b m R 9 m K r B N m 0 o P H B T s S b y g b M T m j t 9 V L p 4 h 8 w P i B m K 4 P w L j 2 + s D 4 W l d j A H 4 b P w 2 7 M i I 6 e E f j h y T C a d i W d k 7 v o X 1 j G x e 2 W l E Q x x S R R K 0 x v l y g Z J p I g U I h f y F J G C R I N k M o H z X N J b G r 1 e T L V g q y V B 8 f C B 3 p 4 O K k h / + k X F p g K c K b n U H c i h H 4 6 d 5 P b T c f r 0 k 8 / F r Q f z W q A q Y s a i Z w 0 v i / a N m z b E H J k c D d X V 1 X S 9 P Y + S L H O Z x w 1 N I E z H F k a k I J k M i X S s j x G V j 0 O 0 u j B V w 9 O 1 c P + b g Q J A P 0 1 2 V g 5 V p Y U G s 5 k + E T s j k L d S X J H e e n u P r E O 1 a / d r s h o g K l W k U e B p 8 c L y S m r t U R 2 z i c C T U U C 9 i U 6 7 r I m j S K P S Y V I I 5 J F Y q X k S e N u 0 n 0 Z H 7 f X i t E 0 b C g H j Z I C e 7 k 5 K T k K e h i V p V 3 T 1 D s v 8 6 d e u 3 Z C J M j H 9 M + Y P R 9 i 3 b 7 + o g s 8 K W N b T z 5 U 6 U a R 7 E i e h a Q 8 l O b W E 4 p C W 5 J O 8 E J l A I H + I Z D q Y v M h 6 M J W D 4 9 j 1 u 5 O Q 4 T 8 N F p f l U n q y m 9 s V a q 6 6 A 7 d C K 5 6 b 2 M 6 I t Y g Z p j 1 G Y V m X G I X P H e 4 Z c + 0 l 6 j 0 B 6 9 7 / + d M R + v 0 v d p I n O f 4 2 0 S N u P 9 2 M y w F W Q U g B s r C E V Y M J M T p X B f H 8 g I e 5 X w 0 s D B 9 g O E L e k S H x N k 9 L c d K L L 6 3 U Z 5 z 6 c K K d b 5 d w q 6 m D O t u f c N o h j e T p h i e W v i k r Y J S 4 f P m K 3 l L D L k 6 c O C X D 2 g 8 d O k I f f / y Z 9 C / F C w y X 3 7 V z C 9 1 r a J H t e N 9 F y Q m 0 n 0 B 2 C U b N C 6 Y V y Y L S C U F v B 1 i 9 C 5 J O S 6 g V K + a O q Q d T O d i q D Y U + c 4 f L x R f u o P T 0 Z + N 1 P Z U A f 7 9 o b R R I I c y t h 2 V I z 5 + / I G T C A D / M m L R 7 9 + u 0 i d t e 8 Q I V G + p j c W a A D v x w V q Q 9 F k h r 7 p m 4 K n Q M x C f N F H k s x N H k E W m l 2 0 9 C G C G Q T n O Q f D / S U P V U y M 6 x V z n b q g 2 F A C K h w K y z C w H W v h q 7 A u / / y 0 3 R V S p 4 n 1 d X V c t C B S + 9 t C V s r a q 0 9 H R x X Y o H p 6 8 + p M Z H T S L l d r 6 y j T 7 9 9 H N K 9 z d R Y f r E M 7 T G Z V k 1 0 k i T S C Q P i G L Z N o Q L b u t 0 U C 3 U a e R F l v 9 U D 7 a S U E B 3 V 6 c 8 8 L a 2 x z p n e m F D d W j e v 0 i k p 6 e J t I J z q h U 9 v T 0 y Q c t E w D p S j b 0 p V D O 7 W q T b o q o c e v / 9 9 + R 8 / / k f f 5 Q 1 p h 6 O M 3 / f e J N 3 G m C Y S p A 0 H E T y W M m k y a K k l d k 2 Z M K 2 I Z W S U H a D r d p Q C K k Z 2 V w Y o 5 S S V c L b r A I i c x r h R h T H 2 Y m A l R g x O e d E y M h I p + L R 2 3 p L w Q w X e f f d n 1 F G Z g Z d 7 w i t D R W J k k w v t T X c 0 F t j A c J 4 f Z p I Q i p F G E M m R R y T x 4 Q J 5 m m p Z G k 7 I V 1 Q g B m c o t e D q R p s J 6 F u t v Y q K 1 F U C y 7 f k c 3 R 2 p e 4 J w I m V 4 G X B d p D M F R g h Y 5 o Q G W N N c E L h n S 0 t b a S J 3 V s m w X q I b w 3 v t 6 7 j / J n z d O 5 4 V D k s a h 6 Q g w O I I 0 m T l h + M C h J F C S V k E n N N b F p y w p 9 d v v A 9 f f / 8 r / + V V V E + 4 T s p F F K 8 z j o f m f 4 U A a 8 I a Y D M F 9 f A s s 0 c S U e p Y s X L 8 m w e f j + H T l 8 l F q a m 7 X 0 y Z U Z l n A M 5 v b D q h x m S L 0 V m L I M K z J e u t N B D d e P 0 Q U + X / u T d j p 5 4 j S f Q y 3 R s 2 L F c q r v H O s Y K + p d h A X P 4 2 J p x W 8 9 R S L s 1 4 T R h o h R b T Y 3 0 i h o R v e p a c Q C f i 8 t W g Q v k b H l P 5 W D 4 3 h t v e 0 6 c I o c f Z T L a s 7 R e 5 l 8 D x C y S s 0 A T G x X o F g 2 1 Q z L D L a T A Q i F u c x r a q p E D e z u 6 q K + / n 4 q L y + T 9 a e g I m N l j 6 K i w r C 2 G N Y M z s 4 r p L 1 H b 9 K v 9 q y W 5 4 j j 3 B H M j p x z D 8 e 5 H E r V A 1 l A H i f x C 8 H p o / 4 h t K E U W Z Q 6 p 0 k E 8 p h + J + m H w k x H C G q W I 8 S j / m H 6 2 X t q X W M 7 w X Z t K I R 2 R 4 Y U H A o N Z A o H H 2 B T w F M 5 y T W a M J l U 5 f e L y o c 4 J U X N t 4 c 5 2 l / f 9 Z o Y H m A d v H 6 9 l i v 1 K D 1 s e C j S y w D f a W 5 p o c y 0 Z J Z m y v E Y x I s k U y T w u w j w D T Q q H 3 / Q 5 u p B K k 5 X E 5 K K N N I B h J J Y y K W 2 J S 3 b i m g q z 0 d v v r 1 t T L n b I d i u D Q W g 3 P D 2 X F H K b z I u Q C t w U 3 Y F X H u w 0 H O i w B x + p 0 6 d p q t X r 4 l H u F l P C j B G G + T B 3 H 7 4 8 B E 5 z m r M w e q D C + b P l 6 E d A 1 0 t o i J O B E M m Q y S j 6 i 0 q w o I F A X r Q 4 d Q k M s F K J m v Q e R Y y j T K 5 k p I m M U x k C s B x 4 u b 9 y e k W P z G y R z p k S P i J R q x 6 g c 5 e L k A u Y M D E d s P s f C + H x E 3 F a P + A D P E M 8 0 A F B p k Q 8 J y g I s J c 3 s I S 6 o 0 3 d t H N t h R q u v o t / e x n 7 / A x + k s W Q O W z E k l i D j h v q t t H a 8 u H R O L V t T r p Y Q d + T 5 H F j 1 g k q J K i x u V I p l w W l U 9 P v T z C E j I w Q u 9 9 8 L r + R X v B l h I K 6 E 7 O 4 6 t 3 6 j c b C j V E I u v b 1 0 6 o y Z t c v w t W q I / s 6 I 4 F q H p 4 V v X 1 9 f T N v v 0 i 6 b d v 3 y Z k w n O s z u y i R Y s X S i W P R N e g + m 4 o h M g E I q 0 t V 9 O c X W 5 0 0 0 O s 4 s 7 p Y N D l p I I m G d p T W i p Z w 7 v v v 6 Z / 0 X 6 w 1 X i o y A A 3 l e L 0 E X 5 T q j 4 N u x I J K M r E i G S 9 k S C w O k e 8 9 w 6 P C p j A v Q E 3 r X 5 x N 7 X 7 8 q m l 1 y X S H q N y 8 / L y 6 X b d n a g D D 8 8 2 6 B U k L Y T K T P b T t j m D L J 0 U Y U D Q / i F I L 0 U 2 0 3 Y K E k m T K R g H g y I T 1 D 0 H G p O 4 H R s G 2 4 z Y j R a 6 f Q 6 q y O g O F Q o X m g E r N T p l D 3 Q O T F 5 Z w C r 0 8 S z 3 g g l f M N 9 f S k o q P b h 3 m 4 5 9 9 y n l O F o p z 6 N W K 8 S q G 7 d v 3 5 a 2 V i S O 3 U s O k k j a S / y s 3 Y 4 A r S q D i q c k j 6 h 1 H A Z G l H V P l Y k q l 1 B f k w 5 6 n 1 I B d W C p u G b t k r A y t l v g U o y W b Y / Q 6 3 P K J C O m Q F B A X O K 8 T x 9 i I 5 T n q C E p c F w V K Z A A s I g 2 Z i g a 7 3 t n b z T T n 4 / c l E G L G K m 7 c + d 2 + v l 7 7 8 i c d x 9 / / K k c s 3 X r S 3 T q 1 B n K s S x F i g k w M U x m k E k i U s d C j o 3 V g / z c F Z k U S Q L U 2 G V V 9 U L E C a Z 1 Q D v K q u Z J 3 x N L p 7 n z s a T o 2 L K 2 S 3 C c v P U g s d K b Y s h z j d D F h x 7 0 f J D L n U R O J l h G i p P f k r h B + 6 D t 2 l 7 K T Q v Q 4 s W L Z L l P r F 7 o 4 P a O M i C o Y 8 A X T O S C x a g j V b y O z k 4 6 f + 6 C m M f N G l K w 7 O G 4 A 8 d v 0 I Y V V Z Q V Y 8 g 7 V n 5 / + + 0 9 k g Y p 8 Z 3 e I Q e d b l D j z Y K q m 8 S h 7 Z d m D 2 q y K F U P 6 S O 3 W S 3 k W A i j S S Q v O w 4 + I Q 5 e f l 7 y o 9 9 J j 3 3 C w m o w S B Q W Z N G O V z f L d d g V j p N 1 9 i Y U U P + Q C 4 0 U m S C x E B z O x F 1 4 f k r k p g Z o T U V o V G 4 s a Q O y X L 9 R S 8 2 N z e R O c p M n J U X M 5 u g Y h T f D h g 3 r q b a 2 l t r a 2 k V y Z W V l 0 P z 5 C y g 3 N 3 y V e Q P 8 D q Q S h t 8 b Y C 7 B I 3 e t Z N J m c S a O l V w v 1 Q x Y y B S g t t 5 R u t b k V K p f B K E U k Z Q k k h i D C M W y p 6 x 7 f u 8 Q / e J v 3 9 J X Y F 8 4 T k 0 D Q j U 0 + V k l c Q i h n K 4 k T S q X v O G V K L Y H N l Q N U 4 Y n / u L A W l E 3 b 9 b R g g X z x O s B P n c + r s B Z L J l g D r 9 1 q 0 4 m y R w P j x 4 9 k s U K j L c 6 5 g r E 9 G Z C J k 2 g 0 C Q q R k q p + E U Q S k s m D G 8 / y t I J a p t V O j n J R 8 M j V l K F P C O 8 M J P r k J 2 Z S n v e 3 i 7 X Y G f Y u g 1 l Q u U s N x e y R R + X g E I N h N p U N g A m k E z k c n G P W A o H v n k w h 8 P x F W Q C M L c f R v H C a X Y 8 4 D s w u 4 N A 3 9 d 5 6 E o j V D Z F E p A G z z B o U B D X I p V + o T y c T L c f o + 3 E z 1 + + a 4 K f h r 3 a W I E y E b J x A L E g q X Q I c N j z 9 g 6 + m u j l a 6 c w e d P S F E N B j i t I p l C M w s d b F q q L P Y h 1 6 H b 8 8 0 P A 1 S g 5 O b Z H w b Z t W 6 X N B e + J a I A B B P v M L L V u h 1 L t F I m 0 J N L B m i 7 L G q E k p y K W q H v 8 n B u 7 V K d x u K q n i K T K g 9 N 8 v S o N t Q 8 O s N j 2 0 t J l 0 T 3 Y 7 Q h b 9 0 N Z Q 0 G + k V J K R w 8 V H P o 2 L N a / K Y 6 U J C a / T k 8 E V G C o t u M B Y 5 1 q a 2 / y c x j b a Y z J X z A F t H n h + A x p g k P T Q x L J k M X B + 6 p y R / h 8 q u 0 E 6 V P / R F v 2 Q B o c G 0 k k v Y 2 y E H 9 D H d B 5 j P x V a 5 d G L V M 7 B s f p 2 w / t o x N N A E y N d e N 2 P 6 s / y k D h 5 H a F y + n i N A c n b 8 N q J u 2 q q Q 2 U z Y 7 5 4 8 + O C + m C T l p U 5 I n W 3 M W w D b S V U J k r K s q l v Y T 1 f D H N M l R G Q 6 j L j S 5 q 7 X X K O c X 4 I O 0 l 7 F N E g 5 S C J / m G K l j 3 Q o Q 6 d g c v M 0 V A I 5 W C a h 7 I I 0 T i l 5 v F s g e j h M 8 7 R H / 9 y 7 f E d D 9 d M G 1 U P k C m 7 O U 3 a F C l Q C G i U E 1 A I X M Q d W Y K S y x c 2 W V u y 4 y H / d 8 d E P M 2 F r y e C K j M L U y g O X N m y w s F 6 0 2 1 t z 8 R 3 z + R L E I O G H Z U h y y k U k j F U 8 / M B I x x C k o n / s 6 Z + 6 x q 4 / u 8 b w y Z e N s 8 e 1 U W H H Q M Y m F q 5 u l E J m B a E Q p Y u p D f u C C T L s h g g Q a D q h h T n V Q 9 E y x b g w U G 4 C 5 k H Y Y R D e j w B f G 2 v b x V L U S Q n i 4 G i / Z 2 N T e H I p O K u w Z A q B C R g q T S + x G y k p k Q Q h 4 f 3 W 5 1 M A m x 3 z x X f t Y W M g X b T O b F J q o e p 1 l S B Z h Q v / q 7 n + u r n D 6 Y N m 0 o a 6 i u T O e C U y M / l R U J B a w L F I W P y i H q D E g V d S z 9 T w 6 u w + P C E 2 X U b S T g a o Q O X h D P C r x I p M L z / c N C B / K c r A + p b S q A K C b N Q a f b + 0 f p 3 A M X H b / n p i Y Y I s w x 8 n x 1 j D y J t a r H z 1 3 F p k y G 6 Z X X X o x a d n Y P U J K m 3 V 9 O l k d 0 f U O o 4 J v R q B w c T I E H J Z Z I q 6 k j s X w R a / J G o l 8 P a z d A G i Q w 6 a / 2 7 h M H V 8 w 3 I c T R K p o h E t p T I 7 4 A H a 5 z 0 8 F b S d Q 3 p M m k 9 4 e I o m O T 5 o B j v S C P z p O X l T x L H W s C G T K Z Z y 5 5 3 m F K c r u o s q r M U m L T 6 O / M n U d T V + 9 5 S p y 7 1 M J v D d 3 Z 6 4 Z R w h g o Q g F t C j F W O G C w U A 8 F / / h Q 0 f g V + y + J b X O H y B 1 D o 9 v / 3 f c 0 i 6 X P s u X L h A A H D x 4 W A u F e M E A Q o 3 X N h C w g m A n o / M X I X R c f 1 5 q y i q W S M j q o / Z D a 4 V 4 R O H d Q 9 W M C h a S Y j j X h Q l I J 6 W h E U k Y I P o h + + 4 8 f y n V N R 0 x r Q g F n L j Q z U U J + f u G k A p k U q U A o R S w Q S h E r m P 6 J S I X h 8 F u j j O B F 5 c f s s b j e 5 c u X 0 r f f H q B 3 3 n l T r h P 7 z D H W I D O 2 M k G w S D W c Y E F A R 9 n L l J q e q Y 9 R Z A q S y E I m l T Y k Q h 7 I A 3 U x J O G N p A K p l G k 8 R C a o e p g r A q r e 7 / 7 w N 3 J 9 0 x W O M 3 e n N 6 E G B k b o 6 o 0 n F l K B S J B a 4 Y R S Z A o n l g z a k x h n U q T 6 7 y Q X R m R g m U 4 A l d 4 A a c x K N H f O b H E 5 g i Q y x J k o Q I J g q r E 7 H e n 0 u F c R U J E J x F F q o 9 k 2 k s q Q K a p 0 M k T i b V H 9 h E C R 0 g k T / 4 / Q u x / s o v z 8 i a 2 S d g Z q D E f T N 6 S l e S g 7 M 4 k L X q k d p q B D B a 9 1 f 2 l Q o 7 J w G t u W N y 7 e x q b C m f C X A 5 8 b 5 5 f K P U r X m t 0 0 x A Q 4 e f K 0 / C 4 q M 6 7 N 4 0 k W b 3 J Y 7 k T d Q r 5 U 9 P A A a Y H h 7 a Y N h X P g x d L S g 4 5 h f M / c t 9 o f 2 l a x e g a h t B y D G M 9 O t n X A t j d E J i E S g v j q j V B 1 d b k 4 6 0 Y r o + k U H G f v N k 5 r C W V w 6 s x 9 8 o + y 9 B H H W S O p O H A M z 3 Q l r b S U C k o r J a V U r A J / q L Q 8 Q I Z E e i v 0 M Q b 4 a q x 9 4 Q B h d R L g j c G e V l p f N U x X r l z l i j 5 K e V w x l y 9 b K t d h y A 0 H V h x r C I + A k b k g i p s J h E 5 g T B 1 2 v 8 N F 9 e 1 q A h V 1 n I p x n M p T R A z G H B T x V F q Z x b G t 4 0 h S B d t P R s 0 b k V m Y / v b v 3 p f r n O 5 w n L 3 3 f B A K O H 7 i L o 2 K k Q J t K a 3 2 G W J p U k W 2 p x T B Q B i j / q k g a Z z U x P j U f D E 5 A k t S I T L D P H 7 k 6 z S 4 Y U l w t a c l x V g x w 1 g j O U + T R m 2 a d H j 4 d v 8 B q q 6 q k u n A q j j u H E C H s V v v B 2 m s K p 7 K i 0 a m E K l A I J V W 0 k y R K E g q q 3 R i y Q Q y u V 1 O + u 3 v / 1 q u + X n A c 0 U o 4 N i P d / i u Q S R N L A u h V F s q n F i G Q L K N P 0 M m H U A E i U A I 5 C E p a U m Y y A L k h B 7 5 m I f P l d w A F V 6 n J P v l u W q o u i G M 7 D X p Y E C W I g u G c q D i u / k e u / m r F x 9 h T g i 1 T 0 i i Y 5 U H o u h 8 k C i C V I p M i H k b 5 M G 2 S C Q L m X S 3 h L L o D Q u Z / v 4 P v 5 B r f l 7 A h G o K l e B z g q P H b r G k A n E U q d T Y K U M s R S o h k J A K h N G x h V R C J o l x R r 0 t C O U J c J h J x A R X Z B V p g B X B X E 6 o F F x 1 X p o 9 h E 0 O y J O E S p u 8 Y N D E 4 f D D 3 W Q m R n i e p I V M n A Z J 9 H a Q R D J U Q 2 2 H y K T i o D d E G K F C Z D K S 6 e + n u U U v G h z n n k N C A Y d / q O W 7 1 y Q y 0 k o T K V J K h a l / Y I u k N Y k Q a 9 a o m A N D R S p t I P v H g C u 0 T g W B S q 4 S + l / F S a 4 A b a r G 5 J 4 4 h D + w R 8 i B o P J U U E Q Z 9 m K M l Z q p K J g f J J Z K x + x z k n w Q R x P K k I n J g 7 Q h k y K W U f M U m d B x + w / P I Z k A x 7 n 6 5 5 N Q w K H D 1 7 l K g j C x 1 T + J Q Z r x S A W q S I x s t a 3 / g + k Q w j Y Y l s c v S a 7 w s s E A C X S s I v R L Q U K B F P p I S S u L I P 4 6 + h 1 U 1 + q m Y V 9 o X 5 B M i I U s e j t I J O Q z Y X S e I h Y k k Y q N d F I W P s Q s j U A m T S q Q y S 9 t J i 9 5 U p L p t / / 4 / L S Z I v F c E w o 4 c v i q u P m g n 8 p I K S E S y A X y C L F A I p U 2 J A q q g S A Q Y k 0 c F c u n b O s P B b M / A l y d 8 W G B 2 l Z Z J o 0 P + a R 1 F c P S H v L K M C + Q A 7 k q l r T E I E s o T x E o l C + k s R K I 0 y E J p Q g k k k q T K S i d I J E M q U A o k U 4 j 4 u w K M / 6 v f j v 9 H F 4 T A R O q G a X x X O P M 6 Z v U 1 T M 0 l l R C J h N r U l m I J A Q T l u h t T S A h m S R l L x L y P y G k J L j S y w a D K 7 6 K r D F I I V t q m 4 M Q B t 8 y 6 b C g C K S k k d 7 W x B r b b k K s y C N k C q Y V m U I q n k q b N h N h 0 G F V J e 2 W Y e z P N x z n Z w g l Q G X b / 9 1 F f i J M p m B 7 C m m o f B G k g h k 9 U k I J e X R a E 8 j E + k P n 6 c Q Y c C V X k Q Y q v Y r l E x v y j w 9 8 6 m 0 h C S e Q I 2 l D H J 2 v t 5 U U 0 v t 1 e g y R k D Y S C W l D K E 2 m M E J p y Y Q x a H / 4 l 1 / L N c 6 A S 3 a G U O H 4 5 p u z N M p k Q b t K 1 D 6 r t N L E E v K Y 2 C q x O I A s K u L Y E E f S G r I z B k A A R P L J A A F 0 j F y 1 2 x q r g A z 5 0 9 s g j e Q h W K W R b C M G W T S Z g t v K q g d 1 T p H L 2 m Y y q p 4 i E g I 8 T z A 5 z O / + 6 Z e 4 m B l o O M 7 f b 5 H i m U E I J 4 9 f p f b O A U 0 o S C t I J a R 1 L C R C G u Q J E Q p k k T T o I z E D + R I Z I p k 4 F l R x c N 2 3 p K 0 x C C I b Q i K J I w I z w r I N M n G s i a M s e y A N 8 p g w k q c I F V T 1 J I 4 g k i Y T R t 7 i G i q r K m j P O z t x W T O w Y I Z Q 4 + C r L 4 / z E 9 K q n 0 g p Q y p F K K U C g k T G i 8 J C L o b E 2 F Z b 8 o 8 P t R 0 d q j B A C h X r S K V B F q Q 0 W U y e p H U c C o Z U i k R q W 0 s k k C Z I J C u Z d I g h m d S 6 T U n 0 u / / x q + A 9 z i A c M 4 S a A A c P n K G + / h E h k x B J J J R J Q w 1 E b C W V D k I g l R Y S a T I Z R G 4 L O V R k A Y i g Y v W P D 3 z q f C G M C r J X 0 l Y C q V j M 4 p p A Y a Q y B I o k l Z B J W f E U o b x 8 n w 5 Z n / e 9 D 9 W U z T O I D s e F G U L F h c 8 / O y J t K 0 f Q Q K F J x X n G W A G W W K X U G D I h D 0 l A Z U a H E A Q U s a Y 5 B k F 0 X p B I k h f a j k Y o I 4 n C 0 o Z E h l B C J p A H h F J S y a h 3 8 G h / X j t q E 4 X j w o P H q s R m M C F Q Q T / 7 5 B A / N Z A n n F T B W I g U I h V / g F I q F g 5 p I k l + d A h R g g A p L D F I w n 8 S W 4 L s j 0 Y k p C V W 2 0 F r n j X W Z A q p e V D v A u T x e G b U u w Q x Q 6 h J A B X x 0 4 + / 5 x Q T y 0 g r I R G I B e K o N H / w v w o g k q q X / I E 8 J A X Y 1 k l N n N A n Q 8 i C C D G I o v L k D z E y J L Y S S c W K T N o n z x D M k C h I J B 0 L k b C k j i L S P / z h l 9 J l M I N E Q P T / A a q z u C o q 5 T H p A A A A A E l F T k S u Q m C C < / I m a g e > < / T o u r > < / T o u r s > < C o l o r s /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b c 9 5 f 5 a - 5 d 0 7 - 4 8 8 b - 8 c 6 2 - 3 8 b 3 3 9 8 9 c a 8 1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 0 . 5 8 2 6 5 3 1 5 6 9 0 8 6 6 8 7 < / L a t i t u d e > < L o n g i t u d e > 1 6 . 8 1 8 2 2 8 7 8 1 3 7 8 2 4 5 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r S S U R B V H h e 7 X 1 n e x x H d u 6 Z A A x y j k R m z p l i l E i R o i R S V F h p J c v r X e 9 6 7 f W u r / 0 8 9 / 4 E / 4 3 7 3 E + + v v Z 6 F V c S R Y m i G E S K O U e Q Y A A J E o E A k T M m 4 J 7 3 V N V M z 2 A G m A G 5 F h r E C 9 R U d X V P T 3 d X v X 1 O n T p V 5 f j q 2 N l R m s F T I 6 9 y L Q 0 M E H m 9 A Q o E / J T p 8 d P a 8 i G q f e y m t j 4 n b a k Z 0 k c S f X 8 r m f J c b b R w V h J 1 d n Z S b m 4 u p a S k 6 L 3 E 3 w 9 Q 3 a 0 6 W r h o o W y 3 t r Z R 6 + P H l J m V R Z W V F e R w O C S / q a m Z 8 v L U d 0 2 e 1 + u l o a E h y s z M J L / f T 6 O j o x J w T p f T S R 4 + F t s u l 0 v 2 4 7 t d w y 4 6 e e m K f H 8 G T w f H 3 h 9 n C P U 0 S C 9 e S 8 P D o + T z + b j S o v I G m E w B 6 h 5 U + z 3 u A A 1 5 H Z T i H i U / P + m X Z o e I Z T A 4 O C g V P D k 5 W e c Q n T t 3 g Z Y t W 0 J J S U l C g D t 3 7 l J F R T n d v V t P q a k e + a 2 S k m I h D s g 0 M j I i 5 8 n O z t Z n I H r Q 4 a b q f L + Q q b m 5 h X J y s i k j I 0 P 2 G Q L 6 + b p B s r 7 e H s o v K q X v z 1 y l Y S b l D C a H G U J N E q m F a 7 k S B + Q t j w p r J I E J w K x s P y 0 o 9 J L T E f s R n z 5 9 l t a v X y f n A I l K S 4 u 5 4 u f Q g w c N 1 N X V J R L p P O f v e f M N c r v d Q l y g r u 4 2 L V m y i F O K G A B + 9 / b t O 9 T b 2 0 t r 1 q z W u S E Y E n 3 1 1 d f 0 J p 8 P 2 4 q M w x y 7 q K W l m e b O m U N u j 4 e + O X l F r m k G i c H 1 i 9 / + 4 7 / q 9 A w m g M P h p L S i N R R w l 3 A l 9 H H l B p n C C W W A d O + Q g + p Z S u S n s W q V p H c E g e O J J c 4 9 q q q q l I p d V j a L s l i t 6 / W m U M N w G V F m D d U U J 5 O T A p S U n E Q P H z 5 i S X W H j 6 9 i k l 2 k 6 u o q c r I a Z 0 V q a g o 9 a W u n + 8 M V d K s 1 i e r b 3 Z S W P E q d A 0 6 6 0 + a i 6 8 1 u c u f O o T m F 6 v i G J 0 z Q 4 S 6 6 d P k K S 8 S l f E 2 s s v J L o r o 4 j 3 J T m G R d / e r A G c Q F l l D n Y r 8 + Z x B E R s k a V q l C E s m Q C I i M I / H K f F b z e F + 0 v T f u N l O T r 1 r S y 0 p 9 V J z l Z x V y m A n k o c O 3 P f i a E K L / 7 r e 0 Y / s 2 + v O f v 6 J 3 3 n l T C A g y Q t X r 7 + + n 9 P R 0 U R m x n Z K R R / c G K + W c C g 7 a P H u E b r e 5 q W / Y Q Z t q R v j 7 a k 9 f X y 8 l u Z M o J T V V 1 L / O r m 4 q K i o U o h q y J n l S W W J d l v Q M x o d j 7 / E Z Q o 2 H l K w y 8 j u L u b G P N l L 8 R H J y h R 3 u 7 6 S t 8 / G d U V U 5 u R Y f v Z c h 7 S U r S r M D L E E c 0 t Z K Z / J s 5 A o P 4 L R n G 5 K p h y W d 2 h 6 l k Z Y z t H J e I d X X 3 x c S z W E V L S s r U / Y D U A m P 3 E 3 X W 9 E A N U + l 5 h f 5 a F b G E A 0 z C X E u q H 5 + l r o 9 v l S 6 / j i N c t K I 1 l f 7 5 N r R l n v U 3 k d X 7 z 5 Q X 5 5 B V D i + n i F U T H j y 1 9 D I s J 9 8 f p 9 U Z p A J i C T S 8 l l e K s r w S x o s i P Z A k X e E J Y 4 / S r O k J t 8 v q m E k 5 u b 7 q J o D 0 D 3 k F H I B k H i f f P I 5 L V + + h I q L S y g 1 P Z O l 2 g i 1 t X e y N H N Q W k 4 p N f c 4 6 W G n I i 5 I u q g E 9 0 C s B i o p p a D I V Z P d T x 0 N l / h 8 S / n F M U I j r l y 6 + C i J 9 z l o b a W X 8 p i f S L v d L p G c + 7 h 9 N Y P o m C F U F G S X r W B V y C V v e 6 v p O Z J I w O B A H y 1 M v 0 8 p K R 4 q L y / X u S H A s n f 4 d s g k D s n F A i s I b G + f N 0 T f 1 4 W O i c S 2 u U N 0 5 I 7 a j + P b H 9 2 g 9 7 Z W i + Q Y 9 j n o 2 D 2 P 7 A N 2 M N k M X c Y D r u F G i 5 t a e h T p B j o a a O f K b P J 4 k u n y p U u 0 a v U a O q S v e + d C q I g O s T T O Z o m Y x u 2 0 Y b + T j l y 4 J v t n E A I T 6 r y l e G e Q U r C a h o Y U k Y x 6 F 4 1 I B j v m D d L 1 6 7 X a 4 h Y O X 8 D B R A h V 9 s k A E s T t H C W v P 0 Q T k A q Y X + S l n J Q A 3 X n i p i f 9 i h g 4 d j O r j E m u y R V r T 0 8 P P X r U K B Z G G E l u 9 F Y y y d L E q P L i H E U s E F n M / C k p t O / E j L S y w i m v s 5 k g I S l 3 N Q 0 O e n W f 0 v h k w i b I N D A w S A s X z t e 5 4 Y i L T H y i n N S A E M e K l b N G R L X D 7 1 j J B E C 6 I H T 0 O y n D E 3 5 d I P H R u 5 M n M a y M M N W j T T V r 1 i z a v c w p K u 2 Q V 3 V I 3 7 t X T / 1 8 z + i Q v s / p X e u X k M u N 9 i F / e S a Q Y 9 + J G Q m V V 7 G M u r r d 4 m U Q M j x g T 4 h Q Q f A m 5 0 o S F b 6 2 9 i Y t 0 h 4 N B l D B o I o B a L / 0 j z h o D r e F a j i g D e X S l m 5 0 x H Z 1 d V N p a Q n d a 3 d L e F a A F E v 3 B G h 9 5 Q g 9 7 n V R 1 6 C T F r B E i w c 9 3 F 6 7 d / M i z Z l T Q 1 e v 3 m C J 5 K D + / G 2 y b x 2 3 q f A C A K F A O g Q Y b B z J a X T s 0 g 0 5 5 n n G c 0 + o z N L V 3 F 4 K B M k 0 v l Q K b e e n B a i 5 Y 5 h K 8 z y i e p 2 8 H y 4 V C j P 8 t I L f 7 O M B 5 m 6 o U G l p a b J 9 k N s s k f y N F / M L f Z S b 5 q c W J g 8 8 J O K B Y 6 S d K l O a q a i w k B 4 / b h W T e 1 F R E R 0 + f I T m z p 0 r V r + N G z f I N b Z 0 D N C 1 J 3 n y v f R k o k 0 1 6 A x W H c N w d Q L y C o r o 2 1 P P t 3 m d C X X h u S V U a u E q l h L + M S q e q t S h x x K 5 b c X K s h G q b U n i y g z z H X + 3 7 y E t m 1 e q d o 6 D Q a 6 E b a 1 t o l 4 B 4 x k l n i V q c o e o h c k z m K z 6 q a S P L A K Q m n B T A s 6 d O 0 d r 1 6 6 V N M h j r n N J i Z c y n d 2 i I i K / r a 2 N M n O L q K 3 5 I d V 3 K 8 v k 8 4 j n t g 2 V U s B k G v A H + 5 d C Z A J x r G Q K 3 7 a i I N 3 P I c C N 9 W F a W u r l 4 K N 0 1 9 g K G g 2 D A w O U n Z 2 l t 1 T F f n L r k K T h W P s s A A N F J O o 7 U 4 J k c v H + z s 4 u b g c O y L b B 8 e M n d I q E T I 8 a H 0 k a z w L X u W O e u k d H U o b k X b l y l Q p Z y i U 7 / a w m z q b F J R l j n v f z E h z f n H z + J J Q n H 5 I J r k O m f 0 m R R p E n h M h t K 1 C p + M U c B q h M H R 0 d V F J S o n P G R 0 N D g 3 h 7 Q 8 0 6 e + 4 8 z e X K C M 9 z K 2 J J r o 3 V w 9 I + M 4 D K i b Z a I h j o 7 6 a O y x / R b 3 7 z K 3 k W h w / / Q C t W L h c V E M D t 4 x 5 h 8 Y P T L S Q R Y G I D a z 4 s g L C Q I v 3 j j e e v E / i 5 I 5 S V T E Y y A V b y q G T 0 x 7 K o 2 E t l 2 W M l y I k T p 6 Q i r e Q K C Q / w e P H 1 1 9 / w p 4 P e e O N 1 l R E F 7 f 1 O q m 1 N E k 8 K g 2 i q G u 4 H T r M L F y 6 g h k 4 X 1 b W F O x D C 4 3 1 I G 0 u A J J Z Q 8 z M e U E Z 6 u r S D 8 v P z + T 5 O 0 p Y t m / U R I d y 6 V U c L F o S s m X I W T S Q 8 L x g u g L 6 + P n k O T 5 6 0 0 + I l i + n Q x T r J f 1 7 A h L o Y v e Z M Q 6 Q U r G T 1 Z i I y x X 4 c 8 w p 8 V J U X 3 j 6 A M a O X K 1 F e h G S J F 1 9 / / a 3 0 Y c H R N R 6 g o 7 i 5 x 0 X l U U j t 9 w f o 6 t W r T O o V O k c B A t j 0 X R n 4 A w 6 6 w O 2 j m t l V l J e X J 6 5 M 8 O F L h U 8 f E + L 4 8 Z P 0 8 s t b g 9 I H G B w a F M d b D C M x s O 4 3 a a i A q 1 a t l D S e z 8 l b j Z J + H v D c t K H S i l Y G D R A g T a J k S k 0 a H U M m q E L 1 9 + o n T S a g p q Y q r I J O B B f f S z Q y A S 6 X U z z S I x F J J g D t p 3 U v r J H x V U B N T T V 1 c H s K p P B 4 P L R 9 + z Z 5 6 V y 4 c E n 2 A 6 k p q X K t M J k b R H t + a W m p w T T O N S + f 1 V Z L W U z n I M 9 6 u o f M 4 q U s m Q K W N l O 4 T x 5 g T U f D i l L l s A p P 8 I Y H D b R 3 7 z 4 Z t z T f o g Z N B j B M Q C I 8 K 8 y b P z e u 8 8 F E D y x Y v I w O H j w s q m d F e V m Y 4 y 7 S q 1 e v p H v 1 9 c F n B j g j n H s j n y N M 7 r g G p B E w E H L 1 n N K o Z T P t w r e n L o 1 f k 2 w O V 3 I a + Z L m j O l n Q j C w p q N h S 8 0 w p b C E + u a b / b R r 1 2 s 6 9 9 n g 5 s 1 b N G / e 3 D E e 6 J N F y + P H l J 2 V L e O i J s L p B 8 l i q Z x T M D E B o U 7 W 1 d W J J P v + w C E a L V x D q X l V Y W 2 5 S P X P B B g q n j x 5 Q j e b u i n g f D b 3 O V U R P j p t G i L g m R f W Z k q U T K g w I N M B r k T P m k w A V L R n R S Y A B g Z 0 y M a D 9 V U j V N + R F F c f G N R J e I T A K v n y 9 q 1 U M F o v z 8 7 6 3 c j n a p 4 5 Y p D q h U X W M V r T E 9 O 6 D e X O W S G m 7 H j I B N 3 X 4 1 b b a C 9 t q u i i t c W P x f q F 4 / L y c s K O f x a A I + r S Z U v 0 1 r N B c l K S D O W I F 6 v K 1 L E g h v Q e x A G 4 G 8 G D Y t s c 1 X 8 V i 1 R A / 8 C A 5 M E H k B O 0 s C g t a l l N l z B t J V R a 4 Q q u W E o y W Q l l E F H u U p n g f w e T + I b q Y R m i k J O d L W 9 k 9 C 0 t W b J Y 5 m K A R e 9 Z A V 4 G N 6 7 X h l 3 X 0 8 L l d o u x J F 7 k p 4 c c c 8 1 w j X i R 5 H b R 8 l k h Q h p Y 7 y f F 4 6 E L F y 7 S K D 9 g z I m B / q x V V X r 8 / T S E Y / / p y 8 + u N K c I U r O L q N 9 b F G w 3 I Q D B g u a I 6 a X S E T B t g m + + / U 6 c V k u 5 Q Y 0 3 M m Y L w v c b G h 7 S w O A g L V w w P 6 z N M F l A S t 2 q u 0 2 9 P b 2 0 d e u L T 6 3 + 4 R o P H f 5 B h s s n A i s h o v V x T Q T z f e P D q B 6 N e j 5 4 / r g v P C + k 4 R T c 2 j d C z Z 3 T b 7 6 K a a n y D Q V K x u 9 r i k G m 7 X N V R e r u 7 q H X X 9 t J K 1 c s p + L i 4 u D U W 4 Z k 1 V W V 9 N G f P h H n 1 q c F p N S 6 t W v E m o Y Z k N B 4 N 8 6 m u P 7 2 9 v Y w M / V E Q K X t 6 I j v + I a u E H m t J K p r n Z z X u 8 s x S m 1 9 L i H X / t p k 8 m l b B 9 p P d + 7 e k z S u D 3 N f F G c y A a O U n d 3 D t F P 5 P H n L u d 0 0 O Y s e l 7 v g 5 K n T U a V P R V m Z V A Z 0 f n 7 w V z + n + / X 3 6 V H j 0 3 V a Y j z V Z 5 / 9 W X 5 v 0 6 Y N 4 n r U 3 N x M p 0 6 d o Y 8 + + l T I j P k c v m U y N / J v 4 b 4 m A k Y P x 4 M K V m 9 7 g 8 P h Q 2 j o c o d J r H g A Q q 4 t b d d b i k R f n u 0 m r y Y V T O d 4 W Q A O 3 n f t 2 j V a V p Y j 2 9 M J r l / 9 7 p + m z T R i D q e b R k b z V R 8 I 6 + y R 5 I l F J s w H s b F a t Q X g O l M 6 q 5 R S u e 1 k h R C U / z I t E 0 X C B w / 4 / v u D V F l Z K W 2 E e A F 1 9 P i J k 5 S d k 0 1 r 1 6 y W t h q A i g h S Y b Q s C A Q 3 I p B 4 7 t w 5 Q m S Y 2 V u a H 1 N u X m 5 M 9 b C 5 q Y n a 2 t p p g C U o p O j g 4 J D 0 n 0 H y w U g D 6 X 3 5 P k s k F 7 d p P K o N h f O u X 5 g j w z / M g E a Q r S R z Y g I b e P g 6 z 1 1 v p L T M H J n s c / j + A X r k W C q W x I w U N x X n q h l u c f Y B v i Y 8 y 7 a e Q T x M d Y J p A M d 3 Z 6 7 E f m X b D M 6 s Z V x p 1 I h b I 5 m C J O I I h I g G o + 6 g D 6 c g P z 8 q M V A h c V 6 0 p y I B A p 8 6 f U b a V f C H G w + 4 H v j F g Q w g S T R J a A B J B R K h A 9 k K z A c I x 1 r M B g t V E c d Y c e X q N V q y e J G Q E z D P A S 8 F E 3 A v I D U k Z B t L j u T k J E l 3 P O m g X n c 5 5 V S u k u 8 m 2 p 7 C 7 6 C N m Z 6 W R t e v X 6 f q e U v p 1 H 2 l 3 m G f X B P H 2 + b 0 C 7 n h 7 V / 7 + N k Z e n 5 q O L 4 7 O z 0 I l Z 4 / h 7 r 7 P G M 6 c A 2 s a S u s X t v 7 v v 6 G d r + x S 9 K R g O U M Z I L 6 F Q s t X M E 9 r G 5 F e o w b Q P r 9 e P w E 7 d j + 8 r j n M U C l x z x 8 7 7 7 7 d p A c V u C e Q D r M O L t j x 8 t B s t + 9 V 0 9 l L G W N 1 J s M j M q 3 u W Z Y u h E S g Z e v + 3 Z d n b R F Y V 4 H D t 4 O k R 4 v E S f 5 a E N 5 j 9 x j / 4 i P H n Q m R t y p i m l D K E p f J v 0 v k B Y g F G B I F I t M K b 4 2 K n K 3 0 O 0 7 d 8 Q T Y P O m j S x h 1 K j U S G B q Z M z w O h H g p n P h 3 E X a u u 1 F G S M E 4 P c b G 5 s o w H F l A n 5 7 g J k 2 e S K 0 t 3 f Q j 8 e O 0 8 D Q I P 9 G h X i 9 R 5 O m 8 c L a h o o 2 V C V e n D 9 / n t a s W S N p Q y o Q C j P u + j r q a O O i X N E c 6 p 7 o y e B t j m l h l E j N W y C q g 5 F M Q C w S W T E S c N H 8 + f P o j d 2 7 6 C 2 u t L H I B E D F i g e z a 2 r o 3 f f e k Z m Q 7 t + / T 1 / t 3 U c 3 b t T K K h m J k g l v 7 0 h 1 L x Z w 7 W + / 8 y a 5 u V 2 0 e f P G p y I T U J o V c g S G 3 5 + Z b D N R G A s p U J G r z o m y w b T W z u w 5 M s U 0 W l V V 2 a G F E u w M J 2 7 G 7 n + D w 8 l h a p 6 V T O M R K z M r f i t T W 6 u y U M U D q G f r 1 q 0 R l W f 3 r t e k U 9 j M G 5 E I o L 4 W l x T r r f g Q j w 9 f P F h S o i o / 5 q k A z j S E J p 5 J B I W F y n A D d P a H v 7 8 h q S 4 1 e i R 2 8 6 m t Z W r X P 9 v 3 Q 6 U W z B s j n e L F m o r 4 X X R S 0 x K r q J A Q H Z 2 d T 9 V R i 3 u C t 0 Y i g M k 8 0 e c Q C 5 i A 8 1 F r y G B w 9 u H E U g Q v A c y X 0 d P b K 2 O q r J J d T P T 6 0 u Q a m U g 9 w y 5 + A X F V 5 H R Z J j + r i P K 1 W 7 C 9 y j c w i L W S r N J J 7 2 B M V L G i j R O K h b y 8 8 a 1 3 0 Y D J T p 4 G m O s B 1 r d E k J m R J c / j a Y F n d + / u X c r u P a N z S E Y M X 2 l W 1 2 M 6 n 6 3 A E B B M 1 j I 0 O C j d F i + 8 s D Z s s C O m T 0 N 7 y Q A k Q v j h b q r 0 f b k t + + w K W x M q O b 1 A T M j h 0 k n H z 7 B s c G 7 r h P z x A G Z 2 e E B M F u g E h V U w 3 j a U Q U Z m u h h m n h b w 0 M j M z K B t W 1 / U M z o p t P a 6 Z I 7 1 r / d 9 S z / + e E L G h R 0 8 d E S 8 O d A x j c k x Y e X E O C / s s y I 4 r z u X D Y i k y k i R q q G L i c p Z W Y m 9 P 6 Y c m F B a V t k w + J w l q h O X K 3 y k N L K + C a N h V n q / 9 D t F G + E a D V g 6 Z i L g G k B u v L 0 v X r z M 7 Y c C v S c x 9 P b 2 U U v L Y 6 q p q d E 5 E w O / / c c / f k Q P G x 4 + E w k 1 x C 8 E Y / 5 f U x 6 u G n f 2 + a m 6 q o q 2 b N l E e / b s F r 9 B 8 A N u V F b 8 7 G d v U 3 9 / H 1 9 b u N U w W D Z S j P z B Q a Q V / 2 W 6 c O 2 h M r Z b c H x / / t r 4 N W 8 K w 5 u 8 S H T 2 a K S K J F g k V u Q + l L c / J h M B 4 B o D i Y D v n T x x i o q K i 8 W J s 7 O r S w j y 4 o u b g 7 M B G e B 3 Y U 7 H k G + Y r T F Z Z E 1 1 F W X z e d G W m Y w h A p a 9 L 7 7 Y y 5 X x r a h 9 T 7 E A C Y F 7 w W D F Z 4 E v v 4 S 5 f r d U d O A 8 t 5 8 6 B 9 X 1 Y B j + 1 r l D c a n M B y 7 3 k C M 1 Z J g w w H n x r A N + z P H B Z c j B 5 x u h 9 W W 9 1 M T t K r v C t o T y 5 C 2 h n h 7 V 2 2 / I Z E h k 4 l h A R U C D 2 + C T T z 6 j 0 p I S G u F z r V 2 3 R s Y U w V t C 3 p o 6 W I F K f / 3 G D e r t 6 Z N 2 w u d / / p L e e / e d q B 4 W 5 l o i z x E L U L X M M I d E g L n 0 s A z o 0 3 T m W n H p 0 h W q r C y X S W R 2 7 t z B U s 9 P X f 4 c a h p U X Q s l m X 6 Z i 3 A 8 Q M U 7 r F c N i Q W s l u j 3 g 0 x M K u 8 I v V D W Q z 7 O a / X Z 0 4 z O h L p u S 0 I F U h e H d e R a S T Q R o S L d a S C J h o a g 4 o z f X s H v Y L g F x j A t X r I o 2 L 6 B e l d e P i v Y k Q v g n C d P n t Y u S 3 5 a t G i B d A z D t 8 7 M c Q f J h 3 v o 7 l Y z t c I V 5 8 y Z c 3 I d G z a s j 5 u E O A 8 I s G H D C z r n 6 Y E V 5 m F 9 8 y R 7 p K 8 I 9 9 7 f P 0 C t r a 3 U l q p + J 5 Z b E u Y H h J k 9 2 G Y a B 5 B Q K E M / S y e Q q j x j g A r T B q j N H + 5 O Z R e 4 / v b 3 / 2 w 7 5 1 i H 0 0 U + R 5 5 I i k j y m M 0 k 1 h p i j U D N S + p m V e 0 B u V 0 u c r n c U l l Q q O O 9 3 X H M R x 9 / Q v X 3 7 t M r O 7 e H q X M Y 0 g H P 8 P k L 5 l G S l m z X r 9 2 g F 9 a v k 4 7 j B Z y P p T b h e w d V E J 7 j I F J j Y z P l 5 + d K 4 x / E Q 9 s J / V e o u N 9 9 d 0 C G n M d j d k d 7 C 9 e T q A F j P J w 7 e 5 6 W L l 1 C q a z O w j k X s x f h O v E 7 y Y M N 1 D V a K I M T M d e f w S A T 6 d Q D D 9 3 v c A f L Y S J g T V + U 4 S g / X 0 j B j v 4 A l W d 5 q d e P 5 6 g P s h E c B y / Y T 0 I l 5 S x m S a H a T n A Z 4 m I J E m s i 6 Y T 9 R U N n Z e 6 F R 4 1 N t H H j e l G x j M 8 c A K J G q m 8 Y t Q t g D r t o g H T B Q M H + v n 5 u x 8 w R f 7 Y S b o d F A 1 8 t m q 9 6 a y y 6 m X w H D x 2 m z Z s 3 U X H x 2 P Z H J K D 2 w u E W H u + J W i M B m O d B a G O E e P z 4 s Q x Z N 3 5 4 k Y C U h g f 7 t Z Z k 2 r E i h 6 U R l i 2 d n M E Y J M L a v q L 2 8 X 3 4 v M O s 9 v X S u Q c O q q p 4 u r W 1 f g r Y 0 m z O Z a / e a k K e E J n i Q Y p T q Y k t r W 3 i W Y 6 K c + S H o 6 z W u O n Y s e O 0 7 5 t v Z S i D F Z g E E g 6 o s c g E Q I I V F R b I r E B Q A b M j L F 5 W j E c m A E u Q g t R Y M T A e w N E W R h U 4 y i Y K E G n / / u + p t v a W P B f c B 6 4 f Z M J T r W s b 2 y 6 E O x G G t c + f 5 R H r 3 W T J x A U n z 0 J J I h V j + y R L u R V 6 a L 3 d w E 8 C d 2 O v 4 P O F 5 o m w I h 5 e j X K p t a e v p + X L V 9 D j 1 s c y 3 m j 7 y 9 v E A x z S 6 v X X X q X a C E J d v X q d X n 3 1 F U n D n Q g r / N 2 / / 0 C G J / z f f / s P I S Q c U y H V I F H Q X o r W 8 R k P Y G l s 5 P b L 7 t 3 w e o / v R Y E J / 9 H 2 O n b s R y F i I o A q l 5 W d J Z P Q 4 J m i j T d 3 7 m z Z h 6 c 9 r 3 D s + X B v I N y d B 2 2 8 F f s a k y d Y R R G S W s U G / I v 4 U f W h Y 3 s F 2 0 m o 1 P x 5 U v D R M X E F H A k k 8 5 v Q S Y d P 3 6 L t T C I D t A 1 A C J i q 8 3 J z p G J h / o j b t 2 9 z O 2 i O P k p Z 0 3 J 4 P 4 g z e / Z s y m Q V C x O R b G A y m r F Q 3 T 2 9 E k 8 G d + / c E y d a q J B m g p j x A G P K / v 0 H 6 J V X t t O H H 3 4 g w + g B W A s x E r i 2 t l a 2 A T X + y K t J 2 y Q v J H g 2 L F o 4 X / q 8 4 O m A B Q O s x h V U k 0 j g u v C 9 r o c X K U 1 3 x J r 2 z u x 8 n 0 i X b X O G 6 K U 5 W E N K 5 U e H Q 5 E q R r E 9 b L S f B 7 r r N 3 / 4 5 3 8 V U W u T 4 H c V s 5 o y d v 3 b R J F V M I s q c 9 V 5 2 t q e i L q D t z U A Q w D 6 d G B 5 w x v f z 8 d g W P 3 J k 6 d 4 2 y + N d a h Z C I W F + U y k A t m H P i C o U B c v Y E X 1 Z X K u R I C 2 y U 1 u C 0 H V g 8 k a I 4 J h E I g 2 d g r 3 D U k B E u z Z s 0 s q O Y 6 F 4 Q O D H b t Y a m E e Q d w b + s h u 1 d U J y d B e O n r 0 R y b R Q h k a A j 9 I O O / i Z Y K O 6 M 6 O r j E r M k Y C R h d 4 t 0 N a r 1 9 S R F V 5 f p p b 4 B M y w a s C 4 8 t M F x o W L Q i M c s H F g p Q h y p I D P 2 e 0 q R A a O x 0 U 8 I 9 Q f h 6 c Z 8 f W g 6 k a b C e h + C U r D 3 8 M E u T V o N d J 7 Q N O G V 4 B 6 x V m h T X A g 8 E Q 9 I I C t I l q a P 6 8 e S z B U l n t 2 y k V 2 U p i S D R 0 q s J C B 1 I e O X J U J t m f D L C 8 6 N a X t t B r r F 5 + 9 d U + I b v V m g h A w h w 5 8 g P 9 6 b 8 + k n n V 0 f l q P e Y W q 6 v w X I D E w r W B L F j a c 8 P 6 F 2 j Z s q W y g s a H H 7 4 v p v k P P v i 5 D P U w g E O v y x 1 / p + r 6 9 e t Y I p 4 h L L E b C 1 j z d 1 x E 3 e 2 Q R R G W F N u v H W W 7 N p R R 9 y I l k 9 H H E 8 E P F 5 v p j d 2 v y x B y G B O 6 W U I A s N B F k s a Y p C G F c A 1 o i G M 4 Q w e T E m / 5 4 h J l j Y M 6 G D k k P R 5 g 7 B S u A Z I G 3 / / l L / 9 a Z q u F h D T X A p U N 8 w I 6 X W 7 6 K 1 b v s F y M k a o G P 3 / / X T r 2 4 3 F Z 1 s Z 8 D 5 I L E i j y W C s g u b B q B i Z Q i R e Q V H B + / f z z L 6 V / K r J M J o L 0 s 5 m v 8 H f V X w j K E y O 8 / K d 6 s J W E w j z l K L R E C y 4 W S s t C E 6 t A x c O k J q h Y x 4 4 e j 0 k K S B G o h F k p A e o e c l B z f w Z L u H R W 9 W A 9 D F B W A m t D G Y C g Z 0 6 f E 4 l o g O v a s m U j t + H u 0 C e f f C 7 q G a y Q q H i b N 6 l 1 b 6 M B 0 u q t N / d I G + / 8 h Y s 6 d 2 J A f c z g a 1 / / g l r + M 1 7 g O c F N C p Y / q J K 1 N 2 + y 2 t m k 9 0 4 M R S F d n s G k 2 h 7 x O 6 h / I L 6 F t q c K H I c v 1 e q 7 m f p w Z c 4 h t P f x 1 o 5 c d X A y J M N w g u p c H + U n d 1 J P d z e 5 u a 1 y 9 s w 5 e e t G W 2 I G Z E P / i 3 V k 7 6 m 6 I a r I 6 G B C n K X X X 3 9 V 2 j C z Z 0 / s 1 I p 7 O H f + g h A H 8 / y B p N a 5 K E D O j z / 5 j H a 9 v p M J q 0 i a i G 8 f g F m T e v i B T d Q m M o A h B n 6 E 7 7 O U i 2 f O i 2 g A M T F J z A v r 1 t L j X i d d b R 7 f h c g P T w m 0 U y V G P x Q 8 J j h w 7 P c O k 8 c d o A X z J r 9 c 0 H 8 3 b C W h f P 4 k C 3 G e X l K h T / h u u 5 u u 3 G y i 8 v J y 6 Y h F m w J t q m h A x 6 1 1 X d y H X W 6 a l e 1 j y T Y g 1 z I 8 4 i W v I 0 3 U w P F G t 6 L S f f 7 Z F 7 S U V T Z Y 9 B o e K E d d K 0 6 f P i 1 k g p s S i J Q o m Y C y s j I q K C y I u 3 8 K b S i o j F 9 8 8 V V Q t U 4 U T f x C A Z k A d P y O B y k / K U N L D F i y q r L t Z e n j U g r X A a d y 4 D Z / d O h y m C y G s l f w 2 1 Q 1 x q H C n D 1 7 X h a V j s S s 0 l J u x 4 R W t q j I 4 b Z T f i Z d 7 y o i V 9 V r d K a 5 g B p G K u j C o 2 Q 6 d s 9 D b X 3 R S f D H / / w T v b F n l 6 h J s O S t X r M q T I W D 4 Q G S J V E H 2 U i A F O h g b m p q k b 6 z e A D H 4 M 1 b N o k v Y q L A 7 8 3 m d q C B c G Q 8 8 A H C H Z A H f 4 j l S 6 H w q A v P c G x d m K r B V h I K a h 4 e e K R k U s X y d L j a n M Q S x y W E w k A 5 D O O 2 A h o m n E T 7 + t T 0 y 4 N e h 3 g J g D g Z 2 U W U n p k r U g R 9 X A a X m 8 a + o W F W x y J t k d Y 7 K 3 A e m L 1 j A V O a X T h / U f q T r I D k g 8 k Z r k M I X 3 6 5 V w Y C 9 v b 2 0 t 6 v 9 k k 7 L x 4 U c l s O U i q R R Q c A m O U N I o p o D K Q c U W 6 G Q H K 8 + h K y d C 5 1 D 6 K i 2 g e O w 5 d v q r u w A Y Z d 8 6 V C 4 k 1 o J V Y k w Z 4 G m I O u x n O f c v I K 6 F Z 7 G r X 3 h 8 z I w 0 O D s n p f U l L 8 Q w t y U / 2 0 u s J L w 0 z A j g E H n b / b S + t r n F S U O 7 4 l E A a I F S u W j R m 0 h 4 7 e y 5 e v y r A R x P D d Q 0 c s J m f Z u / c b s R J u 2 6 Y W H U D 7 D G o c r I N 4 b t 9 9 d 5 C W L 1 9 K v f x S S P U k 0 6 L F i / R Z Q w A p / v 3 / / R e V l 8 2 i e c v W U 2 V h q s x S a w W e t 1 W i 7 v / u e w q w / r x r 1 6 s 6 h + j I n R T y j a M 1 S p / T K A e 4 O 4 n H u X K 3 w h A O 0 4 Z S Y Z j W r o p v V f 2 p A M c R G x F q 0 D l P K s d f k l D A Q F 8 3 p a V n 8 t P 5 y w h w r G + 7 o M h H s 7 J i D 1 W H t D l 4 8 I g Y O r x c s d D P h e E U G O o B A s F Q g f u G Z R L j u H A 8 p K s Z G h I N U C X h y e 5 h M u E 8 j x 4 1 B e c a H O b v d 3 E e h p z 8 + t e / F F P 7 3 k s j t L G i V w w 1 O 1 7 Z L g S F 9 w g 8 0 c s r K 2 Q y z Y K C f C G x F S i N g 5 Y R u t E Q 6 s S F p 7 8 y S M A 4 o c i k B h v 6 W L 2 G Y W L N y h K 5 d z u A C X X L N o Q a c I x d 2 h N 4 1 o T 6 S y M t K U D D f i e 9 r F f 7 i A V 0 G K M / C Z 4 O k E j w 0 o A 3 B R x h I y X X Z I D J N 7 E y I V R B G F t g 2 c O z f P j w I S 1 a t I g O 3 / b Q y / P U n O j X r 9 + Q 4 1 e t X E n l F W X i o Q F P j G j D S 6 z D 3 W M B h A K R w g g F K Q X r n r H 2 M Z k Q l i 8 u Y t L a Y 7 I J 2 7 S h k t I K b E e c W B j w O s U E r 4 a f + M U U j x e F 2 T Y B Z v S s r G x W M 5 3 S R w X X o E s X L 4 3 b / k o E y S y p Q C I M + 4 C V E e o h D C U P G h 7 J 7 2 9 j M g 2 w q g o J h N H A b 7 2 1 h y o q y 4 V g I H g 0 M p 2 L Y 6 o x K 6 R M T b n q G H k q q H R v 7 + Q c j X 8 K O I 5 c s Y e E c q U U U M 9 g l l S 8 0 A M P F Y D d M N j T S p l 9 l 6 R N Z G Y J Q h / W 8 N A w 5 b M a B Z U M a l c l q 1 a z W L V C h Y d 0 w v 1 P t C B B v A A x / v e / / Z n + 5 + 8 / 1 D k K M E Z A v b P O + m o F L I B Q M y O H q D R 2 u a i 2 d X x J E i o z l k z S n 2 j G Q y k p h V G 7 S k o p C e V l t a + s N J 0 q y m M P n Z l K s I 2 E Y s 1 g W m F V T Z o M F 3 n t t Z 3 c j q m g 1 a t X 0 b Z t L 1 F J a Q m 3 Q U Y l H 3 M 5 o L 1 k J B I k W a z 2 U a J A x f 5 o / y X 6 m / f V 4 g i w S J 5 6 o K R L a 2 t b V O k T h o h 3 2 P W W p A n J p G B 9 G e q 0 J U / 8 N I N p H M J x r K H X U x D c 1 L P H H 6 A K Q Z 6 x 7 V F / 7 6 6 0 j z D A 0 f Q 3 g T i r V q 2 g F c u X y b B 2 V G q o e Z B U w G 0 + P p b U S B S 1 N 2 7 S K x s W U E G e + m 0 M u V h f O S J S E L O + R q 6 P Z U U k q U G m 5 p 4 J C G i F k C U 8 M G t 0 z N t B g q m 8 k R G f p S Z M 7 T / b S K i 8 T G u 7 A Q 9 e J 2 0 C W P Y M U B 2 3 r F 0 g 3 t 8 I R o V D R U U f 1 A 8 / H B N v 9 0 g M s j q I R v z T A u e 4 c e M G l R a F v D N A i H O P k u m T g 7 d k K V S + G L 0 n G h x i 8 g Z w O Q m R i Q H C C H F 0 C C N T l P D k i X J a t g N s M 7 d 5 d 7 / V c 4 E z k G 8 j + C O G M c S q r y A U h t p H d q q K o Y L b G p E m 6 s k A h E r O K Q 9 K G n R q Q 8 p 0 D z i o r 7 u d G n v H n 8 s B X 8 P b G D g 0 w T R h k W B + g F E W w o Q s t s H A 1 y f 5 0 p E f 4 B c O S 2 X 8 n A 0 C S 6 g o u V M w p L s x + h N p 3 l K R b b G 0 J L Y H N a x u m P k I J m o D G A G + 2 / 8 9 b d j 4 b K Y J Q 8 N / b l k W / f u / / 6 d M l 3 z i 0 F 6 6 c e I L u n n m a 3 J 4 e y j N 1 y I V O x Z g s L h 6 5 S o d v R v / J C q G L G C T / M m 2 b i 8 F P W A 0 k Y J 5 K q 3 m d w + v D 1 M 1 S H e Z H U J e h i e u m U q n G t x R 5 l W 4 x t I g E v D 0 b m p u l g o E C W I k E b a P H j 1 G L 2 1 7 U S x 9 5 x o S M 0 t H w 7 4 D J 6 R t 9 s o r L 4 s z 8 J x 1 b 9 P i T R w 2 7 K F / + Y c P u O 3 m p r 1 f f z P G t c k A b b v R z G r i p k 2 C i E K c Y L A S K T w f A + U j 6 8 N U D b Z p Q w 1 z 6 W G 2 1 5 z U 2 G / O q Q i f X g D a C t x B u 2 W t J H S a Y l G 2 D q x C + O M J 2 v / t A S o p U e 4 2 M K u j D w h r 1 g L d w 0 9 X Z P D r A 1 k 7 O j r p / P m L U m k B I / X h L o T F 4 T B q G G O x Y D i B u m l F 3 7 C D R t L n h r 4 U J + S n Q J I w 0 l j J Z Y 1 V g P + m X T p 1 A f u 0 o Q Y G R e V b V x l y 8 M Q c 2 3 b F x c Z k a t X e 6 F D v M C E m v B O g 7 r 3 6 2 i v B + f V Q w a x j k 7 Z P 4 F 0 x E W B J b G u u F y k I M z y k 0 Y u z h 2 V S F b y w M E E o A M v i q l U r q b i 4 m D 7 7 7 A u V q Y H J L C c F v h c s i x o k D d p K h l z S b r L m g 0 z I C 1 B W d n r U O j E V g 2 3 a U M N e v x D K C s w 7 Y G d c a U q m q w / h h z c s w y v g B g T p A d O 4 u V e o X d b 7 T l A o j A H U t d 5 A r g z l h 3 8 c 5 s r w u E d l s G U 0 o M O 5 s q o i u K j C g 4 6 x 8 / R N C C Y K g p E 6 i j S K S L A W q j y l 6 o r D r D W f 8 z D b b m R 9 m K r B N m 0 o P H B T s S b y g b M T m j t 9 V L p 4 h 8 w P i B m K 4 P w L j 2 + s D 4 W l d j A H 4 b P w 2 7 M i I 6 e E f j h y T C a d i W d k 7 v o X 1 j G x e 2 W l E Q x x S R R K 0 x v l y g Z J p I g U I h f y F J G C R I N k M o H z X N J b G r 1 e T L V g q y V B 8 f C B 3 p 4 O K k h / + k X F p g K c K b n U H c i h H 4 6 d 5 P b T c f r 0 k 8 / F r Q f z W q A q Y s a i Z w 0 v i / a N m z b E H J k c D d X V 1 X S 9 P Y + S L H O Z x w 1 N I E z H F k a k I J k M i X S s j x G V j 0 O 0 u j B V w 9 O 1 c P + b g Q J A P 0 1 2 V g 5 V p Y U G s 5 k + E T s j k L d S X J H e e n u P r E O 1 a / d r s h o g K l W k U e B p 8 c L y S m r t U R 2 z i c C T U U C 9 i U 6 7 r I m j S K P S Y V I I 5 J F Y q X k S e N u 0 n 0 Z H 7 f X i t E 0 b C g H j Z I C e 7 k 5 K T k K e h i V p V 3 T 1 D s v 8 6 d e u 3 Z C J M j H 9 M + Y P R 9 i 3 b 7 + o g s 8 K W N b T z 5 U 6 U a R 7 E i e h a Q 8 l O b W E 4 p C W 5 J O 8 E J l A I H + I Z D q Y v M h 6 M J W D 4 9 j 1 u 5 O Q 4 T 8 N F p f l U n q y m 9 s V a q 6 6 A 7 d C K 5 6 b 2 M 6 I t Y g Z p j 1 G Y V m X G I X P H e 4 Z c + 0 l 6 j 0 B 6 9 7 / + d M R + v 0 v d p I n O f 4 2 0 S N u P 9 2 M y w F W Q U g B s r C E V Y M J M T p X B f H 8 g I e 5 X w 0 s D B 9 g O E L e k S H x N k 9 L c d K L L 6 3 U Z 5 z 6 c K K d b 5 d w q 6 m D O t u f c N o h j e T p h i e W v i k r Y J S 4 f P m K 3 l L D L k 6 c O C X D 2 g 8 d O k I f f / y Z 9 C / F C w y X 3 7 V z C 9 1 r a J H t e N 9 F y Q m 0 n 0 B 2 C U b N C 6 Y V y Y L S C U F v B 1 i 9 C 5 J O S 6 g V K + a O q Q d T O d i q D Y U + c 4 f L x R f u o P T 0 Z + N 1 P Z U A f 7 9 o b R R I I c y t h 2 V I z 5 + / I G T C A D / M m L R 7 9 + u 0 i d t e 8 Q I V G + p j c W a A D v x w V q Q 9 F k h r 7 p m 4 K n Q M x C f N F H k s x N H k E W m l 2 0 9 C G C G Q T n O Q f D / S U P V U y M 6 x V z n b q g 2 F A C K h w K y z C w H W v h q 7 A u / / y 0 3 R V S p 4 n 1 d X V c t C B S + 9 t C V s r a q 0 9 H R x X Y o H p 6 8 + p M Z H T S L l d r 6 y j T 7 9 9 H N K 9 z d R Y f r E M 7 T G Z V k 1 0 k i T S C Q P i G L Z N o Q L b u t 0 U C 3 U a e R F l v 9 U D 7 a S U E B 3 V 6 c 8 8 L a 2 x z p n e m F D d W j e v 0 i k p 6 e J t I J z q h U 9 v T 0 y Q c t E w D p S j b 0 p V D O 7 W q T b o q o c e v / 9 9 + R 8 / / k f f 5 Q 1 p h 6 O M 3 / f e J N 3 G m C Y S p A 0 H E T y W M m k y a K k l d k 2 Z M K 2 I Z W S U H a D r d p Q C K k Z 2 V w Y o 5 S S V c L b r A I i c x r h R h T H 2 Y m A l R g x O e d E y M h I p + L R 2 3 p L w Q w X e f f d n 1 F G Z g Z d 7 w i t D R W J k k w v t T X c 0 F t j A c J 4 f Z p I Q i p F G E M m R R y T x 4 Q J 5 m m p Z G k 7 I V 1 Q g B m c o t e D q R p s J 6 F u t v Y q K 1 F U C y 7 f k c 3 R 2 p e 4 J w I m V 4 G X B d p D M F R g h Y 5 o Q G W N N c E L h n S 0 t b a S J 3 V s m w X q I b w 3 v t 6 7 j / J n z d O 5 4 V D k s a h 6 Q g w O I I 0 m T l h + M C h J F C S V k E n N N b F p y w p 9 d v v A 9 f f / 8 r / + V V V E + 4 T s p F F K 8 z j o f m f 4 U A a 8 I a Y D M F 9 f A s s 0 c S U e p Y s X L 8 m w e f j + H T l 8 l F q a m 7 X 0 y Z U Z l n A M 5 v b D q h x m S L 0 V m L I M K z J e u t N B D d e P 0 Q U + X / u T d j p 5 4 j S f Q y 3 R s 2 L F c q r v H O s Y K + p d h A X P 4 2 J p x W 8 9 R S L s 1 4 T R h o h R b T Y 3 0 i h o R v e p a c Q C f i 8 t W g Q v k b H l P 5 W D 4 3 h t v e 0 6 c I o c f Z T L a s 7 R e 5 l 8 D x C y S s 0 A T G x X o F g 2 1 Q z L D L a T A Q i F u c x r a q p E D e z u 6 q K + / n 4 q L y + T 9 a e g I m N l j 6 K i w r C 2 G N Y M z s 4 r p L 1 H b 9 K v 9 q y W 5 4 j j 3 B H M j p x z D 8 e 5 H E r V A 1 l A H i f x C 8 H p o / 4 h t K E U W Z Q 6 p 0 k E 8 p h + J + m H w k x H C G q W I 8 S j / m H 6 2 X t q X W M 7 w X Z t K I R 2 R 4 Y U H A o N Z A o H H 2 B T w F M 5 y T W a M J l U 5 f e L y o c 4 J U X N t 4 c 5 2 l / f 9 Z o Y H m A d v H 6 9 l i v 1 K D 1 s e C j S y w D f a W 5 p o c y 0 Z J Z m y v E Y x I s k U y T w u w j w D T Q q H 3 / Q 5 u p B K k 5 X E 5 K K N N I B h J J Y y K W 2 J S 3 b i m g q z 0 d v v r 1 t T L n b I d i u D Q W g 3 P D 2 X F H K b z I u Q C t w U 3 Y F X H u w 0 H O i w B x + p 0 6 d p q t X r 4 l H u F l P C j B G G + T B 3 H 7 4 8 B E 5 z m r M w e q D C + b P l 6 E d A 1 0 t o i J O B E M m Q y S j 6 i 0 q w o I F A X r Q 4 d Q k M s F K J m v Q e R Y y j T K 5 k p I m M U x k C s B x 4 u b 9 y e k W P z G y R z p k S P i J R q x 6 g c 5 e L k A u Y M D E d s P s f C + H x E 3 F a P + A D P E M 8 0 A F B p k Q 8 J y g I s J c 3 s I S 6 o 0 3 d t H N t h R q u v o t / e x n 7 / A x + k s W Q O W z E k l i D j h v q t t H a 8 u H R O L V t T r p Y Q d + T 5 H F j 1 g k q J K i x u V I p l w W l U 9 P v T z C E j I w Q u 9 9 8 L r + R X v B l h I K 6 E 7 O 4 6 t 3 6 j c b C j V E I u v b 1 0 6 o y Z t c v w t W q I / s 6 I 4 F q H p 4 V v X 1 9 f T N v v 0 i 6 b d v 3 y Z k w n O s z u y i R Y s X S i W P R N e g + m 4 o h M g E I q 0 t V 9 O c X W 5 0 0 0 O s 4 s 7 p Y N D l p I I m G d p T W i p Z w 7 v v v 6 Z / 0 X 6 w 1 X i o y A A 3 l e L 0 E X 5 T q j 4 N u x I J K M r E i G S 9 k S C w O k e 8 9 w 6 P C p j A v Q E 3 r X 5 x N 7 X 7 8 q m l 1 y X S H q N y 8 / L y 6 X b d n a g D D 8 8 2 6 B U k L Y T K T P b T t j m D L J 0 U Y U D Q / i F I L 0 U 2 0 3 Y K E k m T K R g H g y I T 1 D 0 H G p O 4 H R s G 2 4 z Y j R a 6 f Q 6 q y O g O F Q o X m g E r N T p l D 3 Q O T F 5 Z w C r 0 8 S z 3 g g l f M N 9 f S k o q P b h 3 m 4 5 9 9 y n l O F o p z 6 N W K 8 S q G 7 d v 3 5 a 2 V i S O 3 U s O k k j a S / y s 3 Y 4 A r S q D i q c k j 6 h 1 H A Z G l H V P l Y k q l 1 B f k w 5 6 n 1 I B d W C p u G b t k r A y t l v g U o y W b Y / Q 6 3 P K J C O m Q F B A X O K 8 T x 9 i I 5 T n q C E p c F w V K Z A A s I g 2 Z i g a 7 3 t n b z T T n 4 / c l E G L G K m 7 c + d 2 + v l 7 7 8 i c d x 9 / / K k c s 3 X r S 3 T q 1 B n K s S x F i g k w M U x m k E k i U s d C j o 3 V g / z c F Z k U S Q L U 2 G V V 9 U L E C a Z 1 Q D v K q u Z J 3 x N L p 7 n z s a T o 2 L K 2 S 3 C c v P U g s d K b Y s h z j d D F h x 7 0 f J D L n U R O J l h G i p P f k r h B + 6 D t 2 l 7 K T Q v Q 4 s W L Z L l P r F 7 o 4 P a O M i C o Y 8 A X T O S C x a g j V b y O z k 4 6 f + 6 C m M f N G l K w 7 O G 4 A 8 d v 0 I Y V V Z Q V Y 8 g 7 V n 5 / + + 0 9 k g Y p 8 Z 3 e I Q e d b l D j z Y K q m 8 S h 7 Z d m D 2 q y K F U P 6 S O 3 W S 3 k W A i j S S Q v O w 4 + I Q 5 e f l 7 y o 9 9 J j 3 3 C w m o w S B Q W Z N G O V z f L d d g V j p N 1 9 i Y U U P + Q C 4 0 U m S C x E B z O x F 1 4 f k r k p g Z o T U V o V G 4 s a Q O y X L 9 R S 8 2 N z e R O c p M n J U X M 5 u g Y h T f D h g 3 r q b a 2 l t r a 2 k V y Z W V l 0 P z 5 C y g 3 N 3 y V e Q P 8 D q Q S h t 8 b Y C 7 B I 3 e t Z N J m c S a O l V w v 1 Q x Y y B S g t t 5 R u t b k V K p f B K E U k Z Q k k h i D C M W y p 6 x 7 f u 8 Q / e J v 3 9 J X Y F 8 4 T k 0 D Q j U 0 + V k l c Q i h n K 4 k T S q X v O G V K L Y H N l Q N U 4 Y n / u L A W l E 3 b 9 b R g g X z x O s B P n c + r s B Z L J l g D r 9 1 q 0 4 m y R w P j x 4 9 k s U K j L c 6 5 g r E 9 G Z C J k 2 g 0 C Q q R k q p + E U Q S k s m D G 8 / y t I J a p t V O j n J R 8 M j V l K F P C O 8 M J P r k J 2 Z S n v e 3 i 7 X Y G f Y u g 1 l Q u U s N x e y R R + X g E I N h N p U N g A m k E z k c n G P W A o H v n k w h 8 P x F W Q C M L c f R v H C a X Y 8 4 D s w u 4 N A 3 9 d 5 6 E o j V D Z F E p A G z z B o U B D X I p V + o T y c T L c f o + 3 E z 1 + + a 4 K f h r 3 a W I E y E b J x A L E g q X Q I c N j z 9 g 6 + m u j l a 6 c w e d P S F E N B j i t I p l C M w s d b F q q L P Y h 1 6 H b 8 8 0 P A 1 S g 5 O b Z H w b Z t W 6 X N B e + J a I A B B P v M L L V u h 1 L t F I m 0 J N L B m i 7 L G q E k p y K W q H v 8 n B u 7 V K d x u K q n i K T K g 9 N 8 v S o N t Q 8 O s N j 2 0 t J l 0 T 3 Y 7 Q h b 9 0 N Z Q 0 G + k V J K R w 8 V H P o 2 L N a / K Y 6 U J C a / T k 8 E V G C o t u M B Y 5 1 q a 2 / y c x j b a Y z J X z A F t H n h + A x p g k P T Q x L J k M X B + 6 p y R / h 8 q u 0 E 6 V P / R F v 2 Q B o c G 0 k k v Y 2 y E H 9 D H d B 5 j P x V a 5 d G L V M 7 B s f p 2 w / t o x N N A E y N d e N 2 P 6 s / y k D h 5 H a F y + n i N A c n b 8 N q J u 2 q q Q 2 U z Y 7 5 4 8 + O C + m C T l p U 5 I n W 3 M W w D b S V U J k r K s q l v Y T 1 f D H N M l R G Q 6 j L j S 5 q 7 X X K O c X 4 I O 0 l 7 F N E g 5 S C J / m G K l j 3 Q o Q 6 d g c v M 0 V A I 5 W C a h 7 I I 0 T i l 5 v F s g e j h M 8 7 R H / 9 y 7 f E d D 9 d M G 1 U P k C m 7 O U 3 a F C l Q C G i U E 1 A I X M Q d W Y K S y x c 2 W V u y 4 y H / d 8 d E P M 2 F r y e C K j M L U y g O X N m y w s F 6 0 2 1 t z 8 R 3 z + R L E I O G H Z U h y y k U k j F U 8 / M B I x x C k o n / s 6 Z + 6 x q 4 / u 8 b w y Z e N s 8 e 1 U W H H Q M Y m F q 5 u l E J m B a E Q p Y u p D f u C C T L s h g g Q a D q h h T n V Q 9 E y x b g w U G 4 C 5 k H Y Y R D e j w B f G 2 v b x V L U S Q n i 4 G i / Z 2 N T e H I p O K u w Z A q B C R g q T S + x G y k p k Q Q h 4 f 3 W 5 1 M A m x 3 z x X f t Y W M g X b T O b F J q o e p 1 l S B Z h Q v / q 7 n + u r n D 6 Y N m 0 o a 6 i u T O e C U y M / l R U J B a w L F I W P y i H q D E g V d S z 9 T w 6 u w + P C E 2 X U b S T g a o Q O X h D P C r x I p M L z / c N C B / K c r A + p b S q A K C b N Q a f b + 0 f p 3 A M X H b / n p i Y Y I s w x 8 n x 1 j D y J t a r H z 1 3 F p k y G 6 Z X X X o x a d n Y P U J K m 3 V 9 O l k d 0 f U O o 4 J v R q B w c T I E H J Z Z I q 6 k j s X w R a / J G o l 8 P a z d A G i Q w 6 a / 2 7 h M H V 8 w 3 I c T R K p o h E t p T I 7 4 A H a 5 z 0 8 F b S d Q 3 p M m k 9 4 e I o m O T 5 o B j v S C P z p O X l T x L H W s C G T K Z Z y 5 5 3 m F K c r u o s q r M U m L T 6 O / M n U d T V + 9 5 S p y 7 1 M J v D d 3 Z 6 4 Z R w h g o Q g F t C j F W O G C w U A 8 F / / h Q 0 f g V + y + J b X O H y B 1 D o 9 v / 3 f c 0 i 6 X P s u X L h A A H D x 4 W A u F e M E A Q o 3 X N h C w g m A n o / M X I X R c f 1 5 q y i q W S M j q o / Z D a 4 V 4 R O H d Q 9 W M C h a S Y j j X h Q l I J 6 W h E U k Y I P o h + + 4 8 f y n V N R 0 x r Q g F n L j Q z U U J + f u G k A p k U q U A o R S w Q S h E r m P 6 J S I X h 8 F u j j O B F 5 c f s s b j e 5 c u X 0 r f f H q B 3 3 n l T r h P 7 z D H W I D O 2 M k G w S D W c Y E F A R 9 n L l J q e q Y 9 R Z A q S y E I m l T Y k Q h 7 I A 3 U x J O G N p A K p l G k 8 R C a o e p g r A q r e 7 / 7 w N 3 J 9 0 x W O M 3 e n N 6 E G B k b o 6 o 0 n F l K B S J B a 4 Y R S Z A o n l g z a k x h n U q T 6 7 y Q X R m R g m U 4 A l d 4 A a c x K N H f O b H E 5 g i Q y x J k o Q I J g q r E 7 H e n 0 u F c R U J E J x F F q o 9 k 2 k s q Q K a p 0 M k T i b V H 9 h E C R 0 g k T / 4 / Q u x / s o v z 8 i a 2 S d g Z q D E f T N 6 S l e S g 7 M 4 k L X q k d p q B D B a 9 1 f 2 l Q o 7 J w G t u W N y 7 e x q b C m f C X A 5 8 b 5 5 f K P U r X m t 0 0 x A Q 4 e f K 0 / C 4 q M 6 7 N 4 0 k W b 3 J Y 7 k T d Q r 5 U 9 P A A a Y H h 7 a Y N h X P g x d L S g 4 5 h f M / c t 9 o f 2 l a x e g a h t B y D G M 9 O t n X A t j d E J i E S g v j q j V B 1 d b k 4 6 0 Y r o + k U H G f v N k 5 r C W V w 6 s x 9 8 o + y 9 B H H W S O p O H A M z 3 Q l r b S U C k o r J a V U r A J / q L Q 8 Q I Z E e i v 0 M Q b 4 a q x 9 4 Q B h d R L g j c G e V l p f N U x X r l z l i j 5 K e V w x l y 9 b K t d h y A 0 H V h x r C I + A k b k g i p s J h E 5 g T B 1 2 v 8 N F 9 e 1 q A h V 1 n I p x n M p T R A z G H B T x V F q Z x b G t 4 0 h S B d t P R s 0 b k V m Y / v b v 3 p f r n O 5 w n L 3 3 f B A K O H 7 i L o 2 K k Q J t K a 3 2 G W J p U k W 2 p x T B Q B i j / q k g a Z z U x P j U f D E 5 A k t S I T L D P H 7 k 6 z S 4 Y U l w t a c l x V g x w 1 g j O U + T R m 2 a d H j 4 d v 8 B q q 6 q k u n A q j j u H E C H s V v v B 2 m s K p 7 K i 0 a m E K l A I J V W 0 k y R K E g q q 3 R i y Q Q y u V 1 O + u 3 v / 1 q u + X n A c 0 U o 4 N i P d / i u Q S R N L A u h V F s q n F i G Q L K N P 0 M m H U A E i U A I 5 C E p a U m Y y A L k h B 7 5 m I f P l d w A F V 6 n J P v l u W q o u i G M 7 D X p Y E C W I g u G c q D i u / k e u / m r F x 9 h T g i 1 T 0 i i Y 5 U H o u h 8 k C i C V I p M i H k b 5 M G 2 S C Q L m X S 3 h L L o D Q u Z / v 4 P v 5 B r f l 7 A h G o K l e B z g q P H b r G k A n E U q d T Y K U M s R S o h k J A K h N G x h V R C J o l x R r 0 t C O U J c J h J x A R X Z B V p g B X B X E 6 o F F x 1 X p o 9 h E 0 O y J O E S p u 8 Y N D E 4 f D D 3 W Q m R n i e p I V M n A Z J 9 H a Q R D J U Q 2 2 H y K T i o D d E G K F C Z D K S 6 e + n u U U v G h z n n k N C A Y d / q O W 7 1 y Q y 0 k o T K V J K h a l / Y I u k N Y k Q a 9 a o m A N D R S p t I P v H g C u 0 T g W B S q 4 S + l / F S a 4 A b a r G 5 J 4 4 h D + w R 8 i B o P J U U E Q Z 9 m K M l Z q p K J g f J J Z K x + x z k n w Q R x P K k I n J g 7 Q h k y K W U f M U m d B x + w / P I Z k A x 7 n 6 5 5 N Q w K H D 1 7 l K g j C x 1 T + J Q Z r x S A W q S I x s t a 3 / g + k Q w j Y Y l s c v S a 7 w s s E A C X S s I v R L Q U K B F P p I S S u L I P 4 6 + h 1 U 1 + q m Y V 9 o X 5 B M i I U s e j t I J O Q z Y X S e I h Y k k Y q N d F I W P s Q s j U A m T S q Q y S 9 t J i 9 5 U p L p t / / 4 / L S Z I v F c E w o 4 c v i q u P m g n 8 p I K S E S y A X y C L F A I p U 2 J A q q g S A Q Y k 0 c F c u n b O s P B b M / A l y d 8 W G B 2 l Z Z J o 0 P + a R 1 F c P S H v L K M C + Q A 7 k q l r T E I E s o T x E o l C + k s R K I 0 y E J p Q g k k k q T K S i d I J E M q U A o k U 4 j 4 u w K M / 6 v f j v 9 H F 4 T A R O q G a X x X O P M 6 Z v U 1 T M 0 l l R C J h N r U l m I J A Q T l u h t T S A h m S R l L x L y P y G k J L j S y w a D K 7 6 K r D F I I V t q m 4 M Q B t 8 y 6 b C g C K S k k d 7 W x B r b b k K s y C N k C q Y V m U I q n k q b N h N h 0 G F V J e 2 W Y e z P N x z n Z w g l Q G X b / 9 1 F f i J M p m B 7 C m m o f B G k g h k 9 U k I J e X R a E 8 j E + k P n 6 c Q Y c C V X k Q Y q v Y r l E x v y j w 9 8 6 m 0 h C S e Q I 2 l D H J 2 v t 5 U U 0 v t 1 e g y R k D Y S C W l D K E 2 m M E J p y Y Q x a H / 4 l 1 / L N c 6 A S 3 a G U O H 4 5 p u z N M p k Q b t K 1 D 6 r t N L E E v K Y 2 C q x O I A s K u L Y E E f S G r I z B k A A R P L J A A F 0 j F y 1 2 x q r g A z 5 0 9 s g j e Q h W K W R b C M G W T S Z g t v K q g d 1 T p H L 2 m Y y q p 4 i E g I 8 T z A 5 z O / + 6 Z e 4 m B l o O M 7 f b 5 H i m U E I J 4 9 f p f b O A U 0 o S C t I J a R 1 L C R C G u Q J E Q p k k T T o I z E D + R I Z I p k 4 F l R x c N 2 3 p K 0 x C C I b Q i K J I w I z w r I N M n G s i a M s e y A N 8 p g w k q c I F V T 1 J I 4 g k i Y T R t 7 i G i q r K m j P O z t x W T O w Y I Z Q 4 + C r L 4 / z E 9 K q n 0 g p Q y p F K K U C g k T G i 8 J C L o b E 2 F Z b 8 o 8 P t R 0 d q j B A C h X r S K V B F q Q 0 W U y e p H U c C o Z U i k R q W 0 s k k C Z I J C u Z d I g h m d S 6 T U n 0 u / / x q + A 9 z i A c M 4 S a A A c P n K G + / h E h k x B J J J R J Q w 1 E b C W V D k I g l R Y S a T I Z R G 4 L O V R k A Y i g Y v W P D 3 z q f C G M C r J X 0 l Y C q V j M 4 p p A Y a Q y B I o k l Z B J W f E U o b x 8 n w 5 Z n / e 9 D 9 W U z T O I D s e F G U L F h c 8 / O y J t K 0 f Q Q K F J x X n G W A G W W K X U G D I h D 0 l A Z U a H E A Q U s a Y 5 B k F 0 X p B I k h f a j k Y o I 4 n C 0 o Z E h l B C J p A H h F J S y a h 3 8 G h / X j t q E 4 X j w o P H q s R m M C F Q Q T / 7 5 B A / N Z A n n F T B W I g U I h V / g F I q F g 5 p I k l + d A h R g g A p L D F I w n 8 S W 4 L s j 0 Y k p C V W 2 0 F r n j X W Z A q p e V D v A u T x e G b U u w Q x Q 6 h J A B X x 0 4 + / 5 x Q T y 0 g r I R G I B e K o N H / w v w o g k q q X / I E 8 J A X Y 1 k l N n N A n Q 8 i C C D G I o v L k D z E y J L Y S S c W K T N o n z x D M k C h I J B 0 L k b C k j i L S P / z h l 9 J l M I N E Q P T / A a q z u C o q 5 T H p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 G u i d = " d 8 f c 2 4 3 b - 4 2 f 5 - 4 d 2 9 - 9 3 8 8 - 8 f a 9 b e 4 c 2 d e e "   R e v = " 1 "   R e v G u i d = " a 8 c c b d b d - 1 3 1 5 - 4 3 7 4 - a c 7 1 - 2 e f 0 4 6 e 8 4 e a 4 " 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+ y I k W S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+ y I k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s i J F k o i k e 4 D g A A A B E A A A A T A B w A R m 9 y b X V s Y X M v U 2 V j d G l v b j E u b S C i G A A o o B Q A A A A A A A A A A A A A A A A A A A A A A A A A A A A r T k 0 u y c z P U w i G 0 I b W A F B L A Q I t A B Q A A g A I A P s i J F k t 3 t E W p A A A A P Y A A A A S A A A A A A A A A A A A A A A A A A A A A A B D b 2 5 m a W c v U G F j a 2 F n Z S 5 4 b W x Q S w E C L Q A U A A I A C A D 7 I i R Z D 8 r p q 6 Q A A A D p A A A A E w A A A A A A A A A A A A A A A A D w A A A A W 0 N v b n R l b n R f V H l w Z X N d L n h t b F B L A Q I t A B Q A A g A I A P s i J F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l y 5 u T F Z 5 4 R p U R u 8 E M l V E D A A A A A A I A A A A A A B B m A A A A A Q A A I A A A A I 4 1 f H 7 k j f f R z x V o 6 8 w H F F O w v B 4 k W H p 4 s Y m + K D V B g l J Y A A A A A A 6 A A A A A A g A A I A A A A H L u s w 2 V A B 2 Y W M x 6 c V w h F 4 h d x 5 B / 3 3 l A m N N s S n n G x s 0 s U A A A A C 0 7 X 0 3 k h y 6 2 Q 5 e x r L a 3 3 x m s Q i F 2 q 8 l O c L P 8 N 6 w p 9 1 X j Y B B 7 t C 0 n n s u 1 u o P J 6 l R v C r / u V g v J K 1 D x D D x f v 5 8 W p Q 0 i 0 + Q 1 / Z G p H 6 T P 1 O Q v c F q d Q A A A A L 1 E 1 S y / T G 0 k B f V n B i 1 + l 3 G O G P 7 x Z X s 8 y i v a p 2 d z b y r L a o f 1 a s f 8 o B y H 2 S A 4 j x F Y k Z i g / L C q W I w a E n O g H D t 1 j 5 k = < / D a t a M a s h u p > 
</file>

<file path=customXml/itemProps1.xml><?xml version="1.0" encoding="utf-8"?>
<ds:datastoreItem xmlns:ds="http://schemas.openxmlformats.org/officeDocument/2006/customXml" ds:itemID="{AFA67E53-2E36-4252-83D6-6DDA43437C68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FEE5E5F1-6E67-4649-AC20-C6AB079D1129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306E610D-C151-49D8-8B7C-7803D69702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2020</vt:lpstr>
      <vt:lpstr>2023</vt:lpstr>
      <vt:lpstr>2026</vt:lpstr>
      <vt:lpstr>2029</vt:lpstr>
      <vt:lpstr>2032</vt:lpstr>
      <vt:lpstr>2035</vt:lpstr>
      <vt:lpstr>2038</vt:lpstr>
      <vt:lpstr>2041</vt:lpstr>
      <vt:lpstr>2044</vt:lpstr>
      <vt:lpstr>2047</vt:lpstr>
      <vt:lpstr>2050</vt:lpstr>
      <vt:lpstr>LCOH</vt:lpstr>
      <vt:lpstr>Optimal 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Piotr Kaczmarek</cp:lastModifiedBy>
  <dcterms:created xsi:type="dcterms:W3CDTF">2024-09-03T20:03:14Z</dcterms:created>
  <dcterms:modified xsi:type="dcterms:W3CDTF">2024-09-05T09:23:45Z</dcterms:modified>
</cp:coreProperties>
</file>