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spide\Documents\TU Delft\Thesis Project\MSc Thesis - Piotr K\PiotrThesis\PiotrThesis\csv_files\Try 13\"/>
    </mc:Choice>
  </mc:AlternateContent>
  <xr:revisionPtr revIDLastSave="0" documentId="13_ncr:1_{23533D17-BC98-4054-BE1D-5C437CE7B5F7}" xr6:coauthVersionLast="47" xr6:coauthVersionMax="47" xr10:uidLastSave="{00000000-0000-0000-0000-000000000000}"/>
  <bookViews>
    <workbookView xWindow="2265" yWindow="3075" windowWidth="9180" windowHeight="11295" xr2:uid="{00000000-000D-0000-FFFF-FFFF00000000}"/>
  </bookViews>
  <sheets>
    <sheet name="LCOH" sheetId="1" r:id="rId1"/>
    <sheet name="For report" sheetId="3" r:id="rId2"/>
    <sheet name="Access" sheetId="4" r:id="rId3"/>
    <sheet name="Output" sheetId="2" r:id="rId4"/>
  </sheets>
  <externalReferences>
    <externalReference r:id="rId5"/>
    <externalReference r:id="rId6"/>
    <externalReference r:id="rId7"/>
    <externalReference r:id="rId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7" i="1" l="1"/>
  <c r="M45" i="1"/>
  <c r="M44" i="1"/>
  <c r="F11" i="4"/>
  <c r="E11" i="4"/>
  <c r="D11" i="4"/>
  <c r="C11" i="4"/>
  <c r="I16" i="3" l="1"/>
  <c r="H16" i="3"/>
  <c r="I14" i="3"/>
  <c r="H14" i="3"/>
  <c r="D2" i="2" l="1"/>
  <c r="E2" i="2"/>
  <c r="F2" i="2"/>
  <c r="G2" i="2"/>
  <c r="H2" i="2"/>
  <c r="I2" i="2"/>
  <c r="J2" i="2"/>
  <c r="K2" i="2"/>
  <c r="L2" i="2"/>
  <c r="M2" i="2"/>
  <c r="D3" i="2"/>
  <c r="E3" i="2"/>
  <c r="F3" i="2"/>
  <c r="G3" i="2"/>
  <c r="H3" i="2"/>
  <c r="I3" i="2"/>
  <c r="J3" i="2"/>
  <c r="K3" i="2"/>
  <c r="L3" i="2"/>
  <c r="M3" i="2"/>
  <c r="D4" i="2"/>
  <c r="E4" i="2"/>
  <c r="F4" i="2"/>
  <c r="G4" i="2"/>
  <c r="H4" i="2"/>
  <c r="I4" i="2"/>
  <c r="J4" i="2"/>
  <c r="K4" i="2"/>
  <c r="L4" i="2"/>
  <c r="M4" i="2"/>
  <c r="D5" i="2"/>
  <c r="E5" i="2"/>
  <c r="F5" i="2"/>
  <c r="G5" i="2"/>
  <c r="H5" i="2"/>
  <c r="I5" i="2"/>
  <c r="J5" i="2"/>
  <c r="K5" i="2"/>
  <c r="L5" i="2"/>
  <c r="M5" i="2"/>
  <c r="D6" i="2"/>
  <c r="E6" i="2"/>
  <c r="F6" i="2"/>
  <c r="G6" i="2"/>
  <c r="H6" i="2"/>
  <c r="I6" i="2"/>
  <c r="J6" i="2"/>
  <c r="K6" i="2"/>
  <c r="L6" i="2"/>
  <c r="M6" i="2"/>
  <c r="D7" i="2"/>
  <c r="E7" i="2"/>
  <c r="F7" i="2"/>
  <c r="G7" i="2"/>
  <c r="H7" i="2"/>
  <c r="I7" i="2"/>
  <c r="J7" i="2"/>
  <c r="K7" i="2"/>
  <c r="L7" i="2"/>
  <c r="M7" i="2"/>
  <c r="D8" i="2"/>
  <c r="E8" i="2"/>
  <c r="F8" i="2"/>
  <c r="G8" i="2"/>
  <c r="H8" i="2"/>
  <c r="I8" i="2"/>
  <c r="J8" i="2"/>
  <c r="K8" i="2"/>
  <c r="L8" i="2"/>
  <c r="M8" i="2"/>
  <c r="D9" i="2"/>
  <c r="E9" i="2"/>
  <c r="F9" i="2"/>
  <c r="G9" i="2"/>
  <c r="H9" i="2"/>
  <c r="I9" i="2"/>
  <c r="J9" i="2"/>
  <c r="K9" i="2"/>
  <c r="L9" i="2"/>
  <c r="M9" i="2"/>
  <c r="D10" i="2"/>
  <c r="E10" i="2"/>
  <c r="F10" i="2"/>
  <c r="G10" i="2"/>
  <c r="H10" i="2"/>
  <c r="I10" i="2"/>
  <c r="J10" i="2"/>
  <c r="K10" i="2"/>
  <c r="L10" i="2"/>
  <c r="M10" i="2"/>
  <c r="D11" i="2"/>
  <c r="E11" i="2"/>
  <c r="F11" i="2"/>
  <c r="G11" i="2"/>
  <c r="H11" i="2"/>
  <c r="I11" i="2"/>
  <c r="J11" i="2"/>
  <c r="K11" i="2"/>
  <c r="L11" i="2"/>
  <c r="M11" i="2"/>
  <c r="D12" i="2"/>
  <c r="E12" i="2"/>
  <c r="F12" i="2"/>
  <c r="G12" i="2"/>
  <c r="H12" i="2"/>
  <c r="I12" i="2"/>
  <c r="J12" i="2"/>
  <c r="K12" i="2"/>
  <c r="L12" i="2"/>
  <c r="M12" i="2"/>
  <c r="D13" i="2"/>
  <c r="E13" i="2"/>
  <c r="F13" i="2"/>
  <c r="G13" i="2"/>
  <c r="H13" i="2"/>
  <c r="I13" i="2"/>
  <c r="J13" i="2"/>
  <c r="K13" i="2"/>
  <c r="L13" i="2"/>
  <c r="M13" i="2"/>
  <c r="C3" i="2"/>
  <c r="C4" i="2"/>
  <c r="C5" i="2"/>
  <c r="C6" i="2"/>
  <c r="C7" i="2"/>
  <c r="C8" i="2"/>
  <c r="C9" i="2"/>
  <c r="C10" i="2"/>
  <c r="C11" i="2"/>
  <c r="C12" i="2"/>
  <c r="C13" i="2"/>
  <c r="C2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D18" i="2"/>
  <c r="E18" i="2"/>
  <c r="F18" i="2"/>
  <c r="G18" i="2"/>
  <c r="H18" i="2"/>
  <c r="I18" i="2"/>
  <c r="J18" i="2"/>
  <c r="K18" i="2"/>
  <c r="L18" i="2"/>
  <c r="M18" i="2"/>
  <c r="D19" i="2"/>
  <c r="E19" i="2"/>
  <c r="F19" i="2"/>
  <c r="G19" i="2"/>
  <c r="H19" i="2"/>
  <c r="I19" i="2"/>
  <c r="J19" i="2"/>
  <c r="K19" i="2"/>
  <c r="L19" i="2"/>
  <c r="M19" i="2"/>
  <c r="D20" i="2"/>
  <c r="E20" i="2"/>
  <c r="F20" i="2"/>
  <c r="G20" i="2"/>
  <c r="H20" i="2"/>
  <c r="I20" i="2"/>
  <c r="J20" i="2"/>
  <c r="K20" i="2"/>
  <c r="L20" i="2"/>
  <c r="M20" i="2"/>
  <c r="D21" i="2"/>
  <c r="E21" i="2"/>
  <c r="F21" i="2"/>
  <c r="G21" i="2"/>
  <c r="H21" i="2"/>
  <c r="I21" i="2"/>
  <c r="J21" i="2"/>
  <c r="K21" i="2"/>
  <c r="L21" i="2"/>
  <c r="M21" i="2"/>
  <c r="D22" i="2"/>
  <c r="E22" i="2"/>
  <c r="F22" i="2"/>
  <c r="G22" i="2"/>
  <c r="H22" i="2"/>
  <c r="I22" i="2"/>
  <c r="J22" i="2"/>
  <c r="K22" i="2"/>
  <c r="L22" i="2"/>
  <c r="M22" i="2"/>
  <c r="D23" i="2"/>
  <c r="E23" i="2"/>
  <c r="F23" i="2"/>
  <c r="G23" i="2"/>
  <c r="H23" i="2"/>
  <c r="I23" i="2"/>
  <c r="J23" i="2"/>
  <c r="K23" i="2"/>
  <c r="L23" i="2"/>
  <c r="M23" i="2"/>
  <c r="D24" i="2"/>
  <c r="E24" i="2"/>
  <c r="F24" i="2"/>
  <c r="G24" i="2"/>
  <c r="H24" i="2"/>
  <c r="I24" i="2"/>
  <c r="J24" i="2"/>
  <c r="K24" i="2"/>
  <c r="L24" i="2"/>
  <c r="M24" i="2"/>
  <c r="D25" i="2"/>
  <c r="E25" i="2"/>
  <c r="F25" i="2"/>
  <c r="G25" i="2"/>
  <c r="H25" i="2"/>
  <c r="I25" i="2"/>
  <c r="J25" i="2"/>
  <c r="K25" i="2"/>
  <c r="L25" i="2"/>
  <c r="M25" i="2"/>
  <c r="D26" i="2"/>
  <c r="E26" i="2"/>
  <c r="F26" i="2"/>
  <c r="G26" i="2"/>
  <c r="H26" i="2"/>
  <c r="I26" i="2"/>
  <c r="J26" i="2"/>
  <c r="K26" i="2"/>
  <c r="L26" i="2"/>
  <c r="M26" i="2"/>
  <c r="D27" i="2"/>
  <c r="E27" i="2"/>
  <c r="F27" i="2"/>
  <c r="G27" i="2"/>
  <c r="H27" i="2"/>
  <c r="I27" i="2"/>
  <c r="J27" i="2"/>
  <c r="K27" i="2"/>
  <c r="L27" i="2"/>
  <c r="M27" i="2"/>
  <c r="C27" i="2"/>
  <c r="C17" i="2"/>
  <c r="C18" i="2"/>
  <c r="C19" i="2"/>
  <c r="C20" i="2"/>
  <c r="C21" i="2"/>
  <c r="C22" i="2"/>
  <c r="C23" i="2"/>
  <c r="C24" i="2"/>
  <c r="C25" i="2"/>
  <c r="C26" i="2"/>
  <c r="C16" i="2"/>
  <c r="D30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3" i="2"/>
  <c r="E33" i="2"/>
  <c r="F33" i="2"/>
  <c r="G33" i="2"/>
  <c r="H33" i="2"/>
  <c r="I33" i="2"/>
  <c r="J33" i="2"/>
  <c r="K33" i="2"/>
  <c r="L33" i="2"/>
  <c r="M33" i="2"/>
  <c r="D34" i="2"/>
  <c r="E34" i="2"/>
  <c r="F34" i="2"/>
  <c r="G34" i="2"/>
  <c r="H34" i="2"/>
  <c r="I34" i="2"/>
  <c r="J34" i="2"/>
  <c r="K34" i="2"/>
  <c r="L34" i="2"/>
  <c r="M34" i="2"/>
  <c r="D35" i="2"/>
  <c r="E35" i="2"/>
  <c r="F35" i="2"/>
  <c r="G35" i="2"/>
  <c r="H35" i="2"/>
  <c r="I35" i="2"/>
  <c r="J35" i="2"/>
  <c r="K35" i="2"/>
  <c r="L35" i="2"/>
  <c r="M35" i="2"/>
  <c r="D36" i="2"/>
  <c r="E36" i="2"/>
  <c r="F36" i="2"/>
  <c r="G36" i="2"/>
  <c r="H36" i="2"/>
  <c r="I36" i="2"/>
  <c r="J36" i="2"/>
  <c r="K36" i="2"/>
  <c r="L36" i="2"/>
  <c r="M36" i="2"/>
  <c r="D37" i="2"/>
  <c r="E37" i="2"/>
  <c r="F37" i="2"/>
  <c r="G37" i="2"/>
  <c r="H37" i="2"/>
  <c r="I37" i="2"/>
  <c r="J37" i="2"/>
  <c r="K37" i="2"/>
  <c r="L37" i="2"/>
  <c r="M37" i="2"/>
  <c r="D38" i="2"/>
  <c r="E38" i="2"/>
  <c r="F38" i="2"/>
  <c r="G38" i="2"/>
  <c r="H38" i="2"/>
  <c r="I38" i="2"/>
  <c r="J38" i="2"/>
  <c r="K38" i="2"/>
  <c r="L38" i="2"/>
  <c r="M38" i="2"/>
  <c r="D39" i="2"/>
  <c r="E39" i="2"/>
  <c r="F39" i="2"/>
  <c r="G39" i="2"/>
  <c r="H39" i="2"/>
  <c r="I39" i="2"/>
  <c r="J39" i="2"/>
  <c r="K39" i="2"/>
  <c r="L39" i="2"/>
  <c r="M39" i="2"/>
  <c r="D40" i="2"/>
  <c r="E40" i="2"/>
  <c r="F40" i="2"/>
  <c r="G40" i="2"/>
  <c r="H40" i="2"/>
  <c r="I40" i="2"/>
  <c r="J40" i="2"/>
  <c r="K40" i="2"/>
  <c r="L40" i="2"/>
  <c r="M40" i="2"/>
  <c r="D41" i="2"/>
  <c r="E41" i="2"/>
  <c r="F41" i="2"/>
  <c r="G41" i="2"/>
  <c r="H41" i="2"/>
  <c r="I41" i="2"/>
  <c r="J41" i="2"/>
  <c r="K41" i="2"/>
  <c r="L41" i="2"/>
  <c r="M41" i="2"/>
  <c r="C31" i="2"/>
  <c r="C32" i="2"/>
  <c r="C33" i="2"/>
  <c r="C34" i="2"/>
  <c r="C35" i="2"/>
  <c r="C36" i="2"/>
  <c r="C37" i="2"/>
  <c r="C38" i="2"/>
  <c r="C39" i="2"/>
  <c r="C40" i="2"/>
  <c r="C41" i="2"/>
  <c r="C30" i="2"/>
  <c r="C45" i="2"/>
  <c r="D45" i="2"/>
  <c r="E45" i="2"/>
  <c r="F45" i="2"/>
  <c r="G45" i="2"/>
  <c r="H45" i="2"/>
  <c r="I45" i="2"/>
  <c r="J45" i="2"/>
  <c r="K45" i="2"/>
  <c r="L45" i="2"/>
  <c r="M45" i="2"/>
  <c r="C46" i="2"/>
  <c r="D46" i="2"/>
  <c r="E46" i="2"/>
  <c r="F46" i="2"/>
  <c r="G46" i="2"/>
  <c r="H46" i="2"/>
  <c r="I46" i="2"/>
  <c r="J46" i="2"/>
  <c r="K46" i="2"/>
  <c r="L46" i="2"/>
  <c r="M46" i="2"/>
  <c r="C47" i="2"/>
  <c r="D47" i="2"/>
  <c r="E47" i="2"/>
  <c r="F47" i="2"/>
  <c r="G47" i="2"/>
  <c r="H47" i="2"/>
  <c r="I47" i="2"/>
  <c r="J47" i="2"/>
  <c r="K47" i="2"/>
  <c r="L47" i="2"/>
  <c r="M47" i="2"/>
  <c r="C48" i="2"/>
  <c r="D48" i="2"/>
  <c r="E48" i="2"/>
  <c r="F48" i="2"/>
  <c r="G48" i="2"/>
  <c r="H48" i="2"/>
  <c r="I48" i="2"/>
  <c r="J48" i="2"/>
  <c r="K48" i="2"/>
  <c r="L48" i="2"/>
  <c r="M48" i="2"/>
  <c r="C49" i="2"/>
  <c r="D49" i="2"/>
  <c r="E49" i="2"/>
  <c r="F49" i="2"/>
  <c r="G49" i="2"/>
  <c r="H49" i="2"/>
  <c r="I49" i="2"/>
  <c r="J49" i="2"/>
  <c r="K49" i="2"/>
  <c r="L49" i="2"/>
  <c r="M49" i="2"/>
  <c r="C50" i="2"/>
  <c r="D50" i="2"/>
  <c r="E50" i="2"/>
  <c r="F50" i="2"/>
  <c r="G50" i="2"/>
  <c r="H50" i="2"/>
  <c r="I50" i="2"/>
  <c r="J50" i="2"/>
  <c r="K50" i="2"/>
  <c r="L50" i="2"/>
  <c r="M50" i="2"/>
  <c r="C51" i="2"/>
  <c r="D51" i="2"/>
  <c r="E51" i="2"/>
  <c r="F51" i="2"/>
  <c r="G51" i="2"/>
  <c r="H51" i="2"/>
  <c r="I51" i="2"/>
  <c r="J51" i="2"/>
  <c r="K51" i="2"/>
  <c r="L51" i="2"/>
  <c r="M51" i="2"/>
  <c r="C52" i="2"/>
  <c r="D52" i="2"/>
  <c r="E52" i="2"/>
  <c r="F52" i="2"/>
  <c r="G52" i="2"/>
  <c r="H52" i="2"/>
  <c r="I52" i="2"/>
  <c r="J52" i="2"/>
  <c r="K52" i="2"/>
  <c r="L52" i="2"/>
  <c r="M52" i="2"/>
  <c r="C53" i="2"/>
  <c r="D53" i="2"/>
  <c r="E53" i="2"/>
  <c r="F53" i="2"/>
  <c r="G53" i="2"/>
  <c r="H53" i="2"/>
  <c r="I53" i="2"/>
  <c r="J53" i="2"/>
  <c r="K53" i="2"/>
  <c r="L53" i="2"/>
  <c r="M53" i="2"/>
  <c r="C54" i="2"/>
  <c r="D54" i="2"/>
  <c r="E54" i="2"/>
  <c r="F54" i="2"/>
  <c r="G54" i="2"/>
  <c r="H54" i="2"/>
  <c r="I54" i="2"/>
  <c r="J54" i="2"/>
  <c r="K54" i="2"/>
  <c r="L54" i="2"/>
  <c r="M54" i="2"/>
  <c r="C55" i="2"/>
  <c r="D55" i="2"/>
  <c r="E55" i="2"/>
  <c r="F55" i="2"/>
  <c r="G55" i="2"/>
  <c r="H55" i="2"/>
  <c r="I55" i="2"/>
  <c r="J55" i="2"/>
  <c r="K55" i="2"/>
  <c r="L55" i="2"/>
  <c r="M55" i="2"/>
  <c r="D44" i="2"/>
  <c r="E44" i="2"/>
  <c r="F44" i="2"/>
  <c r="G44" i="2"/>
  <c r="H44" i="2"/>
  <c r="I44" i="2"/>
  <c r="J44" i="2"/>
  <c r="K44" i="2"/>
  <c r="L44" i="2"/>
  <c r="M44" i="2"/>
  <c r="C44" i="2"/>
</calcChain>
</file>

<file path=xl/sharedStrings.xml><?xml version="1.0" encoding="utf-8"?>
<sst xmlns="http://schemas.openxmlformats.org/spreadsheetml/2006/main" count="95" uniqueCount="32">
  <si>
    <t>j1</t>
  </si>
  <si>
    <t>longitude</t>
  </si>
  <si>
    <t>latitude</t>
  </si>
  <si>
    <t>LCOH</t>
  </si>
  <si>
    <t>Optimal</t>
  </si>
  <si>
    <t>j2</t>
  </si>
  <si>
    <t>j3</t>
  </si>
  <si>
    <t>j4</t>
  </si>
  <si>
    <t>Year</t>
  </si>
  <si>
    <t>Cost per kg [€/kg]</t>
  </si>
  <si>
    <t>Wind turbines</t>
  </si>
  <si>
    <t>Solar platforms</t>
  </si>
  <si>
    <t>Electrolyzers</t>
  </si>
  <si>
    <t>Desalination equipment</t>
  </si>
  <si>
    <t>Storage volume</t>
  </si>
  <si>
    <t>Conversion devices</t>
  </si>
  <si>
    <t>Reconversion devices</t>
  </si>
  <si>
    <t>Transport medium</t>
  </si>
  <si>
    <t>FPSO volume [m3]</t>
  </si>
  <si>
    <t>Distance sea [km]</t>
  </si>
  <si>
    <t>Demand [t/y]</t>
  </si>
  <si>
    <t>Cost plot</t>
  </si>
  <si>
    <t>j</t>
  </si>
  <si>
    <t>j=1</t>
  </si>
  <si>
    <t>j=2</t>
  </si>
  <si>
    <t>j=3</t>
  </si>
  <si>
    <t>j=4</t>
  </si>
  <si>
    <t>LCOH (j=1) [€/kg]</t>
  </si>
  <si>
    <t>LCOH (j=2) [€/kg]</t>
  </si>
  <si>
    <t>LCOH (j=3) [€/kg]</t>
  </si>
  <si>
    <t>LCOH (j=4) [€/kg]</t>
  </si>
  <si>
    <t>Break-even 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</si>
</sst>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3" fillId="0" borderId="1" xfId="0" applyFont="1" applyBorder="1" applyAlignment="1">
      <alignment horizontal="center" vertical="top"/>
    </xf>
    <xf numFmtId="0" fontId="2" fillId="0" borderId="0" xfId="0" applyFont="1"/>
    <xf numFmtId="0" fontId="1" fillId="2" borderId="0" xfId="1"/>
    <xf numFmtId="2" fontId="0" fillId="0" borderId="0" xfId="0" applyNumberFormat="1"/>
    <xf numFmtId="164" fontId="0" fillId="0" borderId="0" xfId="0" applyNumberFormat="1"/>
    <xf numFmtId="164" fontId="4" fillId="2" borderId="0" xfId="1" applyNumberFormat="1" applyFont="1"/>
  </cellXfs>
  <cellStyles count="2">
    <cellStyle name="Good" xfId="1" builtinId="26"/>
    <cellStyle name="Normal" xfId="0" builtinId="0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Delivered H2 Cost in Time Period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Output!$P$4</c:f>
              <c:strCache>
                <c:ptCount val="1"/>
                <c:pt idx="0">
                  <c:v>j=1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Output!$Q$3:$AA$3</c:f>
              <c:numCache>
                <c:formatCode>General</c:formatCode>
                <c:ptCount val="11"/>
                <c:pt idx="0">
                  <c:v>2020</c:v>
                </c:pt>
                <c:pt idx="1">
                  <c:v>2023</c:v>
                </c:pt>
                <c:pt idx="2">
                  <c:v>2026</c:v>
                </c:pt>
                <c:pt idx="3">
                  <c:v>2029</c:v>
                </c:pt>
                <c:pt idx="4">
                  <c:v>2032</c:v>
                </c:pt>
                <c:pt idx="5">
                  <c:v>2035</c:v>
                </c:pt>
                <c:pt idx="6">
                  <c:v>2038</c:v>
                </c:pt>
                <c:pt idx="7">
                  <c:v>2041</c:v>
                </c:pt>
                <c:pt idx="8">
                  <c:v>2044</c:v>
                </c:pt>
                <c:pt idx="9">
                  <c:v>2047</c:v>
                </c:pt>
                <c:pt idx="10">
                  <c:v>2050</c:v>
                </c:pt>
              </c:numCache>
            </c:numRef>
          </c:cat>
          <c:val>
            <c:numRef>
              <c:f>Output!$Q$4:$AA$4</c:f>
              <c:numCache>
                <c:formatCode>General</c:formatCode>
                <c:ptCount val="11"/>
                <c:pt idx="0">
                  <c:v>6.0568429918836619</c:v>
                </c:pt>
                <c:pt idx="1">
                  <c:v>5.5797038980685176</c:v>
                </c:pt>
                <c:pt idx="2">
                  <c:v>5.3012347745351658</c:v>
                </c:pt>
                <c:pt idx="3">
                  <c:v>5.076712488671598</c:v>
                </c:pt>
                <c:pt idx="4">
                  <c:v>4.9210066862505517</c:v>
                </c:pt>
                <c:pt idx="5">
                  <c:v>4.8016445159980563</c:v>
                </c:pt>
                <c:pt idx="6">
                  <c:v>4.6916230287377747</c:v>
                </c:pt>
                <c:pt idx="7">
                  <c:v>4.598960614717182</c:v>
                </c:pt>
                <c:pt idx="8">
                  <c:v>4.532793564273379</c:v>
                </c:pt>
                <c:pt idx="9">
                  <c:v>4.4699985052813371</c:v>
                </c:pt>
                <c:pt idx="10">
                  <c:v>4.4103358473536396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4F-49A1-BC3F-F7EDD38B4BBA}"/>
            </c:ext>
          </c:extLst>
        </c:ser>
        <c:ser>
          <c:idx val="1"/>
          <c:order val="1"/>
          <c:tx>
            <c:strRef>
              <c:f>Output!$P$5</c:f>
              <c:strCache>
                <c:ptCount val="1"/>
                <c:pt idx="0">
                  <c:v>j=2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Output!$Q$3:$AA$3</c:f>
              <c:numCache>
                <c:formatCode>General</c:formatCode>
                <c:ptCount val="11"/>
                <c:pt idx="0">
                  <c:v>2020</c:v>
                </c:pt>
                <c:pt idx="1">
                  <c:v>2023</c:v>
                </c:pt>
                <c:pt idx="2">
                  <c:v>2026</c:v>
                </c:pt>
                <c:pt idx="3">
                  <c:v>2029</c:v>
                </c:pt>
                <c:pt idx="4">
                  <c:v>2032</c:v>
                </c:pt>
                <c:pt idx="5">
                  <c:v>2035</c:v>
                </c:pt>
                <c:pt idx="6">
                  <c:v>2038</c:v>
                </c:pt>
                <c:pt idx="7">
                  <c:v>2041</c:v>
                </c:pt>
                <c:pt idx="8">
                  <c:v>2044</c:v>
                </c:pt>
                <c:pt idx="9">
                  <c:v>2047</c:v>
                </c:pt>
                <c:pt idx="10">
                  <c:v>2050</c:v>
                </c:pt>
              </c:numCache>
            </c:numRef>
          </c:cat>
          <c:val>
            <c:numRef>
              <c:f>Output!$Q$5:$AA$5</c:f>
              <c:numCache>
                <c:formatCode>General</c:formatCode>
                <c:ptCount val="11"/>
                <c:pt idx="0">
                  <c:v>7.5231052043086653</c:v>
                </c:pt>
                <c:pt idx="1">
                  <c:v>6.9726543593308401</c:v>
                </c:pt>
                <c:pt idx="2">
                  <c:v>6.6365746825230616</c:v>
                </c:pt>
                <c:pt idx="3">
                  <c:v>6.3585287768371677</c:v>
                </c:pt>
                <c:pt idx="4">
                  <c:v>6.10614875505195</c:v>
                </c:pt>
                <c:pt idx="5">
                  <c:v>5.8686122720462182</c:v>
                </c:pt>
                <c:pt idx="6">
                  <c:v>5.6410798478704134</c:v>
                </c:pt>
                <c:pt idx="7">
                  <c:v>5.4309575796470337</c:v>
                </c:pt>
                <c:pt idx="8">
                  <c:v>5.2468395357727076</c:v>
                </c:pt>
                <c:pt idx="9">
                  <c:v>5.066582450723927</c:v>
                </c:pt>
                <c:pt idx="10">
                  <c:v>4.8894503113987993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4F-49A1-BC3F-F7EDD38B4BBA}"/>
            </c:ext>
          </c:extLst>
        </c:ser>
        <c:ser>
          <c:idx val="2"/>
          <c:order val="2"/>
          <c:tx>
            <c:strRef>
              <c:f>Output!$P$6</c:f>
              <c:strCache>
                <c:ptCount val="1"/>
                <c:pt idx="0">
                  <c:v>j=3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Output!$Q$3:$AA$3</c:f>
              <c:numCache>
                <c:formatCode>General</c:formatCode>
                <c:ptCount val="11"/>
                <c:pt idx="0">
                  <c:v>2020</c:v>
                </c:pt>
                <c:pt idx="1">
                  <c:v>2023</c:v>
                </c:pt>
                <c:pt idx="2">
                  <c:v>2026</c:v>
                </c:pt>
                <c:pt idx="3">
                  <c:v>2029</c:v>
                </c:pt>
                <c:pt idx="4">
                  <c:v>2032</c:v>
                </c:pt>
                <c:pt idx="5">
                  <c:v>2035</c:v>
                </c:pt>
                <c:pt idx="6">
                  <c:v>2038</c:v>
                </c:pt>
                <c:pt idx="7">
                  <c:v>2041</c:v>
                </c:pt>
                <c:pt idx="8">
                  <c:v>2044</c:v>
                </c:pt>
                <c:pt idx="9">
                  <c:v>2047</c:v>
                </c:pt>
                <c:pt idx="10">
                  <c:v>2050</c:v>
                </c:pt>
              </c:numCache>
            </c:numRef>
          </c:cat>
          <c:val>
            <c:numRef>
              <c:f>Output!$Q$6:$AA$6</c:f>
              <c:numCache>
                <c:formatCode>General</c:formatCode>
                <c:ptCount val="11"/>
                <c:pt idx="0">
                  <c:v>4.805771216564426</c:v>
                </c:pt>
                <c:pt idx="1">
                  <c:v>4.337811640466823</c:v>
                </c:pt>
                <c:pt idx="2">
                  <c:v>4.0617055382716636</c:v>
                </c:pt>
                <c:pt idx="3">
                  <c:v>3.8375696958255592</c:v>
                </c:pt>
                <c:pt idx="4">
                  <c:v>3.6847131234068602</c:v>
                </c:pt>
                <c:pt idx="5">
                  <c:v>3.569309853476319</c:v>
                </c:pt>
                <c:pt idx="6">
                  <c:v>3.4628735389948448</c:v>
                </c:pt>
                <c:pt idx="7">
                  <c:v>3.3739442587523989</c:v>
                </c:pt>
                <c:pt idx="8">
                  <c:v>3.3121286310510589</c:v>
                </c:pt>
                <c:pt idx="9">
                  <c:v>3.2537275865515261</c:v>
                </c:pt>
                <c:pt idx="10">
                  <c:v>3.198170029456616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4F-49A1-BC3F-F7EDD38B4BBA}"/>
            </c:ext>
          </c:extLst>
        </c:ser>
        <c:ser>
          <c:idx val="3"/>
          <c:order val="3"/>
          <c:tx>
            <c:strRef>
              <c:f>Output!$P$7</c:f>
              <c:strCache>
                <c:ptCount val="1"/>
                <c:pt idx="0">
                  <c:v>j=4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Output!$Q$3:$AA$3</c:f>
              <c:numCache>
                <c:formatCode>General</c:formatCode>
                <c:ptCount val="11"/>
                <c:pt idx="0">
                  <c:v>2020</c:v>
                </c:pt>
                <c:pt idx="1">
                  <c:v>2023</c:v>
                </c:pt>
                <c:pt idx="2">
                  <c:v>2026</c:v>
                </c:pt>
                <c:pt idx="3">
                  <c:v>2029</c:v>
                </c:pt>
                <c:pt idx="4">
                  <c:v>2032</c:v>
                </c:pt>
                <c:pt idx="5">
                  <c:v>2035</c:v>
                </c:pt>
                <c:pt idx="6">
                  <c:v>2038</c:v>
                </c:pt>
                <c:pt idx="7">
                  <c:v>2041</c:v>
                </c:pt>
                <c:pt idx="8">
                  <c:v>2044</c:v>
                </c:pt>
                <c:pt idx="9">
                  <c:v>2047</c:v>
                </c:pt>
                <c:pt idx="10">
                  <c:v>2050</c:v>
                </c:pt>
              </c:numCache>
            </c:numRef>
          </c:cat>
          <c:val>
            <c:numRef>
              <c:f>Output!$Q$7:$AA$7</c:f>
              <c:numCache>
                <c:formatCode>General</c:formatCode>
                <c:ptCount val="11"/>
                <c:pt idx="0">
                  <c:v>6.30989058239608</c:v>
                </c:pt>
                <c:pt idx="1">
                  <c:v>5.7982968851726708</c:v>
                </c:pt>
                <c:pt idx="2">
                  <c:v>5.5011020739453116</c:v>
                </c:pt>
                <c:pt idx="3">
                  <c:v>5.2619542869107754</c:v>
                </c:pt>
                <c:pt idx="4">
                  <c:v>5.0986354460800261</c:v>
                </c:pt>
                <c:pt idx="5">
                  <c:v>4.9752444668394542</c:v>
                </c:pt>
                <c:pt idx="6">
                  <c:v>4.861861276625933</c:v>
                </c:pt>
                <c:pt idx="7">
                  <c:v>4.7671193490661894</c:v>
                </c:pt>
                <c:pt idx="8">
                  <c:v>4.7008408778337261</c:v>
                </c:pt>
                <c:pt idx="9">
                  <c:v>4.6384166205159163</c:v>
                </c:pt>
                <c:pt idx="10">
                  <c:v>4.5791260166654002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74F-49A1-BC3F-F7EDD38B4B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9398991"/>
        <c:axId val="1029396591"/>
      </c:lineChart>
      <c:catAx>
        <c:axId val="10293989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396591"/>
        <c:crosses val="autoZero"/>
        <c:auto val="1"/>
        <c:lblAlgn val="ctr"/>
        <c:lblOffset val="100"/>
        <c:noMultiLvlLbl val="0"/>
      </c:catAx>
      <c:valAx>
        <c:axId val="1029396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 [€/kg]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398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Delivered H2 Cost in Time Period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Output!$P$4</c:f>
              <c:strCache>
                <c:ptCount val="1"/>
                <c:pt idx="0">
                  <c:v>j=1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Output!$Q$3:$AA$3</c:f>
              <c:numCache>
                <c:formatCode>General</c:formatCode>
                <c:ptCount val="11"/>
                <c:pt idx="0">
                  <c:v>2020</c:v>
                </c:pt>
                <c:pt idx="1">
                  <c:v>2023</c:v>
                </c:pt>
                <c:pt idx="2">
                  <c:v>2026</c:v>
                </c:pt>
                <c:pt idx="3">
                  <c:v>2029</c:v>
                </c:pt>
                <c:pt idx="4">
                  <c:v>2032</c:v>
                </c:pt>
                <c:pt idx="5">
                  <c:v>2035</c:v>
                </c:pt>
                <c:pt idx="6">
                  <c:v>2038</c:v>
                </c:pt>
                <c:pt idx="7">
                  <c:v>2041</c:v>
                </c:pt>
                <c:pt idx="8">
                  <c:v>2044</c:v>
                </c:pt>
                <c:pt idx="9">
                  <c:v>2047</c:v>
                </c:pt>
                <c:pt idx="10">
                  <c:v>2050</c:v>
                </c:pt>
              </c:numCache>
            </c:numRef>
          </c:cat>
          <c:val>
            <c:numRef>
              <c:f>Output!$Q$4:$AA$4</c:f>
              <c:numCache>
                <c:formatCode>General</c:formatCode>
                <c:ptCount val="11"/>
                <c:pt idx="0">
                  <c:v>6.0568429918836619</c:v>
                </c:pt>
                <c:pt idx="1">
                  <c:v>5.5797038980685176</c:v>
                </c:pt>
                <c:pt idx="2">
                  <c:v>5.3012347745351658</c:v>
                </c:pt>
                <c:pt idx="3">
                  <c:v>5.076712488671598</c:v>
                </c:pt>
                <c:pt idx="4">
                  <c:v>4.9210066862505517</c:v>
                </c:pt>
                <c:pt idx="5">
                  <c:v>4.8016445159980563</c:v>
                </c:pt>
                <c:pt idx="6">
                  <c:v>4.6916230287377747</c:v>
                </c:pt>
                <c:pt idx="7">
                  <c:v>4.598960614717182</c:v>
                </c:pt>
                <c:pt idx="8">
                  <c:v>4.532793564273379</c:v>
                </c:pt>
                <c:pt idx="9">
                  <c:v>4.4699985052813371</c:v>
                </c:pt>
                <c:pt idx="10">
                  <c:v>4.4103358473536396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42-4046-A79B-F5093F0CA4B3}"/>
            </c:ext>
          </c:extLst>
        </c:ser>
        <c:ser>
          <c:idx val="1"/>
          <c:order val="1"/>
          <c:tx>
            <c:strRef>
              <c:f>Output!$P$5</c:f>
              <c:strCache>
                <c:ptCount val="1"/>
                <c:pt idx="0">
                  <c:v>j=2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Output!$Q$3:$AA$3</c:f>
              <c:numCache>
                <c:formatCode>General</c:formatCode>
                <c:ptCount val="11"/>
                <c:pt idx="0">
                  <c:v>2020</c:v>
                </c:pt>
                <c:pt idx="1">
                  <c:v>2023</c:v>
                </c:pt>
                <c:pt idx="2">
                  <c:v>2026</c:v>
                </c:pt>
                <c:pt idx="3">
                  <c:v>2029</c:v>
                </c:pt>
                <c:pt idx="4">
                  <c:v>2032</c:v>
                </c:pt>
                <c:pt idx="5">
                  <c:v>2035</c:v>
                </c:pt>
                <c:pt idx="6">
                  <c:v>2038</c:v>
                </c:pt>
                <c:pt idx="7">
                  <c:v>2041</c:v>
                </c:pt>
                <c:pt idx="8">
                  <c:v>2044</c:v>
                </c:pt>
                <c:pt idx="9">
                  <c:v>2047</c:v>
                </c:pt>
                <c:pt idx="10">
                  <c:v>2050</c:v>
                </c:pt>
              </c:numCache>
            </c:numRef>
          </c:cat>
          <c:val>
            <c:numRef>
              <c:f>Output!$Q$5:$AA$5</c:f>
              <c:numCache>
                <c:formatCode>General</c:formatCode>
                <c:ptCount val="11"/>
                <c:pt idx="0">
                  <c:v>7.5231052043086653</c:v>
                </c:pt>
                <c:pt idx="1">
                  <c:v>6.9726543593308401</c:v>
                </c:pt>
                <c:pt idx="2">
                  <c:v>6.6365746825230616</c:v>
                </c:pt>
                <c:pt idx="3">
                  <c:v>6.3585287768371677</c:v>
                </c:pt>
                <c:pt idx="4">
                  <c:v>6.10614875505195</c:v>
                </c:pt>
                <c:pt idx="5">
                  <c:v>5.8686122720462182</c:v>
                </c:pt>
                <c:pt idx="6">
                  <c:v>5.6410798478704134</c:v>
                </c:pt>
                <c:pt idx="7">
                  <c:v>5.4309575796470337</c:v>
                </c:pt>
                <c:pt idx="8">
                  <c:v>5.2468395357727076</c:v>
                </c:pt>
                <c:pt idx="9">
                  <c:v>5.066582450723927</c:v>
                </c:pt>
                <c:pt idx="10">
                  <c:v>4.8894503113987993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42-4046-A79B-F5093F0CA4B3}"/>
            </c:ext>
          </c:extLst>
        </c:ser>
        <c:ser>
          <c:idx val="2"/>
          <c:order val="2"/>
          <c:tx>
            <c:strRef>
              <c:f>Output!$P$6</c:f>
              <c:strCache>
                <c:ptCount val="1"/>
                <c:pt idx="0">
                  <c:v>j=3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Output!$Q$3:$AA$3</c:f>
              <c:numCache>
                <c:formatCode>General</c:formatCode>
                <c:ptCount val="11"/>
                <c:pt idx="0">
                  <c:v>2020</c:v>
                </c:pt>
                <c:pt idx="1">
                  <c:v>2023</c:v>
                </c:pt>
                <c:pt idx="2">
                  <c:v>2026</c:v>
                </c:pt>
                <c:pt idx="3">
                  <c:v>2029</c:v>
                </c:pt>
                <c:pt idx="4">
                  <c:v>2032</c:v>
                </c:pt>
                <c:pt idx="5">
                  <c:v>2035</c:v>
                </c:pt>
                <c:pt idx="6">
                  <c:v>2038</c:v>
                </c:pt>
                <c:pt idx="7">
                  <c:v>2041</c:v>
                </c:pt>
                <c:pt idx="8">
                  <c:v>2044</c:v>
                </c:pt>
                <c:pt idx="9">
                  <c:v>2047</c:v>
                </c:pt>
                <c:pt idx="10">
                  <c:v>2050</c:v>
                </c:pt>
              </c:numCache>
            </c:numRef>
          </c:cat>
          <c:val>
            <c:numRef>
              <c:f>Output!$Q$6:$AA$6</c:f>
              <c:numCache>
                <c:formatCode>General</c:formatCode>
                <c:ptCount val="11"/>
                <c:pt idx="0">
                  <c:v>4.805771216564426</c:v>
                </c:pt>
                <c:pt idx="1">
                  <c:v>4.337811640466823</c:v>
                </c:pt>
                <c:pt idx="2">
                  <c:v>4.0617055382716636</c:v>
                </c:pt>
                <c:pt idx="3">
                  <c:v>3.8375696958255592</c:v>
                </c:pt>
                <c:pt idx="4">
                  <c:v>3.6847131234068602</c:v>
                </c:pt>
                <c:pt idx="5">
                  <c:v>3.569309853476319</c:v>
                </c:pt>
                <c:pt idx="6">
                  <c:v>3.4628735389948448</c:v>
                </c:pt>
                <c:pt idx="7">
                  <c:v>3.3739442587523989</c:v>
                </c:pt>
                <c:pt idx="8">
                  <c:v>3.3121286310510589</c:v>
                </c:pt>
                <c:pt idx="9">
                  <c:v>3.2537275865515261</c:v>
                </c:pt>
                <c:pt idx="10">
                  <c:v>3.198170029456616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42-4046-A79B-F5093F0CA4B3}"/>
            </c:ext>
          </c:extLst>
        </c:ser>
        <c:ser>
          <c:idx val="3"/>
          <c:order val="3"/>
          <c:tx>
            <c:strRef>
              <c:f>Output!$P$7</c:f>
              <c:strCache>
                <c:ptCount val="1"/>
                <c:pt idx="0">
                  <c:v>j=4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Output!$Q$3:$AA$3</c:f>
              <c:numCache>
                <c:formatCode>General</c:formatCode>
                <c:ptCount val="11"/>
                <c:pt idx="0">
                  <c:v>2020</c:v>
                </c:pt>
                <c:pt idx="1">
                  <c:v>2023</c:v>
                </c:pt>
                <c:pt idx="2">
                  <c:v>2026</c:v>
                </c:pt>
                <c:pt idx="3">
                  <c:v>2029</c:v>
                </c:pt>
                <c:pt idx="4">
                  <c:v>2032</c:v>
                </c:pt>
                <c:pt idx="5">
                  <c:v>2035</c:v>
                </c:pt>
                <c:pt idx="6">
                  <c:v>2038</c:v>
                </c:pt>
                <c:pt idx="7">
                  <c:v>2041</c:v>
                </c:pt>
                <c:pt idx="8">
                  <c:v>2044</c:v>
                </c:pt>
                <c:pt idx="9">
                  <c:v>2047</c:v>
                </c:pt>
                <c:pt idx="10">
                  <c:v>2050</c:v>
                </c:pt>
              </c:numCache>
            </c:numRef>
          </c:cat>
          <c:val>
            <c:numRef>
              <c:f>Output!$Q$7:$AA$7</c:f>
              <c:numCache>
                <c:formatCode>General</c:formatCode>
                <c:ptCount val="11"/>
                <c:pt idx="0">
                  <c:v>6.30989058239608</c:v>
                </c:pt>
                <c:pt idx="1">
                  <c:v>5.7982968851726708</c:v>
                </c:pt>
                <c:pt idx="2">
                  <c:v>5.5011020739453116</c:v>
                </c:pt>
                <c:pt idx="3">
                  <c:v>5.2619542869107754</c:v>
                </c:pt>
                <c:pt idx="4">
                  <c:v>5.0986354460800261</c:v>
                </c:pt>
                <c:pt idx="5">
                  <c:v>4.9752444668394542</c:v>
                </c:pt>
                <c:pt idx="6">
                  <c:v>4.861861276625933</c:v>
                </c:pt>
                <c:pt idx="7">
                  <c:v>4.7671193490661894</c:v>
                </c:pt>
                <c:pt idx="8">
                  <c:v>4.7008408778337261</c:v>
                </c:pt>
                <c:pt idx="9">
                  <c:v>4.6384166205159163</c:v>
                </c:pt>
                <c:pt idx="10">
                  <c:v>4.5791260166654002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A42-4046-A79B-F5093F0CA4B3}"/>
            </c:ext>
          </c:extLst>
        </c:ser>
        <c:ser>
          <c:idx val="4"/>
          <c:order val="4"/>
          <c:tx>
            <c:strRef>
              <c:f>Output!$P$8</c:f>
              <c:strCache>
                <c:ptCount val="1"/>
                <c:pt idx="0">
                  <c:v>Break-even point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Output!$Q$8:$AA$8</c:f>
              <c:numCache>
                <c:formatCode>General</c:formatCode>
                <c:ptCount val="11"/>
                <c:pt idx="0">
                  <c:v>5.09</c:v>
                </c:pt>
                <c:pt idx="1">
                  <c:v>5.09</c:v>
                </c:pt>
                <c:pt idx="2">
                  <c:v>5.09</c:v>
                </c:pt>
                <c:pt idx="3">
                  <c:v>5.09</c:v>
                </c:pt>
                <c:pt idx="4">
                  <c:v>5.09</c:v>
                </c:pt>
                <c:pt idx="5">
                  <c:v>5.09</c:v>
                </c:pt>
                <c:pt idx="6">
                  <c:v>5.09</c:v>
                </c:pt>
                <c:pt idx="7">
                  <c:v>5.09</c:v>
                </c:pt>
                <c:pt idx="8">
                  <c:v>5.09</c:v>
                </c:pt>
                <c:pt idx="9">
                  <c:v>5.09</c:v>
                </c:pt>
                <c:pt idx="10">
                  <c:v>5.09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A42-4046-A79B-F5093F0CA4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9398991"/>
        <c:axId val="1029396591"/>
      </c:lineChart>
      <c:catAx>
        <c:axId val="10293989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396591"/>
        <c:crosses val="autoZero"/>
        <c:auto val="1"/>
        <c:lblAlgn val="ctr"/>
        <c:lblOffset val="100"/>
        <c:noMultiLvlLbl val="0"/>
      </c:catAx>
      <c:valAx>
        <c:axId val="1029396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 [€/kg]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398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285750</xdr:colOff>
      <xdr:row>10</xdr:row>
      <xdr:rowOff>42862</xdr:rowOff>
    </xdr:from>
    <xdr:to>
      <xdr:col>24</xdr:col>
      <xdr:colOff>590550</xdr:colOff>
      <xdr:row>24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DD22DE-E821-07AB-61D9-6D575A5096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164224</xdr:colOff>
      <xdr:row>10</xdr:row>
      <xdr:rowOff>32845</xdr:rowOff>
    </xdr:from>
    <xdr:to>
      <xdr:col>33</xdr:col>
      <xdr:colOff>469024</xdr:colOff>
      <xdr:row>24</xdr:row>
      <xdr:rowOff>109045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58382AB-C30D-4E7D-A14B-6347F7B4A0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pide\Documents\TU%20Delft\Thesis%20Project\MSc%20Thesis%20-%20Piotr%20K\PiotrThesis\PiotrThesis\csv_files\Try%2013\Output_j1.xlsx" TargetMode="External"/><Relationship Id="rId1" Type="http://schemas.openxmlformats.org/officeDocument/2006/relationships/externalLinkPath" Target="Output_j1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pide\Documents\TU%20Delft\Thesis%20Project\MSc%20Thesis%20-%20Piotr%20K\PiotrThesis\PiotrThesis\csv_files\Try%2013\Output_j2.xlsx" TargetMode="External"/><Relationship Id="rId1" Type="http://schemas.openxmlformats.org/officeDocument/2006/relationships/externalLinkPath" Target="Output_j2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pide\Documents\TU%20Delft\Thesis%20Project\MSc%20Thesis%20-%20Piotr%20K\PiotrThesis\PiotrThesis\csv_files\Try%2013\Output_j3.xlsx" TargetMode="External"/><Relationship Id="rId1" Type="http://schemas.openxmlformats.org/officeDocument/2006/relationships/externalLinkPath" Target="Output_j3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pide\Documents\TU%20Delft\Thesis%20Project\MSc%20Thesis%20-%20Piotr%20K\PiotrThesis\PiotrThesis\csv_files\Try%2013\Output_j4.xlsx" TargetMode="External"/><Relationship Id="rId1" Type="http://schemas.openxmlformats.org/officeDocument/2006/relationships/externalLinkPath" Target="Output_j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2020"/>
      <sheetName val="2023"/>
      <sheetName val="2026"/>
      <sheetName val="2029"/>
      <sheetName val="2032"/>
      <sheetName val="2035"/>
      <sheetName val="2038"/>
      <sheetName val="2041"/>
      <sheetName val="2044"/>
      <sheetName val="2047"/>
      <sheetName val="2050"/>
      <sheetName val="Outpu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">
          <cell r="B3">
            <v>6.0568429918836619</v>
          </cell>
          <cell r="C3">
            <v>5.5797038980685176</v>
          </cell>
          <cell r="D3">
            <v>5.3012347745351658</v>
          </cell>
          <cell r="E3">
            <v>5.076712488671598</v>
          </cell>
          <cell r="F3">
            <v>4.9210066862505517</v>
          </cell>
          <cell r="G3">
            <v>4.8016445159980563</v>
          </cell>
          <cell r="H3">
            <v>4.6916230287377747</v>
          </cell>
          <cell r="I3">
            <v>4.598960614717182</v>
          </cell>
          <cell r="J3">
            <v>4.532793564273379</v>
          </cell>
          <cell r="K3">
            <v>4.4699985052813371</v>
          </cell>
          <cell r="L3">
            <v>4.4103358473536396</v>
          </cell>
        </row>
        <row r="4">
          <cell r="B4">
            <v>96</v>
          </cell>
          <cell r="C4">
            <v>96</v>
          </cell>
          <cell r="D4">
            <v>96</v>
          </cell>
          <cell r="E4">
            <v>96</v>
          </cell>
          <cell r="F4">
            <v>96</v>
          </cell>
          <cell r="G4">
            <v>96</v>
          </cell>
          <cell r="H4">
            <v>96</v>
          </cell>
          <cell r="I4">
            <v>96</v>
          </cell>
          <cell r="J4">
            <v>96</v>
          </cell>
          <cell r="K4">
            <v>96</v>
          </cell>
          <cell r="L4">
            <v>96</v>
          </cell>
        </row>
        <row r="5">
          <cell r="B5">
            <v>34</v>
          </cell>
          <cell r="C5">
            <v>34</v>
          </cell>
          <cell r="D5">
            <v>34</v>
          </cell>
          <cell r="E5">
            <v>34</v>
          </cell>
          <cell r="F5">
            <v>34</v>
          </cell>
          <cell r="G5">
            <v>34</v>
          </cell>
          <cell r="H5">
            <v>34</v>
          </cell>
          <cell r="I5">
            <v>34</v>
          </cell>
          <cell r="J5">
            <v>34</v>
          </cell>
          <cell r="K5">
            <v>34</v>
          </cell>
          <cell r="L5">
            <v>34</v>
          </cell>
        </row>
        <row r="6">
          <cell r="B6">
            <v>53</v>
          </cell>
          <cell r="C6">
            <v>53</v>
          </cell>
          <cell r="D6">
            <v>53</v>
          </cell>
          <cell r="E6">
            <v>53</v>
          </cell>
          <cell r="F6">
            <v>53</v>
          </cell>
          <cell r="G6">
            <v>53</v>
          </cell>
          <cell r="H6">
            <v>53</v>
          </cell>
          <cell r="I6">
            <v>53</v>
          </cell>
          <cell r="J6">
            <v>53</v>
          </cell>
          <cell r="K6">
            <v>53</v>
          </cell>
          <cell r="L6">
            <v>53</v>
          </cell>
        </row>
        <row r="7">
          <cell r="B7">
            <v>51</v>
          </cell>
          <cell r="C7">
            <v>51</v>
          </cell>
          <cell r="D7">
            <v>51</v>
          </cell>
          <cell r="E7">
            <v>51</v>
          </cell>
          <cell r="F7">
            <v>51</v>
          </cell>
          <cell r="G7">
            <v>51</v>
          </cell>
          <cell r="H7">
            <v>51</v>
          </cell>
          <cell r="I7">
            <v>51</v>
          </cell>
          <cell r="J7">
            <v>51</v>
          </cell>
          <cell r="K7">
            <v>51</v>
          </cell>
          <cell r="L7">
            <v>51</v>
          </cell>
        </row>
        <row r="8">
          <cell r="B8">
            <v>94061.244302425024</v>
          </cell>
          <cell r="C8">
            <v>94061.244302425024</v>
          </cell>
          <cell r="D8">
            <v>94061.244302425024</v>
          </cell>
          <cell r="E8">
            <v>94061.244302425024</v>
          </cell>
          <cell r="F8">
            <v>94061.244302425024</v>
          </cell>
          <cell r="G8">
            <v>94061.244302425024</v>
          </cell>
          <cell r="H8">
            <v>94061.244302425024</v>
          </cell>
          <cell r="I8">
            <v>94061.244302425024</v>
          </cell>
          <cell r="J8">
            <v>94061.244302425024</v>
          </cell>
          <cell r="K8">
            <v>94061.244302425024</v>
          </cell>
          <cell r="L8">
            <v>94061.244302425024</v>
          </cell>
        </row>
        <row r="9">
          <cell r="B9">
            <v>20</v>
          </cell>
          <cell r="C9">
            <v>20</v>
          </cell>
          <cell r="D9">
            <v>20</v>
          </cell>
          <cell r="E9">
            <v>20</v>
          </cell>
          <cell r="F9">
            <v>20</v>
          </cell>
          <cell r="G9">
            <v>20</v>
          </cell>
          <cell r="H9">
            <v>20</v>
          </cell>
          <cell r="I9">
            <v>20</v>
          </cell>
          <cell r="J9">
            <v>20</v>
          </cell>
          <cell r="K9">
            <v>20</v>
          </cell>
          <cell r="L9">
            <v>20</v>
          </cell>
        </row>
        <row r="10">
          <cell r="B10">
            <v>13</v>
          </cell>
          <cell r="C10">
            <v>13</v>
          </cell>
          <cell r="D10">
            <v>13</v>
          </cell>
          <cell r="E10">
            <v>13</v>
          </cell>
          <cell r="F10">
            <v>13</v>
          </cell>
          <cell r="G10">
            <v>13</v>
          </cell>
          <cell r="H10">
            <v>13</v>
          </cell>
          <cell r="I10">
            <v>13</v>
          </cell>
          <cell r="J10">
            <v>13</v>
          </cell>
          <cell r="K10">
            <v>13</v>
          </cell>
          <cell r="L10">
            <v>13</v>
          </cell>
        </row>
        <row r="11">
          <cell r="B11" t="str">
            <v>NH3 ship</v>
          </cell>
          <cell r="C11" t="str">
            <v>NH3 ship</v>
          </cell>
          <cell r="D11" t="str">
            <v>NH3 ship</v>
          </cell>
          <cell r="E11" t="str">
            <v>NH3 ship</v>
          </cell>
          <cell r="F11" t="str">
            <v>NH3 ship</v>
          </cell>
          <cell r="G11" t="str">
            <v>NH3 ship</v>
          </cell>
          <cell r="H11" t="str">
            <v>NH3 ship</v>
          </cell>
          <cell r="I11" t="str">
            <v>NH3 ship</v>
          </cell>
          <cell r="J11" t="str">
            <v>NH3 ship</v>
          </cell>
          <cell r="K11" t="str">
            <v>NH3 ship</v>
          </cell>
          <cell r="L11" t="str">
            <v>NH3 ship</v>
          </cell>
        </row>
        <row r="12">
          <cell r="B12">
            <v>954844.6790251612</v>
          </cell>
          <cell r="C12">
            <v>954844.6790251612</v>
          </cell>
          <cell r="D12">
            <v>954844.6790251612</v>
          </cell>
          <cell r="E12">
            <v>954844.6790251612</v>
          </cell>
          <cell r="F12">
            <v>954844.6790251612</v>
          </cell>
          <cell r="G12">
            <v>954844.6790251612</v>
          </cell>
          <cell r="H12">
            <v>954844.6790251612</v>
          </cell>
          <cell r="I12">
            <v>954844.6790251612</v>
          </cell>
          <cell r="J12">
            <v>954844.6790251612</v>
          </cell>
          <cell r="K12">
            <v>954844.6790251612</v>
          </cell>
          <cell r="L12">
            <v>954844.6790251612</v>
          </cell>
        </row>
        <row r="13">
          <cell r="B13">
            <v>440.45096044938998</v>
          </cell>
          <cell r="C13">
            <v>440.45096044938998</v>
          </cell>
          <cell r="D13">
            <v>440.45096044938998</v>
          </cell>
          <cell r="E13">
            <v>440.45096044938998</v>
          </cell>
          <cell r="F13">
            <v>440.45096044938998</v>
          </cell>
          <cell r="G13">
            <v>440.45096044938998</v>
          </cell>
          <cell r="H13">
            <v>440.45096044938998</v>
          </cell>
          <cell r="I13">
            <v>440.45096044938998</v>
          </cell>
          <cell r="J13">
            <v>440.45096044938998</v>
          </cell>
          <cell r="K13">
            <v>440.45096044938998</v>
          </cell>
          <cell r="L13">
            <v>440.45096044938998</v>
          </cell>
        </row>
        <row r="14">
          <cell r="B14">
            <v>121425.7425742574</v>
          </cell>
          <cell r="C14">
            <v>121425.7425742574</v>
          </cell>
          <cell r="D14">
            <v>121425.7425742574</v>
          </cell>
          <cell r="E14">
            <v>121425.7425742574</v>
          </cell>
          <cell r="F14">
            <v>121425.7425742574</v>
          </cell>
          <cell r="G14">
            <v>121425.7425742574</v>
          </cell>
          <cell r="H14">
            <v>121425.7425742574</v>
          </cell>
          <cell r="I14">
            <v>121425.7425742574</v>
          </cell>
          <cell r="J14">
            <v>121425.7425742574</v>
          </cell>
          <cell r="K14">
            <v>121425.7425742574</v>
          </cell>
          <cell r="L14">
            <v>121425.7425742574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utput"/>
      <sheetName val="2020"/>
      <sheetName val="2023"/>
      <sheetName val="2026"/>
      <sheetName val="2029"/>
      <sheetName val="2032"/>
      <sheetName val="2035"/>
      <sheetName val="2038"/>
      <sheetName val="2041"/>
      <sheetName val="2044"/>
      <sheetName val="2047"/>
      <sheetName val="2050"/>
    </sheetNames>
    <sheetDataSet>
      <sheetData sheetId="0">
        <row r="3">
          <cell r="B3">
            <v>7.5231052043086653</v>
          </cell>
          <cell r="C3">
            <v>6.9726543593308401</v>
          </cell>
          <cell r="D3">
            <v>6.6365746825230616</v>
          </cell>
          <cell r="E3">
            <v>6.3585287768371677</v>
          </cell>
          <cell r="F3">
            <v>6.10614875505195</v>
          </cell>
          <cell r="G3">
            <v>5.8686122720462182</v>
          </cell>
          <cell r="H3">
            <v>5.6410798478704134</v>
          </cell>
          <cell r="I3">
            <v>5.4309575796470337</v>
          </cell>
          <cell r="J3">
            <v>5.2468395357727076</v>
          </cell>
          <cell r="K3">
            <v>5.066582450723927</v>
          </cell>
          <cell r="L3">
            <v>4.8894503113987993</v>
          </cell>
        </row>
        <row r="4">
          <cell r="B4">
            <v>104</v>
          </cell>
          <cell r="C4">
            <v>104</v>
          </cell>
          <cell r="D4">
            <v>104</v>
          </cell>
          <cell r="E4">
            <v>104</v>
          </cell>
          <cell r="F4">
            <v>104</v>
          </cell>
          <cell r="G4">
            <v>104</v>
          </cell>
          <cell r="H4">
            <v>104</v>
          </cell>
          <cell r="I4">
            <v>104</v>
          </cell>
          <cell r="J4">
            <v>104</v>
          </cell>
          <cell r="K4">
            <v>104</v>
          </cell>
          <cell r="L4">
            <v>104</v>
          </cell>
        </row>
        <row r="5">
          <cell r="B5">
            <v>6</v>
          </cell>
          <cell r="C5">
            <v>6</v>
          </cell>
          <cell r="D5">
            <v>6</v>
          </cell>
          <cell r="E5">
            <v>6</v>
          </cell>
          <cell r="F5">
            <v>6</v>
          </cell>
          <cell r="G5">
            <v>6</v>
          </cell>
          <cell r="H5">
            <v>6</v>
          </cell>
          <cell r="I5">
            <v>6</v>
          </cell>
          <cell r="J5">
            <v>6</v>
          </cell>
          <cell r="K5">
            <v>6</v>
          </cell>
          <cell r="L5">
            <v>6</v>
          </cell>
        </row>
        <row r="6">
          <cell r="B6">
            <v>51</v>
          </cell>
          <cell r="C6">
            <v>51</v>
          </cell>
          <cell r="D6">
            <v>51</v>
          </cell>
          <cell r="E6">
            <v>51</v>
          </cell>
          <cell r="F6">
            <v>51</v>
          </cell>
          <cell r="G6">
            <v>51</v>
          </cell>
          <cell r="H6">
            <v>51</v>
          </cell>
          <cell r="I6">
            <v>51</v>
          </cell>
          <cell r="J6">
            <v>51</v>
          </cell>
          <cell r="K6">
            <v>51</v>
          </cell>
          <cell r="L6">
            <v>51</v>
          </cell>
        </row>
        <row r="7">
          <cell r="B7">
            <v>49</v>
          </cell>
          <cell r="C7">
            <v>49</v>
          </cell>
          <cell r="D7">
            <v>49</v>
          </cell>
          <cell r="E7">
            <v>49</v>
          </cell>
          <cell r="F7">
            <v>49</v>
          </cell>
          <cell r="G7">
            <v>49</v>
          </cell>
          <cell r="H7">
            <v>49</v>
          </cell>
          <cell r="I7">
            <v>49</v>
          </cell>
          <cell r="J7">
            <v>49</v>
          </cell>
          <cell r="K7">
            <v>49</v>
          </cell>
          <cell r="L7">
            <v>49</v>
          </cell>
        </row>
        <row r="8">
          <cell r="B8">
            <v>156266.64726445769</v>
          </cell>
          <cell r="C8">
            <v>156266.64726445769</v>
          </cell>
          <cell r="D8">
            <v>156266.64726445769</v>
          </cell>
          <cell r="E8">
            <v>156266.64726445769</v>
          </cell>
          <cell r="F8">
            <v>156266.64726445769</v>
          </cell>
          <cell r="G8">
            <v>156266.64726445769</v>
          </cell>
          <cell r="H8">
            <v>156266.64726445769</v>
          </cell>
          <cell r="I8">
            <v>156266.64726445769</v>
          </cell>
          <cell r="J8">
            <v>156266.64726445769</v>
          </cell>
          <cell r="K8">
            <v>156266.64726445769</v>
          </cell>
          <cell r="L8">
            <v>156266.64726445769</v>
          </cell>
        </row>
        <row r="9">
          <cell r="B9">
            <v>20</v>
          </cell>
          <cell r="C9">
            <v>20</v>
          </cell>
          <cell r="D9">
            <v>20</v>
          </cell>
          <cell r="E9">
            <v>20</v>
          </cell>
          <cell r="F9">
            <v>20</v>
          </cell>
          <cell r="G9">
            <v>20</v>
          </cell>
          <cell r="H9">
            <v>20</v>
          </cell>
          <cell r="I9">
            <v>20</v>
          </cell>
          <cell r="J9">
            <v>20</v>
          </cell>
          <cell r="K9">
            <v>20</v>
          </cell>
          <cell r="L9">
            <v>20</v>
          </cell>
        </row>
        <row r="10">
          <cell r="B10">
            <v>13</v>
          </cell>
          <cell r="C10">
            <v>13</v>
          </cell>
          <cell r="D10">
            <v>13</v>
          </cell>
          <cell r="E10">
            <v>13</v>
          </cell>
          <cell r="F10">
            <v>13</v>
          </cell>
          <cell r="G10">
            <v>13</v>
          </cell>
          <cell r="H10">
            <v>13</v>
          </cell>
          <cell r="I10">
            <v>13</v>
          </cell>
          <cell r="J10">
            <v>13</v>
          </cell>
          <cell r="K10">
            <v>13</v>
          </cell>
          <cell r="L10">
            <v>13</v>
          </cell>
        </row>
        <row r="11">
          <cell r="B11" t="str">
            <v>LH2 ship</v>
          </cell>
          <cell r="C11" t="str">
            <v>LH2 ship</v>
          </cell>
          <cell r="D11" t="str">
            <v>LH2 ship</v>
          </cell>
          <cell r="E11" t="str">
            <v>LH2 ship</v>
          </cell>
          <cell r="F11" t="str">
            <v>LH2 ship</v>
          </cell>
          <cell r="G11" t="str">
            <v>LH2 ship</v>
          </cell>
          <cell r="H11" t="str">
            <v>LH2 ship</v>
          </cell>
          <cell r="I11" t="str">
            <v>LH2 ship</v>
          </cell>
          <cell r="J11" t="str">
            <v>LH2 ship</v>
          </cell>
          <cell r="K11" t="str">
            <v>LH2 ship</v>
          </cell>
          <cell r="L11" t="str">
            <v>LH2 ship</v>
          </cell>
        </row>
        <row r="12">
          <cell r="B12">
            <v>1131611.7812999999</v>
          </cell>
          <cell r="C12">
            <v>1131611.7812999999</v>
          </cell>
          <cell r="D12">
            <v>1131611.7812999999</v>
          </cell>
          <cell r="E12">
            <v>1131611.7812999999</v>
          </cell>
          <cell r="F12">
            <v>1131611.7812999999</v>
          </cell>
          <cell r="G12">
            <v>1131611.7812999999</v>
          </cell>
          <cell r="H12">
            <v>1131611.7812999999</v>
          </cell>
          <cell r="I12">
            <v>1131611.7812999999</v>
          </cell>
          <cell r="J12">
            <v>1131611.7812999999</v>
          </cell>
          <cell r="K12">
            <v>1131611.7812999999</v>
          </cell>
          <cell r="L12">
            <v>1131611.7812999999</v>
          </cell>
        </row>
        <row r="13">
          <cell r="B13">
            <v>440.45096044938998</v>
          </cell>
          <cell r="C13">
            <v>440.45096044938998</v>
          </cell>
          <cell r="D13">
            <v>440.45096044938998</v>
          </cell>
          <cell r="E13">
            <v>440.45096044938998</v>
          </cell>
          <cell r="F13">
            <v>440.45096044938998</v>
          </cell>
          <cell r="G13">
            <v>440.45096044938998</v>
          </cell>
          <cell r="H13">
            <v>440.45096044938998</v>
          </cell>
          <cell r="I13">
            <v>440.45096044938998</v>
          </cell>
          <cell r="J13">
            <v>440.45096044938998</v>
          </cell>
          <cell r="K13">
            <v>440.45096044938998</v>
          </cell>
          <cell r="L13">
            <v>440.45096044938998</v>
          </cell>
        </row>
        <row r="14">
          <cell r="B14">
            <v>121425.7425742574</v>
          </cell>
          <cell r="C14">
            <v>121425.7425742574</v>
          </cell>
          <cell r="D14">
            <v>121425.7425742574</v>
          </cell>
          <cell r="E14">
            <v>121425.7425742574</v>
          </cell>
          <cell r="F14">
            <v>121425.7425742574</v>
          </cell>
          <cell r="G14">
            <v>121425.7425742574</v>
          </cell>
          <cell r="H14">
            <v>121425.7425742574</v>
          </cell>
          <cell r="I14">
            <v>121425.7425742574</v>
          </cell>
          <cell r="J14">
            <v>121425.7425742574</v>
          </cell>
          <cell r="K14">
            <v>121425.7425742574</v>
          </cell>
          <cell r="L14">
            <v>121425.7425742574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utput"/>
      <sheetName val="2020"/>
      <sheetName val="2023"/>
      <sheetName val="2026"/>
      <sheetName val="2029"/>
      <sheetName val="2032"/>
      <sheetName val="2035"/>
      <sheetName val="2038"/>
      <sheetName val="2041"/>
      <sheetName val="2044"/>
      <sheetName val="2047"/>
      <sheetName val="2050"/>
    </sheetNames>
    <sheetDataSet>
      <sheetData sheetId="0">
        <row r="3">
          <cell r="B3">
            <v>4.805771216564426</v>
          </cell>
          <cell r="C3">
            <v>4.337811640466823</v>
          </cell>
          <cell r="D3">
            <v>4.0617055382716636</v>
          </cell>
          <cell r="E3">
            <v>3.8375696958255592</v>
          </cell>
          <cell r="F3">
            <v>3.6847131234068602</v>
          </cell>
          <cell r="G3">
            <v>3.569309853476319</v>
          </cell>
          <cell r="H3">
            <v>3.4628735389948448</v>
          </cell>
          <cell r="I3">
            <v>3.3739442587523989</v>
          </cell>
          <cell r="J3">
            <v>3.3121286310510589</v>
          </cell>
          <cell r="K3">
            <v>3.2537275865515261</v>
          </cell>
          <cell r="L3">
            <v>3.198170029456616</v>
          </cell>
        </row>
        <row r="4">
          <cell r="B4">
            <v>93</v>
          </cell>
          <cell r="C4">
            <v>93</v>
          </cell>
          <cell r="D4">
            <v>93</v>
          </cell>
          <cell r="E4">
            <v>93</v>
          </cell>
          <cell r="F4">
            <v>93</v>
          </cell>
          <cell r="G4">
            <v>93</v>
          </cell>
          <cell r="H4">
            <v>93</v>
          </cell>
          <cell r="I4">
            <v>93</v>
          </cell>
          <cell r="J4">
            <v>93</v>
          </cell>
          <cell r="K4">
            <v>93</v>
          </cell>
          <cell r="L4">
            <v>93</v>
          </cell>
        </row>
        <row r="5">
          <cell r="B5">
            <v>11</v>
          </cell>
          <cell r="C5">
            <v>11</v>
          </cell>
          <cell r="D5">
            <v>11</v>
          </cell>
          <cell r="E5">
            <v>11</v>
          </cell>
          <cell r="F5">
            <v>11</v>
          </cell>
          <cell r="G5">
            <v>11</v>
          </cell>
          <cell r="H5">
            <v>11</v>
          </cell>
          <cell r="I5">
            <v>11</v>
          </cell>
          <cell r="J5">
            <v>11</v>
          </cell>
          <cell r="K5">
            <v>11</v>
          </cell>
          <cell r="L5">
            <v>11</v>
          </cell>
        </row>
        <row r="6">
          <cell r="B6">
            <v>55</v>
          </cell>
          <cell r="C6">
            <v>55</v>
          </cell>
          <cell r="D6">
            <v>55</v>
          </cell>
          <cell r="E6">
            <v>55</v>
          </cell>
          <cell r="F6">
            <v>55</v>
          </cell>
          <cell r="G6">
            <v>55</v>
          </cell>
          <cell r="H6">
            <v>55</v>
          </cell>
          <cell r="I6">
            <v>55</v>
          </cell>
          <cell r="J6">
            <v>55</v>
          </cell>
          <cell r="K6">
            <v>55</v>
          </cell>
          <cell r="L6">
            <v>55</v>
          </cell>
        </row>
        <row r="7">
          <cell r="B7">
            <v>53</v>
          </cell>
          <cell r="C7">
            <v>53</v>
          </cell>
          <cell r="D7">
            <v>53</v>
          </cell>
          <cell r="E7">
            <v>53</v>
          </cell>
          <cell r="F7">
            <v>53</v>
          </cell>
          <cell r="G7">
            <v>53</v>
          </cell>
          <cell r="H7">
            <v>53</v>
          </cell>
          <cell r="I7">
            <v>53</v>
          </cell>
          <cell r="J7">
            <v>53</v>
          </cell>
          <cell r="K7">
            <v>53</v>
          </cell>
          <cell r="L7">
            <v>53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</row>
        <row r="11">
          <cell r="B11" t="str">
            <v>GH2 pipe</v>
          </cell>
          <cell r="C11" t="str">
            <v>GH2 pipe</v>
          </cell>
          <cell r="D11" t="str">
            <v>GH2 pipe</v>
          </cell>
          <cell r="E11" t="str">
            <v>GH2 pipe</v>
          </cell>
          <cell r="F11" t="str">
            <v>GH2 pipe</v>
          </cell>
          <cell r="G11" t="str">
            <v>GH2 pipe</v>
          </cell>
          <cell r="H11" t="str">
            <v>GH2 pipe</v>
          </cell>
          <cell r="I11" t="str">
            <v>GH2 pipe</v>
          </cell>
          <cell r="J11" t="str">
            <v>GH2 pipe</v>
          </cell>
          <cell r="K11" t="str">
            <v>GH2 pipe</v>
          </cell>
          <cell r="L11" t="str">
            <v>GH2 pipe</v>
          </cell>
        </row>
        <row r="12">
          <cell r="B12">
            <v>1220365.6465</v>
          </cell>
          <cell r="C12">
            <v>1220365.6465</v>
          </cell>
          <cell r="D12">
            <v>1220365.6465</v>
          </cell>
          <cell r="E12">
            <v>1220365.6465</v>
          </cell>
          <cell r="F12">
            <v>1220365.6465</v>
          </cell>
          <cell r="G12">
            <v>1220365.6465</v>
          </cell>
          <cell r="H12">
            <v>1220365.6465</v>
          </cell>
          <cell r="I12">
            <v>1220365.6465</v>
          </cell>
          <cell r="J12">
            <v>1220365.6465</v>
          </cell>
          <cell r="K12">
            <v>1220365.6465</v>
          </cell>
          <cell r="L12">
            <v>1220365.6465</v>
          </cell>
        </row>
        <row r="13">
          <cell r="B13">
            <v>102.4746591237782</v>
          </cell>
          <cell r="C13">
            <v>102.4746591237782</v>
          </cell>
          <cell r="D13">
            <v>102.4746591237782</v>
          </cell>
          <cell r="E13">
            <v>102.4746591237782</v>
          </cell>
          <cell r="F13">
            <v>102.4746591237782</v>
          </cell>
          <cell r="G13">
            <v>102.4746591237782</v>
          </cell>
          <cell r="H13">
            <v>102.4746591237782</v>
          </cell>
          <cell r="I13">
            <v>102.4746591237782</v>
          </cell>
          <cell r="J13">
            <v>102.4746591237782</v>
          </cell>
          <cell r="K13">
            <v>102.4746591237782</v>
          </cell>
          <cell r="L13">
            <v>102.4746591237782</v>
          </cell>
        </row>
        <row r="14">
          <cell r="B14">
            <v>121425.7425742574</v>
          </cell>
          <cell r="C14">
            <v>121425.7425742574</v>
          </cell>
          <cell r="D14">
            <v>121425.7425742574</v>
          </cell>
          <cell r="E14">
            <v>121425.7425742574</v>
          </cell>
          <cell r="F14">
            <v>121425.7425742574</v>
          </cell>
          <cell r="G14">
            <v>121425.7425742574</v>
          </cell>
          <cell r="H14">
            <v>121425.7425742574</v>
          </cell>
          <cell r="I14">
            <v>121425.7425742574</v>
          </cell>
          <cell r="J14">
            <v>121425.7425742574</v>
          </cell>
          <cell r="K14">
            <v>121425.7425742574</v>
          </cell>
          <cell r="L14">
            <v>121425.7425742574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utput"/>
      <sheetName val="2020"/>
      <sheetName val="2023"/>
      <sheetName val="2026"/>
      <sheetName val="2029"/>
      <sheetName val="2032"/>
      <sheetName val="2035"/>
      <sheetName val="2038"/>
      <sheetName val="2041"/>
      <sheetName val="2044"/>
      <sheetName val="2047"/>
      <sheetName val="2050"/>
    </sheetNames>
    <sheetDataSet>
      <sheetData sheetId="0">
        <row r="3">
          <cell r="B3">
            <v>6.30989058239608</v>
          </cell>
          <cell r="C3">
            <v>5.7982968851726708</v>
          </cell>
          <cell r="D3">
            <v>5.5011020739453116</v>
          </cell>
          <cell r="E3">
            <v>5.2619542869107754</v>
          </cell>
          <cell r="F3">
            <v>5.0986354460800261</v>
          </cell>
          <cell r="G3">
            <v>4.9752444668394542</v>
          </cell>
          <cell r="H3">
            <v>4.861861276625933</v>
          </cell>
          <cell r="I3">
            <v>4.7671193490661894</v>
          </cell>
          <cell r="J3">
            <v>4.7008408778337261</v>
          </cell>
          <cell r="K3">
            <v>4.6384166205159163</v>
          </cell>
          <cell r="L3">
            <v>4.5791260166654002</v>
          </cell>
        </row>
        <row r="4">
          <cell r="B4">
            <v>104</v>
          </cell>
          <cell r="C4">
            <v>104</v>
          </cell>
          <cell r="D4">
            <v>104</v>
          </cell>
          <cell r="E4">
            <v>104</v>
          </cell>
          <cell r="F4">
            <v>104</v>
          </cell>
          <cell r="G4">
            <v>104</v>
          </cell>
          <cell r="H4">
            <v>104</v>
          </cell>
          <cell r="I4">
            <v>104</v>
          </cell>
          <cell r="J4">
            <v>104</v>
          </cell>
          <cell r="K4">
            <v>104</v>
          </cell>
          <cell r="L4">
            <v>104</v>
          </cell>
        </row>
        <row r="5">
          <cell r="B5">
            <v>7</v>
          </cell>
          <cell r="C5">
            <v>7</v>
          </cell>
          <cell r="D5">
            <v>7</v>
          </cell>
          <cell r="E5">
            <v>7</v>
          </cell>
          <cell r="F5">
            <v>7</v>
          </cell>
          <cell r="G5">
            <v>7</v>
          </cell>
          <cell r="H5">
            <v>7</v>
          </cell>
          <cell r="I5">
            <v>7</v>
          </cell>
          <cell r="J5">
            <v>7</v>
          </cell>
          <cell r="K5">
            <v>7</v>
          </cell>
          <cell r="L5">
            <v>7</v>
          </cell>
        </row>
        <row r="6">
          <cell r="B6">
            <v>57</v>
          </cell>
          <cell r="C6">
            <v>57</v>
          </cell>
          <cell r="D6">
            <v>57</v>
          </cell>
          <cell r="E6">
            <v>57</v>
          </cell>
          <cell r="F6">
            <v>57</v>
          </cell>
          <cell r="G6">
            <v>57</v>
          </cell>
          <cell r="H6">
            <v>57</v>
          </cell>
          <cell r="I6">
            <v>57</v>
          </cell>
          <cell r="J6">
            <v>57</v>
          </cell>
          <cell r="K6">
            <v>57</v>
          </cell>
          <cell r="L6">
            <v>57</v>
          </cell>
        </row>
        <row r="7">
          <cell r="B7">
            <v>55</v>
          </cell>
          <cell r="C7">
            <v>55</v>
          </cell>
          <cell r="D7">
            <v>55</v>
          </cell>
          <cell r="E7">
            <v>55</v>
          </cell>
          <cell r="F7">
            <v>55</v>
          </cell>
          <cell r="G7">
            <v>55</v>
          </cell>
          <cell r="H7">
            <v>55</v>
          </cell>
          <cell r="I7">
            <v>55</v>
          </cell>
          <cell r="J7">
            <v>55</v>
          </cell>
          <cell r="K7">
            <v>55</v>
          </cell>
          <cell r="L7">
            <v>55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</row>
        <row r="9">
          <cell r="B9">
            <v>20</v>
          </cell>
          <cell r="C9">
            <v>20</v>
          </cell>
          <cell r="D9">
            <v>20</v>
          </cell>
          <cell r="E9">
            <v>20</v>
          </cell>
          <cell r="F9">
            <v>20</v>
          </cell>
          <cell r="G9">
            <v>20</v>
          </cell>
          <cell r="H9">
            <v>20</v>
          </cell>
          <cell r="I9">
            <v>20</v>
          </cell>
          <cell r="J9">
            <v>20</v>
          </cell>
          <cell r="K9">
            <v>20</v>
          </cell>
          <cell r="L9">
            <v>20</v>
          </cell>
        </row>
        <row r="10">
          <cell r="B10">
            <v>13</v>
          </cell>
          <cell r="C10">
            <v>13</v>
          </cell>
          <cell r="D10">
            <v>13</v>
          </cell>
          <cell r="E10">
            <v>13</v>
          </cell>
          <cell r="F10">
            <v>13</v>
          </cell>
          <cell r="G10">
            <v>13</v>
          </cell>
          <cell r="H10">
            <v>13</v>
          </cell>
          <cell r="I10">
            <v>13</v>
          </cell>
          <cell r="J10">
            <v>13</v>
          </cell>
          <cell r="K10">
            <v>13</v>
          </cell>
          <cell r="L10">
            <v>13</v>
          </cell>
        </row>
        <row r="11">
          <cell r="B11" t="str">
            <v>NH3 pipe</v>
          </cell>
          <cell r="C11" t="str">
            <v>NH3 pipe</v>
          </cell>
          <cell r="D11" t="str">
            <v>NH3 pipe</v>
          </cell>
          <cell r="E11" t="str">
            <v>NH3 pipe</v>
          </cell>
          <cell r="F11" t="str">
            <v>NH3 pipe</v>
          </cell>
          <cell r="G11" t="str">
            <v>NH3 pipe</v>
          </cell>
          <cell r="H11" t="str">
            <v>NH3 pipe</v>
          </cell>
          <cell r="I11" t="str">
            <v>NH3 pipe</v>
          </cell>
          <cell r="J11" t="str">
            <v>NH3 pipe</v>
          </cell>
          <cell r="K11" t="str">
            <v>NH3 pipe</v>
          </cell>
          <cell r="L11" t="str">
            <v>NH3 pipe</v>
          </cell>
        </row>
        <row r="12">
          <cell r="B12">
            <v>1026908.428385551</v>
          </cell>
          <cell r="C12">
            <v>1026908.428385551</v>
          </cell>
          <cell r="D12">
            <v>1026908.428385551</v>
          </cell>
          <cell r="E12">
            <v>1026908.428385551</v>
          </cell>
          <cell r="F12">
            <v>1026908.428385551</v>
          </cell>
          <cell r="G12">
            <v>1026908.428385551</v>
          </cell>
          <cell r="H12">
            <v>1026908.428385551</v>
          </cell>
          <cell r="I12">
            <v>1026908.428385551</v>
          </cell>
          <cell r="J12">
            <v>1026908.428385551</v>
          </cell>
          <cell r="K12">
            <v>1026908.428385551</v>
          </cell>
          <cell r="L12">
            <v>1026908.428385551</v>
          </cell>
        </row>
        <row r="13">
          <cell r="B13">
            <v>102.4746591237782</v>
          </cell>
          <cell r="C13">
            <v>102.4746591237782</v>
          </cell>
          <cell r="D13">
            <v>102.4746591237782</v>
          </cell>
          <cell r="E13">
            <v>102.4746591237782</v>
          </cell>
          <cell r="F13">
            <v>102.4746591237782</v>
          </cell>
          <cell r="G13">
            <v>102.4746591237782</v>
          </cell>
          <cell r="H13">
            <v>102.4746591237782</v>
          </cell>
          <cell r="I13">
            <v>102.4746591237782</v>
          </cell>
          <cell r="J13">
            <v>102.4746591237782</v>
          </cell>
          <cell r="K13">
            <v>102.4746591237782</v>
          </cell>
          <cell r="L13">
            <v>102.4746591237782</v>
          </cell>
        </row>
        <row r="14">
          <cell r="B14">
            <v>121425.7425742574</v>
          </cell>
          <cell r="C14">
            <v>121425.7425742574</v>
          </cell>
          <cell r="D14">
            <v>121425.7425742574</v>
          </cell>
          <cell r="E14">
            <v>121425.7425742574</v>
          </cell>
          <cell r="F14">
            <v>121425.7425742574</v>
          </cell>
          <cell r="G14">
            <v>121425.7425742574</v>
          </cell>
          <cell r="H14">
            <v>121425.7425742574</v>
          </cell>
          <cell r="I14">
            <v>121425.7425742574</v>
          </cell>
          <cell r="J14">
            <v>121425.7425742574</v>
          </cell>
          <cell r="K14">
            <v>121425.7425742574</v>
          </cell>
          <cell r="L14">
            <v>121425.7425742574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7"/>
  <sheetViews>
    <sheetView tabSelected="1" topLeftCell="K29" workbookViewId="0">
      <selection activeCell="M47" sqref="M47"/>
    </sheetView>
  </sheetViews>
  <sheetFormatPr defaultRowHeight="15" x14ac:dyDescent="0.25"/>
  <sheetData>
    <row r="1" spans="1:19" x14ac:dyDescent="0.25">
      <c r="A1" t="s">
        <v>0</v>
      </c>
      <c r="F1" t="s">
        <v>5</v>
      </c>
      <c r="K1" t="s">
        <v>6</v>
      </c>
      <c r="P1" t="s">
        <v>7</v>
      </c>
    </row>
    <row r="2" spans="1:19" x14ac:dyDescent="0.25">
      <c r="A2" s="1" t="s">
        <v>1</v>
      </c>
      <c r="B2" s="1" t="s">
        <v>2</v>
      </c>
      <c r="C2" s="1" t="s">
        <v>3</v>
      </c>
      <c r="D2" s="1" t="s">
        <v>4</v>
      </c>
      <c r="F2" s="1" t="s">
        <v>1</v>
      </c>
      <c r="G2" s="1" t="s">
        <v>2</v>
      </c>
      <c r="H2" s="1" t="s">
        <v>3</v>
      </c>
      <c r="I2" s="1" t="s">
        <v>4</v>
      </c>
      <c r="K2" s="1" t="s">
        <v>1</v>
      </c>
      <c r="L2" s="1" t="s">
        <v>2</v>
      </c>
      <c r="M2" s="1" t="s">
        <v>3</v>
      </c>
      <c r="N2" s="1" t="s">
        <v>4</v>
      </c>
      <c r="P2" s="1" t="s">
        <v>1</v>
      </c>
      <c r="Q2" s="1" t="s">
        <v>2</v>
      </c>
      <c r="R2" s="1" t="s">
        <v>3</v>
      </c>
      <c r="S2" s="1" t="s">
        <v>4</v>
      </c>
    </row>
    <row r="3" spans="1:19" x14ac:dyDescent="0.25">
      <c r="A3">
        <v>2.78</v>
      </c>
      <c r="B3">
        <v>58.35</v>
      </c>
      <c r="C3">
        <v>5.6418953806157708</v>
      </c>
      <c r="D3" t="b">
        <v>0</v>
      </c>
      <c r="F3">
        <v>2.78</v>
      </c>
      <c r="G3">
        <v>58.35</v>
      </c>
      <c r="H3">
        <v>6.9861754814419976</v>
      </c>
      <c r="I3" t="b">
        <v>0</v>
      </c>
      <c r="K3">
        <v>2.78</v>
      </c>
      <c r="L3">
        <v>58.35</v>
      </c>
      <c r="M3">
        <v>4.9660238727070842</v>
      </c>
      <c r="N3" t="b">
        <v>0</v>
      </c>
      <c r="P3">
        <v>2.78</v>
      </c>
      <c r="Q3">
        <v>58.35</v>
      </c>
      <c r="R3">
        <v>6.2224052318090388</v>
      </c>
      <c r="S3" t="b">
        <v>0</v>
      </c>
    </row>
    <row r="4" spans="1:19" x14ac:dyDescent="0.25">
      <c r="A4">
        <v>3.78</v>
      </c>
      <c r="B4">
        <v>58.35</v>
      </c>
      <c r="C4">
        <v>5.5841751864442104</v>
      </c>
      <c r="D4" t="b">
        <v>0</v>
      </c>
      <c r="F4">
        <v>3.78</v>
      </c>
      <c r="G4">
        <v>58.35</v>
      </c>
      <c r="H4">
        <v>6.9206742276504842</v>
      </c>
      <c r="I4" t="b">
        <v>0</v>
      </c>
      <c r="K4">
        <v>3.78</v>
      </c>
      <c r="L4">
        <v>58.35</v>
      </c>
      <c r="M4">
        <v>4.8709639971458056</v>
      </c>
      <c r="N4" t="b">
        <v>0</v>
      </c>
      <c r="P4">
        <v>3.78</v>
      </c>
      <c r="Q4">
        <v>58.35</v>
      </c>
      <c r="R4">
        <v>6.1364427374295394</v>
      </c>
      <c r="S4" t="b">
        <v>0</v>
      </c>
    </row>
    <row r="5" spans="1:19" x14ac:dyDescent="0.25">
      <c r="A5">
        <v>4.78</v>
      </c>
      <c r="B5">
        <v>58.35</v>
      </c>
      <c r="C5">
        <v>5.5750602376449434</v>
      </c>
      <c r="D5" t="b">
        <v>0</v>
      </c>
      <c r="F5">
        <v>4.78</v>
      </c>
      <c r="G5">
        <v>58.35</v>
      </c>
      <c r="H5">
        <v>6.8988853614331953</v>
      </c>
      <c r="I5" t="b">
        <v>0</v>
      </c>
      <c r="K5">
        <v>4.78</v>
      </c>
      <c r="L5">
        <v>58.35</v>
      </c>
      <c r="M5">
        <v>4.8343803276742001</v>
      </c>
      <c r="N5" t="b">
        <v>0</v>
      </c>
      <c r="P5">
        <v>4.78</v>
      </c>
      <c r="Q5">
        <v>58.35</v>
      </c>
      <c r="R5">
        <v>6.1052906137354954</v>
      </c>
      <c r="S5" t="b">
        <v>0</v>
      </c>
    </row>
    <row r="6" spans="1:19" x14ac:dyDescent="0.25">
      <c r="A6">
        <v>5.78</v>
      </c>
      <c r="B6">
        <v>58.35</v>
      </c>
      <c r="C6">
        <v>5.8211405585355651</v>
      </c>
      <c r="D6" t="b">
        <v>0</v>
      </c>
      <c r="F6">
        <v>5.78</v>
      </c>
      <c r="G6">
        <v>58.35</v>
      </c>
      <c r="H6">
        <v>7.2173452377158442</v>
      </c>
      <c r="I6" t="b">
        <v>0</v>
      </c>
      <c r="K6">
        <v>5.78</v>
      </c>
      <c r="L6">
        <v>58.35</v>
      </c>
      <c r="M6">
        <v>5.0521232622986627</v>
      </c>
      <c r="N6" t="b">
        <v>0</v>
      </c>
      <c r="P6">
        <v>5.78</v>
      </c>
      <c r="Q6">
        <v>58.35</v>
      </c>
      <c r="R6">
        <v>6.3323571582876133</v>
      </c>
      <c r="S6" t="b">
        <v>0</v>
      </c>
    </row>
    <row r="7" spans="1:19" x14ac:dyDescent="0.25">
      <c r="A7">
        <v>6.78</v>
      </c>
      <c r="B7">
        <v>58.35</v>
      </c>
      <c r="C7">
        <v>7.5454444743817302</v>
      </c>
      <c r="D7" t="b">
        <v>0</v>
      </c>
      <c r="F7">
        <v>6.78</v>
      </c>
      <c r="G7">
        <v>58.35</v>
      </c>
      <c r="H7">
        <v>9.199934936611097</v>
      </c>
      <c r="I7" t="b">
        <v>0</v>
      </c>
      <c r="K7" s="2">
        <v>6.78</v>
      </c>
      <c r="L7">
        <v>58.35</v>
      </c>
      <c r="M7">
        <v>6.6202503470404954</v>
      </c>
      <c r="N7" t="b">
        <v>0</v>
      </c>
      <c r="P7" s="2">
        <v>6.78</v>
      </c>
      <c r="Q7">
        <v>58.35</v>
      </c>
      <c r="R7">
        <v>8.0333445971416264</v>
      </c>
      <c r="S7" t="b">
        <v>0</v>
      </c>
    </row>
    <row r="8" spans="1:19" x14ac:dyDescent="0.25">
      <c r="A8">
        <v>7.78</v>
      </c>
      <c r="B8">
        <v>58.35</v>
      </c>
      <c r="C8">
        <v>7.6913145652106643</v>
      </c>
      <c r="D8" t="b">
        <v>0</v>
      </c>
      <c r="F8">
        <v>7.78</v>
      </c>
      <c r="G8">
        <v>58.35</v>
      </c>
      <c r="H8">
        <v>9.3154766543976741</v>
      </c>
      <c r="I8" t="b">
        <v>0</v>
      </c>
      <c r="K8" s="2">
        <v>7.78</v>
      </c>
      <c r="L8">
        <v>58.35</v>
      </c>
      <c r="M8">
        <v>6.7404609968563394</v>
      </c>
      <c r="N8" t="b">
        <v>0</v>
      </c>
      <c r="P8" s="2">
        <v>7.78</v>
      </c>
      <c r="Q8">
        <v>58.35</v>
      </c>
      <c r="R8">
        <v>8.1866875769428233</v>
      </c>
      <c r="S8" t="b">
        <v>0</v>
      </c>
    </row>
    <row r="9" spans="1:19" x14ac:dyDescent="0.25">
      <c r="A9">
        <v>2.78</v>
      </c>
      <c r="B9">
        <v>57.35</v>
      </c>
      <c r="C9">
        <v>5.7218028641739336</v>
      </c>
      <c r="D9" t="b">
        <v>0</v>
      </c>
      <c r="F9">
        <v>2.78</v>
      </c>
      <c r="G9">
        <v>57.35</v>
      </c>
      <c r="H9">
        <v>7.0850154384669182</v>
      </c>
      <c r="I9" t="b">
        <v>0</v>
      </c>
      <c r="K9">
        <v>2.78</v>
      </c>
      <c r="L9">
        <v>57.35</v>
      </c>
      <c r="M9">
        <v>4.8738174230155273</v>
      </c>
      <c r="N9" t="b">
        <v>0</v>
      </c>
      <c r="P9">
        <v>2.78</v>
      </c>
      <c r="Q9">
        <v>57.35</v>
      </c>
      <c r="R9">
        <v>6.1658506490561873</v>
      </c>
      <c r="S9" t="b">
        <v>0</v>
      </c>
    </row>
    <row r="10" spans="1:19" x14ac:dyDescent="0.25">
      <c r="A10">
        <v>3.78</v>
      </c>
      <c r="B10">
        <v>57.35</v>
      </c>
      <c r="C10">
        <v>5.6139402705268111</v>
      </c>
      <c r="D10" t="b">
        <v>0</v>
      </c>
      <c r="F10">
        <v>3.78</v>
      </c>
      <c r="G10">
        <v>57.35</v>
      </c>
      <c r="H10">
        <v>6.9517252396337987</v>
      </c>
      <c r="I10" t="b">
        <v>0</v>
      </c>
      <c r="K10">
        <v>3.78</v>
      </c>
      <c r="L10">
        <v>57.35</v>
      </c>
      <c r="M10">
        <v>4.7238496408140991</v>
      </c>
      <c r="N10" t="b">
        <v>0</v>
      </c>
      <c r="P10">
        <v>3.78</v>
      </c>
      <c r="Q10">
        <v>57.35</v>
      </c>
      <c r="R10">
        <v>6.0274215963523812</v>
      </c>
      <c r="S10" t="b">
        <v>0</v>
      </c>
    </row>
    <row r="11" spans="1:19" x14ac:dyDescent="0.25">
      <c r="A11">
        <v>4.78</v>
      </c>
      <c r="B11">
        <v>57.35</v>
      </c>
      <c r="C11">
        <v>5.5013798327813932</v>
      </c>
      <c r="D11" t="b">
        <v>0</v>
      </c>
      <c r="F11">
        <v>4.78</v>
      </c>
      <c r="G11">
        <v>57.35</v>
      </c>
      <c r="H11">
        <v>6.8098547811879708</v>
      </c>
      <c r="I11" t="b">
        <v>0</v>
      </c>
      <c r="K11">
        <v>4.78</v>
      </c>
      <c r="L11">
        <v>57.35</v>
      </c>
      <c r="M11">
        <v>4.5789431648401742</v>
      </c>
      <c r="N11" t="b">
        <v>0</v>
      </c>
      <c r="P11">
        <v>4.78</v>
      </c>
      <c r="Q11">
        <v>57.35</v>
      </c>
      <c r="R11">
        <v>5.8940229277285807</v>
      </c>
      <c r="S11" t="b">
        <v>0</v>
      </c>
    </row>
    <row r="12" spans="1:19" x14ac:dyDescent="0.25">
      <c r="A12">
        <v>5.78</v>
      </c>
      <c r="B12">
        <v>57.35</v>
      </c>
      <c r="C12">
        <v>5.369630629937153</v>
      </c>
      <c r="D12" t="b">
        <v>0</v>
      </c>
      <c r="F12">
        <v>5.78</v>
      </c>
      <c r="G12">
        <v>57.35</v>
      </c>
      <c r="H12">
        <v>6.6279468625279323</v>
      </c>
      <c r="I12" t="b">
        <v>0</v>
      </c>
      <c r="K12">
        <v>5.78</v>
      </c>
      <c r="L12">
        <v>57.35</v>
      </c>
      <c r="M12">
        <v>4.4228584853073354</v>
      </c>
      <c r="N12" t="b">
        <v>0</v>
      </c>
      <c r="P12">
        <v>5.78</v>
      </c>
      <c r="Q12">
        <v>57.35</v>
      </c>
      <c r="R12">
        <v>5.7312142962980399</v>
      </c>
      <c r="S12" t="b">
        <v>0</v>
      </c>
    </row>
    <row r="13" spans="1:19" x14ac:dyDescent="0.25">
      <c r="A13">
        <v>6.78</v>
      </c>
      <c r="B13">
        <v>57.35</v>
      </c>
      <c r="C13">
        <v>5.2928205785896951</v>
      </c>
      <c r="D13" t="b">
        <v>0</v>
      </c>
      <c r="F13">
        <v>6.78</v>
      </c>
      <c r="G13">
        <v>57.35</v>
      </c>
      <c r="H13">
        <v>6.5236775551874526</v>
      </c>
      <c r="I13" t="b">
        <v>0</v>
      </c>
      <c r="K13">
        <v>6.78</v>
      </c>
      <c r="L13">
        <v>57.35</v>
      </c>
      <c r="M13">
        <v>4.3372296515073616</v>
      </c>
      <c r="N13" t="b">
        <v>0</v>
      </c>
      <c r="P13">
        <v>6.78</v>
      </c>
      <c r="Q13">
        <v>57.35</v>
      </c>
      <c r="R13">
        <v>5.6495039832064906</v>
      </c>
      <c r="S13" t="b">
        <v>0</v>
      </c>
    </row>
    <row r="14" spans="1:19" x14ac:dyDescent="0.25">
      <c r="A14" s="3">
        <v>7.78</v>
      </c>
      <c r="B14" s="3">
        <v>57.35</v>
      </c>
      <c r="C14" s="3">
        <v>5.2900480542814048</v>
      </c>
      <c r="D14" s="3" t="b">
        <v>1</v>
      </c>
      <c r="F14" s="3">
        <v>7.78</v>
      </c>
      <c r="G14" s="3">
        <v>57.35</v>
      </c>
      <c r="H14" s="3">
        <v>6.5209789726799841</v>
      </c>
      <c r="I14" s="3" t="b">
        <v>1</v>
      </c>
      <c r="K14">
        <v>7.78</v>
      </c>
      <c r="L14">
        <v>57.35</v>
      </c>
      <c r="M14">
        <v>4.3440342056711936</v>
      </c>
      <c r="N14" t="b">
        <v>0</v>
      </c>
      <c r="P14">
        <v>7.78</v>
      </c>
      <c r="Q14">
        <v>57.35</v>
      </c>
      <c r="R14">
        <v>5.6530610929946681</v>
      </c>
      <c r="S14" t="b">
        <v>0</v>
      </c>
    </row>
    <row r="15" spans="1:19" x14ac:dyDescent="0.25">
      <c r="A15">
        <v>2.78</v>
      </c>
      <c r="B15">
        <v>56.35</v>
      </c>
      <c r="C15">
        <v>5.7022311339934966</v>
      </c>
      <c r="D15" t="b">
        <v>0</v>
      </c>
      <c r="F15">
        <v>2.78</v>
      </c>
      <c r="G15">
        <v>56.35</v>
      </c>
      <c r="H15">
        <v>7.0614037763087927</v>
      </c>
      <c r="I15" t="b">
        <v>0</v>
      </c>
      <c r="K15">
        <v>2.78</v>
      </c>
      <c r="L15">
        <v>56.35</v>
      </c>
      <c r="M15">
        <v>4.7047391520432189</v>
      </c>
      <c r="N15" t="b">
        <v>0</v>
      </c>
      <c r="P15">
        <v>2.78</v>
      </c>
      <c r="Q15">
        <v>56.35</v>
      </c>
      <c r="R15">
        <v>6.0335122019445588</v>
      </c>
      <c r="S15" t="b">
        <v>0</v>
      </c>
    </row>
    <row r="16" spans="1:19" x14ac:dyDescent="0.25">
      <c r="A16">
        <v>3.78</v>
      </c>
      <c r="B16">
        <v>56.35</v>
      </c>
      <c r="C16">
        <v>5.66949248659808</v>
      </c>
      <c r="D16" t="b">
        <v>0</v>
      </c>
      <c r="F16">
        <v>3.78</v>
      </c>
      <c r="G16">
        <v>56.35</v>
      </c>
      <c r="H16">
        <v>7.0247033583327561</v>
      </c>
      <c r="I16" t="b">
        <v>0</v>
      </c>
      <c r="K16">
        <v>3.78</v>
      </c>
      <c r="L16">
        <v>56.35</v>
      </c>
      <c r="M16">
        <v>4.608122183901715</v>
      </c>
      <c r="N16" t="b">
        <v>0</v>
      </c>
      <c r="P16">
        <v>3.78</v>
      </c>
      <c r="Q16">
        <v>56.35</v>
      </c>
      <c r="R16">
        <v>5.9514769640547502</v>
      </c>
      <c r="S16" t="b">
        <v>0</v>
      </c>
    </row>
    <row r="17" spans="1:19" x14ac:dyDescent="0.25">
      <c r="A17">
        <v>4.78</v>
      </c>
      <c r="B17">
        <v>56.35</v>
      </c>
      <c r="C17">
        <v>5.5752134626024548</v>
      </c>
      <c r="D17" t="b">
        <v>0</v>
      </c>
      <c r="F17">
        <v>4.78</v>
      </c>
      <c r="G17">
        <v>56.35</v>
      </c>
      <c r="H17">
        <v>6.9047114040236828</v>
      </c>
      <c r="I17" t="b">
        <v>0</v>
      </c>
      <c r="K17">
        <v>4.78</v>
      </c>
      <c r="L17">
        <v>56.35</v>
      </c>
      <c r="M17">
        <v>4.4746313703274421</v>
      </c>
      <c r="N17" t="b">
        <v>0</v>
      </c>
      <c r="P17">
        <v>4.78</v>
      </c>
      <c r="Q17">
        <v>56.35</v>
      </c>
      <c r="R17">
        <v>5.8264332819905347</v>
      </c>
      <c r="S17" t="b">
        <v>0</v>
      </c>
    </row>
    <row r="18" spans="1:19" x14ac:dyDescent="0.25">
      <c r="A18">
        <v>5.78</v>
      </c>
      <c r="B18">
        <v>56.35</v>
      </c>
      <c r="C18">
        <v>5.5189032604247963</v>
      </c>
      <c r="D18" t="b">
        <v>0</v>
      </c>
      <c r="F18">
        <v>5.78</v>
      </c>
      <c r="G18">
        <v>56.35</v>
      </c>
      <c r="H18">
        <v>6.8197776380769843</v>
      </c>
      <c r="I18" t="b">
        <v>0</v>
      </c>
      <c r="K18">
        <v>5.78</v>
      </c>
      <c r="L18">
        <v>56.35</v>
      </c>
      <c r="M18">
        <v>4.3782774058736944</v>
      </c>
      <c r="N18" t="b">
        <v>0</v>
      </c>
      <c r="P18">
        <v>5.78</v>
      </c>
      <c r="Q18">
        <v>56.35</v>
      </c>
      <c r="R18">
        <v>5.7318998613982117</v>
      </c>
      <c r="S18" t="b">
        <v>0</v>
      </c>
    </row>
    <row r="19" spans="1:19" x14ac:dyDescent="0.25">
      <c r="A19">
        <v>6.78</v>
      </c>
      <c r="B19">
        <v>56.35</v>
      </c>
      <c r="C19">
        <v>5.4966008160843369</v>
      </c>
      <c r="D19" t="b">
        <v>0</v>
      </c>
      <c r="F19">
        <v>6.78</v>
      </c>
      <c r="G19">
        <v>56.35</v>
      </c>
      <c r="H19">
        <v>6.7948501182206424</v>
      </c>
      <c r="I19" t="b">
        <v>0</v>
      </c>
      <c r="K19">
        <v>6.78</v>
      </c>
      <c r="L19">
        <v>56.35</v>
      </c>
      <c r="M19">
        <v>4.3528473231921829</v>
      </c>
      <c r="N19" t="b">
        <v>0</v>
      </c>
      <c r="P19">
        <v>6.78</v>
      </c>
      <c r="Q19">
        <v>56.35</v>
      </c>
      <c r="R19">
        <v>5.7092820615395192</v>
      </c>
      <c r="S19" t="b">
        <v>0</v>
      </c>
    </row>
    <row r="20" spans="1:19" x14ac:dyDescent="0.25">
      <c r="A20">
        <v>7.78</v>
      </c>
      <c r="B20">
        <v>56.35</v>
      </c>
      <c r="C20">
        <v>5.5190713607716173</v>
      </c>
      <c r="D20" t="b">
        <v>0</v>
      </c>
      <c r="F20">
        <v>7.78</v>
      </c>
      <c r="G20">
        <v>56.35</v>
      </c>
      <c r="H20">
        <v>6.8220801064072498</v>
      </c>
      <c r="I20" t="b">
        <v>0</v>
      </c>
      <c r="K20">
        <v>7.78</v>
      </c>
      <c r="L20">
        <v>56.35</v>
      </c>
      <c r="M20">
        <v>4.3771635803206381</v>
      </c>
      <c r="N20" t="b">
        <v>0</v>
      </c>
      <c r="P20">
        <v>7.78</v>
      </c>
      <c r="Q20">
        <v>56.35</v>
      </c>
      <c r="R20">
        <v>5.7318553747689824</v>
      </c>
      <c r="S20" t="b">
        <v>0</v>
      </c>
    </row>
    <row r="21" spans="1:19" x14ac:dyDescent="0.25">
      <c r="A21">
        <v>2.78</v>
      </c>
      <c r="B21">
        <v>55.35</v>
      </c>
      <c r="C21">
        <v>5.6439805181944376</v>
      </c>
      <c r="D21" t="b">
        <v>0</v>
      </c>
      <c r="F21">
        <v>2.78</v>
      </c>
      <c r="G21">
        <v>55.35</v>
      </c>
      <c r="H21">
        <v>6.9827636957597568</v>
      </c>
      <c r="I21" t="b">
        <v>0</v>
      </c>
      <c r="K21">
        <v>2.78</v>
      </c>
      <c r="L21">
        <v>55.35</v>
      </c>
      <c r="M21">
        <v>4.5112811967633837</v>
      </c>
      <c r="N21" t="b">
        <v>0</v>
      </c>
      <c r="P21">
        <v>2.78</v>
      </c>
      <c r="Q21">
        <v>55.35</v>
      </c>
      <c r="R21">
        <v>5.8726012807595396</v>
      </c>
      <c r="S21" t="b">
        <v>0</v>
      </c>
    </row>
    <row r="22" spans="1:19" x14ac:dyDescent="0.25">
      <c r="A22">
        <v>3.78</v>
      </c>
      <c r="B22">
        <v>55.35</v>
      </c>
      <c r="C22">
        <v>5.6351398600582883</v>
      </c>
      <c r="D22" t="b">
        <v>0</v>
      </c>
      <c r="F22">
        <v>3.78</v>
      </c>
      <c r="G22">
        <v>55.35</v>
      </c>
      <c r="H22">
        <v>6.9716676301935872</v>
      </c>
      <c r="I22" t="b">
        <v>0</v>
      </c>
      <c r="K22">
        <v>3.78</v>
      </c>
      <c r="L22">
        <v>55.35</v>
      </c>
      <c r="M22">
        <v>4.4261518858293361</v>
      </c>
      <c r="N22" t="b">
        <v>0</v>
      </c>
      <c r="P22">
        <v>3.78</v>
      </c>
      <c r="Q22">
        <v>55.35</v>
      </c>
      <c r="R22">
        <v>5.8003167773699662</v>
      </c>
      <c r="S22" t="b">
        <v>0</v>
      </c>
    </row>
    <row r="23" spans="1:19" x14ac:dyDescent="0.25">
      <c r="A23">
        <v>4.78</v>
      </c>
      <c r="B23">
        <v>55.35</v>
      </c>
      <c r="C23">
        <v>5.5926309685019486</v>
      </c>
      <c r="D23" t="b">
        <v>0</v>
      </c>
      <c r="F23">
        <v>4.78</v>
      </c>
      <c r="G23">
        <v>55.35</v>
      </c>
      <c r="H23">
        <v>6.9159656070453446</v>
      </c>
      <c r="I23" t="b">
        <v>0</v>
      </c>
      <c r="K23">
        <v>4.78</v>
      </c>
      <c r="L23">
        <v>55.35</v>
      </c>
      <c r="M23">
        <v>4.3107627084858509</v>
      </c>
      <c r="N23" t="b">
        <v>0</v>
      </c>
      <c r="P23">
        <v>4.78</v>
      </c>
      <c r="Q23">
        <v>55.35</v>
      </c>
      <c r="R23">
        <v>5.6981325630556947</v>
      </c>
      <c r="S23" t="b">
        <v>0</v>
      </c>
    </row>
    <row r="24" spans="1:19" x14ac:dyDescent="0.25">
      <c r="A24">
        <v>5.78</v>
      </c>
      <c r="B24">
        <v>55.35</v>
      </c>
      <c r="C24">
        <v>5.5715485281539863</v>
      </c>
      <c r="D24" t="b">
        <v>0</v>
      </c>
      <c r="F24">
        <v>5.78</v>
      </c>
      <c r="G24">
        <v>55.35</v>
      </c>
      <c r="H24">
        <v>6.89581403706456</v>
      </c>
      <c r="I24" t="b">
        <v>0</v>
      </c>
      <c r="K24">
        <v>5.78</v>
      </c>
      <c r="L24">
        <v>55.35</v>
      </c>
      <c r="M24">
        <v>4.2555807696685362</v>
      </c>
      <c r="N24" t="b">
        <v>0</v>
      </c>
      <c r="P24">
        <v>5.78</v>
      </c>
      <c r="Q24">
        <v>55.35</v>
      </c>
      <c r="R24">
        <v>5.6548865636384953</v>
      </c>
      <c r="S24" t="b">
        <v>0</v>
      </c>
    </row>
    <row r="25" spans="1:19" x14ac:dyDescent="0.25">
      <c r="A25">
        <v>6.78</v>
      </c>
      <c r="B25">
        <v>55.35</v>
      </c>
      <c r="C25">
        <v>5.5714359724237177</v>
      </c>
      <c r="D25" t="b">
        <v>0</v>
      </c>
      <c r="F25">
        <v>6.78</v>
      </c>
      <c r="G25">
        <v>55.35</v>
      </c>
      <c r="H25">
        <v>6.8977367652062709</v>
      </c>
      <c r="I25" t="b">
        <v>0</v>
      </c>
      <c r="K25">
        <v>6.78</v>
      </c>
      <c r="L25">
        <v>55.35</v>
      </c>
      <c r="M25">
        <v>4.2379600744184458</v>
      </c>
      <c r="N25" t="b">
        <v>0</v>
      </c>
      <c r="P25">
        <v>6.78</v>
      </c>
      <c r="Q25">
        <v>55.35</v>
      </c>
      <c r="R25">
        <v>5.640786018196283</v>
      </c>
      <c r="S25" t="b">
        <v>0</v>
      </c>
    </row>
    <row r="26" spans="1:19" x14ac:dyDescent="0.25">
      <c r="A26">
        <v>7.78</v>
      </c>
      <c r="B26">
        <v>55.35</v>
      </c>
      <c r="C26">
        <v>5.5922961839121994</v>
      </c>
      <c r="D26" t="b">
        <v>0</v>
      </c>
      <c r="F26">
        <v>7.78</v>
      </c>
      <c r="G26">
        <v>55.35</v>
      </c>
      <c r="H26">
        <v>6.9154850175863736</v>
      </c>
      <c r="I26" t="b">
        <v>0</v>
      </c>
      <c r="K26">
        <v>7.78</v>
      </c>
      <c r="L26">
        <v>55.35</v>
      </c>
      <c r="M26">
        <v>4.2606608913197688</v>
      </c>
      <c r="N26" t="b">
        <v>0</v>
      </c>
      <c r="P26">
        <v>7.78</v>
      </c>
      <c r="Q26">
        <v>55.35</v>
      </c>
      <c r="R26">
        <v>5.6582207451064006</v>
      </c>
      <c r="S26" t="b">
        <v>0</v>
      </c>
    </row>
    <row r="27" spans="1:19" x14ac:dyDescent="0.25">
      <c r="A27">
        <v>2.78</v>
      </c>
      <c r="B27">
        <v>54.35</v>
      </c>
      <c r="C27">
        <v>5.6470154186765891</v>
      </c>
      <c r="D27" t="b">
        <v>0</v>
      </c>
      <c r="F27">
        <v>2.78</v>
      </c>
      <c r="G27">
        <v>54.35</v>
      </c>
      <c r="H27">
        <v>6.9870905961986063</v>
      </c>
      <c r="I27" t="b">
        <v>0</v>
      </c>
      <c r="K27">
        <v>2.78</v>
      </c>
      <c r="L27">
        <v>54.35</v>
      </c>
      <c r="M27">
        <v>4.4244799545569684</v>
      </c>
      <c r="N27" t="b">
        <v>0</v>
      </c>
      <c r="P27">
        <v>2.78</v>
      </c>
      <c r="Q27">
        <v>54.35</v>
      </c>
      <c r="R27">
        <v>5.8044830901403222</v>
      </c>
      <c r="S27" t="b">
        <v>0</v>
      </c>
    </row>
    <row r="28" spans="1:19" x14ac:dyDescent="0.25">
      <c r="A28">
        <v>3.78</v>
      </c>
      <c r="B28">
        <v>54.35</v>
      </c>
      <c r="C28">
        <v>5.6371234129170764</v>
      </c>
      <c r="D28" t="b">
        <v>0</v>
      </c>
      <c r="F28">
        <v>3.78</v>
      </c>
      <c r="G28">
        <v>54.35</v>
      </c>
      <c r="H28">
        <v>6.9740733996152509</v>
      </c>
      <c r="I28" t="b">
        <v>0</v>
      </c>
      <c r="K28">
        <v>3.78</v>
      </c>
      <c r="L28">
        <v>54.35</v>
      </c>
      <c r="M28">
        <v>4.3139470697515474</v>
      </c>
      <c r="N28" t="b">
        <v>0</v>
      </c>
      <c r="P28">
        <v>3.78</v>
      </c>
      <c r="Q28">
        <v>54.35</v>
      </c>
      <c r="R28">
        <v>5.7155034376342453</v>
      </c>
      <c r="S28" t="b">
        <v>0</v>
      </c>
    </row>
    <row r="29" spans="1:19" x14ac:dyDescent="0.25">
      <c r="A29">
        <v>4.78</v>
      </c>
      <c r="B29">
        <v>54.35</v>
      </c>
      <c r="C29">
        <v>5.6121342011938848</v>
      </c>
      <c r="D29" t="b">
        <v>0</v>
      </c>
      <c r="F29">
        <v>4.78</v>
      </c>
      <c r="G29">
        <v>54.35</v>
      </c>
      <c r="H29">
        <v>6.9429046349680998</v>
      </c>
      <c r="I29" t="b">
        <v>0</v>
      </c>
      <c r="K29">
        <v>4.78</v>
      </c>
      <c r="L29">
        <v>54.35</v>
      </c>
      <c r="M29">
        <v>4.1950393091480471</v>
      </c>
      <c r="N29" t="b">
        <v>0</v>
      </c>
      <c r="P29">
        <v>4.78</v>
      </c>
      <c r="Q29">
        <v>54.35</v>
      </c>
      <c r="R29">
        <v>5.6128800525403166</v>
      </c>
      <c r="S29" t="b">
        <v>0</v>
      </c>
    </row>
    <row r="30" spans="1:19" x14ac:dyDescent="0.25">
      <c r="A30">
        <v>5.78</v>
      </c>
      <c r="B30">
        <v>54.35</v>
      </c>
      <c r="C30">
        <v>5.5919531075130946</v>
      </c>
      <c r="D30" t="b">
        <v>0</v>
      </c>
      <c r="F30">
        <v>5.78</v>
      </c>
      <c r="G30">
        <v>54.35</v>
      </c>
      <c r="H30">
        <v>6.9216462426563794</v>
      </c>
      <c r="I30" t="b">
        <v>0</v>
      </c>
      <c r="K30">
        <v>5.78</v>
      </c>
      <c r="L30">
        <v>54.35</v>
      </c>
      <c r="M30">
        <v>4.0975940145886414</v>
      </c>
      <c r="N30" t="b">
        <v>0</v>
      </c>
      <c r="P30">
        <v>5.78</v>
      </c>
      <c r="Q30">
        <v>54.35</v>
      </c>
      <c r="R30">
        <v>5.533618707907868</v>
      </c>
      <c r="S30" t="b">
        <v>0</v>
      </c>
    </row>
    <row r="31" spans="1:19" x14ac:dyDescent="0.25">
      <c r="A31">
        <v>6.78</v>
      </c>
      <c r="B31">
        <v>54.35</v>
      </c>
      <c r="C31">
        <v>5.589037028391397</v>
      </c>
      <c r="D31" t="b">
        <v>0</v>
      </c>
      <c r="F31">
        <v>6.78</v>
      </c>
      <c r="G31">
        <v>54.35</v>
      </c>
      <c r="H31">
        <v>6.9092462517592077</v>
      </c>
      <c r="I31" t="b">
        <v>0</v>
      </c>
      <c r="K31" s="3">
        <v>6.78</v>
      </c>
      <c r="L31" s="3">
        <v>54.35</v>
      </c>
      <c r="M31" s="3">
        <v>4.0515292564309906</v>
      </c>
      <c r="N31" s="3" t="b">
        <v>1</v>
      </c>
      <c r="P31" s="3">
        <v>6.78</v>
      </c>
      <c r="Q31" s="3">
        <v>54.35</v>
      </c>
      <c r="R31" s="3">
        <v>5.4939128816505223</v>
      </c>
      <c r="S31" s="3" t="b">
        <v>1</v>
      </c>
    </row>
    <row r="32" spans="1:19" x14ac:dyDescent="0.25">
      <c r="A32">
        <v>7.78</v>
      </c>
      <c r="B32">
        <v>54.35</v>
      </c>
      <c r="C32">
        <v>5.6259223242878136</v>
      </c>
      <c r="D32" t="b">
        <v>0</v>
      </c>
      <c r="F32">
        <v>7.78</v>
      </c>
      <c r="G32">
        <v>54.35</v>
      </c>
      <c r="H32">
        <v>6.9570585999000096</v>
      </c>
      <c r="I32" t="b">
        <v>0</v>
      </c>
      <c r="K32">
        <v>7.78</v>
      </c>
      <c r="L32">
        <v>54.35</v>
      </c>
      <c r="M32">
        <v>4.1189228933947044</v>
      </c>
      <c r="N32" t="b">
        <v>0</v>
      </c>
      <c r="P32">
        <v>7.78</v>
      </c>
      <c r="Q32">
        <v>54.35</v>
      </c>
      <c r="R32">
        <v>5.5597515656827667</v>
      </c>
      <c r="S32" t="b">
        <v>0</v>
      </c>
    </row>
    <row r="33" spans="1:19" x14ac:dyDescent="0.25">
      <c r="A33">
        <v>2.78</v>
      </c>
      <c r="B33">
        <v>53.35</v>
      </c>
      <c r="C33">
        <v>5.6283063302854597</v>
      </c>
      <c r="D33" t="b">
        <v>0</v>
      </c>
      <c r="F33">
        <v>2.78</v>
      </c>
      <c r="G33">
        <v>53.35</v>
      </c>
      <c r="H33">
        <v>6.9635394320128174</v>
      </c>
      <c r="I33" t="b">
        <v>0</v>
      </c>
      <c r="K33">
        <v>2.78</v>
      </c>
      <c r="L33">
        <v>53.35</v>
      </c>
      <c r="M33">
        <v>4.3834894319780329</v>
      </c>
      <c r="N33" t="b">
        <v>0</v>
      </c>
      <c r="P33">
        <v>2.78</v>
      </c>
      <c r="Q33">
        <v>53.35</v>
      </c>
      <c r="R33">
        <v>5.7641637699573973</v>
      </c>
      <c r="S33" t="b">
        <v>0</v>
      </c>
    </row>
    <row r="34" spans="1:19" x14ac:dyDescent="0.25">
      <c r="A34">
        <v>3.78</v>
      </c>
      <c r="B34">
        <v>53.35</v>
      </c>
      <c r="C34">
        <v>5.6598611277036799</v>
      </c>
      <c r="D34" t="b">
        <v>0</v>
      </c>
      <c r="F34">
        <v>3.78</v>
      </c>
      <c r="G34">
        <v>53.35</v>
      </c>
      <c r="H34">
        <v>7.0064699887610473</v>
      </c>
      <c r="I34" t="b">
        <v>0</v>
      </c>
      <c r="K34">
        <v>3.78</v>
      </c>
      <c r="L34">
        <v>53.35</v>
      </c>
      <c r="M34">
        <v>4.2987889893080027</v>
      </c>
      <c r="N34" t="b">
        <v>0</v>
      </c>
      <c r="P34">
        <v>3.78</v>
      </c>
      <c r="Q34">
        <v>53.35</v>
      </c>
      <c r="R34">
        <v>5.7023780065003136</v>
      </c>
      <c r="S34" t="b">
        <v>0</v>
      </c>
    </row>
    <row r="35" spans="1:19" x14ac:dyDescent="0.25">
      <c r="A35">
        <v>4.78</v>
      </c>
      <c r="B35">
        <v>53.35</v>
      </c>
      <c r="C35">
        <v>5.7204900578726763</v>
      </c>
      <c r="D35" t="b">
        <v>0</v>
      </c>
      <c r="F35">
        <v>4.78</v>
      </c>
      <c r="G35">
        <v>53.35</v>
      </c>
      <c r="H35">
        <v>7.0870263531055251</v>
      </c>
      <c r="I35" t="b">
        <v>0</v>
      </c>
      <c r="K35">
        <v>4.78</v>
      </c>
      <c r="L35">
        <v>53.35</v>
      </c>
      <c r="M35">
        <v>4.2446694001889949</v>
      </c>
      <c r="N35" t="b">
        <v>0</v>
      </c>
      <c r="P35">
        <v>4.78</v>
      </c>
      <c r="Q35">
        <v>53.35</v>
      </c>
      <c r="R35">
        <v>5.6850750395101759</v>
      </c>
      <c r="S35" t="b">
        <v>0</v>
      </c>
    </row>
    <row r="36" spans="1:19" x14ac:dyDescent="0.25">
      <c r="A36">
        <v>5.78</v>
      </c>
      <c r="B36">
        <v>53.35</v>
      </c>
      <c r="C36">
        <v>6.1542957732345833</v>
      </c>
      <c r="D36" t="b">
        <v>0</v>
      </c>
      <c r="F36">
        <v>5.78</v>
      </c>
      <c r="G36">
        <v>53.35</v>
      </c>
      <c r="H36">
        <v>7.6239186699784289</v>
      </c>
      <c r="I36" t="b">
        <v>0</v>
      </c>
      <c r="K36" s="2">
        <v>5.78</v>
      </c>
      <c r="L36">
        <v>53.35</v>
      </c>
      <c r="M36">
        <v>4.5388991380865447</v>
      </c>
      <c r="N36" t="b">
        <v>0</v>
      </c>
      <c r="P36" s="2">
        <v>5.78</v>
      </c>
      <c r="Q36">
        <v>53.35</v>
      </c>
      <c r="R36">
        <v>6.0160316353658514</v>
      </c>
      <c r="S36" t="b">
        <v>0</v>
      </c>
    </row>
    <row r="37" spans="1:19" x14ac:dyDescent="0.25">
      <c r="A37">
        <v>6.78</v>
      </c>
      <c r="B37">
        <v>53.35</v>
      </c>
      <c r="C37">
        <v>6.6563574637606564</v>
      </c>
      <c r="D37" t="b">
        <v>0</v>
      </c>
      <c r="F37">
        <v>6.78</v>
      </c>
      <c r="G37">
        <v>53.35</v>
      </c>
      <c r="H37">
        <v>8.1925977635561598</v>
      </c>
      <c r="I37" t="b">
        <v>0</v>
      </c>
      <c r="K37" s="2">
        <v>6.78</v>
      </c>
      <c r="L37">
        <v>53.35</v>
      </c>
      <c r="M37">
        <v>4.8971076902672186</v>
      </c>
      <c r="N37" t="b">
        <v>0</v>
      </c>
      <c r="P37" s="2">
        <v>6.78</v>
      </c>
      <c r="Q37">
        <v>53.35</v>
      </c>
      <c r="R37">
        <v>6.4280252638021418</v>
      </c>
      <c r="S37" t="b">
        <v>0</v>
      </c>
    </row>
    <row r="38" spans="1:19" x14ac:dyDescent="0.25">
      <c r="A38">
        <v>7.78</v>
      </c>
      <c r="B38">
        <v>53.35</v>
      </c>
      <c r="C38">
        <v>7.4969907529905608</v>
      </c>
      <c r="D38" t="b">
        <v>0</v>
      </c>
      <c r="F38">
        <v>7.78</v>
      </c>
      <c r="G38">
        <v>53.35</v>
      </c>
      <c r="H38">
        <v>9.0868378325384729</v>
      </c>
      <c r="I38" t="b">
        <v>0</v>
      </c>
      <c r="K38" s="2">
        <v>7.78</v>
      </c>
      <c r="L38">
        <v>53.35</v>
      </c>
      <c r="M38">
        <v>5.7288499124863286</v>
      </c>
      <c r="N38" t="b">
        <v>0</v>
      </c>
      <c r="P38" s="2">
        <v>7.78</v>
      </c>
      <c r="Q38">
        <v>53.35</v>
      </c>
      <c r="R38">
        <v>7.3388876137457073</v>
      </c>
      <c r="S38" t="b">
        <v>0</v>
      </c>
    </row>
    <row r="44" spans="1:19" x14ac:dyDescent="0.25">
      <c r="L44">
        <v>6.5209999999999999</v>
      </c>
      <c r="M44">
        <f>L44-M31</f>
        <v>2.4694707435690093</v>
      </c>
    </row>
    <row r="45" spans="1:19" x14ac:dyDescent="0.25">
      <c r="M45">
        <f>L44-R31</f>
        <v>1.0270871183494776</v>
      </c>
    </row>
    <row r="47" spans="1:19" x14ac:dyDescent="0.25">
      <c r="L47">
        <v>5.29</v>
      </c>
      <c r="M47">
        <f>L47-M31</f>
        <v>1.2384707435690094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4096D-4B55-4887-8DB3-645E8D9FEF8B}">
  <dimension ref="A1:K37"/>
  <sheetViews>
    <sheetView topLeftCell="A6" workbookViewId="0">
      <selection sqref="A1:F1"/>
    </sheetView>
  </sheetViews>
  <sheetFormatPr defaultRowHeight="15" x14ac:dyDescent="0.25"/>
  <cols>
    <col min="3" max="6" width="9.5703125" bestFit="1" customWidth="1"/>
  </cols>
  <sheetData>
    <row r="1" spans="1:11" x14ac:dyDescent="0.25">
      <c r="A1" s="1" t="s">
        <v>1</v>
      </c>
      <c r="B1" s="1" t="s">
        <v>2</v>
      </c>
      <c r="C1" s="1" t="s">
        <v>27</v>
      </c>
      <c r="D1" s="1" t="s">
        <v>28</v>
      </c>
      <c r="E1" s="1" t="s">
        <v>29</v>
      </c>
      <c r="F1" s="1" t="s">
        <v>30</v>
      </c>
    </row>
    <row r="2" spans="1:11" x14ac:dyDescent="0.25">
      <c r="A2">
        <v>2.78</v>
      </c>
      <c r="B2">
        <v>58.35</v>
      </c>
      <c r="C2" s="5">
        <v>5.6418953806157708</v>
      </c>
      <c r="D2" s="5">
        <v>6.9861754814419976</v>
      </c>
      <c r="E2" s="5">
        <v>4.9660238727070842</v>
      </c>
      <c r="F2" s="5">
        <v>6.2224052318090388</v>
      </c>
    </row>
    <row r="3" spans="1:11" x14ac:dyDescent="0.25">
      <c r="A3">
        <v>3.78</v>
      </c>
      <c r="B3">
        <v>58.35</v>
      </c>
      <c r="C3" s="5">
        <v>5.5841751864442104</v>
      </c>
      <c r="D3" s="5">
        <v>6.9206742276504842</v>
      </c>
      <c r="E3" s="5">
        <v>4.8709639971458056</v>
      </c>
      <c r="F3" s="5">
        <v>6.1364427374295394</v>
      </c>
    </row>
    <row r="4" spans="1:11" x14ac:dyDescent="0.25">
      <c r="A4">
        <v>4.78</v>
      </c>
      <c r="B4">
        <v>58.35</v>
      </c>
      <c r="C4" s="5">
        <v>5.5750602376449434</v>
      </c>
      <c r="D4" s="5">
        <v>6.8988853614331953</v>
      </c>
      <c r="E4" s="5">
        <v>4.8343803276742001</v>
      </c>
      <c r="F4" s="5">
        <v>6.1052906137354954</v>
      </c>
    </row>
    <row r="5" spans="1:11" x14ac:dyDescent="0.25">
      <c r="A5">
        <v>5.78</v>
      </c>
      <c r="B5">
        <v>58.35</v>
      </c>
      <c r="C5" s="5">
        <v>5.8211405585355651</v>
      </c>
      <c r="D5" s="5">
        <v>7.2173452377158442</v>
      </c>
      <c r="E5" s="5">
        <v>5.0521232622986627</v>
      </c>
      <c r="F5" s="5">
        <v>6.3323571582876133</v>
      </c>
    </row>
    <row r="6" spans="1:11" x14ac:dyDescent="0.25">
      <c r="A6">
        <v>6.78</v>
      </c>
      <c r="B6">
        <v>58.35</v>
      </c>
      <c r="C6" s="5">
        <v>7.5454444743817302</v>
      </c>
      <c r="D6" s="5">
        <v>9.199934936611097</v>
      </c>
      <c r="E6" s="5">
        <v>6.6202503470404954</v>
      </c>
      <c r="F6" s="5">
        <v>8.0333445971416264</v>
      </c>
    </row>
    <row r="7" spans="1:11" x14ac:dyDescent="0.25">
      <c r="A7">
        <v>7.78</v>
      </c>
      <c r="B7">
        <v>58.35</v>
      </c>
      <c r="C7" s="5">
        <v>7.6913145652106643</v>
      </c>
      <c r="D7" s="5">
        <v>9.3154766543976741</v>
      </c>
      <c r="E7" s="5">
        <v>6.7404609968563394</v>
      </c>
      <c r="F7" s="5">
        <v>8.1866875769428233</v>
      </c>
    </row>
    <row r="8" spans="1:11" x14ac:dyDescent="0.25">
      <c r="A8">
        <v>2.78</v>
      </c>
      <c r="B8">
        <v>57.35</v>
      </c>
      <c r="C8" s="5">
        <v>5.7218028641739336</v>
      </c>
      <c r="D8" s="5">
        <v>7.0850154384669182</v>
      </c>
      <c r="E8" s="5">
        <v>4.8738174230155273</v>
      </c>
      <c r="F8" s="5">
        <v>6.1658506490561873</v>
      </c>
    </row>
    <row r="9" spans="1:11" x14ac:dyDescent="0.25">
      <c r="A9">
        <v>3.78</v>
      </c>
      <c r="B9">
        <v>57.35</v>
      </c>
      <c r="C9" s="5">
        <v>5.6139402705268111</v>
      </c>
      <c r="D9" s="5">
        <v>6.9517252396337987</v>
      </c>
      <c r="E9" s="5">
        <v>4.7238496408140991</v>
      </c>
      <c r="F9" s="5">
        <v>6.0274215963523812</v>
      </c>
    </row>
    <row r="10" spans="1:11" x14ac:dyDescent="0.25">
      <c r="A10">
        <v>4.78</v>
      </c>
      <c r="B10">
        <v>57.35</v>
      </c>
      <c r="C10" s="5">
        <v>5.5013798327813932</v>
      </c>
      <c r="D10" s="5">
        <v>6.8098547811879708</v>
      </c>
      <c r="E10" s="5">
        <v>4.5789431648401742</v>
      </c>
      <c r="F10" s="5">
        <v>5.8940229277285807</v>
      </c>
    </row>
    <row r="11" spans="1:11" x14ac:dyDescent="0.25">
      <c r="A11">
        <v>5.78</v>
      </c>
      <c r="B11">
        <v>57.35</v>
      </c>
      <c r="C11" s="5">
        <v>5.369630629937153</v>
      </c>
      <c r="D11" s="5">
        <v>6.6279468625279323</v>
      </c>
      <c r="E11" s="5">
        <v>4.4228584853073354</v>
      </c>
      <c r="F11" s="5">
        <v>5.7312142962980399</v>
      </c>
    </row>
    <row r="12" spans="1:11" x14ac:dyDescent="0.25">
      <c r="A12">
        <v>6.78</v>
      </c>
      <c r="B12">
        <v>57.35</v>
      </c>
      <c r="C12" s="5">
        <v>5.2928205785896951</v>
      </c>
      <c r="D12" s="5">
        <v>6.5236775551874526</v>
      </c>
      <c r="E12" s="5">
        <v>4.3372296515073616</v>
      </c>
      <c r="F12" s="5">
        <v>5.6495039832064906</v>
      </c>
    </row>
    <row r="13" spans="1:11" x14ac:dyDescent="0.25">
      <c r="A13" s="3">
        <v>7.78</v>
      </c>
      <c r="B13" s="3">
        <v>57.35</v>
      </c>
      <c r="C13" s="6">
        <v>5.2900480542814048</v>
      </c>
      <c r="D13" s="6">
        <v>6.5209789726799841</v>
      </c>
      <c r="E13" s="5">
        <v>4.3440342056711936</v>
      </c>
      <c r="F13" s="5">
        <v>5.6530610929946681</v>
      </c>
    </row>
    <row r="14" spans="1:11" x14ac:dyDescent="0.25">
      <c r="A14">
        <v>2.78</v>
      </c>
      <c r="B14">
        <v>56.35</v>
      </c>
      <c r="C14" s="5">
        <v>5.7022311339934966</v>
      </c>
      <c r="D14" s="5">
        <v>7.0614037763087927</v>
      </c>
      <c r="E14" s="5">
        <v>4.7047391520432189</v>
      </c>
      <c r="F14" s="5">
        <v>6.0335122019445588</v>
      </c>
      <c r="H14" s="5">
        <f>D13-C13</f>
        <v>1.2309309183985793</v>
      </c>
      <c r="I14" s="5">
        <f>D13-E30</f>
        <v>2.4694497162489935</v>
      </c>
      <c r="K14">
        <v>6.9671672048915402E-3</v>
      </c>
    </row>
    <row r="15" spans="1:11" x14ac:dyDescent="0.25">
      <c r="A15">
        <v>3.78</v>
      </c>
      <c r="B15">
        <v>56.35</v>
      </c>
      <c r="C15" s="5">
        <v>5.66949248659808</v>
      </c>
      <c r="D15" s="5">
        <v>7.0247033583327561</v>
      </c>
      <c r="E15" s="5">
        <v>4.608122183901715</v>
      </c>
      <c r="F15" s="5">
        <v>5.9514769640547502</v>
      </c>
      <c r="H15">
        <v>1.2309309183985793</v>
      </c>
      <c r="I15">
        <v>2.4694497162489935</v>
      </c>
    </row>
    <row r="16" spans="1:11" x14ac:dyDescent="0.25">
      <c r="A16">
        <v>4.78</v>
      </c>
      <c r="B16">
        <v>56.35</v>
      </c>
      <c r="C16" s="5">
        <v>5.5752134626024548</v>
      </c>
      <c r="D16" s="5">
        <v>6.9047114040236828</v>
      </c>
      <c r="E16" s="5">
        <v>4.4746313703274421</v>
      </c>
      <c r="F16" s="5">
        <v>5.8264332819905347</v>
      </c>
      <c r="H16">
        <f>H15/K14</f>
        <v>176.67595483202439</v>
      </c>
      <c r="I16">
        <f>I15/K14</f>
        <v>354.44100071478562</v>
      </c>
    </row>
    <row r="17" spans="1:9" x14ac:dyDescent="0.25">
      <c r="A17">
        <v>5.78</v>
      </c>
      <c r="B17">
        <v>56.35</v>
      </c>
      <c r="C17" s="5">
        <v>5.5189032604247963</v>
      </c>
      <c r="D17" s="5">
        <v>6.8197776380769843</v>
      </c>
      <c r="E17" s="5">
        <v>4.3782774058736944</v>
      </c>
      <c r="F17" s="5">
        <v>5.7318998613982117</v>
      </c>
      <c r="H17">
        <v>176.67595483202439</v>
      </c>
      <c r="I17">
        <v>354.44100071478562</v>
      </c>
    </row>
    <row r="18" spans="1:9" x14ac:dyDescent="0.25">
      <c r="A18">
        <v>6.78</v>
      </c>
      <c r="B18">
        <v>56.35</v>
      </c>
      <c r="C18" s="5">
        <v>5.4966008160843369</v>
      </c>
      <c r="D18" s="5">
        <v>6.7948501182206424</v>
      </c>
      <c r="E18" s="5">
        <v>4.3528473231921829</v>
      </c>
      <c r="F18" s="5">
        <v>5.7092820615395192</v>
      </c>
    </row>
    <row r="19" spans="1:9" x14ac:dyDescent="0.25">
      <c r="A19">
        <v>7.78</v>
      </c>
      <c r="B19">
        <v>56.35</v>
      </c>
      <c r="C19" s="5">
        <v>5.5190713607716173</v>
      </c>
      <c r="D19" s="5">
        <v>6.8220801064072498</v>
      </c>
      <c r="E19" s="5">
        <v>4.3771635803206381</v>
      </c>
      <c r="F19" s="5">
        <v>5.7318553747689824</v>
      </c>
    </row>
    <row r="20" spans="1:9" x14ac:dyDescent="0.25">
      <c r="A20">
        <v>2.78</v>
      </c>
      <c r="B20">
        <v>55.35</v>
      </c>
      <c r="C20" s="5">
        <v>5.6439805181944376</v>
      </c>
      <c r="D20" s="5">
        <v>6.9827636957597568</v>
      </c>
      <c r="E20" s="5">
        <v>4.5112811967633837</v>
      </c>
      <c r="F20" s="5">
        <v>5.8726012807595396</v>
      </c>
    </row>
    <row r="21" spans="1:9" x14ac:dyDescent="0.25">
      <c r="A21" s="2">
        <v>3.78</v>
      </c>
      <c r="B21" s="2">
        <v>55.35</v>
      </c>
      <c r="C21" s="5">
        <v>5.6351398600582883</v>
      </c>
      <c r="D21" s="5">
        <v>6.9716676301935872</v>
      </c>
      <c r="E21" s="5">
        <v>4.4261518858293361</v>
      </c>
      <c r="F21" s="5">
        <v>5.8003167773699662</v>
      </c>
    </row>
    <row r="22" spans="1:9" x14ac:dyDescent="0.25">
      <c r="A22">
        <v>4.78</v>
      </c>
      <c r="B22">
        <v>55.35</v>
      </c>
      <c r="C22" s="5">
        <v>5.5926309685019486</v>
      </c>
      <c r="D22" s="5">
        <v>6.9159656070453446</v>
      </c>
      <c r="E22" s="5">
        <v>4.3107627084858509</v>
      </c>
      <c r="F22" s="5">
        <v>5.6981325630556947</v>
      </c>
    </row>
    <row r="23" spans="1:9" x14ac:dyDescent="0.25">
      <c r="A23">
        <v>5.78</v>
      </c>
      <c r="B23">
        <v>55.35</v>
      </c>
      <c r="C23" s="5">
        <v>5.5715485281539863</v>
      </c>
      <c r="D23" s="5">
        <v>6.89581403706456</v>
      </c>
      <c r="E23" s="5">
        <v>4.2555807696685362</v>
      </c>
      <c r="F23" s="5">
        <v>5.6548865636384953</v>
      </c>
    </row>
    <row r="24" spans="1:9" x14ac:dyDescent="0.25">
      <c r="A24">
        <v>6.78</v>
      </c>
      <c r="B24">
        <v>55.35</v>
      </c>
      <c r="C24" s="5">
        <v>5.5714359724237177</v>
      </c>
      <c r="D24" s="5">
        <v>6.8977367652062709</v>
      </c>
      <c r="E24" s="5">
        <v>4.2379600744184458</v>
      </c>
      <c r="F24" s="5">
        <v>5.640786018196283</v>
      </c>
    </row>
    <row r="25" spans="1:9" x14ac:dyDescent="0.25">
      <c r="A25">
        <v>7.78</v>
      </c>
      <c r="B25">
        <v>55.35</v>
      </c>
      <c r="C25" s="5">
        <v>5.5922961839121994</v>
      </c>
      <c r="D25" s="5">
        <v>6.9154850175863736</v>
      </c>
      <c r="E25" s="5">
        <v>4.2606608913197688</v>
      </c>
      <c r="F25" s="5">
        <v>5.6582207451064006</v>
      </c>
    </row>
    <row r="26" spans="1:9" x14ac:dyDescent="0.25">
      <c r="A26" s="2">
        <v>2.78</v>
      </c>
      <c r="B26" s="2">
        <v>54.35</v>
      </c>
      <c r="C26" s="5">
        <v>5.6470154186765891</v>
      </c>
      <c r="D26" s="5">
        <v>6.9870905961986063</v>
      </c>
      <c r="E26" s="5">
        <v>4.4244799545569684</v>
      </c>
      <c r="F26" s="5">
        <v>5.8044830901403222</v>
      </c>
    </row>
    <row r="27" spans="1:9" x14ac:dyDescent="0.25">
      <c r="A27" s="2">
        <v>3.78</v>
      </c>
      <c r="B27" s="2">
        <v>54.35</v>
      </c>
      <c r="C27" s="5">
        <v>5.6371234129170764</v>
      </c>
      <c r="D27" s="5">
        <v>6.9740733996152509</v>
      </c>
      <c r="E27" s="5">
        <v>4.3139470697515474</v>
      </c>
      <c r="F27" s="5">
        <v>5.7155034376342453</v>
      </c>
    </row>
    <row r="28" spans="1:9" x14ac:dyDescent="0.25">
      <c r="A28" s="2">
        <v>4.78</v>
      </c>
      <c r="B28" s="2">
        <v>54.35</v>
      </c>
      <c r="C28" s="5">
        <v>5.6121342011938848</v>
      </c>
      <c r="D28" s="5">
        <v>6.9429046349680998</v>
      </c>
      <c r="E28" s="5">
        <v>4.1950393091480471</v>
      </c>
      <c r="F28" s="5">
        <v>5.6128800525403166</v>
      </c>
    </row>
    <row r="29" spans="1:9" x14ac:dyDescent="0.25">
      <c r="A29">
        <v>5.78</v>
      </c>
      <c r="B29">
        <v>54.35</v>
      </c>
      <c r="C29" s="5">
        <v>5.5919531075130946</v>
      </c>
      <c r="D29" s="5">
        <v>6.9216462426563794</v>
      </c>
      <c r="E29" s="5">
        <v>4.0975940145886414</v>
      </c>
      <c r="F29" s="5">
        <v>5.533618707907868</v>
      </c>
    </row>
    <row r="30" spans="1:9" x14ac:dyDescent="0.25">
      <c r="A30">
        <v>6.78</v>
      </c>
      <c r="B30">
        <v>54.35</v>
      </c>
      <c r="C30" s="5">
        <v>5.589037028391397</v>
      </c>
      <c r="D30" s="5">
        <v>6.9092462517592077</v>
      </c>
      <c r="E30" s="6">
        <v>4.0515292564309906</v>
      </c>
      <c r="F30" s="6">
        <v>5.4939128816505223</v>
      </c>
    </row>
    <row r="31" spans="1:9" x14ac:dyDescent="0.25">
      <c r="A31">
        <v>7.78</v>
      </c>
      <c r="B31">
        <v>54.35</v>
      </c>
      <c r="C31" s="5">
        <v>5.6259223242878136</v>
      </c>
      <c r="D31" s="5">
        <v>6.9570585999000096</v>
      </c>
      <c r="E31" s="5">
        <v>4.1189228933947044</v>
      </c>
      <c r="F31" s="5">
        <v>5.5597515656827667</v>
      </c>
    </row>
    <row r="32" spans="1:9" x14ac:dyDescent="0.25">
      <c r="A32">
        <v>2.78</v>
      </c>
      <c r="B32">
        <v>53.35</v>
      </c>
      <c r="C32" s="5">
        <v>5.6283063302854597</v>
      </c>
      <c r="D32" s="5">
        <v>6.9635394320128174</v>
      </c>
      <c r="E32" s="5">
        <v>4.3834894319780329</v>
      </c>
      <c r="F32" s="5">
        <v>5.7641637699573973</v>
      </c>
    </row>
    <row r="33" spans="1:6" x14ac:dyDescent="0.25">
      <c r="A33" s="2">
        <v>3.78</v>
      </c>
      <c r="B33" s="2">
        <v>53.35</v>
      </c>
      <c r="C33" s="5">
        <v>5.6598611277036799</v>
      </c>
      <c r="D33" s="5">
        <v>7.0064699887610473</v>
      </c>
      <c r="E33" s="5">
        <v>4.2987889893080027</v>
      </c>
      <c r="F33" s="5">
        <v>5.7023780065003136</v>
      </c>
    </row>
    <row r="34" spans="1:6" x14ac:dyDescent="0.25">
      <c r="A34" s="2">
        <v>4.78</v>
      </c>
      <c r="B34" s="2">
        <v>53.35</v>
      </c>
      <c r="C34" s="5">
        <v>5.7204900578726763</v>
      </c>
      <c r="D34" s="5">
        <v>7.0870263531055251</v>
      </c>
      <c r="E34" s="5">
        <v>4.2446694001889949</v>
      </c>
      <c r="F34" s="5">
        <v>5.6850750395101759</v>
      </c>
    </row>
    <row r="35" spans="1:6" x14ac:dyDescent="0.25">
      <c r="A35" s="2">
        <v>5.78</v>
      </c>
      <c r="B35" s="2">
        <v>53.35</v>
      </c>
      <c r="C35" s="5">
        <v>6.1542957732345833</v>
      </c>
      <c r="D35" s="5">
        <v>7.6239186699784289</v>
      </c>
      <c r="E35" s="5">
        <v>4.5388991380865447</v>
      </c>
      <c r="F35" s="5">
        <v>6.0160316353658514</v>
      </c>
    </row>
    <row r="36" spans="1:6" x14ac:dyDescent="0.25">
      <c r="A36" s="2">
        <v>6.78</v>
      </c>
      <c r="B36" s="2">
        <v>53.35</v>
      </c>
      <c r="C36" s="5">
        <v>6.6563574637606564</v>
      </c>
      <c r="D36" s="5">
        <v>8.1925977635561598</v>
      </c>
      <c r="E36" s="5">
        <v>4.8971076902672186</v>
      </c>
      <c r="F36" s="5">
        <v>6.4280252638021418</v>
      </c>
    </row>
    <row r="37" spans="1:6" x14ac:dyDescent="0.25">
      <c r="A37">
        <v>7.78</v>
      </c>
      <c r="B37">
        <v>53.35</v>
      </c>
      <c r="C37" s="5">
        <v>7.4969907529905608</v>
      </c>
      <c r="D37" s="5">
        <v>9.0868378325384729</v>
      </c>
      <c r="E37" s="5">
        <v>5.7288499124863286</v>
      </c>
      <c r="F37" s="5">
        <v>7.3388876137457073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13B12-D7AF-46AD-A0C3-3C11D225AA8D}">
  <dimension ref="A1:F11"/>
  <sheetViews>
    <sheetView workbookViewId="0">
      <selection activeCell="C1" sqref="C1"/>
    </sheetView>
  </sheetViews>
  <sheetFormatPr defaultRowHeight="15" x14ac:dyDescent="0.25"/>
  <sheetData>
    <row r="1" spans="1:6" x14ac:dyDescent="0.25">
      <c r="A1" s="1" t="s">
        <v>2</v>
      </c>
      <c r="B1" s="1" t="s">
        <v>1</v>
      </c>
      <c r="C1" s="1" t="s">
        <v>27</v>
      </c>
      <c r="D1" s="1" t="s">
        <v>28</v>
      </c>
      <c r="E1" s="1" t="s">
        <v>29</v>
      </c>
      <c r="F1" s="1" t="s">
        <v>30</v>
      </c>
    </row>
    <row r="2" spans="1:6" x14ac:dyDescent="0.25">
      <c r="A2">
        <v>55.35</v>
      </c>
      <c r="B2">
        <v>3.78</v>
      </c>
      <c r="C2" s="5">
        <v>5.6351398600582883</v>
      </c>
      <c r="D2" s="5">
        <v>6.9716676301935872</v>
      </c>
      <c r="E2" s="5">
        <v>4.4261518858293361</v>
      </c>
      <c r="F2" s="5">
        <v>5.8003167773699662</v>
      </c>
    </row>
    <row r="3" spans="1:6" x14ac:dyDescent="0.25">
      <c r="A3">
        <v>54.35</v>
      </c>
      <c r="B3">
        <v>2.78</v>
      </c>
      <c r="C3" s="5">
        <v>5.6470154186765891</v>
      </c>
      <c r="D3" s="5">
        <v>6.9870905961986063</v>
      </c>
      <c r="E3" s="5">
        <v>4.4244799545569684</v>
      </c>
      <c r="F3" s="5">
        <v>5.8044830901403222</v>
      </c>
    </row>
    <row r="4" spans="1:6" x14ac:dyDescent="0.25">
      <c r="A4">
        <v>54.35</v>
      </c>
      <c r="B4">
        <v>3.78</v>
      </c>
      <c r="C4" s="5">
        <v>5.6371234129170764</v>
      </c>
      <c r="D4" s="5">
        <v>6.9740733996152509</v>
      </c>
      <c r="E4" s="5">
        <v>4.3139470697515474</v>
      </c>
      <c r="F4" s="5">
        <v>5.7155034376342453</v>
      </c>
    </row>
    <row r="5" spans="1:6" x14ac:dyDescent="0.25">
      <c r="A5">
        <v>54.35</v>
      </c>
      <c r="B5">
        <v>4.78</v>
      </c>
      <c r="C5" s="5">
        <v>5.6121342011938848</v>
      </c>
      <c r="D5" s="5">
        <v>6.9429046349680998</v>
      </c>
      <c r="E5" s="5">
        <v>4.1950393091480471</v>
      </c>
      <c r="F5" s="5">
        <v>5.6128800525403166</v>
      </c>
    </row>
    <row r="6" spans="1:6" x14ac:dyDescent="0.25">
      <c r="A6">
        <v>53.35</v>
      </c>
      <c r="B6">
        <v>3.78</v>
      </c>
      <c r="C6" s="5">
        <v>5.6598611277036799</v>
      </c>
      <c r="D6" s="5">
        <v>7.0064699887610473</v>
      </c>
      <c r="E6" s="5">
        <v>4.2987889893080027</v>
      </c>
      <c r="F6" s="5">
        <v>5.7023780065003136</v>
      </c>
    </row>
    <row r="7" spans="1:6" x14ac:dyDescent="0.25">
      <c r="A7">
        <v>53.35</v>
      </c>
      <c r="B7">
        <v>4.78</v>
      </c>
      <c r="C7" s="5">
        <v>5.7204900578726763</v>
      </c>
      <c r="D7" s="5">
        <v>7.0870263531055251</v>
      </c>
      <c r="E7" s="5">
        <v>4.2446694001889949</v>
      </c>
      <c r="F7" s="5">
        <v>5.6850750395101759</v>
      </c>
    </row>
    <row r="8" spans="1:6" x14ac:dyDescent="0.25">
      <c r="A8">
        <v>53.35</v>
      </c>
      <c r="B8">
        <v>5.78</v>
      </c>
      <c r="C8" s="5">
        <v>6.1542957732345833</v>
      </c>
      <c r="D8" s="5">
        <v>7.6239186699784289</v>
      </c>
      <c r="E8" s="5">
        <v>4.5388991380865447</v>
      </c>
      <c r="F8" s="5">
        <v>6.0160316353658514</v>
      </c>
    </row>
    <row r="9" spans="1:6" x14ac:dyDescent="0.25">
      <c r="A9">
        <v>53.35</v>
      </c>
      <c r="B9">
        <v>6.78</v>
      </c>
      <c r="C9" s="5">
        <v>6.6563574637606564</v>
      </c>
      <c r="D9" s="5">
        <v>8.1925977635561598</v>
      </c>
      <c r="E9" s="5">
        <v>4.8971076902672186</v>
      </c>
      <c r="F9" s="5">
        <v>6.4280252638021418</v>
      </c>
    </row>
    <row r="11" spans="1:6" x14ac:dyDescent="0.25">
      <c r="C11" s="5">
        <f>MIN(C2:C9)</f>
        <v>5.6121342011938848</v>
      </c>
      <c r="D11" s="5">
        <f>MIN(D2:D9)</f>
        <v>6.9429046349680998</v>
      </c>
      <c r="E11" s="5">
        <f>MIN(E2:E9)</f>
        <v>4.1950393091480471</v>
      </c>
      <c r="F11" s="5">
        <f>MIN(F2:F9)</f>
        <v>5.6128800525403166</v>
      </c>
    </row>
  </sheetData>
  <conditionalFormatting sqref="C1:F1048576">
    <cfRule type="duplicateValues" dxfId="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AB32B-D947-4CDA-9AE3-0C0A75134447}">
  <dimension ref="A1:AA55"/>
  <sheetViews>
    <sheetView topLeftCell="O1" zoomScaleNormal="100" workbookViewId="0">
      <selection activeCell="AE28" sqref="AE28"/>
    </sheetView>
  </sheetViews>
  <sheetFormatPr defaultRowHeight="15" x14ac:dyDescent="0.25"/>
  <cols>
    <col min="1" max="13" width="14.85546875" customWidth="1"/>
  </cols>
  <sheetData>
    <row r="1" spans="1:27" x14ac:dyDescent="0.25">
      <c r="A1" t="s">
        <v>0</v>
      </c>
      <c r="B1" t="s">
        <v>8</v>
      </c>
      <c r="C1">
        <v>2020</v>
      </c>
      <c r="D1">
        <v>2023</v>
      </c>
      <c r="E1">
        <v>2026</v>
      </c>
      <c r="F1">
        <v>2029</v>
      </c>
      <c r="G1">
        <v>2032</v>
      </c>
      <c r="H1">
        <v>2035</v>
      </c>
      <c r="I1">
        <v>2038</v>
      </c>
      <c r="J1">
        <v>2041</v>
      </c>
      <c r="K1">
        <v>2044</v>
      </c>
      <c r="L1">
        <v>2047</v>
      </c>
      <c r="M1">
        <v>2050</v>
      </c>
    </row>
    <row r="2" spans="1:27" x14ac:dyDescent="0.25">
      <c r="B2" t="s">
        <v>9</v>
      </c>
      <c r="C2" s="4">
        <f>[1]Output!B3</f>
        <v>6.0568429918836619</v>
      </c>
      <c r="D2" s="4">
        <f>[1]Output!C3</f>
        <v>5.5797038980685176</v>
      </c>
      <c r="E2" s="4">
        <f>[1]Output!D3</f>
        <v>5.3012347745351658</v>
      </c>
      <c r="F2" s="4">
        <f>[1]Output!E3</f>
        <v>5.076712488671598</v>
      </c>
      <c r="G2" s="4">
        <f>[1]Output!F3</f>
        <v>4.9210066862505517</v>
      </c>
      <c r="H2" s="4">
        <f>[1]Output!G3</f>
        <v>4.8016445159980563</v>
      </c>
      <c r="I2" s="4">
        <f>[1]Output!H3</f>
        <v>4.6916230287377747</v>
      </c>
      <c r="J2" s="4">
        <f>[1]Output!I3</f>
        <v>4.598960614717182</v>
      </c>
      <c r="K2" s="4">
        <f>[1]Output!J3</f>
        <v>4.532793564273379</v>
      </c>
      <c r="L2" s="4">
        <f>[1]Output!K3</f>
        <v>4.4699985052813371</v>
      </c>
      <c r="M2" s="4">
        <f>[1]Output!L3</f>
        <v>4.4103358473536396</v>
      </c>
      <c r="N2" s="4"/>
      <c r="P2" t="s">
        <v>21</v>
      </c>
    </row>
    <row r="3" spans="1:27" x14ac:dyDescent="0.25">
      <c r="B3" t="s">
        <v>10</v>
      </c>
      <c r="C3" s="4">
        <f>[1]Output!B4</f>
        <v>96</v>
      </c>
      <c r="D3" s="4">
        <f>[1]Output!C4</f>
        <v>96</v>
      </c>
      <c r="E3" s="4">
        <f>[1]Output!D4</f>
        <v>96</v>
      </c>
      <c r="F3" s="4">
        <f>[1]Output!E4</f>
        <v>96</v>
      </c>
      <c r="G3" s="4">
        <f>[1]Output!F4</f>
        <v>96</v>
      </c>
      <c r="H3" s="4">
        <f>[1]Output!G4</f>
        <v>96</v>
      </c>
      <c r="I3" s="4">
        <f>[1]Output!H4</f>
        <v>96</v>
      </c>
      <c r="J3" s="4">
        <f>[1]Output!I4</f>
        <v>96</v>
      </c>
      <c r="K3" s="4">
        <f>[1]Output!J4</f>
        <v>96</v>
      </c>
      <c r="L3" s="4">
        <f>[1]Output!K4</f>
        <v>96</v>
      </c>
      <c r="M3" s="4">
        <f>[1]Output!L4</f>
        <v>96</v>
      </c>
      <c r="N3" s="4"/>
      <c r="P3" t="s">
        <v>22</v>
      </c>
      <c r="Q3">
        <v>2020</v>
      </c>
      <c r="R3">
        <v>2023</v>
      </c>
      <c r="S3">
        <v>2026</v>
      </c>
      <c r="T3">
        <v>2029</v>
      </c>
      <c r="U3">
        <v>2032</v>
      </c>
      <c r="V3">
        <v>2035</v>
      </c>
      <c r="W3">
        <v>2038</v>
      </c>
      <c r="X3">
        <v>2041</v>
      </c>
      <c r="Y3">
        <v>2044</v>
      </c>
      <c r="Z3">
        <v>2047</v>
      </c>
      <c r="AA3">
        <v>2050</v>
      </c>
    </row>
    <row r="4" spans="1:27" x14ac:dyDescent="0.25">
      <c r="B4" t="s">
        <v>11</v>
      </c>
      <c r="C4" s="4">
        <f>[1]Output!B5</f>
        <v>34</v>
      </c>
      <c r="D4" s="4">
        <f>[1]Output!C5</f>
        <v>34</v>
      </c>
      <c r="E4" s="4">
        <f>[1]Output!D5</f>
        <v>34</v>
      </c>
      <c r="F4" s="4">
        <f>[1]Output!E5</f>
        <v>34</v>
      </c>
      <c r="G4" s="4">
        <f>[1]Output!F5</f>
        <v>34</v>
      </c>
      <c r="H4" s="4">
        <f>[1]Output!G5</f>
        <v>34</v>
      </c>
      <c r="I4" s="4">
        <f>[1]Output!H5</f>
        <v>34</v>
      </c>
      <c r="J4" s="4">
        <f>[1]Output!I5</f>
        <v>34</v>
      </c>
      <c r="K4" s="4">
        <f>[1]Output!J5</f>
        <v>34</v>
      </c>
      <c r="L4" s="4">
        <f>[1]Output!K5</f>
        <v>34</v>
      </c>
      <c r="M4" s="4">
        <f>[1]Output!L5</f>
        <v>34</v>
      </c>
      <c r="N4" s="4"/>
      <c r="P4" t="s">
        <v>23</v>
      </c>
      <c r="Q4">
        <v>6.0568429918836619</v>
      </c>
      <c r="R4">
        <v>5.5797038980685176</v>
      </c>
      <c r="S4">
        <v>5.3012347745351658</v>
      </c>
      <c r="T4">
        <v>5.076712488671598</v>
      </c>
      <c r="U4">
        <v>4.9210066862505517</v>
      </c>
      <c r="V4">
        <v>4.8016445159980563</v>
      </c>
      <c r="W4">
        <v>4.6916230287377747</v>
      </c>
      <c r="X4">
        <v>4.598960614717182</v>
      </c>
      <c r="Y4">
        <v>4.532793564273379</v>
      </c>
      <c r="Z4">
        <v>4.4699985052813371</v>
      </c>
      <c r="AA4">
        <v>4.4103358473536396</v>
      </c>
    </row>
    <row r="5" spans="1:27" x14ac:dyDescent="0.25">
      <c r="B5" t="s">
        <v>12</v>
      </c>
      <c r="C5" s="4">
        <f>[1]Output!B6</f>
        <v>53</v>
      </c>
      <c r="D5" s="4">
        <f>[1]Output!C6</f>
        <v>53</v>
      </c>
      <c r="E5" s="4">
        <f>[1]Output!D6</f>
        <v>53</v>
      </c>
      <c r="F5" s="4">
        <f>[1]Output!E6</f>
        <v>53</v>
      </c>
      <c r="G5" s="4">
        <f>[1]Output!F6</f>
        <v>53</v>
      </c>
      <c r="H5" s="4">
        <f>[1]Output!G6</f>
        <v>53</v>
      </c>
      <c r="I5" s="4">
        <f>[1]Output!H6</f>
        <v>53</v>
      </c>
      <c r="J5" s="4">
        <f>[1]Output!I6</f>
        <v>53</v>
      </c>
      <c r="K5" s="4">
        <f>[1]Output!J6</f>
        <v>53</v>
      </c>
      <c r="L5" s="4">
        <f>[1]Output!K6</f>
        <v>53</v>
      </c>
      <c r="M5" s="4">
        <f>[1]Output!L6</f>
        <v>53</v>
      </c>
      <c r="N5" s="4"/>
      <c r="P5" t="s">
        <v>24</v>
      </c>
      <c r="Q5">
        <v>7.5231052043086653</v>
      </c>
      <c r="R5">
        <v>6.9726543593308401</v>
      </c>
      <c r="S5">
        <v>6.6365746825230616</v>
      </c>
      <c r="T5">
        <v>6.3585287768371677</v>
      </c>
      <c r="U5">
        <v>6.10614875505195</v>
      </c>
      <c r="V5">
        <v>5.8686122720462182</v>
      </c>
      <c r="W5">
        <v>5.6410798478704134</v>
      </c>
      <c r="X5">
        <v>5.4309575796470337</v>
      </c>
      <c r="Y5">
        <v>5.2468395357727076</v>
      </c>
      <c r="Z5">
        <v>5.066582450723927</v>
      </c>
      <c r="AA5">
        <v>4.8894503113987993</v>
      </c>
    </row>
    <row r="6" spans="1:27" x14ac:dyDescent="0.25">
      <c r="B6" t="s">
        <v>13</v>
      </c>
      <c r="C6" s="4">
        <f>[1]Output!B7</f>
        <v>51</v>
      </c>
      <c r="D6" s="4">
        <f>[1]Output!C7</f>
        <v>51</v>
      </c>
      <c r="E6" s="4">
        <f>[1]Output!D7</f>
        <v>51</v>
      </c>
      <c r="F6" s="4">
        <f>[1]Output!E7</f>
        <v>51</v>
      </c>
      <c r="G6" s="4">
        <f>[1]Output!F7</f>
        <v>51</v>
      </c>
      <c r="H6" s="4">
        <f>[1]Output!G7</f>
        <v>51</v>
      </c>
      <c r="I6" s="4">
        <f>[1]Output!H7</f>
        <v>51</v>
      </c>
      <c r="J6" s="4">
        <f>[1]Output!I7</f>
        <v>51</v>
      </c>
      <c r="K6" s="4">
        <f>[1]Output!J7</f>
        <v>51</v>
      </c>
      <c r="L6" s="4">
        <f>[1]Output!K7</f>
        <v>51</v>
      </c>
      <c r="M6" s="4">
        <f>[1]Output!L7</f>
        <v>51</v>
      </c>
      <c r="N6" s="4"/>
      <c r="P6" t="s">
        <v>25</v>
      </c>
      <c r="Q6">
        <v>4.805771216564426</v>
      </c>
      <c r="R6">
        <v>4.337811640466823</v>
      </c>
      <c r="S6">
        <v>4.0617055382716636</v>
      </c>
      <c r="T6">
        <v>3.8375696958255592</v>
      </c>
      <c r="U6">
        <v>3.6847131234068602</v>
      </c>
      <c r="V6">
        <v>3.569309853476319</v>
      </c>
      <c r="W6">
        <v>3.4628735389948448</v>
      </c>
      <c r="X6">
        <v>3.3739442587523989</v>
      </c>
      <c r="Y6">
        <v>3.3121286310510589</v>
      </c>
      <c r="Z6">
        <v>3.2537275865515261</v>
      </c>
      <c r="AA6">
        <v>3.198170029456616</v>
      </c>
    </row>
    <row r="7" spans="1:27" x14ac:dyDescent="0.25">
      <c r="B7" t="s">
        <v>14</v>
      </c>
      <c r="C7" s="4">
        <f>[1]Output!B8</f>
        <v>94061.244302425024</v>
      </c>
      <c r="D7" s="4">
        <f>[1]Output!C8</f>
        <v>94061.244302425024</v>
      </c>
      <c r="E7" s="4">
        <f>[1]Output!D8</f>
        <v>94061.244302425024</v>
      </c>
      <c r="F7" s="4">
        <f>[1]Output!E8</f>
        <v>94061.244302425024</v>
      </c>
      <c r="G7" s="4">
        <f>[1]Output!F8</f>
        <v>94061.244302425024</v>
      </c>
      <c r="H7" s="4">
        <f>[1]Output!G8</f>
        <v>94061.244302425024</v>
      </c>
      <c r="I7" s="4">
        <f>[1]Output!H8</f>
        <v>94061.244302425024</v>
      </c>
      <c r="J7" s="4">
        <f>[1]Output!I8</f>
        <v>94061.244302425024</v>
      </c>
      <c r="K7" s="4">
        <f>[1]Output!J8</f>
        <v>94061.244302425024</v>
      </c>
      <c r="L7" s="4">
        <f>[1]Output!K8</f>
        <v>94061.244302425024</v>
      </c>
      <c r="M7" s="4">
        <f>[1]Output!L8</f>
        <v>94061.244302425024</v>
      </c>
      <c r="N7" s="4"/>
      <c r="P7" t="s">
        <v>26</v>
      </c>
      <c r="Q7">
        <v>6.30989058239608</v>
      </c>
      <c r="R7">
        <v>5.7982968851726708</v>
      </c>
      <c r="S7">
        <v>5.5011020739453116</v>
      </c>
      <c r="T7">
        <v>5.2619542869107754</v>
      </c>
      <c r="U7">
        <v>5.0986354460800261</v>
      </c>
      <c r="V7">
        <v>4.9752444668394542</v>
      </c>
      <c r="W7">
        <v>4.861861276625933</v>
      </c>
      <c r="X7">
        <v>4.7671193490661894</v>
      </c>
      <c r="Y7">
        <v>4.7008408778337261</v>
      </c>
      <c r="Z7">
        <v>4.6384166205159163</v>
      </c>
      <c r="AA7">
        <v>4.5791260166654002</v>
      </c>
    </row>
    <row r="8" spans="1:27" x14ac:dyDescent="0.25">
      <c r="B8" t="s">
        <v>15</v>
      </c>
      <c r="C8" s="4">
        <f>[1]Output!B9</f>
        <v>20</v>
      </c>
      <c r="D8" s="4">
        <f>[1]Output!C9</f>
        <v>20</v>
      </c>
      <c r="E8" s="4">
        <f>[1]Output!D9</f>
        <v>20</v>
      </c>
      <c r="F8" s="4">
        <f>[1]Output!E9</f>
        <v>20</v>
      </c>
      <c r="G8" s="4">
        <f>[1]Output!F9</f>
        <v>20</v>
      </c>
      <c r="H8" s="4">
        <f>[1]Output!G9</f>
        <v>20</v>
      </c>
      <c r="I8" s="4">
        <f>[1]Output!H9</f>
        <v>20</v>
      </c>
      <c r="J8" s="4">
        <f>[1]Output!I9</f>
        <v>20</v>
      </c>
      <c r="K8" s="4">
        <f>[1]Output!J9</f>
        <v>20</v>
      </c>
      <c r="L8" s="4">
        <f>[1]Output!K9</f>
        <v>20</v>
      </c>
      <c r="M8" s="4">
        <f>[1]Output!L9</f>
        <v>20</v>
      </c>
      <c r="N8" s="4"/>
      <c r="P8" t="s">
        <v>31</v>
      </c>
      <c r="Q8">
        <v>5.09</v>
      </c>
      <c r="R8">
        <v>5.09</v>
      </c>
      <c r="S8">
        <v>5.09</v>
      </c>
      <c r="T8">
        <v>5.09</v>
      </c>
      <c r="U8">
        <v>5.09</v>
      </c>
      <c r="V8">
        <v>5.09</v>
      </c>
      <c r="W8">
        <v>5.09</v>
      </c>
      <c r="X8">
        <v>5.09</v>
      </c>
      <c r="Y8">
        <v>5.09</v>
      </c>
      <c r="Z8">
        <v>5.09</v>
      </c>
      <c r="AA8">
        <v>5.09</v>
      </c>
    </row>
    <row r="9" spans="1:27" x14ac:dyDescent="0.25">
      <c r="B9" t="s">
        <v>16</v>
      </c>
      <c r="C9" s="4">
        <f>[1]Output!B10</f>
        <v>13</v>
      </c>
      <c r="D9" s="4">
        <f>[1]Output!C10</f>
        <v>13</v>
      </c>
      <c r="E9" s="4">
        <f>[1]Output!D10</f>
        <v>13</v>
      </c>
      <c r="F9" s="4">
        <f>[1]Output!E10</f>
        <v>13</v>
      </c>
      <c r="G9" s="4">
        <f>[1]Output!F10</f>
        <v>13</v>
      </c>
      <c r="H9" s="4">
        <f>[1]Output!G10</f>
        <v>13</v>
      </c>
      <c r="I9" s="4">
        <f>[1]Output!H10</f>
        <v>13</v>
      </c>
      <c r="J9" s="4">
        <f>[1]Output!I10</f>
        <v>13</v>
      </c>
      <c r="K9" s="4">
        <f>[1]Output!J10</f>
        <v>13</v>
      </c>
      <c r="L9" s="4">
        <f>[1]Output!K10</f>
        <v>13</v>
      </c>
      <c r="M9" s="4">
        <f>[1]Output!L10</f>
        <v>13</v>
      </c>
      <c r="N9" s="4"/>
    </row>
    <row r="10" spans="1:27" x14ac:dyDescent="0.25">
      <c r="B10" t="s">
        <v>17</v>
      </c>
      <c r="C10" s="4" t="str">
        <f>[1]Output!B11</f>
        <v>NH3 ship</v>
      </c>
      <c r="D10" s="4" t="str">
        <f>[1]Output!C11</f>
        <v>NH3 ship</v>
      </c>
      <c r="E10" s="4" t="str">
        <f>[1]Output!D11</f>
        <v>NH3 ship</v>
      </c>
      <c r="F10" s="4" t="str">
        <f>[1]Output!E11</f>
        <v>NH3 ship</v>
      </c>
      <c r="G10" s="4" t="str">
        <f>[1]Output!F11</f>
        <v>NH3 ship</v>
      </c>
      <c r="H10" s="4" t="str">
        <f>[1]Output!G11</f>
        <v>NH3 ship</v>
      </c>
      <c r="I10" s="4" t="str">
        <f>[1]Output!H11</f>
        <v>NH3 ship</v>
      </c>
      <c r="J10" s="4" t="str">
        <f>[1]Output!I11</f>
        <v>NH3 ship</v>
      </c>
      <c r="K10" s="4" t="str">
        <f>[1]Output!J11</f>
        <v>NH3 ship</v>
      </c>
      <c r="L10" s="4" t="str">
        <f>[1]Output!K11</f>
        <v>NH3 ship</v>
      </c>
      <c r="M10" s="4" t="str">
        <f>[1]Output!L11</f>
        <v>NH3 ship</v>
      </c>
      <c r="N10" s="4"/>
    </row>
    <row r="11" spans="1:27" x14ac:dyDescent="0.25">
      <c r="B11" t="s">
        <v>18</v>
      </c>
      <c r="C11" s="4">
        <f>[1]Output!B12</f>
        <v>954844.6790251612</v>
      </c>
      <c r="D11" s="4">
        <f>[1]Output!C12</f>
        <v>954844.6790251612</v>
      </c>
      <c r="E11" s="4">
        <f>[1]Output!D12</f>
        <v>954844.6790251612</v>
      </c>
      <c r="F11" s="4">
        <f>[1]Output!E12</f>
        <v>954844.6790251612</v>
      </c>
      <c r="G11" s="4">
        <f>[1]Output!F12</f>
        <v>954844.6790251612</v>
      </c>
      <c r="H11" s="4">
        <f>[1]Output!G12</f>
        <v>954844.6790251612</v>
      </c>
      <c r="I11" s="4">
        <f>[1]Output!H12</f>
        <v>954844.6790251612</v>
      </c>
      <c r="J11" s="4">
        <f>[1]Output!I12</f>
        <v>954844.6790251612</v>
      </c>
      <c r="K11" s="4">
        <f>[1]Output!J12</f>
        <v>954844.6790251612</v>
      </c>
      <c r="L11" s="4">
        <f>[1]Output!K12</f>
        <v>954844.6790251612</v>
      </c>
      <c r="M11" s="4">
        <f>[1]Output!L12</f>
        <v>954844.6790251612</v>
      </c>
      <c r="N11" s="4"/>
    </row>
    <row r="12" spans="1:27" x14ac:dyDescent="0.25">
      <c r="B12" t="s">
        <v>19</v>
      </c>
      <c r="C12" s="4">
        <f>[1]Output!B13</f>
        <v>440.45096044938998</v>
      </c>
      <c r="D12" s="4">
        <f>[1]Output!C13</f>
        <v>440.45096044938998</v>
      </c>
      <c r="E12" s="4">
        <f>[1]Output!D13</f>
        <v>440.45096044938998</v>
      </c>
      <c r="F12" s="4">
        <f>[1]Output!E13</f>
        <v>440.45096044938998</v>
      </c>
      <c r="G12" s="4">
        <f>[1]Output!F13</f>
        <v>440.45096044938998</v>
      </c>
      <c r="H12" s="4">
        <f>[1]Output!G13</f>
        <v>440.45096044938998</v>
      </c>
      <c r="I12" s="4">
        <f>[1]Output!H13</f>
        <v>440.45096044938998</v>
      </c>
      <c r="J12" s="4">
        <f>[1]Output!I13</f>
        <v>440.45096044938998</v>
      </c>
      <c r="K12" s="4">
        <f>[1]Output!J13</f>
        <v>440.45096044938998</v>
      </c>
      <c r="L12" s="4">
        <f>[1]Output!K13</f>
        <v>440.45096044938998</v>
      </c>
      <c r="M12" s="4">
        <f>[1]Output!L13</f>
        <v>440.45096044938998</v>
      </c>
      <c r="N12" s="4"/>
    </row>
    <row r="13" spans="1:27" x14ac:dyDescent="0.25">
      <c r="B13" t="s">
        <v>20</v>
      </c>
      <c r="C13" s="4">
        <f>[1]Output!B14</f>
        <v>121425.7425742574</v>
      </c>
      <c r="D13" s="4">
        <f>[1]Output!C14</f>
        <v>121425.7425742574</v>
      </c>
      <c r="E13" s="4">
        <f>[1]Output!D14</f>
        <v>121425.7425742574</v>
      </c>
      <c r="F13" s="4">
        <f>[1]Output!E14</f>
        <v>121425.7425742574</v>
      </c>
      <c r="G13" s="4">
        <f>[1]Output!F14</f>
        <v>121425.7425742574</v>
      </c>
      <c r="H13" s="4">
        <f>[1]Output!G14</f>
        <v>121425.7425742574</v>
      </c>
      <c r="I13" s="4">
        <f>[1]Output!H14</f>
        <v>121425.7425742574</v>
      </c>
      <c r="J13" s="4">
        <f>[1]Output!I14</f>
        <v>121425.7425742574</v>
      </c>
      <c r="K13" s="4">
        <f>[1]Output!J14</f>
        <v>121425.7425742574</v>
      </c>
      <c r="L13" s="4">
        <f>[1]Output!K14</f>
        <v>121425.7425742574</v>
      </c>
      <c r="M13" s="4">
        <f>[1]Output!L14</f>
        <v>121425.7425742574</v>
      </c>
      <c r="N13" s="4"/>
    </row>
    <row r="15" spans="1:27" x14ac:dyDescent="0.25">
      <c r="A15" t="s">
        <v>5</v>
      </c>
      <c r="B15" t="s">
        <v>8</v>
      </c>
      <c r="C15">
        <v>2020</v>
      </c>
      <c r="D15">
        <v>2023</v>
      </c>
      <c r="E15">
        <v>2026</v>
      </c>
      <c r="F15">
        <v>2029</v>
      </c>
      <c r="G15">
        <v>2032</v>
      </c>
      <c r="H15">
        <v>2035</v>
      </c>
      <c r="I15">
        <v>2038</v>
      </c>
      <c r="J15">
        <v>2041</v>
      </c>
      <c r="K15">
        <v>2044</v>
      </c>
      <c r="L15">
        <v>2047</v>
      </c>
      <c r="M15">
        <v>2050</v>
      </c>
    </row>
    <row r="16" spans="1:27" x14ac:dyDescent="0.25">
      <c r="B16" t="s">
        <v>9</v>
      </c>
      <c r="C16" s="4">
        <f>[2]Output!B3</f>
        <v>7.5231052043086653</v>
      </c>
      <c r="D16" s="4">
        <f>[2]Output!C3</f>
        <v>6.9726543593308401</v>
      </c>
      <c r="E16" s="4">
        <f>[2]Output!D3</f>
        <v>6.6365746825230616</v>
      </c>
      <c r="F16" s="4">
        <f>[2]Output!E3</f>
        <v>6.3585287768371677</v>
      </c>
      <c r="G16" s="4">
        <f>[2]Output!F3</f>
        <v>6.10614875505195</v>
      </c>
      <c r="H16" s="4">
        <f>[2]Output!G3</f>
        <v>5.8686122720462182</v>
      </c>
      <c r="I16" s="4">
        <f>[2]Output!H3</f>
        <v>5.6410798478704134</v>
      </c>
      <c r="J16" s="4">
        <f>[2]Output!I3</f>
        <v>5.4309575796470337</v>
      </c>
      <c r="K16" s="4">
        <f>[2]Output!J3</f>
        <v>5.2468395357727076</v>
      </c>
      <c r="L16" s="4">
        <f>[2]Output!K3</f>
        <v>5.066582450723927</v>
      </c>
      <c r="M16" s="4">
        <f>[2]Output!L3</f>
        <v>4.8894503113987993</v>
      </c>
    </row>
    <row r="17" spans="1:13" x14ac:dyDescent="0.25">
      <c r="B17" t="s">
        <v>10</v>
      </c>
      <c r="C17" s="4">
        <f>[2]Output!B4</f>
        <v>104</v>
      </c>
      <c r="D17" s="4">
        <f>[2]Output!C4</f>
        <v>104</v>
      </c>
      <c r="E17" s="4">
        <f>[2]Output!D4</f>
        <v>104</v>
      </c>
      <c r="F17" s="4">
        <f>[2]Output!E4</f>
        <v>104</v>
      </c>
      <c r="G17" s="4">
        <f>[2]Output!F4</f>
        <v>104</v>
      </c>
      <c r="H17" s="4">
        <f>[2]Output!G4</f>
        <v>104</v>
      </c>
      <c r="I17" s="4">
        <f>[2]Output!H4</f>
        <v>104</v>
      </c>
      <c r="J17" s="4">
        <f>[2]Output!I4</f>
        <v>104</v>
      </c>
      <c r="K17" s="4">
        <f>[2]Output!J4</f>
        <v>104</v>
      </c>
      <c r="L17" s="4">
        <f>[2]Output!K4</f>
        <v>104</v>
      </c>
      <c r="M17" s="4">
        <f>[2]Output!L4</f>
        <v>104</v>
      </c>
    </row>
    <row r="18" spans="1:13" x14ac:dyDescent="0.25">
      <c r="B18" t="s">
        <v>11</v>
      </c>
      <c r="C18" s="4">
        <f>[2]Output!B5</f>
        <v>6</v>
      </c>
      <c r="D18" s="4">
        <f>[2]Output!C5</f>
        <v>6</v>
      </c>
      <c r="E18" s="4">
        <f>[2]Output!D5</f>
        <v>6</v>
      </c>
      <c r="F18" s="4">
        <f>[2]Output!E5</f>
        <v>6</v>
      </c>
      <c r="G18" s="4">
        <f>[2]Output!F5</f>
        <v>6</v>
      </c>
      <c r="H18" s="4">
        <f>[2]Output!G5</f>
        <v>6</v>
      </c>
      <c r="I18" s="4">
        <f>[2]Output!H5</f>
        <v>6</v>
      </c>
      <c r="J18" s="4">
        <f>[2]Output!I5</f>
        <v>6</v>
      </c>
      <c r="K18" s="4">
        <f>[2]Output!J5</f>
        <v>6</v>
      </c>
      <c r="L18" s="4">
        <f>[2]Output!K5</f>
        <v>6</v>
      </c>
      <c r="M18" s="4">
        <f>[2]Output!L5</f>
        <v>6</v>
      </c>
    </row>
    <row r="19" spans="1:13" x14ac:dyDescent="0.25">
      <c r="B19" t="s">
        <v>12</v>
      </c>
      <c r="C19" s="4">
        <f>[2]Output!B6</f>
        <v>51</v>
      </c>
      <c r="D19" s="4">
        <f>[2]Output!C6</f>
        <v>51</v>
      </c>
      <c r="E19" s="4">
        <f>[2]Output!D6</f>
        <v>51</v>
      </c>
      <c r="F19" s="4">
        <f>[2]Output!E6</f>
        <v>51</v>
      </c>
      <c r="G19" s="4">
        <f>[2]Output!F6</f>
        <v>51</v>
      </c>
      <c r="H19" s="4">
        <f>[2]Output!G6</f>
        <v>51</v>
      </c>
      <c r="I19" s="4">
        <f>[2]Output!H6</f>
        <v>51</v>
      </c>
      <c r="J19" s="4">
        <f>[2]Output!I6</f>
        <v>51</v>
      </c>
      <c r="K19" s="4">
        <f>[2]Output!J6</f>
        <v>51</v>
      </c>
      <c r="L19" s="4">
        <f>[2]Output!K6</f>
        <v>51</v>
      </c>
      <c r="M19" s="4">
        <f>[2]Output!L6</f>
        <v>51</v>
      </c>
    </row>
    <row r="20" spans="1:13" x14ac:dyDescent="0.25">
      <c r="B20" t="s">
        <v>13</v>
      </c>
      <c r="C20" s="4">
        <f>[2]Output!B7</f>
        <v>49</v>
      </c>
      <c r="D20" s="4">
        <f>[2]Output!C7</f>
        <v>49</v>
      </c>
      <c r="E20" s="4">
        <f>[2]Output!D7</f>
        <v>49</v>
      </c>
      <c r="F20" s="4">
        <f>[2]Output!E7</f>
        <v>49</v>
      </c>
      <c r="G20" s="4">
        <f>[2]Output!F7</f>
        <v>49</v>
      </c>
      <c r="H20" s="4">
        <f>[2]Output!G7</f>
        <v>49</v>
      </c>
      <c r="I20" s="4">
        <f>[2]Output!H7</f>
        <v>49</v>
      </c>
      <c r="J20" s="4">
        <f>[2]Output!I7</f>
        <v>49</v>
      </c>
      <c r="K20" s="4">
        <f>[2]Output!J7</f>
        <v>49</v>
      </c>
      <c r="L20" s="4">
        <f>[2]Output!K7</f>
        <v>49</v>
      </c>
      <c r="M20" s="4">
        <f>[2]Output!L7</f>
        <v>49</v>
      </c>
    </row>
    <row r="21" spans="1:13" x14ac:dyDescent="0.25">
      <c r="B21" t="s">
        <v>14</v>
      </c>
      <c r="C21" s="4">
        <f>[2]Output!B8</f>
        <v>156266.64726445769</v>
      </c>
      <c r="D21" s="4">
        <f>[2]Output!C8</f>
        <v>156266.64726445769</v>
      </c>
      <c r="E21" s="4">
        <f>[2]Output!D8</f>
        <v>156266.64726445769</v>
      </c>
      <c r="F21" s="4">
        <f>[2]Output!E8</f>
        <v>156266.64726445769</v>
      </c>
      <c r="G21" s="4">
        <f>[2]Output!F8</f>
        <v>156266.64726445769</v>
      </c>
      <c r="H21" s="4">
        <f>[2]Output!G8</f>
        <v>156266.64726445769</v>
      </c>
      <c r="I21" s="4">
        <f>[2]Output!H8</f>
        <v>156266.64726445769</v>
      </c>
      <c r="J21" s="4">
        <f>[2]Output!I8</f>
        <v>156266.64726445769</v>
      </c>
      <c r="K21" s="4">
        <f>[2]Output!J8</f>
        <v>156266.64726445769</v>
      </c>
      <c r="L21" s="4">
        <f>[2]Output!K8</f>
        <v>156266.64726445769</v>
      </c>
      <c r="M21" s="4">
        <f>[2]Output!L8</f>
        <v>156266.64726445769</v>
      </c>
    </row>
    <row r="22" spans="1:13" x14ac:dyDescent="0.25">
      <c r="B22" t="s">
        <v>15</v>
      </c>
      <c r="C22" s="4">
        <f>[2]Output!B9</f>
        <v>20</v>
      </c>
      <c r="D22" s="4">
        <f>[2]Output!C9</f>
        <v>20</v>
      </c>
      <c r="E22" s="4">
        <f>[2]Output!D9</f>
        <v>20</v>
      </c>
      <c r="F22" s="4">
        <f>[2]Output!E9</f>
        <v>20</v>
      </c>
      <c r="G22" s="4">
        <f>[2]Output!F9</f>
        <v>20</v>
      </c>
      <c r="H22" s="4">
        <f>[2]Output!G9</f>
        <v>20</v>
      </c>
      <c r="I22" s="4">
        <f>[2]Output!H9</f>
        <v>20</v>
      </c>
      <c r="J22" s="4">
        <f>[2]Output!I9</f>
        <v>20</v>
      </c>
      <c r="K22" s="4">
        <f>[2]Output!J9</f>
        <v>20</v>
      </c>
      <c r="L22" s="4">
        <f>[2]Output!K9</f>
        <v>20</v>
      </c>
      <c r="M22" s="4">
        <f>[2]Output!L9</f>
        <v>20</v>
      </c>
    </row>
    <row r="23" spans="1:13" x14ac:dyDescent="0.25">
      <c r="B23" t="s">
        <v>16</v>
      </c>
      <c r="C23" s="4">
        <f>[2]Output!B10</f>
        <v>13</v>
      </c>
      <c r="D23" s="4">
        <f>[2]Output!C10</f>
        <v>13</v>
      </c>
      <c r="E23" s="4">
        <f>[2]Output!D10</f>
        <v>13</v>
      </c>
      <c r="F23" s="4">
        <f>[2]Output!E10</f>
        <v>13</v>
      </c>
      <c r="G23" s="4">
        <f>[2]Output!F10</f>
        <v>13</v>
      </c>
      <c r="H23" s="4">
        <f>[2]Output!G10</f>
        <v>13</v>
      </c>
      <c r="I23" s="4">
        <f>[2]Output!H10</f>
        <v>13</v>
      </c>
      <c r="J23" s="4">
        <f>[2]Output!I10</f>
        <v>13</v>
      </c>
      <c r="K23" s="4">
        <f>[2]Output!J10</f>
        <v>13</v>
      </c>
      <c r="L23" s="4">
        <f>[2]Output!K10</f>
        <v>13</v>
      </c>
      <c r="M23" s="4">
        <f>[2]Output!L10</f>
        <v>13</v>
      </c>
    </row>
    <row r="24" spans="1:13" x14ac:dyDescent="0.25">
      <c r="B24" t="s">
        <v>17</v>
      </c>
      <c r="C24" s="4" t="str">
        <f>[2]Output!B11</f>
        <v>LH2 ship</v>
      </c>
      <c r="D24" s="4" t="str">
        <f>[2]Output!C11</f>
        <v>LH2 ship</v>
      </c>
      <c r="E24" s="4" t="str">
        <f>[2]Output!D11</f>
        <v>LH2 ship</v>
      </c>
      <c r="F24" s="4" t="str">
        <f>[2]Output!E11</f>
        <v>LH2 ship</v>
      </c>
      <c r="G24" s="4" t="str">
        <f>[2]Output!F11</f>
        <v>LH2 ship</v>
      </c>
      <c r="H24" s="4" t="str">
        <f>[2]Output!G11</f>
        <v>LH2 ship</v>
      </c>
      <c r="I24" s="4" t="str">
        <f>[2]Output!H11</f>
        <v>LH2 ship</v>
      </c>
      <c r="J24" s="4" t="str">
        <f>[2]Output!I11</f>
        <v>LH2 ship</v>
      </c>
      <c r="K24" s="4" t="str">
        <f>[2]Output!J11</f>
        <v>LH2 ship</v>
      </c>
      <c r="L24" s="4" t="str">
        <f>[2]Output!K11</f>
        <v>LH2 ship</v>
      </c>
      <c r="M24" s="4" t="str">
        <f>[2]Output!L11</f>
        <v>LH2 ship</v>
      </c>
    </row>
    <row r="25" spans="1:13" x14ac:dyDescent="0.25">
      <c r="B25" t="s">
        <v>18</v>
      </c>
      <c r="C25" s="4">
        <f>[2]Output!B12</f>
        <v>1131611.7812999999</v>
      </c>
      <c r="D25" s="4">
        <f>[2]Output!C12</f>
        <v>1131611.7812999999</v>
      </c>
      <c r="E25" s="4">
        <f>[2]Output!D12</f>
        <v>1131611.7812999999</v>
      </c>
      <c r="F25" s="4">
        <f>[2]Output!E12</f>
        <v>1131611.7812999999</v>
      </c>
      <c r="G25" s="4">
        <f>[2]Output!F12</f>
        <v>1131611.7812999999</v>
      </c>
      <c r="H25" s="4">
        <f>[2]Output!G12</f>
        <v>1131611.7812999999</v>
      </c>
      <c r="I25" s="4">
        <f>[2]Output!H12</f>
        <v>1131611.7812999999</v>
      </c>
      <c r="J25" s="4">
        <f>[2]Output!I12</f>
        <v>1131611.7812999999</v>
      </c>
      <c r="K25" s="4">
        <f>[2]Output!J12</f>
        <v>1131611.7812999999</v>
      </c>
      <c r="L25" s="4">
        <f>[2]Output!K12</f>
        <v>1131611.7812999999</v>
      </c>
      <c r="M25" s="4">
        <f>[2]Output!L12</f>
        <v>1131611.7812999999</v>
      </c>
    </row>
    <row r="26" spans="1:13" x14ac:dyDescent="0.25">
      <c r="B26" t="s">
        <v>19</v>
      </c>
      <c r="C26" s="4">
        <f>[2]Output!B13</f>
        <v>440.45096044938998</v>
      </c>
      <c r="D26" s="4">
        <f>[2]Output!C13</f>
        <v>440.45096044938998</v>
      </c>
      <c r="E26" s="4">
        <f>[2]Output!D13</f>
        <v>440.45096044938998</v>
      </c>
      <c r="F26" s="4">
        <f>[2]Output!E13</f>
        <v>440.45096044938998</v>
      </c>
      <c r="G26" s="4">
        <f>[2]Output!F13</f>
        <v>440.45096044938998</v>
      </c>
      <c r="H26" s="4">
        <f>[2]Output!G13</f>
        <v>440.45096044938998</v>
      </c>
      <c r="I26" s="4">
        <f>[2]Output!H13</f>
        <v>440.45096044938998</v>
      </c>
      <c r="J26" s="4">
        <f>[2]Output!I13</f>
        <v>440.45096044938998</v>
      </c>
      <c r="K26" s="4">
        <f>[2]Output!J13</f>
        <v>440.45096044938998</v>
      </c>
      <c r="L26" s="4">
        <f>[2]Output!K13</f>
        <v>440.45096044938998</v>
      </c>
      <c r="M26" s="4">
        <f>[2]Output!L13</f>
        <v>440.45096044938998</v>
      </c>
    </row>
    <row r="27" spans="1:13" x14ac:dyDescent="0.25">
      <c r="B27" t="s">
        <v>20</v>
      </c>
      <c r="C27" s="4">
        <f>[2]Output!B14</f>
        <v>121425.7425742574</v>
      </c>
      <c r="D27" s="4">
        <f>[2]Output!C14</f>
        <v>121425.7425742574</v>
      </c>
      <c r="E27" s="4">
        <f>[2]Output!D14</f>
        <v>121425.7425742574</v>
      </c>
      <c r="F27" s="4">
        <f>[2]Output!E14</f>
        <v>121425.7425742574</v>
      </c>
      <c r="G27" s="4">
        <f>[2]Output!F14</f>
        <v>121425.7425742574</v>
      </c>
      <c r="H27" s="4">
        <f>[2]Output!G14</f>
        <v>121425.7425742574</v>
      </c>
      <c r="I27" s="4">
        <f>[2]Output!H14</f>
        <v>121425.7425742574</v>
      </c>
      <c r="J27" s="4">
        <f>[2]Output!I14</f>
        <v>121425.7425742574</v>
      </c>
      <c r="K27" s="4">
        <f>[2]Output!J14</f>
        <v>121425.7425742574</v>
      </c>
      <c r="L27" s="4">
        <f>[2]Output!K14</f>
        <v>121425.7425742574</v>
      </c>
      <c r="M27" s="4">
        <f>[2]Output!L14</f>
        <v>121425.7425742574</v>
      </c>
    </row>
    <row r="29" spans="1:13" x14ac:dyDescent="0.25">
      <c r="A29" t="s">
        <v>6</v>
      </c>
      <c r="B29" t="s">
        <v>8</v>
      </c>
      <c r="C29">
        <v>2020</v>
      </c>
      <c r="D29">
        <v>2023</v>
      </c>
      <c r="E29">
        <v>2026</v>
      </c>
      <c r="F29">
        <v>2029</v>
      </c>
      <c r="G29">
        <v>2032</v>
      </c>
      <c r="H29">
        <v>2035</v>
      </c>
      <c r="I29">
        <v>2038</v>
      </c>
      <c r="J29">
        <v>2041</v>
      </c>
      <c r="K29">
        <v>2044</v>
      </c>
      <c r="L29">
        <v>2047</v>
      </c>
      <c r="M29">
        <v>2050</v>
      </c>
    </row>
    <row r="30" spans="1:13" x14ac:dyDescent="0.25">
      <c r="B30" t="s">
        <v>9</v>
      </c>
      <c r="C30" s="4">
        <f>[3]Output!B3</f>
        <v>4.805771216564426</v>
      </c>
      <c r="D30" s="4">
        <f>[3]Output!C3</f>
        <v>4.337811640466823</v>
      </c>
      <c r="E30" s="4">
        <f>[3]Output!D3</f>
        <v>4.0617055382716636</v>
      </c>
      <c r="F30" s="4">
        <f>[3]Output!E3</f>
        <v>3.8375696958255592</v>
      </c>
      <c r="G30" s="4">
        <f>[3]Output!F3</f>
        <v>3.6847131234068602</v>
      </c>
      <c r="H30" s="4">
        <f>[3]Output!G3</f>
        <v>3.569309853476319</v>
      </c>
      <c r="I30" s="4">
        <f>[3]Output!H3</f>
        <v>3.4628735389948448</v>
      </c>
      <c r="J30" s="4">
        <f>[3]Output!I3</f>
        <v>3.3739442587523989</v>
      </c>
      <c r="K30" s="4">
        <f>[3]Output!J3</f>
        <v>3.3121286310510589</v>
      </c>
      <c r="L30" s="4">
        <f>[3]Output!K3</f>
        <v>3.2537275865515261</v>
      </c>
      <c r="M30" s="4">
        <f>[3]Output!L3</f>
        <v>3.198170029456616</v>
      </c>
    </row>
    <row r="31" spans="1:13" x14ac:dyDescent="0.25">
      <c r="B31" t="s">
        <v>10</v>
      </c>
      <c r="C31" s="4">
        <f>[3]Output!B4</f>
        <v>93</v>
      </c>
      <c r="D31" s="4">
        <f>[3]Output!C4</f>
        <v>93</v>
      </c>
      <c r="E31" s="4">
        <f>[3]Output!D4</f>
        <v>93</v>
      </c>
      <c r="F31" s="4">
        <f>[3]Output!E4</f>
        <v>93</v>
      </c>
      <c r="G31" s="4">
        <f>[3]Output!F4</f>
        <v>93</v>
      </c>
      <c r="H31" s="4">
        <f>[3]Output!G4</f>
        <v>93</v>
      </c>
      <c r="I31" s="4">
        <f>[3]Output!H4</f>
        <v>93</v>
      </c>
      <c r="J31" s="4">
        <f>[3]Output!I4</f>
        <v>93</v>
      </c>
      <c r="K31" s="4">
        <f>[3]Output!J4</f>
        <v>93</v>
      </c>
      <c r="L31" s="4">
        <f>[3]Output!K4</f>
        <v>93</v>
      </c>
      <c r="M31" s="4">
        <f>[3]Output!L4</f>
        <v>93</v>
      </c>
    </row>
    <row r="32" spans="1:13" x14ac:dyDescent="0.25">
      <c r="B32" t="s">
        <v>11</v>
      </c>
      <c r="C32" s="4">
        <f>[3]Output!B5</f>
        <v>11</v>
      </c>
      <c r="D32" s="4">
        <f>[3]Output!C5</f>
        <v>11</v>
      </c>
      <c r="E32" s="4">
        <f>[3]Output!D5</f>
        <v>11</v>
      </c>
      <c r="F32" s="4">
        <f>[3]Output!E5</f>
        <v>11</v>
      </c>
      <c r="G32" s="4">
        <f>[3]Output!F5</f>
        <v>11</v>
      </c>
      <c r="H32" s="4">
        <f>[3]Output!G5</f>
        <v>11</v>
      </c>
      <c r="I32" s="4">
        <f>[3]Output!H5</f>
        <v>11</v>
      </c>
      <c r="J32" s="4">
        <f>[3]Output!I5</f>
        <v>11</v>
      </c>
      <c r="K32" s="4">
        <f>[3]Output!J5</f>
        <v>11</v>
      </c>
      <c r="L32" s="4">
        <f>[3]Output!K5</f>
        <v>11</v>
      </c>
      <c r="M32" s="4">
        <f>[3]Output!L5</f>
        <v>11</v>
      </c>
    </row>
    <row r="33" spans="1:13" x14ac:dyDescent="0.25">
      <c r="B33" t="s">
        <v>12</v>
      </c>
      <c r="C33" s="4">
        <f>[3]Output!B6</f>
        <v>55</v>
      </c>
      <c r="D33" s="4">
        <f>[3]Output!C6</f>
        <v>55</v>
      </c>
      <c r="E33" s="4">
        <f>[3]Output!D6</f>
        <v>55</v>
      </c>
      <c r="F33" s="4">
        <f>[3]Output!E6</f>
        <v>55</v>
      </c>
      <c r="G33" s="4">
        <f>[3]Output!F6</f>
        <v>55</v>
      </c>
      <c r="H33" s="4">
        <f>[3]Output!G6</f>
        <v>55</v>
      </c>
      <c r="I33" s="4">
        <f>[3]Output!H6</f>
        <v>55</v>
      </c>
      <c r="J33" s="4">
        <f>[3]Output!I6</f>
        <v>55</v>
      </c>
      <c r="K33" s="4">
        <f>[3]Output!J6</f>
        <v>55</v>
      </c>
      <c r="L33" s="4">
        <f>[3]Output!K6</f>
        <v>55</v>
      </c>
      <c r="M33" s="4">
        <f>[3]Output!L6</f>
        <v>55</v>
      </c>
    </row>
    <row r="34" spans="1:13" x14ac:dyDescent="0.25">
      <c r="B34" t="s">
        <v>13</v>
      </c>
      <c r="C34" s="4">
        <f>[3]Output!B7</f>
        <v>53</v>
      </c>
      <c r="D34" s="4">
        <f>[3]Output!C7</f>
        <v>53</v>
      </c>
      <c r="E34" s="4">
        <f>[3]Output!D7</f>
        <v>53</v>
      </c>
      <c r="F34" s="4">
        <f>[3]Output!E7</f>
        <v>53</v>
      </c>
      <c r="G34" s="4">
        <f>[3]Output!F7</f>
        <v>53</v>
      </c>
      <c r="H34" s="4">
        <f>[3]Output!G7</f>
        <v>53</v>
      </c>
      <c r="I34" s="4">
        <f>[3]Output!H7</f>
        <v>53</v>
      </c>
      <c r="J34" s="4">
        <f>[3]Output!I7</f>
        <v>53</v>
      </c>
      <c r="K34" s="4">
        <f>[3]Output!J7</f>
        <v>53</v>
      </c>
      <c r="L34" s="4">
        <f>[3]Output!K7</f>
        <v>53</v>
      </c>
      <c r="M34" s="4">
        <f>[3]Output!L7</f>
        <v>53</v>
      </c>
    </row>
    <row r="35" spans="1:13" x14ac:dyDescent="0.25">
      <c r="B35" t="s">
        <v>14</v>
      </c>
      <c r="C35" s="4">
        <f>[3]Output!B8</f>
        <v>0</v>
      </c>
      <c r="D35" s="4">
        <f>[3]Output!C8</f>
        <v>0</v>
      </c>
      <c r="E35" s="4">
        <f>[3]Output!D8</f>
        <v>0</v>
      </c>
      <c r="F35" s="4">
        <f>[3]Output!E8</f>
        <v>0</v>
      </c>
      <c r="G35" s="4">
        <f>[3]Output!F8</f>
        <v>0</v>
      </c>
      <c r="H35" s="4">
        <f>[3]Output!G8</f>
        <v>0</v>
      </c>
      <c r="I35" s="4">
        <f>[3]Output!H8</f>
        <v>0</v>
      </c>
      <c r="J35" s="4">
        <f>[3]Output!I8</f>
        <v>0</v>
      </c>
      <c r="K35" s="4">
        <f>[3]Output!J8</f>
        <v>0</v>
      </c>
      <c r="L35" s="4">
        <f>[3]Output!K8</f>
        <v>0</v>
      </c>
      <c r="M35" s="4">
        <f>[3]Output!L8</f>
        <v>0</v>
      </c>
    </row>
    <row r="36" spans="1:13" x14ac:dyDescent="0.25">
      <c r="B36" t="s">
        <v>15</v>
      </c>
      <c r="C36" s="4">
        <f>[3]Output!B9</f>
        <v>0</v>
      </c>
      <c r="D36" s="4">
        <f>[3]Output!C9</f>
        <v>0</v>
      </c>
      <c r="E36" s="4">
        <f>[3]Output!D9</f>
        <v>0</v>
      </c>
      <c r="F36" s="4">
        <f>[3]Output!E9</f>
        <v>0</v>
      </c>
      <c r="G36" s="4">
        <f>[3]Output!F9</f>
        <v>0</v>
      </c>
      <c r="H36" s="4">
        <f>[3]Output!G9</f>
        <v>0</v>
      </c>
      <c r="I36" s="4">
        <f>[3]Output!H9</f>
        <v>0</v>
      </c>
      <c r="J36" s="4">
        <f>[3]Output!I9</f>
        <v>0</v>
      </c>
      <c r="K36" s="4">
        <f>[3]Output!J9</f>
        <v>0</v>
      </c>
      <c r="L36" s="4">
        <f>[3]Output!K9</f>
        <v>0</v>
      </c>
      <c r="M36" s="4">
        <f>[3]Output!L9</f>
        <v>0</v>
      </c>
    </row>
    <row r="37" spans="1:13" x14ac:dyDescent="0.25">
      <c r="B37" t="s">
        <v>16</v>
      </c>
      <c r="C37" s="4">
        <f>[3]Output!B10</f>
        <v>0</v>
      </c>
      <c r="D37" s="4">
        <f>[3]Output!C10</f>
        <v>0</v>
      </c>
      <c r="E37" s="4">
        <f>[3]Output!D10</f>
        <v>0</v>
      </c>
      <c r="F37" s="4">
        <f>[3]Output!E10</f>
        <v>0</v>
      </c>
      <c r="G37" s="4">
        <f>[3]Output!F10</f>
        <v>0</v>
      </c>
      <c r="H37" s="4">
        <f>[3]Output!G10</f>
        <v>0</v>
      </c>
      <c r="I37" s="4">
        <f>[3]Output!H10</f>
        <v>0</v>
      </c>
      <c r="J37" s="4">
        <f>[3]Output!I10</f>
        <v>0</v>
      </c>
      <c r="K37" s="4">
        <f>[3]Output!J10</f>
        <v>0</v>
      </c>
      <c r="L37" s="4">
        <f>[3]Output!K10</f>
        <v>0</v>
      </c>
      <c r="M37" s="4">
        <f>[3]Output!L10</f>
        <v>0</v>
      </c>
    </row>
    <row r="38" spans="1:13" x14ac:dyDescent="0.25">
      <c r="B38" t="s">
        <v>17</v>
      </c>
      <c r="C38" s="4" t="str">
        <f>[3]Output!B11</f>
        <v>GH2 pipe</v>
      </c>
      <c r="D38" s="4" t="str">
        <f>[3]Output!C11</f>
        <v>GH2 pipe</v>
      </c>
      <c r="E38" s="4" t="str">
        <f>[3]Output!D11</f>
        <v>GH2 pipe</v>
      </c>
      <c r="F38" s="4" t="str">
        <f>[3]Output!E11</f>
        <v>GH2 pipe</v>
      </c>
      <c r="G38" s="4" t="str">
        <f>[3]Output!F11</f>
        <v>GH2 pipe</v>
      </c>
      <c r="H38" s="4" t="str">
        <f>[3]Output!G11</f>
        <v>GH2 pipe</v>
      </c>
      <c r="I38" s="4" t="str">
        <f>[3]Output!H11</f>
        <v>GH2 pipe</v>
      </c>
      <c r="J38" s="4" t="str">
        <f>[3]Output!I11</f>
        <v>GH2 pipe</v>
      </c>
      <c r="K38" s="4" t="str">
        <f>[3]Output!J11</f>
        <v>GH2 pipe</v>
      </c>
      <c r="L38" s="4" t="str">
        <f>[3]Output!K11</f>
        <v>GH2 pipe</v>
      </c>
      <c r="M38" s="4" t="str">
        <f>[3]Output!L11</f>
        <v>GH2 pipe</v>
      </c>
    </row>
    <row r="39" spans="1:13" x14ac:dyDescent="0.25">
      <c r="B39" t="s">
        <v>18</v>
      </c>
      <c r="C39" s="4">
        <f>[3]Output!B12</f>
        <v>1220365.6465</v>
      </c>
      <c r="D39" s="4">
        <f>[3]Output!C12</f>
        <v>1220365.6465</v>
      </c>
      <c r="E39" s="4">
        <f>[3]Output!D12</f>
        <v>1220365.6465</v>
      </c>
      <c r="F39" s="4">
        <f>[3]Output!E12</f>
        <v>1220365.6465</v>
      </c>
      <c r="G39" s="4">
        <f>[3]Output!F12</f>
        <v>1220365.6465</v>
      </c>
      <c r="H39" s="4">
        <f>[3]Output!G12</f>
        <v>1220365.6465</v>
      </c>
      <c r="I39" s="4">
        <f>[3]Output!H12</f>
        <v>1220365.6465</v>
      </c>
      <c r="J39" s="4">
        <f>[3]Output!I12</f>
        <v>1220365.6465</v>
      </c>
      <c r="K39" s="4">
        <f>[3]Output!J12</f>
        <v>1220365.6465</v>
      </c>
      <c r="L39" s="4">
        <f>[3]Output!K12</f>
        <v>1220365.6465</v>
      </c>
      <c r="M39" s="4">
        <f>[3]Output!L12</f>
        <v>1220365.6465</v>
      </c>
    </row>
    <row r="40" spans="1:13" x14ac:dyDescent="0.25">
      <c r="B40" t="s">
        <v>19</v>
      </c>
      <c r="C40" s="4">
        <f>[3]Output!B13</f>
        <v>102.4746591237782</v>
      </c>
      <c r="D40" s="4">
        <f>[3]Output!C13</f>
        <v>102.4746591237782</v>
      </c>
      <c r="E40" s="4">
        <f>[3]Output!D13</f>
        <v>102.4746591237782</v>
      </c>
      <c r="F40" s="4">
        <f>[3]Output!E13</f>
        <v>102.4746591237782</v>
      </c>
      <c r="G40" s="4">
        <f>[3]Output!F13</f>
        <v>102.4746591237782</v>
      </c>
      <c r="H40" s="4">
        <f>[3]Output!G13</f>
        <v>102.4746591237782</v>
      </c>
      <c r="I40" s="4">
        <f>[3]Output!H13</f>
        <v>102.4746591237782</v>
      </c>
      <c r="J40" s="4">
        <f>[3]Output!I13</f>
        <v>102.4746591237782</v>
      </c>
      <c r="K40" s="4">
        <f>[3]Output!J13</f>
        <v>102.4746591237782</v>
      </c>
      <c r="L40" s="4">
        <f>[3]Output!K13</f>
        <v>102.4746591237782</v>
      </c>
      <c r="M40" s="4">
        <f>[3]Output!L13</f>
        <v>102.4746591237782</v>
      </c>
    </row>
    <row r="41" spans="1:13" x14ac:dyDescent="0.25">
      <c r="B41" t="s">
        <v>20</v>
      </c>
      <c r="C41" s="4">
        <f>[3]Output!B14</f>
        <v>121425.7425742574</v>
      </c>
      <c r="D41" s="4">
        <f>[3]Output!C14</f>
        <v>121425.7425742574</v>
      </c>
      <c r="E41" s="4">
        <f>[3]Output!D14</f>
        <v>121425.7425742574</v>
      </c>
      <c r="F41" s="4">
        <f>[3]Output!E14</f>
        <v>121425.7425742574</v>
      </c>
      <c r="G41" s="4">
        <f>[3]Output!F14</f>
        <v>121425.7425742574</v>
      </c>
      <c r="H41" s="4">
        <f>[3]Output!G14</f>
        <v>121425.7425742574</v>
      </c>
      <c r="I41" s="4">
        <f>[3]Output!H14</f>
        <v>121425.7425742574</v>
      </c>
      <c r="J41" s="4">
        <f>[3]Output!I14</f>
        <v>121425.7425742574</v>
      </c>
      <c r="K41" s="4">
        <f>[3]Output!J14</f>
        <v>121425.7425742574</v>
      </c>
      <c r="L41" s="4">
        <f>[3]Output!K14</f>
        <v>121425.7425742574</v>
      </c>
      <c r="M41" s="4">
        <f>[3]Output!L14</f>
        <v>121425.7425742574</v>
      </c>
    </row>
    <row r="43" spans="1:13" x14ac:dyDescent="0.25">
      <c r="A43" t="s">
        <v>7</v>
      </c>
      <c r="B43" t="s">
        <v>8</v>
      </c>
      <c r="C43">
        <v>2020</v>
      </c>
      <c r="D43">
        <v>2023</v>
      </c>
      <c r="E43">
        <v>2026</v>
      </c>
      <c r="F43">
        <v>2029</v>
      </c>
      <c r="G43">
        <v>2032</v>
      </c>
      <c r="H43">
        <v>2035</v>
      </c>
      <c r="I43">
        <v>2038</v>
      </c>
      <c r="J43">
        <v>2041</v>
      </c>
      <c r="K43">
        <v>2044</v>
      </c>
      <c r="L43">
        <v>2047</v>
      </c>
      <c r="M43">
        <v>2050</v>
      </c>
    </row>
    <row r="44" spans="1:13" x14ac:dyDescent="0.25">
      <c r="B44" t="s">
        <v>9</v>
      </c>
      <c r="C44" s="4">
        <f>[4]Output!B3</f>
        <v>6.30989058239608</v>
      </c>
      <c r="D44" s="4">
        <f>[4]Output!C3</f>
        <v>5.7982968851726708</v>
      </c>
      <c r="E44" s="4">
        <f>[4]Output!D3</f>
        <v>5.5011020739453116</v>
      </c>
      <c r="F44" s="4">
        <f>[4]Output!E3</f>
        <v>5.2619542869107754</v>
      </c>
      <c r="G44" s="4">
        <f>[4]Output!F3</f>
        <v>5.0986354460800261</v>
      </c>
      <c r="H44" s="4">
        <f>[4]Output!G3</f>
        <v>4.9752444668394542</v>
      </c>
      <c r="I44" s="4">
        <f>[4]Output!H3</f>
        <v>4.861861276625933</v>
      </c>
      <c r="J44" s="4">
        <f>[4]Output!I3</f>
        <v>4.7671193490661894</v>
      </c>
      <c r="K44" s="4">
        <f>[4]Output!J3</f>
        <v>4.7008408778337261</v>
      </c>
      <c r="L44" s="4">
        <f>[4]Output!K3</f>
        <v>4.6384166205159163</v>
      </c>
      <c r="M44" s="4">
        <f>[4]Output!L3</f>
        <v>4.5791260166654002</v>
      </c>
    </row>
    <row r="45" spans="1:13" x14ac:dyDescent="0.25">
      <c r="B45" t="s">
        <v>10</v>
      </c>
      <c r="C45" s="4">
        <f>[4]Output!B4</f>
        <v>104</v>
      </c>
      <c r="D45" s="4">
        <f>[4]Output!C4</f>
        <v>104</v>
      </c>
      <c r="E45" s="4">
        <f>[4]Output!D4</f>
        <v>104</v>
      </c>
      <c r="F45" s="4">
        <f>[4]Output!E4</f>
        <v>104</v>
      </c>
      <c r="G45" s="4">
        <f>[4]Output!F4</f>
        <v>104</v>
      </c>
      <c r="H45" s="4">
        <f>[4]Output!G4</f>
        <v>104</v>
      </c>
      <c r="I45" s="4">
        <f>[4]Output!H4</f>
        <v>104</v>
      </c>
      <c r="J45" s="4">
        <f>[4]Output!I4</f>
        <v>104</v>
      </c>
      <c r="K45" s="4">
        <f>[4]Output!J4</f>
        <v>104</v>
      </c>
      <c r="L45" s="4">
        <f>[4]Output!K4</f>
        <v>104</v>
      </c>
      <c r="M45" s="4">
        <f>[4]Output!L4</f>
        <v>104</v>
      </c>
    </row>
    <row r="46" spans="1:13" x14ac:dyDescent="0.25">
      <c r="B46" t="s">
        <v>11</v>
      </c>
      <c r="C46" s="4">
        <f>[4]Output!B5</f>
        <v>7</v>
      </c>
      <c r="D46" s="4">
        <f>[4]Output!C5</f>
        <v>7</v>
      </c>
      <c r="E46" s="4">
        <f>[4]Output!D5</f>
        <v>7</v>
      </c>
      <c r="F46" s="4">
        <f>[4]Output!E5</f>
        <v>7</v>
      </c>
      <c r="G46" s="4">
        <f>[4]Output!F5</f>
        <v>7</v>
      </c>
      <c r="H46" s="4">
        <f>[4]Output!G5</f>
        <v>7</v>
      </c>
      <c r="I46" s="4">
        <f>[4]Output!H5</f>
        <v>7</v>
      </c>
      <c r="J46" s="4">
        <f>[4]Output!I5</f>
        <v>7</v>
      </c>
      <c r="K46" s="4">
        <f>[4]Output!J5</f>
        <v>7</v>
      </c>
      <c r="L46" s="4">
        <f>[4]Output!K5</f>
        <v>7</v>
      </c>
      <c r="M46" s="4">
        <f>[4]Output!L5</f>
        <v>7</v>
      </c>
    </row>
    <row r="47" spans="1:13" x14ac:dyDescent="0.25">
      <c r="B47" t="s">
        <v>12</v>
      </c>
      <c r="C47" s="4">
        <f>[4]Output!B6</f>
        <v>57</v>
      </c>
      <c r="D47" s="4">
        <f>[4]Output!C6</f>
        <v>57</v>
      </c>
      <c r="E47" s="4">
        <f>[4]Output!D6</f>
        <v>57</v>
      </c>
      <c r="F47" s="4">
        <f>[4]Output!E6</f>
        <v>57</v>
      </c>
      <c r="G47" s="4">
        <f>[4]Output!F6</f>
        <v>57</v>
      </c>
      <c r="H47" s="4">
        <f>[4]Output!G6</f>
        <v>57</v>
      </c>
      <c r="I47" s="4">
        <f>[4]Output!H6</f>
        <v>57</v>
      </c>
      <c r="J47" s="4">
        <f>[4]Output!I6</f>
        <v>57</v>
      </c>
      <c r="K47" s="4">
        <f>[4]Output!J6</f>
        <v>57</v>
      </c>
      <c r="L47" s="4">
        <f>[4]Output!K6</f>
        <v>57</v>
      </c>
      <c r="M47" s="4">
        <f>[4]Output!L6</f>
        <v>57</v>
      </c>
    </row>
    <row r="48" spans="1:13" x14ac:dyDescent="0.25">
      <c r="B48" t="s">
        <v>13</v>
      </c>
      <c r="C48" s="4">
        <f>[4]Output!B7</f>
        <v>55</v>
      </c>
      <c r="D48" s="4">
        <f>[4]Output!C7</f>
        <v>55</v>
      </c>
      <c r="E48" s="4">
        <f>[4]Output!D7</f>
        <v>55</v>
      </c>
      <c r="F48" s="4">
        <f>[4]Output!E7</f>
        <v>55</v>
      </c>
      <c r="G48" s="4">
        <f>[4]Output!F7</f>
        <v>55</v>
      </c>
      <c r="H48" s="4">
        <f>[4]Output!G7</f>
        <v>55</v>
      </c>
      <c r="I48" s="4">
        <f>[4]Output!H7</f>
        <v>55</v>
      </c>
      <c r="J48" s="4">
        <f>[4]Output!I7</f>
        <v>55</v>
      </c>
      <c r="K48" s="4">
        <f>[4]Output!J7</f>
        <v>55</v>
      </c>
      <c r="L48" s="4">
        <f>[4]Output!K7</f>
        <v>55</v>
      </c>
      <c r="M48" s="4">
        <f>[4]Output!L7</f>
        <v>55</v>
      </c>
    </row>
    <row r="49" spans="2:13" x14ac:dyDescent="0.25">
      <c r="B49" t="s">
        <v>14</v>
      </c>
      <c r="C49" s="4">
        <f>[4]Output!B8</f>
        <v>0</v>
      </c>
      <c r="D49" s="4">
        <f>[4]Output!C8</f>
        <v>0</v>
      </c>
      <c r="E49" s="4">
        <f>[4]Output!D8</f>
        <v>0</v>
      </c>
      <c r="F49" s="4">
        <f>[4]Output!E8</f>
        <v>0</v>
      </c>
      <c r="G49" s="4">
        <f>[4]Output!F8</f>
        <v>0</v>
      </c>
      <c r="H49" s="4">
        <f>[4]Output!G8</f>
        <v>0</v>
      </c>
      <c r="I49" s="4">
        <f>[4]Output!H8</f>
        <v>0</v>
      </c>
      <c r="J49" s="4">
        <f>[4]Output!I8</f>
        <v>0</v>
      </c>
      <c r="K49" s="4">
        <f>[4]Output!J8</f>
        <v>0</v>
      </c>
      <c r="L49" s="4">
        <f>[4]Output!K8</f>
        <v>0</v>
      </c>
      <c r="M49" s="4">
        <f>[4]Output!L8</f>
        <v>0</v>
      </c>
    </row>
    <row r="50" spans="2:13" x14ac:dyDescent="0.25">
      <c r="B50" t="s">
        <v>15</v>
      </c>
      <c r="C50" s="4">
        <f>[4]Output!B9</f>
        <v>20</v>
      </c>
      <c r="D50" s="4">
        <f>[4]Output!C9</f>
        <v>20</v>
      </c>
      <c r="E50" s="4">
        <f>[4]Output!D9</f>
        <v>20</v>
      </c>
      <c r="F50" s="4">
        <f>[4]Output!E9</f>
        <v>20</v>
      </c>
      <c r="G50" s="4">
        <f>[4]Output!F9</f>
        <v>20</v>
      </c>
      <c r="H50" s="4">
        <f>[4]Output!G9</f>
        <v>20</v>
      </c>
      <c r="I50" s="4">
        <f>[4]Output!H9</f>
        <v>20</v>
      </c>
      <c r="J50" s="4">
        <f>[4]Output!I9</f>
        <v>20</v>
      </c>
      <c r="K50" s="4">
        <f>[4]Output!J9</f>
        <v>20</v>
      </c>
      <c r="L50" s="4">
        <f>[4]Output!K9</f>
        <v>20</v>
      </c>
      <c r="M50" s="4">
        <f>[4]Output!L9</f>
        <v>20</v>
      </c>
    </row>
    <row r="51" spans="2:13" x14ac:dyDescent="0.25">
      <c r="B51" t="s">
        <v>16</v>
      </c>
      <c r="C51" s="4">
        <f>[4]Output!B10</f>
        <v>13</v>
      </c>
      <c r="D51" s="4">
        <f>[4]Output!C10</f>
        <v>13</v>
      </c>
      <c r="E51" s="4">
        <f>[4]Output!D10</f>
        <v>13</v>
      </c>
      <c r="F51" s="4">
        <f>[4]Output!E10</f>
        <v>13</v>
      </c>
      <c r="G51" s="4">
        <f>[4]Output!F10</f>
        <v>13</v>
      </c>
      <c r="H51" s="4">
        <f>[4]Output!G10</f>
        <v>13</v>
      </c>
      <c r="I51" s="4">
        <f>[4]Output!H10</f>
        <v>13</v>
      </c>
      <c r="J51" s="4">
        <f>[4]Output!I10</f>
        <v>13</v>
      </c>
      <c r="K51" s="4">
        <f>[4]Output!J10</f>
        <v>13</v>
      </c>
      <c r="L51" s="4">
        <f>[4]Output!K10</f>
        <v>13</v>
      </c>
      <c r="M51" s="4">
        <f>[4]Output!L10</f>
        <v>13</v>
      </c>
    </row>
    <row r="52" spans="2:13" x14ac:dyDescent="0.25">
      <c r="B52" t="s">
        <v>17</v>
      </c>
      <c r="C52" s="4" t="str">
        <f>[4]Output!B11</f>
        <v>NH3 pipe</v>
      </c>
      <c r="D52" s="4" t="str">
        <f>[4]Output!C11</f>
        <v>NH3 pipe</v>
      </c>
      <c r="E52" s="4" t="str">
        <f>[4]Output!D11</f>
        <v>NH3 pipe</v>
      </c>
      <c r="F52" s="4" t="str">
        <f>[4]Output!E11</f>
        <v>NH3 pipe</v>
      </c>
      <c r="G52" s="4" t="str">
        <f>[4]Output!F11</f>
        <v>NH3 pipe</v>
      </c>
      <c r="H52" s="4" t="str">
        <f>[4]Output!G11</f>
        <v>NH3 pipe</v>
      </c>
      <c r="I52" s="4" t="str">
        <f>[4]Output!H11</f>
        <v>NH3 pipe</v>
      </c>
      <c r="J52" s="4" t="str">
        <f>[4]Output!I11</f>
        <v>NH3 pipe</v>
      </c>
      <c r="K52" s="4" t="str">
        <f>[4]Output!J11</f>
        <v>NH3 pipe</v>
      </c>
      <c r="L52" s="4" t="str">
        <f>[4]Output!K11</f>
        <v>NH3 pipe</v>
      </c>
      <c r="M52" s="4" t="str">
        <f>[4]Output!L11</f>
        <v>NH3 pipe</v>
      </c>
    </row>
    <row r="53" spans="2:13" x14ac:dyDescent="0.25">
      <c r="B53" t="s">
        <v>18</v>
      </c>
      <c r="C53" s="4">
        <f>[4]Output!B12</f>
        <v>1026908.428385551</v>
      </c>
      <c r="D53" s="4">
        <f>[4]Output!C12</f>
        <v>1026908.428385551</v>
      </c>
      <c r="E53" s="4">
        <f>[4]Output!D12</f>
        <v>1026908.428385551</v>
      </c>
      <c r="F53" s="4">
        <f>[4]Output!E12</f>
        <v>1026908.428385551</v>
      </c>
      <c r="G53" s="4">
        <f>[4]Output!F12</f>
        <v>1026908.428385551</v>
      </c>
      <c r="H53" s="4">
        <f>[4]Output!G12</f>
        <v>1026908.428385551</v>
      </c>
      <c r="I53" s="4">
        <f>[4]Output!H12</f>
        <v>1026908.428385551</v>
      </c>
      <c r="J53" s="4">
        <f>[4]Output!I12</f>
        <v>1026908.428385551</v>
      </c>
      <c r="K53" s="4">
        <f>[4]Output!J12</f>
        <v>1026908.428385551</v>
      </c>
      <c r="L53" s="4">
        <f>[4]Output!K12</f>
        <v>1026908.428385551</v>
      </c>
      <c r="M53" s="4">
        <f>[4]Output!L12</f>
        <v>1026908.428385551</v>
      </c>
    </row>
    <row r="54" spans="2:13" x14ac:dyDescent="0.25">
      <c r="B54" t="s">
        <v>19</v>
      </c>
      <c r="C54" s="4">
        <f>[4]Output!B13</f>
        <v>102.4746591237782</v>
      </c>
      <c r="D54" s="4">
        <f>[4]Output!C13</f>
        <v>102.4746591237782</v>
      </c>
      <c r="E54" s="4">
        <f>[4]Output!D13</f>
        <v>102.4746591237782</v>
      </c>
      <c r="F54" s="4">
        <f>[4]Output!E13</f>
        <v>102.4746591237782</v>
      </c>
      <c r="G54" s="4">
        <f>[4]Output!F13</f>
        <v>102.4746591237782</v>
      </c>
      <c r="H54" s="4">
        <f>[4]Output!G13</f>
        <v>102.4746591237782</v>
      </c>
      <c r="I54" s="4">
        <f>[4]Output!H13</f>
        <v>102.4746591237782</v>
      </c>
      <c r="J54" s="4">
        <f>[4]Output!I13</f>
        <v>102.4746591237782</v>
      </c>
      <c r="K54" s="4">
        <f>[4]Output!J13</f>
        <v>102.4746591237782</v>
      </c>
      <c r="L54" s="4">
        <f>[4]Output!K13</f>
        <v>102.4746591237782</v>
      </c>
      <c r="M54" s="4">
        <f>[4]Output!L13</f>
        <v>102.4746591237782</v>
      </c>
    </row>
    <row r="55" spans="2:13" x14ac:dyDescent="0.25">
      <c r="B55" t="s">
        <v>20</v>
      </c>
      <c r="C55" s="4">
        <f>[4]Output!B14</f>
        <v>121425.7425742574</v>
      </c>
      <c r="D55" s="4">
        <f>[4]Output!C14</f>
        <v>121425.7425742574</v>
      </c>
      <c r="E55" s="4">
        <f>[4]Output!D14</f>
        <v>121425.7425742574</v>
      </c>
      <c r="F55" s="4">
        <f>[4]Output!E14</f>
        <v>121425.7425742574</v>
      </c>
      <c r="G55" s="4">
        <f>[4]Output!F14</f>
        <v>121425.7425742574</v>
      </c>
      <c r="H55" s="4">
        <f>[4]Output!G14</f>
        <v>121425.7425742574</v>
      </c>
      <c r="I55" s="4">
        <f>[4]Output!H14</f>
        <v>121425.7425742574</v>
      </c>
      <c r="J55" s="4">
        <f>[4]Output!I14</f>
        <v>121425.7425742574</v>
      </c>
      <c r="K55" s="4">
        <f>[4]Output!J14</f>
        <v>121425.7425742574</v>
      </c>
      <c r="L55" s="4">
        <f>[4]Output!K14</f>
        <v>121425.7425742574</v>
      </c>
      <c r="M55" s="4">
        <f>[4]Output!L14</f>
        <v>121425.7425742574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LCOH</vt:lpstr>
      <vt:lpstr>For report</vt:lpstr>
      <vt:lpstr>Access</vt:lpstr>
      <vt:lpstr>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Piotr Kaczmarek</dc:creator>
  <cp:lastModifiedBy>Piotr Kaczmarek</cp:lastModifiedBy>
  <dcterms:created xsi:type="dcterms:W3CDTF">2015-06-05T18:19:34Z</dcterms:created>
  <dcterms:modified xsi:type="dcterms:W3CDTF">2024-11-01T19:08:43Z</dcterms:modified>
</cp:coreProperties>
</file>