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13\"/>
    </mc:Choice>
  </mc:AlternateContent>
  <xr:revisionPtr revIDLastSave="0" documentId="13_ncr:1_{48F1DF31-27A4-41AC-A417-78674D55E0A0}" xr6:coauthVersionLast="47" xr6:coauthVersionMax="47" xr10:uidLastSave="{00000000-0000-0000-0000-000000000000}"/>
  <bookViews>
    <workbookView xWindow="315" yWindow="1275" windowWidth="14010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Outpu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2" l="1"/>
  <c r="K3" i="12"/>
  <c r="J3" i="12"/>
  <c r="I3" i="12"/>
  <c r="H3" i="12"/>
  <c r="G3" i="12"/>
  <c r="F3" i="12"/>
  <c r="E3" i="12"/>
  <c r="D3" i="12"/>
  <c r="C3" i="12"/>
  <c r="B3" i="12"/>
  <c r="B30" i="12"/>
  <c r="B29" i="12"/>
  <c r="B28" i="12"/>
  <c r="B27" i="12"/>
  <c r="B26" i="12"/>
  <c r="B25" i="12"/>
  <c r="B24" i="12"/>
  <c r="B23" i="12"/>
  <c r="B22" i="12"/>
  <c r="B21" i="12"/>
  <c r="B20" i="12"/>
  <c r="C40" i="11"/>
  <c r="C39" i="11"/>
  <c r="L14" i="12" l="1"/>
  <c r="K14" i="12"/>
  <c r="J14" i="12"/>
  <c r="I14" i="12"/>
  <c r="H14" i="12"/>
  <c r="G14" i="12"/>
  <c r="F14" i="12"/>
  <c r="E14" i="12"/>
  <c r="D14" i="12"/>
  <c r="C14" i="12"/>
  <c r="B14" i="12"/>
  <c r="L13" i="12"/>
  <c r="K13" i="12"/>
  <c r="J13" i="12"/>
  <c r="I13" i="12"/>
  <c r="H13" i="12"/>
  <c r="G13" i="12"/>
  <c r="F13" i="12"/>
  <c r="E13" i="12"/>
  <c r="D13" i="12"/>
  <c r="C13" i="12"/>
  <c r="B13" i="12"/>
  <c r="L12" i="12"/>
  <c r="K12" i="12"/>
  <c r="J12" i="12"/>
  <c r="I12" i="12"/>
  <c r="H12" i="12"/>
  <c r="G12" i="12"/>
  <c r="F12" i="12"/>
  <c r="E12" i="12"/>
  <c r="D12" i="12"/>
  <c r="C12" i="12"/>
  <c r="B12" i="12"/>
  <c r="L11" i="12"/>
  <c r="K11" i="12"/>
  <c r="J11" i="12"/>
  <c r="I11" i="12"/>
  <c r="H11" i="12"/>
  <c r="G11" i="12"/>
  <c r="F11" i="12"/>
  <c r="E11" i="12"/>
  <c r="D11" i="12"/>
  <c r="C11" i="12"/>
  <c r="B11" i="12"/>
  <c r="L10" i="12"/>
  <c r="K10" i="12"/>
  <c r="J10" i="12"/>
  <c r="I10" i="12"/>
  <c r="H10" i="12"/>
  <c r="G10" i="12"/>
  <c r="F10" i="12"/>
  <c r="E10" i="12"/>
  <c r="D10" i="12"/>
  <c r="C10" i="12"/>
  <c r="B10" i="12"/>
  <c r="L9" i="12"/>
  <c r="K9" i="12"/>
  <c r="J9" i="12"/>
  <c r="I9" i="12"/>
  <c r="H9" i="12"/>
  <c r="G9" i="12"/>
  <c r="F9" i="12"/>
  <c r="E9" i="12"/>
  <c r="D9" i="12"/>
  <c r="C9" i="12"/>
  <c r="B9" i="12"/>
  <c r="L8" i="12"/>
  <c r="K8" i="12"/>
  <c r="J8" i="12"/>
  <c r="I8" i="12"/>
  <c r="H8" i="12"/>
  <c r="G8" i="12"/>
  <c r="F8" i="12"/>
  <c r="E8" i="12"/>
  <c r="D8" i="12"/>
  <c r="C8" i="12"/>
  <c r="B8" i="12"/>
  <c r="L7" i="12"/>
  <c r="K7" i="12"/>
  <c r="J7" i="12"/>
  <c r="I7" i="12"/>
  <c r="H7" i="12"/>
  <c r="G7" i="12"/>
  <c r="F7" i="12"/>
  <c r="E7" i="12"/>
  <c r="D7" i="12"/>
  <c r="C7" i="12"/>
  <c r="B7" i="12"/>
  <c r="L6" i="12"/>
  <c r="K6" i="12"/>
  <c r="J6" i="12"/>
  <c r="I6" i="12"/>
  <c r="H6" i="12"/>
  <c r="G6" i="12"/>
  <c r="F6" i="12"/>
  <c r="E6" i="12"/>
  <c r="D6" i="12"/>
  <c r="C6" i="12"/>
  <c r="B6" i="12"/>
  <c r="L5" i="12"/>
  <c r="K5" i="12"/>
  <c r="J5" i="12"/>
  <c r="I5" i="12"/>
  <c r="H5" i="12"/>
  <c r="G5" i="12"/>
  <c r="F5" i="12"/>
  <c r="E5" i="12"/>
  <c r="D5" i="12"/>
  <c r="C5" i="12"/>
  <c r="B5" i="12"/>
  <c r="L4" i="12"/>
  <c r="K4" i="12"/>
  <c r="J4" i="12"/>
  <c r="I4" i="12"/>
  <c r="H4" i="12"/>
  <c r="G4" i="12"/>
  <c r="F4" i="12"/>
  <c r="E4" i="12"/>
  <c r="D4" i="12"/>
  <c r="C4" i="12"/>
  <c r="B4" i="12"/>
  <c r="B64" i="12"/>
  <c r="B63" i="12"/>
  <c r="A51" i="12"/>
  <c r="B51" i="12"/>
  <c r="A52" i="12"/>
  <c r="B52" i="12"/>
  <c r="A53" i="12"/>
  <c r="B53" i="12"/>
  <c r="A54" i="12"/>
  <c r="B54" i="12"/>
  <c r="A55" i="12"/>
  <c r="B55" i="12"/>
  <c r="A56" i="12"/>
  <c r="B56" i="12"/>
  <c r="A57" i="12"/>
  <c r="B57" i="12"/>
  <c r="A58" i="12"/>
  <c r="B58" i="12"/>
  <c r="A59" i="12"/>
  <c r="B59" i="12"/>
  <c r="A60" i="12"/>
  <c r="B60" i="12"/>
  <c r="A61" i="12"/>
  <c r="B61" i="12"/>
  <c r="M61" i="12"/>
  <c r="L61" i="12"/>
  <c r="K61" i="12"/>
  <c r="J61" i="12"/>
  <c r="I61" i="12"/>
  <c r="H61" i="12"/>
  <c r="G61" i="12"/>
  <c r="F61" i="12"/>
  <c r="E61" i="12"/>
  <c r="D61" i="12"/>
  <c r="C61" i="12"/>
  <c r="M60" i="12"/>
  <c r="L60" i="12"/>
  <c r="K60" i="12"/>
  <c r="J60" i="12"/>
  <c r="I60" i="12"/>
  <c r="H60" i="12"/>
  <c r="G60" i="12"/>
  <c r="F60" i="12"/>
  <c r="E60" i="12"/>
  <c r="D60" i="12"/>
  <c r="C60" i="12"/>
  <c r="M59" i="12"/>
  <c r="L59" i="12"/>
  <c r="K59" i="12"/>
  <c r="J59" i="12"/>
  <c r="I59" i="12"/>
  <c r="H59" i="12"/>
  <c r="G59" i="12"/>
  <c r="F59" i="12"/>
  <c r="E59" i="12"/>
  <c r="D59" i="12"/>
  <c r="C59" i="12"/>
  <c r="M58" i="12"/>
  <c r="L58" i="12"/>
  <c r="K58" i="12"/>
  <c r="J58" i="12"/>
  <c r="I58" i="12"/>
  <c r="H58" i="12"/>
  <c r="G58" i="12"/>
  <c r="F58" i="12"/>
  <c r="E58" i="12"/>
  <c r="D58" i="12"/>
  <c r="C58" i="12"/>
  <c r="M57" i="12"/>
  <c r="L57" i="12"/>
  <c r="K57" i="12"/>
  <c r="J57" i="12"/>
  <c r="I57" i="12"/>
  <c r="H57" i="12"/>
  <c r="G57" i="12"/>
  <c r="F57" i="12"/>
  <c r="E57" i="12"/>
  <c r="D57" i="12"/>
  <c r="C57" i="12"/>
  <c r="M56" i="12"/>
  <c r="L56" i="12"/>
  <c r="K56" i="12"/>
  <c r="J56" i="12"/>
  <c r="I56" i="12"/>
  <c r="H56" i="12"/>
  <c r="G56" i="12"/>
  <c r="F56" i="12"/>
  <c r="E56" i="12"/>
  <c r="D56" i="12"/>
  <c r="C56" i="12"/>
  <c r="M55" i="12"/>
  <c r="L55" i="12"/>
  <c r="K55" i="12"/>
  <c r="J55" i="12"/>
  <c r="I55" i="12"/>
  <c r="H55" i="12"/>
  <c r="G55" i="12"/>
  <c r="F55" i="12"/>
  <c r="E55" i="12"/>
  <c r="D55" i="12"/>
  <c r="C55" i="12"/>
  <c r="M54" i="12"/>
  <c r="L54" i="12"/>
  <c r="K54" i="12"/>
  <c r="J54" i="12"/>
  <c r="I54" i="12"/>
  <c r="H54" i="12"/>
  <c r="G54" i="12"/>
  <c r="F54" i="12"/>
  <c r="E54" i="12"/>
  <c r="D54" i="12"/>
  <c r="C54" i="12"/>
  <c r="M53" i="12"/>
  <c r="L53" i="12"/>
  <c r="K53" i="12"/>
  <c r="J53" i="12"/>
  <c r="I53" i="12"/>
  <c r="H53" i="12"/>
  <c r="G53" i="12"/>
  <c r="F53" i="12"/>
  <c r="E53" i="12"/>
  <c r="D53" i="12"/>
  <c r="C53" i="12"/>
  <c r="M52" i="12"/>
  <c r="L52" i="12"/>
  <c r="K52" i="12"/>
  <c r="J52" i="12"/>
  <c r="I52" i="12"/>
  <c r="H52" i="12"/>
  <c r="G52" i="12"/>
  <c r="F52" i="12"/>
  <c r="E52" i="12"/>
  <c r="D52" i="12"/>
  <c r="C52" i="12"/>
  <c r="M51" i="12"/>
  <c r="L51" i="12"/>
  <c r="K51" i="12"/>
  <c r="J51" i="12"/>
  <c r="I51" i="12"/>
  <c r="H51" i="12"/>
  <c r="G51" i="12"/>
  <c r="F51" i="12"/>
  <c r="E51" i="12"/>
  <c r="D51" i="12"/>
  <c r="C51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5" i="12"/>
  <c r="E25" i="12"/>
  <c r="F25" i="12"/>
  <c r="G25" i="12"/>
  <c r="H25" i="12"/>
  <c r="I25" i="12"/>
  <c r="J25" i="12"/>
  <c r="K25" i="12"/>
  <c r="L25" i="12"/>
  <c r="M25" i="12"/>
  <c r="D26" i="12"/>
  <c r="E26" i="12"/>
  <c r="F26" i="12"/>
  <c r="G26" i="12"/>
  <c r="H26" i="12"/>
  <c r="I26" i="12"/>
  <c r="J26" i="12"/>
  <c r="K26" i="12"/>
  <c r="L26" i="12"/>
  <c r="M26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0" i="12"/>
  <c r="E30" i="12"/>
  <c r="F30" i="12"/>
  <c r="G30" i="12"/>
  <c r="H30" i="12"/>
  <c r="I30" i="12"/>
  <c r="J30" i="12"/>
  <c r="K30" i="12"/>
  <c r="L30" i="12"/>
  <c r="M30" i="12"/>
  <c r="C30" i="12"/>
  <c r="C29" i="12"/>
  <c r="C28" i="12"/>
  <c r="C27" i="12"/>
  <c r="C26" i="12"/>
  <c r="C25" i="12"/>
  <c r="C24" i="12"/>
  <c r="C23" i="12"/>
  <c r="C22" i="12"/>
  <c r="C21" i="12"/>
  <c r="C20" i="12"/>
</calcChain>
</file>

<file path=xl/sharedStrings.xml><?xml version="1.0" encoding="utf-8"?>
<sst xmlns="http://schemas.openxmlformats.org/spreadsheetml/2006/main" count="587" uniqueCount="21">
  <si>
    <t>longitude</t>
  </si>
  <si>
    <t>latitude</t>
  </si>
  <si>
    <t>Cost_per_kg</t>
  </si>
  <si>
    <t>Total Cost in Year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</si>
  <si>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</si>
  <si>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</si>
  <si>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</si>
  <si>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</si>
  <si>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</si>
  <si>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</si>
  <si>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</si>
  <si>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</si>
  <si>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</si>
  <si>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</si>
  <si>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</si>
  <si>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</si>
  <si>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Year</t>
  </si>
  <si>
    <t>Cost per kg [€/kg]</t>
  </si>
  <si>
    <t>FPSO volume [m3]</t>
  </si>
  <si>
    <t>Distance sea [km]</t>
  </si>
  <si>
    <t>Demand [t/y]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</si>
</sst>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activeCell="C13" sqref="C1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6.4801779752243336</v>
      </c>
      <c r="D2">
        <v>786860422.65496266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6.4101317749409708</v>
      </c>
      <c r="D3">
        <v>778355010.7710501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6.3986981767218296</v>
      </c>
      <c r="D4">
        <v>776966677.6169951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6.6951492342459877</v>
      </c>
      <c r="D5">
        <v>812963467.41378999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8.815336019330692</v>
      </c>
      <c r="D6">
        <v>1070408722.188828</v>
      </c>
      <c r="E6">
        <v>152</v>
      </c>
      <c r="F6">
        <v>877</v>
      </c>
      <c r="G6">
        <v>74</v>
      </c>
      <c r="H6">
        <v>72</v>
      </c>
      <c r="I6">
        <v>131330.7939316878</v>
      </c>
      <c r="J6">
        <v>20</v>
      </c>
      <c r="K6">
        <v>13</v>
      </c>
      <c r="L6" t="s">
        <v>15</v>
      </c>
      <c r="M6">
        <v>1333179.3631672061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9.0183376981015382</v>
      </c>
      <c r="D7">
        <v>1095058351.7773991</v>
      </c>
      <c r="E7">
        <v>138</v>
      </c>
      <c r="F7">
        <v>2157</v>
      </c>
      <c r="G7">
        <v>69</v>
      </c>
      <c r="H7">
        <v>67</v>
      </c>
      <c r="I7">
        <v>122457.0916390062</v>
      </c>
      <c r="J7">
        <v>20</v>
      </c>
      <c r="K7">
        <v>13</v>
      </c>
      <c r="L7" t="s">
        <v>15</v>
      </c>
      <c r="M7">
        <v>1243099.676466719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6.5773073182281294</v>
      </c>
      <c r="D8">
        <v>798654425.25494814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6.44693330233686</v>
      </c>
      <c r="D9">
        <v>782823663.56296277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6.3103611487953204</v>
      </c>
      <c r="D10">
        <v>766240288.40421581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6.1529292281621917</v>
      </c>
      <c r="D11">
        <v>747124000.53644669</v>
      </c>
      <c r="E11">
        <v>99</v>
      </c>
      <c r="F11">
        <v>0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6.0603540603359098</v>
      </c>
      <c r="D12">
        <v>735882992.03920388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6.0568429918836619</v>
      </c>
      <c r="D13">
        <v>735456657.94516063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6.5536222358980263</v>
      </c>
      <c r="D14">
        <v>795778446.54508305</v>
      </c>
      <c r="E14">
        <v>108</v>
      </c>
      <c r="F14">
        <v>24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6.5129955519950196</v>
      </c>
      <c r="D15">
        <v>790845321.28383088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6.3994467814299814</v>
      </c>
      <c r="D16">
        <v>777057577.49957705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6.3321422886965744</v>
      </c>
      <c r="D17">
        <v>768885079.49083948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6.3060384639319924</v>
      </c>
      <c r="D18">
        <v>765715403.18477166</v>
      </c>
      <c r="E18">
        <v>102</v>
      </c>
      <c r="F18">
        <v>0</v>
      </c>
      <c r="G18">
        <v>56</v>
      </c>
      <c r="H18">
        <v>54</v>
      </c>
      <c r="I18">
        <v>99385.465678033986</v>
      </c>
      <c r="J18">
        <v>20</v>
      </c>
      <c r="K18">
        <v>13</v>
      </c>
      <c r="L18" t="s">
        <v>15</v>
      </c>
      <c r="M18">
        <v>1008892.491045453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6.332126737684689</v>
      </c>
      <c r="D19">
        <v>768883191.19767344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6.4839325304912414</v>
      </c>
      <c r="D20">
        <v>787316322.31628287</v>
      </c>
      <c r="E20">
        <v>107</v>
      </c>
      <c r="F20">
        <v>16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6.4733939287620386</v>
      </c>
      <c r="D21">
        <v>786036664.7756201</v>
      </c>
      <c r="E21">
        <v>106</v>
      </c>
      <c r="F21">
        <v>43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6.4214853190780401</v>
      </c>
      <c r="D22">
        <v>779733623.29874337</v>
      </c>
      <c r="E22">
        <v>105</v>
      </c>
      <c r="F22">
        <v>0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6.3951663935282141</v>
      </c>
      <c r="D23">
        <v>776537828.22009909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6.3950538377979456</v>
      </c>
      <c r="D24">
        <v>776524161.05697024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6.4211733771978663</v>
      </c>
      <c r="D25">
        <v>779695745.5243032</v>
      </c>
      <c r="E25">
        <v>105</v>
      </c>
      <c r="F25">
        <v>0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6.4859849838820356</v>
      </c>
      <c r="D26">
        <v>787565542.99335921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6.4750472909629568</v>
      </c>
      <c r="D27">
        <v>786237425.50861084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6.4454965050759121</v>
      </c>
      <c r="D28">
        <v>782649199.38862348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6.420145602387417</v>
      </c>
      <c r="D29">
        <v>779570947.20474529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6.4175785213920111</v>
      </c>
      <c r="D30">
        <v>779259237.48862982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6.4621204333132214</v>
      </c>
      <c r="D31">
        <v>784667772.21933997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6.4648779541641028</v>
      </c>
      <c r="D32">
        <v>785002606.23632216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6.5023006259206362</v>
      </c>
      <c r="D33">
        <v>789546681.94347203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6.5746119288741056</v>
      </c>
      <c r="D34">
        <v>798327135.60110915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7.0972484069997863</v>
      </c>
      <c r="D35">
        <v>861788658.05391455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7.7101962547171423</v>
      </c>
      <c r="D36">
        <v>936216305.62228739</v>
      </c>
      <c r="E36">
        <v>135</v>
      </c>
      <c r="F36">
        <v>25</v>
      </c>
      <c r="G36">
        <v>70</v>
      </c>
      <c r="H36">
        <v>68</v>
      </c>
      <c r="I36">
        <v>124231.8320975425</v>
      </c>
      <c r="J36">
        <v>20</v>
      </c>
      <c r="K36">
        <v>13</v>
      </c>
      <c r="L36" t="s">
        <v>15</v>
      </c>
      <c r="M36">
        <v>1261115.613806817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8.7768233591841156</v>
      </c>
      <c r="D37">
        <v>1065732293.83202</v>
      </c>
      <c r="E37">
        <v>135</v>
      </c>
      <c r="F37">
        <v>1954</v>
      </c>
      <c r="G37">
        <v>68</v>
      </c>
      <c r="H37">
        <v>66</v>
      </c>
      <c r="I37">
        <v>120682.35118046989</v>
      </c>
      <c r="J37">
        <v>20</v>
      </c>
      <c r="K37">
        <v>13</v>
      </c>
      <c r="L37" t="s">
        <v>15</v>
      </c>
      <c r="M37">
        <v>1225083.739126622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5.956053218078738</v>
      </c>
      <c r="D2">
        <v>723218184.81700623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5.8955943243562876</v>
      </c>
      <c r="D3">
        <v>715876918.75153983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5.8855461406357517</v>
      </c>
      <c r="D4">
        <v>714656810.58175099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6.1495920732675708</v>
      </c>
      <c r="D5">
        <v>746718784.02528191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8.0228066313086082</v>
      </c>
      <c r="D6">
        <v>974175252.73632431</v>
      </c>
      <c r="E6">
        <v>152</v>
      </c>
      <c r="F6">
        <v>941</v>
      </c>
      <c r="G6">
        <v>73</v>
      </c>
      <c r="H6">
        <v>71</v>
      </c>
      <c r="I6">
        <v>129556.05347315141</v>
      </c>
      <c r="J6">
        <v>20</v>
      </c>
      <c r="K6">
        <v>13</v>
      </c>
      <c r="L6" t="s">
        <v>15</v>
      </c>
      <c r="M6">
        <v>1315163.425827109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8.1956064096371168</v>
      </c>
      <c r="D7">
        <v>995157594.13653064</v>
      </c>
      <c r="E7">
        <v>137</v>
      </c>
      <c r="F7">
        <v>2266</v>
      </c>
      <c r="G7">
        <v>68</v>
      </c>
      <c r="H7">
        <v>66</v>
      </c>
      <c r="I7">
        <v>120682.35118046989</v>
      </c>
      <c r="J7">
        <v>20</v>
      </c>
      <c r="K7">
        <v>13</v>
      </c>
      <c r="L7" t="s">
        <v>15</v>
      </c>
      <c r="M7">
        <v>1225083.739126622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6.0428631660121921</v>
      </c>
      <c r="D8">
        <v>733759147.20765853</v>
      </c>
      <c r="E8">
        <v>109</v>
      </c>
      <c r="F8">
        <v>19</v>
      </c>
      <c r="G8">
        <v>58</v>
      </c>
      <c r="H8">
        <v>56</v>
      </c>
      <c r="I8">
        <v>102934.94659510659</v>
      </c>
      <c r="J8">
        <v>20</v>
      </c>
      <c r="K8">
        <v>13</v>
      </c>
      <c r="L8" t="s">
        <v>15</v>
      </c>
      <c r="M8">
        <v>1044924.365725648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5.9274014746021084</v>
      </c>
      <c r="D9">
        <v>719739125.58930945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5.8064675562109276</v>
      </c>
      <c r="D10">
        <v>705054634.74624562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5.6651102247706362</v>
      </c>
      <c r="D11">
        <v>687890215.80779278</v>
      </c>
      <c r="E11">
        <v>99</v>
      </c>
      <c r="F11">
        <v>0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5.5827774672054158</v>
      </c>
      <c r="D12">
        <v>677892899.58224964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5.5797038980685176</v>
      </c>
      <c r="D13">
        <v>677519689.1674484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6.0220250840882583</v>
      </c>
      <c r="D14">
        <v>731228867.63622165</v>
      </c>
      <c r="E14">
        <v>108</v>
      </c>
      <c r="F14">
        <v>24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5.9866844435455553</v>
      </c>
      <c r="D15">
        <v>726937604.11527407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5.885930162581114</v>
      </c>
      <c r="D16">
        <v>714703440.7316314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5.8250772327760636</v>
      </c>
      <c r="D17">
        <v>707314328.54223406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5.8008618107319618</v>
      </c>
      <c r="D18">
        <v>704373952.93877995</v>
      </c>
      <c r="E18">
        <v>103</v>
      </c>
      <c r="F18">
        <v>22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5.8250616817641774</v>
      </c>
      <c r="D19">
        <v>707312440.24906802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5.9590056912675058</v>
      </c>
      <c r="D20">
        <v>723576691.066383</v>
      </c>
      <c r="E20">
        <v>107</v>
      </c>
      <c r="F20">
        <v>16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5.950200931735715</v>
      </c>
      <c r="D21">
        <v>722507566.60204756</v>
      </c>
      <c r="E21">
        <v>107</v>
      </c>
      <c r="F21">
        <v>0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5.904797236893053</v>
      </c>
      <c r="D22">
        <v>716994389.24016237</v>
      </c>
      <c r="E22">
        <v>105</v>
      </c>
      <c r="F22">
        <v>0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5.8820143574421362</v>
      </c>
      <c r="D23">
        <v>714227961.18485498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5.8819018017118667</v>
      </c>
      <c r="D24">
        <v>714214294.02172601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5.9044852950128792</v>
      </c>
      <c r="D25">
        <v>716956511.4657222</v>
      </c>
      <c r="E25">
        <v>105</v>
      </c>
      <c r="F25">
        <v>0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5.9632099215314813</v>
      </c>
      <c r="D26">
        <v>724087192.84813941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5.9510683669224758</v>
      </c>
      <c r="D27">
        <v>722612895.56373501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5.9257459276834874</v>
      </c>
      <c r="D28">
        <v>719538099.57534933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5.9034575202024291</v>
      </c>
      <c r="D29">
        <v>716831713.14616418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5.9015098232036092</v>
      </c>
      <c r="D30">
        <v>716595212.59177279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5.9399275581102566</v>
      </c>
      <c r="D31">
        <v>721260114.58083344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5.9425392458560218</v>
      </c>
      <c r="D32">
        <v>721577240.70473504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5.9774109835458979</v>
      </c>
      <c r="D33">
        <v>725811567.34858298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6.0422138402590733</v>
      </c>
      <c r="D34">
        <v>733680302.34591353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6.5096273751609903</v>
      </c>
      <c r="D35">
        <v>790436337.91063738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7.0504413754577504</v>
      </c>
      <c r="D36">
        <v>856105079.4912262</v>
      </c>
      <c r="E36">
        <v>137</v>
      </c>
      <c r="F36">
        <v>3</v>
      </c>
      <c r="G36">
        <v>69</v>
      </c>
      <c r="H36">
        <v>67</v>
      </c>
      <c r="I36">
        <v>122457.0916390062</v>
      </c>
      <c r="J36">
        <v>20</v>
      </c>
      <c r="K36">
        <v>13</v>
      </c>
      <c r="L36" t="s">
        <v>15</v>
      </c>
      <c r="M36">
        <v>1243099.676466719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7.9831619615519847</v>
      </c>
      <c r="D37">
        <v>969361369.27201521</v>
      </c>
      <c r="E37">
        <v>136</v>
      </c>
      <c r="F37">
        <v>1910</v>
      </c>
      <c r="G37">
        <v>68</v>
      </c>
      <c r="H37">
        <v>66</v>
      </c>
      <c r="I37">
        <v>120682.35118046989</v>
      </c>
      <c r="J37">
        <v>20</v>
      </c>
      <c r="K37">
        <v>13</v>
      </c>
      <c r="L37" t="s">
        <v>15</v>
      </c>
      <c r="M37">
        <v>1225083.739126622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5.6524508976583494</v>
      </c>
      <c r="D2">
        <v>686353047.61269295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5.5957883736797482</v>
      </c>
      <c r="D3">
        <v>679472758.56245971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5.586598965763673</v>
      </c>
      <c r="D4">
        <v>678356927.88243246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5.8326574083925564</v>
      </c>
      <c r="D5">
        <v>708234756.99530983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7.5671302142729324</v>
      </c>
      <c r="D6">
        <v>918844405.42419052</v>
      </c>
      <c r="E6">
        <v>146</v>
      </c>
      <c r="F6">
        <v>1341</v>
      </c>
      <c r="G6">
        <v>71</v>
      </c>
      <c r="H6">
        <v>69</v>
      </c>
      <c r="I6">
        <v>126006.5725560788</v>
      </c>
      <c r="J6">
        <v>20</v>
      </c>
      <c r="K6">
        <v>13</v>
      </c>
      <c r="L6" t="s">
        <v>15</v>
      </c>
      <c r="M6">
        <v>1279131.551146914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7.7162000422150667</v>
      </c>
      <c r="D7">
        <v>936945319.97748089</v>
      </c>
      <c r="E7">
        <v>134</v>
      </c>
      <c r="F7">
        <v>2466</v>
      </c>
      <c r="G7">
        <v>67</v>
      </c>
      <c r="H7">
        <v>65</v>
      </c>
      <c r="I7">
        <v>118907.6107219335</v>
      </c>
      <c r="J7">
        <v>20</v>
      </c>
      <c r="K7">
        <v>13</v>
      </c>
      <c r="L7" t="s">
        <v>15</v>
      </c>
      <c r="M7">
        <v>1207067.801786524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5.7331243614097342</v>
      </c>
      <c r="D8">
        <v>696148882.85474229</v>
      </c>
      <c r="E8">
        <v>109</v>
      </c>
      <c r="F8">
        <v>19</v>
      </c>
      <c r="G8">
        <v>58</v>
      </c>
      <c r="H8">
        <v>56</v>
      </c>
      <c r="I8">
        <v>102934.94659510659</v>
      </c>
      <c r="J8">
        <v>20</v>
      </c>
      <c r="K8">
        <v>13</v>
      </c>
      <c r="L8" t="s">
        <v>15</v>
      </c>
      <c r="M8">
        <v>1044924.365725648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5.6252151654227056</v>
      </c>
      <c r="D9">
        <v>683045928.60142636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5.5127980897164566</v>
      </c>
      <c r="D10">
        <v>669395601.70576859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5.3811977719577868</v>
      </c>
      <c r="D11">
        <v>653415935.39891386</v>
      </c>
      <c r="E11">
        <v>99</v>
      </c>
      <c r="F11">
        <v>0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5.3040371513127607</v>
      </c>
      <c r="D12">
        <v>644046649.73960078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5.3012347745351658</v>
      </c>
      <c r="D13">
        <v>643706369.0584085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5.7135366698249008</v>
      </c>
      <c r="D14">
        <v>693770432.85873842</v>
      </c>
      <c r="E14">
        <v>108</v>
      </c>
      <c r="F14">
        <v>24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5.6807571826912637</v>
      </c>
      <c r="D15">
        <v>689790159.29233313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5.5867569940762802</v>
      </c>
      <c r="D16">
        <v>678376116.58763862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5.5301573759424931</v>
      </c>
      <c r="D17">
        <v>671503465.92632401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5.5074985159809362</v>
      </c>
      <c r="D18">
        <v>668752097.02960598</v>
      </c>
      <c r="E18">
        <v>103</v>
      </c>
      <c r="F18">
        <v>22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5.5301418249306069</v>
      </c>
      <c r="D19">
        <v>671501577.63315797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5.6549061848550606</v>
      </c>
      <c r="D20">
        <v>686651182.68378687</v>
      </c>
      <c r="E20">
        <v>107</v>
      </c>
      <c r="F20">
        <v>16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5.6461909006606863</v>
      </c>
      <c r="D21">
        <v>685592922.82873917</v>
      </c>
      <c r="E21">
        <v>106</v>
      </c>
      <c r="F21">
        <v>43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5.6043736780491216</v>
      </c>
      <c r="D22">
        <v>680515235.52073693</v>
      </c>
      <c r="E22">
        <v>105</v>
      </c>
      <c r="F22">
        <v>0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5.5830671825700584</v>
      </c>
      <c r="D23">
        <v>677928078.48553646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5.582954626839788</v>
      </c>
      <c r="D24">
        <v>677914411.32240748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5.6040617361689486</v>
      </c>
      <c r="D25">
        <v>680477357.74629676</v>
      </c>
      <c r="E25">
        <v>105</v>
      </c>
      <c r="F25">
        <v>0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5.6587590446490417</v>
      </c>
      <c r="D26">
        <v>687119019.04530525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5.6475564439551889</v>
      </c>
      <c r="D27">
        <v>685758734.93729138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5.6234240223244321</v>
      </c>
      <c r="D28">
        <v>682828437.72066164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5.6030339613584994</v>
      </c>
      <c r="D29">
        <v>680352559.42673874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5.6007546992695083</v>
      </c>
      <c r="D30">
        <v>680075798.33506179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5.6368072496776076</v>
      </c>
      <c r="D31">
        <v>684453506.04006124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5.6393285399702719</v>
      </c>
      <c r="D32">
        <v>684759655.58609307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5.6716493435934918</v>
      </c>
      <c r="D33">
        <v>688684233.16663933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5.7322592613662708</v>
      </c>
      <c r="D34">
        <v>696043837.43956375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6.1674941860061638</v>
      </c>
      <c r="D35">
        <v>748892561.35821366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6.6720267245350158</v>
      </c>
      <c r="D36">
        <v>810155799.50195467</v>
      </c>
      <c r="E36">
        <v>137</v>
      </c>
      <c r="F36">
        <v>3</v>
      </c>
      <c r="G36">
        <v>69</v>
      </c>
      <c r="H36">
        <v>67</v>
      </c>
      <c r="I36">
        <v>122457.0916390062</v>
      </c>
      <c r="J36">
        <v>20</v>
      </c>
      <c r="K36">
        <v>13</v>
      </c>
      <c r="L36" t="s">
        <v>15</v>
      </c>
      <c r="M36">
        <v>1243099.676466719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7.5213227247537864</v>
      </c>
      <c r="D37">
        <v>913282196.99386561</v>
      </c>
      <c r="E37">
        <v>133</v>
      </c>
      <c r="F37">
        <v>2110</v>
      </c>
      <c r="G37">
        <v>67</v>
      </c>
      <c r="H37">
        <v>65</v>
      </c>
      <c r="I37">
        <v>118907.6107219335</v>
      </c>
      <c r="J37">
        <v>20</v>
      </c>
      <c r="K37">
        <v>13</v>
      </c>
      <c r="L37" t="s">
        <v>15</v>
      </c>
      <c r="M37">
        <v>1207067.801786524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5.4085408525782368</v>
      </c>
      <c r="D2">
        <v>656736089.26751971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5.3541884840472038</v>
      </c>
      <c r="D3">
        <v>650136312.55796933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5.3456060435878952</v>
      </c>
      <c r="D4">
        <v>649094183.35209846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5.577577763222247</v>
      </c>
      <c r="D5">
        <v>677261521.66492701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7.2083695345017569</v>
      </c>
      <c r="D6">
        <v>875281623.47653008</v>
      </c>
      <c r="E6">
        <v>143</v>
      </c>
      <c r="F6">
        <v>1476</v>
      </c>
      <c r="G6">
        <v>71</v>
      </c>
      <c r="H6">
        <v>69</v>
      </c>
      <c r="I6">
        <v>126006.5725560788</v>
      </c>
      <c r="J6">
        <v>20</v>
      </c>
      <c r="K6">
        <v>13</v>
      </c>
      <c r="L6" t="s">
        <v>15</v>
      </c>
      <c r="M6">
        <v>1279131.551146914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7.3431418357832454</v>
      </c>
      <c r="D7">
        <v>891646450.23807621</v>
      </c>
      <c r="E7">
        <v>133</v>
      </c>
      <c r="F7">
        <v>2511</v>
      </c>
      <c r="G7">
        <v>67</v>
      </c>
      <c r="H7">
        <v>65</v>
      </c>
      <c r="I7">
        <v>118907.6107219335</v>
      </c>
      <c r="J7">
        <v>20</v>
      </c>
      <c r="K7">
        <v>13</v>
      </c>
      <c r="L7" t="s">
        <v>15</v>
      </c>
      <c r="M7">
        <v>1207067.801786524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5.4843778800001344</v>
      </c>
      <c r="D8">
        <v>665944656.63684797</v>
      </c>
      <c r="E8">
        <v>109</v>
      </c>
      <c r="F8">
        <v>19</v>
      </c>
      <c r="G8">
        <v>58</v>
      </c>
      <c r="H8">
        <v>56</v>
      </c>
      <c r="I8">
        <v>102934.94659510659</v>
      </c>
      <c r="J8">
        <v>20</v>
      </c>
      <c r="K8">
        <v>13</v>
      </c>
      <c r="L8" t="s">
        <v>15</v>
      </c>
      <c r="M8">
        <v>1044924.365725648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5.3820572311356942</v>
      </c>
      <c r="D9">
        <v>653520295.86780345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5.2760346364134012</v>
      </c>
      <c r="D10">
        <v>640646423.5739994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5.1518071864390276</v>
      </c>
      <c r="D11">
        <v>625562013.21275473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5.0793231915154777</v>
      </c>
      <c r="D12">
        <v>616760590.30441391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5.076712488671598</v>
      </c>
      <c r="D13">
        <v>616443583.77295518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5.4655495916792836</v>
      </c>
      <c r="D14">
        <v>663658417.74608636</v>
      </c>
      <c r="E14">
        <v>108</v>
      </c>
      <c r="F14">
        <v>24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5.4344559318225896</v>
      </c>
      <c r="D15">
        <v>659882847.008636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5.3456043436224094</v>
      </c>
      <c r="D16">
        <v>649093976.93252683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5.2926345193754543</v>
      </c>
      <c r="D17">
        <v>642662076.68931246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5.2718237890569286</v>
      </c>
      <c r="D18">
        <v>640135118.30687296</v>
      </c>
      <c r="E18">
        <v>103</v>
      </c>
      <c r="F18">
        <v>22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5.2926189683635672</v>
      </c>
      <c r="D19">
        <v>642660188.39614642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5.4106447375631364</v>
      </c>
      <c r="D20">
        <v>656991555.06410193</v>
      </c>
      <c r="E20">
        <v>107</v>
      </c>
      <c r="F20">
        <v>16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5.4019860522091196</v>
      </c>
      <c r="D21">
        <v>655940167.76527357</v>
      </c>
      <c r="E21">
        <v>106</v>
      </c>
      <c r="F21">
        <v>43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5.3624616243312646</v>
      </c>
      <c r="D22">
        <v>651140884.76038253</v>
      </c>
      <c r="E22">
        <v>105</v>
      </c>
      <c r="F22">
        <v>0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5.3420742603942806</v>
      </c>
      <c r="D23">
        <v>648665333.95520246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5.3419617046640102</v>
      </c>
      <c r="D24">
        <v>648651666.79207349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5.3619456718813261</v>
      </c>
      <c r="D25">
        <v>651078234.85101557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5.4133769253224484</v>
      </c>
      <c r="D26">
        <v>657323312.99162853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5.4037102901863143</v>
      </c>
      <c r="D27">
        <v>656149534.64202929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5.380170251070564</v>
      </c>
      <c r="D28">
        <v>653291167.91217208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5.3611219076406416</v>
      </c>
      <c r="D29">
        <v>650978208.66638434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5.3584839508689566</v>
      </c>
      <c r="D30">
        <v>650657892.80650377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5.39311353171595</v>
      </c>
      <c r="D31">
        <v>654862815.37588513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5.3955709306973754</v>
      </c>
      <c r="D32">
        <v>655161206.87200594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5.4253408002539354</v>
      </c>
      <c r="D33">
        <v>658776035.38925004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5.4824879448888604</v>
      </c>
      <c r="D34">
        <v>665715169.8625443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5.8918595789872601</v>
      </c>
      <c r="D35">
        <v>715423424.52177966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6.3695873945643253</v>
      </c>
      <c r="D36">
        <v>773431879.27660275</v>
      </c>
      <c r="E36">
        <v>135</v>
      </c>
      <c r="F36">
        <v>93</v>
      </c>
      <c r="G36">
        <v>69</v>
      </c>
      <c r="H36">
        <v>67</v>
      </c>
      <c r="I36">
        <v>122457.0916390062</v>
      </c>
      <c r="J36">
        <v>20</v>
      </c>
      <c r="K36">
        <v>13</v>
      </c>
      <c r="L36" t="s">
        <v>15</v>
      </c>
      <c r="M36">
        <v>1243099.676466719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7.1603522926947649</v>
      </c>
      <c r="D37">
        <v>869451094.23374844</v>
      </c>
      <c r="E37">
        <v>131</v>
      </c>
      <c r="F37">
        <v>2200</v>
      </c>
      <c r="G37">
        <v>67</v>
      </c>
      <c r="H37">
        <v>65</v>
      </c>
      <c r="I37">
        <v>118907.6107219335</v>
      </c>
      <c r="J37">
        <v>20</v>
      </c>
      <c r="K37">
        <v>13</v>
      </c>
      <c r="L37" t="s">
        <v>15</v>
      </c>
      <c r="M37">
        <v>1207067.801786524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5.2395058147368037</v>
      </c>
      <c r="D2">
        <v>636210884.27655602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5.1867344192600484</v>
      </c>
      <c r="D3">
        <v>629803078.39411104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5.178694281472132</v>
      </c>
      <c r="D4">
        <v>628826798.69281411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5.400873515900491</v>
      </c>
      <c r="D5">
        <v>655805077.2178576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6.94800097514804</v>
      </c>
      <c r="D6">
        <v>843666177.81401539</v>
      </c>
      <c r="E6">
        <v>139</v>
      </c>
      <c r="F6">
        <v>1730</v>
      </c>
      <c r="G6">
        <v>70</v>
      </c>
      <c r="H6">
        <v>68</v>
      </c>
      <c r="I6">
        <v>124231.8320975425</v>
      </c>
      <c r="J6">
        <v>20</v>
      </c>
      <c r="K6">
        <v>13</v>
      </c>
      <c r="L6" t="s">
        <v>15</v>
      </c>
      <c r="M6">
        <v>1261115.613806817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7.0673485046208331</v>
      </c>
      <c r="D7">
        <v>858158040.20465243</v>
      </c>
      <c r="E7">
        <v>131</v>
      </c>
      <c r="F7">
        <v>2603</v>
      </c>
      <c r="G7">
        <v>67</v>
      </c>
      <c r="H7">
        <v>65</v>
      </c>
      <c r="I7">
        <v>118907.6107219335</v>
      </c>
      <c r="J7">
        <v>20</v>
      </c>
      <c r="K7">
        <v>13</v>
      </c>
      <c r="L7" t="s">
        <v>15</v>
      </c>
      <c r="M7">
        <v>1207067.801786524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5.3112737902935736</v>
      </c>
      <c r="D8">
        <v>644925364.00158787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5.2133721332658292</v>
      </c>
      <c r="D9">
        <v>633037582.59774375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5.112024262081837</v>
      </c>
      <c r="D10">
        <v>620731342.08090734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4.9927718625458386</v>
      </c>
      <c r="D11">
        <v>606251030.91348684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4.9234461356192538</v>
      </c>
      <c r="D12">
        <v>597833103.04192603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4.9210066862505517</v>
      </c>
      <c r="D13">
        <v>597536891.09085906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5.2935872577257053</v>
      </c>
      <c r="D14">
        <v>642777763.6509707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5.2638398825278614</v>
      </c>
      <c r="D15">
        <v>639165666.52793741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5.1785498702773296</v>
      </c>
      <c r="D16">
        <v>628809263.45624924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5.128106668107753</v>
      </c>
      <c r="D17">
        <v>622684160.17498493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5.1085945931214631</v>
      </c>
      <c r="D18">
        <v>620314891.98061001</v>
      </c>
      <c r="E18">
        <v>102</v>
      </c>
      <c r="F18">
        <v>0</v>
      </c>
      <c r="G18">
        <v>56</v>
      </c>
      <c r="H18">
        <v>54</v>
      </c>
      <c r="I18">
        <v>99385.465678033986</v>
      </c>
      <c r="J18">
        <v>20</v>
      </c>
      <c r="K18">
        <v>13</v>
      </c>
      <c r="L18" t="s">
        <v>15</v>
      </c>
      <c r="M18">
        <v>1008892.491045453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5.1280911170958667</v>
      </c>
      <c r="D19">
        <v>622682271.88181889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5.2412957350172116</v>
      </c>
      <c r="D20">
        <v>636428226.67575336</v>
      </c>
      <c r="E20">
        <v>107</v>
      </c>
      <c r="F20">
        <v>16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5.2325265971903487</v>
      </c>
      <c r="D21">
        <v>635363427.60339046</v>
      </c>
      <c r="E21">
        <v>106</v>
      </c>
      <c r="F21">
        <v>43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5.1940614505819083</v>
      </c>
      <c r="D22">
        <v>630692768.61323285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5.1751624982785183</v>
      </c>
      <c r="D23">
        <v>628397949.29591823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5.1750499425482479</v>
      </c>
      <c r="D24">
        <v>628384282.13278913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5.1937495087017336</v>
      </c>
      <c r="D25">
        <v>630654890.83879268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5.2434210641931696</v>
      </c>
      <c r="D26">
        <v>636686296.34915864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5.2347323368366094</v>
      </c>
      <c r="D27">
        <v>635631261.177863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5.2113995264631088</v>
      </c>
      <c r="D28">
        <v>632798057.35191643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5.1935499573594281</v>
      </c>
      <c r="D29">
        <v>630630660.1688714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5.1904304989186816</v>
      </c>
      <c r="D30">
        <v>630251877.61127424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5.2241107526309856</v>
      </c>
      <c r="D31">
        <v>634341527.42838025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5.2265110671206854</v>
      </c>
      <c r="D32">
        <v>634632987.39770377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5.2545572139946364</v>
      </c>
      <c r="D33">
        <v>638038511.60821986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5.3094879847460694</v>
      </c>
      <c r="D34">
        <v>644708521.236889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5.7008556214867587</v>
      </c>
      <c r="D35">
        <v>692230627.14765942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6.1578352823654887</v>
      </c>
      <c r="D36">
        <v>747719721.81119156</v>
      </c>
      <c r="E36">
        <v>131</v>
      </c>
      <c r="F36">
        <v>348</v>
      </c>
      <c r="G36">
        <v>68</v>
      </c>
      <c r="H36">
        <v>66</v>
      </c>
      <c r="I36">
        <v>120682.35118046989</v>
      </c>
      <c r="J36">
        <v>20</v>
      </c>
      <c r="K36">
        <v>13</v>
      </c>
      <c r="L36" t="s">
        <v>15</v>
      </c>
      <c r="M36">
        <v>1225083.739126622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6.8951695467643299</v>
      </c>
      <c r="D37">
        <v>837251082.39126468</v>
      </c>
      <c r="E37">
        <v>129</v>
      </c>
      <c r="F37">
        <v>2293</v>
      </c>
      <c r="G37">
        <v>67</v>
      </c>
      <c r="H37">
        <v>65</v>
      </c>
      <c r="I37">
        <v>118907.6107219335</v>
      </c>
      <c r="J37">
        <v>20</v>
      </c>
      <c r="K37">
        <v>13</v>
      </c>
      <c r="L37" t="s">
        <v>15</v>
      </c>
      <c r="M37">
        <v>1207067.801786524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5.1101328084411586</v>
      </c>
      <c r="D2">
        <v>620501670.91804338</v>
      </c>
      <c r="E2">
        <v>106</v>
      </c>
      <c r="F2">
        <v>54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5.0584001552929854</v>
      </c>
      <c r="D3">
        <v>614219995.09418976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5.0508169462610084</v>
      </c>
      <c r="D4">
        <v>613299198.30638599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5.2654850156095909</v>
      </c>
      <c r="D5">
        <v>639365428.03401995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6.7431183846079614</v>
      </c>
      <c r="D6">
        <v>818788157.11714864</v>
      </c>
      <c r="E6">
        <v>136</v>
      </c>
      <c r="F6">
        <v>1945</v>
      </c>
      <c r="G6">
        <v>69</v>
      </c>
      <c r="H6">
        <v>67</v>
      </c>
      <c r="I6">
        <v>122457.0916390062</v>
      </c>
      <c r="J6">
        <v>20</v>
      </c>
      <c r="K6">
        <v>13</v>
      </c>
      <c r="L6" t="s">
        <v>15</v>
      </c>
      <c r="M6">
        <v>1243099.6764667199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6.8487193780429436</v>
      </c>
      <c r="D7">
        <v>831610836.16157079</v>
      </c>
      <c r="E7">
        <v>129</v>
      </c>
      <c r="F7">
        <v>2697</v>
      </c>
      <c r="G7">
        <v>67</v>
      </c>
      <c r="H7">
        <v>65</v>
      </c>
      <c r="I7">
        <v>118907.6107219335</v>
      </c>
      <c r="J7">
        <v>20</v>
      </c>
      <c r="K7">
        <v>13</v>
      </c>
      <c r="L7" t="s">
        <v>15</v>
      </c>
      <c r="M7">
        <v>1207067.801786524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5.1782315334441131</v>
      </c>
      <c r="D8">
        <v>628770609.16988707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5.0840453467883657</v>
      </c>
      <c r="D9">
        <v>617333981.51497531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4.9863598891969882</v>
      </c>
      <c r="D10">
        <v>605472452.28823626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4.8708359967386956</v>
      </c>
      <c r="D11">
        <v>591444877.86141944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4.8039396720754102</v>
      </c>
      <c r="D12">
        <v>583321941.96369135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4.8016445159980563</v>
      </c>
      <c r="D13">
        <v>583043250.93267488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5.161157700291982</v>
      </c>
      <c r="D14">
        <v>626697406.30080056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5.1331177957084284</v>
      </c>
      <c r="D15">
        <v>623292640.06503129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5.050552290656749</v>
      </c>
      <c r="D16">
        <v>613267062.30311251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5.0020509947597898</v>
      </c>
      <c r="D17">
        <v>607377756.43301034</v>
      </c>
      <c r="E17">
        <v>103</v>
      </c>
      <c r="F17">
        <v>0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4.9824972641348557</v>
      </c>
      <c r="D18">
        <v>605003430.17178082</v>
      </c>
      <c r="E18">
        <v>102</v>
      </c>
      <c r="F18">
        <v>69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5.0020354437479027</v>
      </c>
      <c r="D19">
        <v>607375868.1398443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5.1108791479090936</v>
      </c>
      <c r="D20">
        <v>620592295.74214959</v>
      </c>
      <c r="E20">
        <v>106</v>
      </c>
      <c r="F20">
        <v>63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5.102751278255405</v>
      </c>
      <c r="D21">
        <v>619605363.13390374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5.0651019156856689</v>
      </c>
      <c r="D22">
        <v>615033761.32642615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5.0472851630673929</v>
      </c>
      <c r="D23">
        <v>612870348.90949011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5.0471726073371226</v>
      </c>
      <c r="D24">
        <v>612856681.74636102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5.0647899738054951</v>
      </c>
      <c r="D25">
        <v>614995883.55198598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5.1132105222463107</v>
      </c>
      <c r="D26">
        <v>620875384.60226476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5.105248220362089</v>
      </c>
      <c r="D27">
        <v>619908556.18337286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5.0820005933399708</v>
      </c>
      <c r="D28">
        <v>617085695.80912268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5.0651610772757296</v>
      </c>
      <c r="D29">
        <v>615040945.06643105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5.0615912084318984</v>
      </c>
      <c r="D30">
        <v>614607471.09117615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5.0945610078636463</v>
      </c>
      <c r="D31">
        <v>618610853.46970057</v>
      </c>
      <c r="E31">
        <v>106</v>
      </c>
      <c r="F31">
        <v>27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5.0969132245895628</v>
      </c>
      <c r="D32">
        <v>618896473.13234043</v>
      </c>
      <c r="E32">
        <v>106</v>
      </c>
      <c r="F32">
        <v>29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5.1236492544729257</v>
      </c>
      <c r="D33">
        <v>622142915.41441536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5.176944236063477</v>
      </c>
      <c r="D34">
        <v>628614298.12952936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5.5544874929158512</v>
      </c>
      <c r="D35">
        <v>674457768.44673264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5.9922810043921109</v>
      </c>
      <c r="D36">
        <v>727617170.67192912</v>
      </c>
      <c r="E36">
        <v>127</v>
      </c>
      <c r="F36">
        <v>610</v>
      </c>
      <c r="G36">
        <v>67</v>
      </c>
      <c r="H36">
        <v>65</v>
      </c>
      <c r="I36">
        <v>118907.6107219335</v>
      </c>
      <c r="J36">
        <v>20</v>
      </c>
      <c r="K36">
        <v>13</v>
      </c>
      <c r="L36" t="s">
        <v>15</v>
      </c>
      <c r="M36">
        <v>1207067.801786524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6.6850141923052071</v>
      </c>
      <c r="D37">
        <v>811732812.42010939</v>
      </c>
      <c r="E37">
        <v>126</v>
      </c>
      <c r="F37">
        <v>2506</v>
      </c>
      <c r="G37">
        <v>66</v>
      </c>
      <c r="H37">
        <v>64</v>
      </c>
      <c r="I37">
        <v>117132.8702633972</v>
      </c>
      <c r="J37">
        <v>20</v>
      </c>
      <c r="K37">
        <v>13</v>
      </c>
      <c r="L37" t="s">
        <v>15</v>
      </c>
      <c r="M37">
        <v>1189051.864446427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4.9907296479020298</v>
      </c>
      <c r="D2">
        <v>606003053.48386621</v>
      </c>
      <c r="E2">
        <v>107</v>
      </c>
      <c r="F2">
        <v>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4.940118442718588</v>
      </c>
      <c r="D3">
        <v>599857550.31188869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4.9329212886969902</v>
      </c>
      <c r="D4">
        <v>598983630.54039478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5.1407500366535803</v>
      </c>
      <c r="D5">
        <v>624219390.58930206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6.5558416499973022</v>
      </c>
      <c r="D6">
        <v>796047940.55016732</v>
      </c>
      <c r="E6">
        <v>134</v>
      </c>
      <c r="F6">
        <v>2043</v>
      </c>
      <c r="G6">
        <v>69</v>
      </c>
      <c r="H6">
        <v>67</v>
      </c>
      <c r="I6">
        <v>122457.0916390062</v>
      </c>
      <c r="J6">
        <v>20</v>
      </c>
      <c r="K6">
        <v>13</v>
      </c>
      <c r="L6" t="s">
        <v>15</v>
      </c>
      <c r="M6">
        <v>1243099.676466719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6.652113037304086</v>
      </c>
      <c r="D7">
        <v>807737765.24254751</v>
      </c>
      <c r="E7">
        <v>128</v>
      </c>
      <c r="F7">
        <v>2746</v>
      </c>
      <c r="G7">
        <v>67</v>
      </c>
      <c r="H7">
        <v>65</v>
      </c>
      <c r="I7">
        <v>118907.6107219335</v>
      </c>
      <c r="J7">
        <v>20</v>
      </c>
      <c r="K7">
        <v>13</v>
      </c>
      <c r="L7" t="s">
        <v>15</v>
      </c>
      <c r="M7">
        <v>1207067.801786524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5.0556155555304629</v>
      </c>
      <c r="D8">
        <v>613881873.00025344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4.9649416933159412</v>
      </c>
      <c r="D9">
        <v>602871731.94877911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4.870503889605553</v>
      </c>
      <c r="D10">
        <v>591404551.50616336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4.7584700712344778</v>
      </c>
      <c r="D11">
        <v>577800761.91702604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4.6937962727065869</v>
      </c>
      <c r="D12">
        <v>569947697.90567899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4.6916230287377747</v>
      </c>
      <c r="D13">
        <v>569683810.14297092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5.0392625975109713</v>
      </c>
      <c r="D14">
        <v>611896202.92945099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5.0126653195451523</v>
      </c>
      <c r="D15">
        <v>608666608.70199752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4.932555039668947</v>
      </c>
      <c r="D16">
        <v>598939158.48019755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4.8850909781106333</v>
      </c>
      <c r="D17">
        <v>593175799.55988908</v>
      </c>
      <c r="E17">
        <v>102</v>
      </c>
      <c r="F17">
        <v>48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4.8662301453020316</v>
      </c>
      <c r="D18">
        <v>590885608.93053591</v>
      </c>
      <c r="E18">
        <v>101</v>
      </c>
      <c r="F18">
        <v>118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4.8858654703773627</v>
      </c>
      <c r="D19">
        <v>593269842.85849476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4.9904514383920766</v>
      </c>
      <c r="D20">
        <v>605969271.68752897</v>
      </c>
      <c r="E20">
        <v>105</v>
      </c>
      <c r="F20">
        <v>112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4.9825707344908672</v>
      </c>
      <c r="D21">
        <v>605012351.3643167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4.946291917307593</v>
      </c>
      <c r="D22">
        <v>600607169.04812193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4.9293895055033747</v>
      </c>
      <c r="D23">
        <v>598554781.14349878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4.9292769497731053</v>
      </c>
      <c r="D24">
        <v>598541113.98036981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4.9459799754274201</v>
      </c>
      <c r="D25">
        <v>600569291.27368188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4.9931736132859248</v>
      </c>
      <c r="D26">
        <v>606299813.79543149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4.9860449051351319</v>
      </c>
      <c r="D27">
        <v>605434205.11462617</v>
      </c>
      <c r="E27">
        <v>107</v>
      </c>
      <c r="F27">
        <v>3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4.9628359838132763</v>
      </c>
      <c r="D28">
        <v>602616044.6087724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4.9468498525088211</v>
      </c>
      <c r="D29">
        <v>600674916.74423933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4.9428828034776062</v>
      </c>
      <c r="D30">
        <v>600193214.86979556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4.9756031767400346</v>
      </c>
      <c r="D31">
        <v>604166310.49049282</v>
      </c>
      <c r="E31">
        <v>105</v>
      </c>
      <c r="F31">
        <v>78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4.9771763503542799</v>
      </c>
      <c r="D32">
        <v>604357334.26480079</v>
      </c>
      <c r="E32">
        <v>105</v>
      </c>
      <c r="F32">
        <v>78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5.0030231036545922</v>
      </c>
      <c r="D33">
        <v>607495795.47742486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5.0547660757067243</v>
      </c>
      <c r="D34">
        <v>613778724.28185403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5.4195929297971936</v>
      </c>
      <c r="D35">
        <v>658078095.95081949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5.838900951046937</v>
      </c>
      <c r="D36">
        <v>708992883.79841208</v>
      </c>
      <c r="E36">
        <v>124</v>
      </c>
      <c r="F36">
        <v>830</v>
      </c>
      <c r="G36">
        <v>66</v>
      </c>
      <c r="H36">
        <v>64</v>
      </c>
      <c r="I36">
        <v>117132.8702633972</v>
      </c>
      <c r="J36">
        <v>20</v>
      </c>
      <c r="K36">
        <v>13</v>
      </c>
      <c r="L36" t="s">
        <v>15</v>
      </c>
      <c r="M36">
        <v>1189051.864446427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6.4947939014177019</v>
      </c>
      <c r="D37">
        <v>788635172.34640288</v>
      </c>
      <c r="E37">
        <v>124</v>
      </c>
      <c r="F37">
        <v>2605</v>
      </c>
      <c r="G37">
        <v>66</v>
      </c>
      <c r="H37">
        <v>64</v>
      </c>
      <c r="I37">
        <v>117132.8702633972</v>
      </c>
      <c r="J37">
        <v>20</v>
      </c>
      <c r="K37">
        <v>13</v>
      </c>
      <c r="L37" t="s">
        <v>15</v>
      </c>
      <c r="M37">
        <v>1189051.864446427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4.8891496046005791</v>
      </c>
      <c r="D2">
        <v>593668621.29526234</v>
      </c>
      <c r="E2">
        <v>105</v>
      </c>
      <c r="F2">
        <v>105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4.8405098057785576</v>
      </c>
      <c r="D3">
        <v>587762497.60463595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4.8336483362147389</v>
      </c>
      <c r="D4">
        <v>586929338.5676986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5.0357199390205682</v>
      </c>
      <c r="D5">
        <v>611466032.99156666</v>
      </c>
      <c r="E5">
        <v>111</v>
      </c>
      <c r="F5">
        <v>0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6.3955751685221278</v>
      </c>
      <c r="D6">
        <v>776587464.02728081</v>
      </c>
      <c r="E6">
        <v>132</v>
      </c>
      <c r="F6">
        <v>2143</v>
      </c>
      <c r="G6">
        <v>69</v>
      </c>
      <c r="H6">
        <v>67</v>
      </c>
      <c r="I6">
        <v>122457.0916390062</v>
      </c>
      <c r="J6">
        <v>20</v>
      </c>
      <c r="K6">
        <v>13</v>
      </c>
      <c r="L6" t="s">
        <v>15</v>
      </c>
      <c r="M6">
        <v>1243099.676466719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6.4830872915107038</v>
      </c>
      <c r="D7">
        <v>787213688.5454185</v>
      </c>
      <c r="E7">
        <v>125</v>
      </c>
      <c r="F7">
        <v>2967</v>
      </c>
      <c r="G7">
        <v>66</v>
      </c>
      <c r="H7">
        <v>64</v>
      </c>
      <c r="I7">
        <v>117132.8702633972</v>
      </c>
      <c r="J7">
        <v>20</v>
      </c>
      <c r="K7">
        <v>13</v>
      </c>
      <c r="L7" t="s">
        <v>15</v>
      </c>
      <c r="M7">
        <v>1189051.864446427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4.952343662664938</v>
      </c>
      <c r="D8">
        <v>601342006.72200787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4.8646309868881161</v>
      </c>
      <c r="D9">
        <v>590691429.93263221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4.7729454083493623</v>
      </c>
      <c r="D10">
        <v>579558440.47521353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4.6638281719422112</v>
      </c>
      <c r="D11">
        <v>566308799.01682448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4.6010278530677482</v>
      </c>
      <c r="D12">
        <v>558683223.66359258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4.598960614717182</v>
      </c>
      <c r="D13">
        <v>558432207.71179712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4.9365837185445693</v>
      </c>
      <c r="D14">
        <v>599428343.80426323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4.9112408403946644</v>
      </c>
      <c r="D15">
        <v>596351066.00594223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4.8331937491714916</v>
      </c>
      <c r="D16">
        <v>586874139.9984076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4.7867727899236758</v>
      </c>
      <c r="D17">
        <v>581237440.55073225</v>
      </c>
      <c r="E17">
        <v>102</v>
      </c>
      <c r="F17">
        <v>48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4.7681293167164913</v>
      </c>
      <c r="D18">
        <v>578973642.9723866</v>
      </c>
      <c r="E18">
        <v>101</v>
      </c>
      <c r="F18">
        <v>118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4.7880466097094017</v>
      </c>
      <c r="D19">
        <v>581392115.0641197</v>
      </c>
      <c r="E19">
        <v>103</v>
      </c>
      <c r="F19">
        <v>0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4.8888509969422564</v>
      </c>
      <c r="D20">
        <v>593632362.63861203</v>
      </c>
      <c r="E20">
        <v>105</v>
      </c>
      <c r="F20">
        <v>112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4.881323645101868</v>
      </c>
      <c r="D21">
        <v>592718348.35177529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4.8462239226884973</v>
      </c>
      <c r="D22">
        <v>588456338.49358141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4.8301165530211252</v>
      </c>
      <c r="D23">
        <v>586500489.17080271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4.8300039972908557</v>
      </c>
      <c r="D24">
        <v>586486822.00767374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4.8459119808083244</v>
      </c>
      <c r="D25">
        <v>588418460.71914124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4.8920978515624132</v>
      </c>
      <c r="D26">
        <v>594026614.37189531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4.8854380325693354</v>
      </c>
      <c r="D27">
        <v>593217940.90525079</v>
      </c>
      <c r="E27">
        <v>106</v>
      </c>
      <c r="F27">
        <v>54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4.8624722745763274</v>
      </c>
      <c r="D28">
        <v>590429306.68716908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4.8472281825995962</v>
      </c>
      <c r="D29">
        <v>588578281.49902415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4.8429031468737156</v>
      </c>
      <c r="D30">
        <v>588053110.82434893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4.8746034337936086</v>
      </c>
      <c r="D31">
        <v>591902341.70341396</v>
      </c>
      <c r="E31">
        <v>105</v>
      </c>
      <c r="F31">
        <v>78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4.8761766074078539</v>
      </c>
      <c r="D32">
        <v>592093365.47772193</v>
      </c>
      <c r="E32">
        <v>105</v>
      </c>
      <c r="F32">
        <v>78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4.9014349814428888</v>
      </c>
      <c r="D33">
        <v>595160382.30114436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4.9518875047419479</v>
      </c>
      <c r="D34">
        <v>601286617.40747762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5.3059988743692381</v>
      </c>
      <c r="D35">
        <v>644284853.4184587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5.7072201047602711</v>
      </c>
      <c r="D36">
        <v>693003439.25524712</v>
      </c>
      <c r="E36">
        <v>122</v>
      </c>
      <c r="F36">
        <v>931</v>
      </c>
      <c r="G36">
        <v>66</v>
      </c>
      <c r="H36">
        <v>64</v>
      </c>
      <c r="I36">
        <v>117132.8702633972</v>
      </c>
      <c r="J36">
        <v>20</v>
      </c>
      <c r="K36">
        <v>13</v>
      </c>
      <c r="L36" t="s">
        <v>15</v>
      </c>
      <c r="M36">
        <v>1189051.864446427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6.3320489025459317</v>
      </c>
      <c r="D37">
        <v>768873740.00815153</v>
      </c>
      <c r="E37">
        <v>122</v>
      </c>
      <c r="F37">
        <v>2778</v>
      </c>
      <c r="G37">
        <v>65</v>
      </c>
      <c r="H37">
        <v>63</v>
      </c>
      <c r="I37">
        <v>115358.1298048609</v>
      </c>
      <c r="J37">
        <v>20</v>
      </c>
      <c r="K37">
        <v>13</v>
      </c>
      <c r="L37" t="s">
        <v>15</v>
      </c>
      <c r="M37">
        <v>1171035.9271063299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4.8164128265992368</v>
      </c>
      <c r="D2">
        <v>584836504.0139904</v>
      </c>
      <c r="E2">
        <v>105</v>
      </c>
      <c r="F2">
        <v>105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4.7693924740330091</v>
      </c>
      <c r="D3">
        <v>579127022.78753293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4.762822594887238</v>
      </c>
      <c r="D4">
        <v>578329270.33363438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4.9606637562404146</v>
      </c>
      <c r="D5">
        <v>602352280.26269758</v>
      </c>
      <c r="E5">
        <v>110</v>
      </c>
      <c r="F5">
        <v>53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6.2738629864799007</v>
      </c>
      <c r="D6">
        <v>761808471.94247019</v>
      </c>
      <c r="E6">
        <v>129</v>
      </c>
      <c r="F6">
        <v>2371</v>
      </c>
      <c r="G6">
        <v>68</v>
      </c>
      <c r="H6">
        <v>66</v>
      </c>
      <c r="I6">
        <v>120682.35118046989</v>
      </c>
      <c r="J6">
        <v>20</v>
      </c>
      <c r="K6">
        <v>13</v>
      </c>
      <c r="L6" t="s">
        <v>15</v>
      </c>
      <c r="M6">
        <v>1225083.739126622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6.3541724669556396</v>
      </c>
      <c r="D7">
        <v>771560110.24498963</v>
      </c>
      <c r="E7">
        <v>125</v>
      </c>
      <c r="F7">
        <v>2967</v>
      </c>
      <c r="G7">
        <v>66</v>
      </c>
      <c r="H7">
        <v>64</v>
      </c>
      <c r="I7">
        <v>117132.8702633972</v>
      </c>
      <c r="J7">
        <v>20</v>
      </c>
      <c r="K7">
        <v>13</v>
      </c>
      <c r="L7" t="s">
        <v>15</v>
      </c>
      <c r="M7">
        <v>1189051.864446427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4.8785827268557727</v>
      </c>
      <c r="D8">
        <v>592385530.31840777</v>
      </c>
      <c r="E8">
        <v>107</v>
      </c>
      <c r="F8">
        <v>42</v>
      </c>
      <c r="G8">
        <v>59</v>
      </c>
      <c r="H8">
        <v>57</v>
      </c>
      <c r="I8">
        <v>104709.68705364301</v>
      </c>
      <c r="J8">
        <v>20</v>
      </c>
      <c r="K8">
        <v>13</v>
      </c>
      <c r="L8" t="s">
        <v>15</v>
      </c>
      <c r="M8">
        <v>1062940.3030657461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4.7929071019178773</v>
      </c>
      <c r="D9">
        <v>581982303.93981028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4.703338053767161</v>
      </c>
      <c r="D10">
        <v>571106315.75644016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4.5962125317914913</v>
      </c>
      <c r="D11">
        <v>558098519.70188951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4.5347687214392991</v>
      </c>
      <c r="D12">
        <v>550637659.40328276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4.532793564273379</v>
      </c>
      <c r="D13">
        <v>550397824.47771001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4.8630736128570469</v>
      </c>
      <c r="D14">
        <v>590502324.63444376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4.8388203620587857</v>
      </c>
      <c r="D15">
        <v>587557355.64642513</v>
      </c>
      <c r="E15">
        <v>107</v>
      </c>
      <c r="F15">
        <v>0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4.7622912735234504</v>
      </c>
      <c r="D16">
        <v>578264754.24249101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4.7165055201848469</v>
      </c>
      <c r="D17">
        <v>572705185.14402926</v>
      </c>
      <c r="E17">
        <v>102</v>
      </c>
      <c r="F17">
        <v>48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4.6977832716134289</v>
      </c>
      <c r="D18">
        <v>570431822.20858502</v>
      </c>
      <c r="E18">
        <v>101</v>
      </c>
      <c r="F18">
        <v>118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4.7174985343847506</v>
      </c>
      <c r="D19">
        <v>572825762.63063931</v>
      </c>
      <c r="E19">
        <v>102</v>
      </c>
      <c r="F19">
        <v>51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4.8160067908921604</v>
      </c>
      <c r="D20">
        <v>584787200.82674682</v>
      </c>
      <c r="E20">
        <v>105</v>
      </c>
      <c r="F20">
        <v>112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4.8087863763339236</v>
      </c>
      <c r="D21">
        <v>583910456.6273191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4.7747075724761494</v>
      </c>
      <c r="D22">
        <v>579772412.56284654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4.7592908116936226</v>
      </c>
      <c r="D23">
        <v>577900420.93673837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4.7591782559633531</v>
      </c>
      <c r="D24">
        <v>577886753.7736094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4.7743956305959756</v>
      </c>
      <c r="D25">
        <v>579734534.78840637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4.8199769891690698</v>
      </c>
      <c r="D26">
        <v>585269285.10068774</v>
      </c>
      <c r="E26">
        <v>106</v>
      </c>
      <c r="F26">
        <v>0</v>
      </c>
      <c r="G26">
        <v>58</v>
      </c>
      <c r="H26">
        <v>56</v>
      </c>
      <c r="I26">
        <v>102934.94659510659</v>
      </c>
      <c r="J26">
        <v>20</v>
      </c>
      <c r="K26">
        <v>13</v>
      </c>
      <c r="L26" t="s">
        <v>15</v>
      </c>
      <c r="M26">
        <v>1044924.365725648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4.8128026779784241</v>
      </c>
      <c r="D27">
        <v>584398139.03690481</v>
      </c>
      <c r="E27">
        <v>105</v>
      </c>
      <c r="F27">
        <v>106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4.7907023490137659</v>
      </c>
      <c r="D28">
        <v>581714590.18123591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4.7761028253295574</v>
      </c>
      <c r="D29">
        <v>579941832.17665017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4.7714635309819071</v>
      </c>
      <c r="D30">
        <v>579378502.41546631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4.8022810211231706</v>
      </c>
      <c r="D31">
        <v>583120539.04014421</v>
      </c>
      <c r="E31">
        <v>105</v>
      </c>
      <c r="F31">
        <v>78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4.8038541947374176</v>
      </c>
      <c r="D32">
        <v>583311562.81445229</v>
      </c>
      <c r="E32">
        <v>105</v>
      </c>
      <c r="F32">
        <v>78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4.8288690599904251</v>
      </c>
      <c r="D33">
        <v>586349011.40319371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4.8784715212827656</v>
      </c>
      <c r="D34">
        <v>592372027.09912705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5.2248969243600474</v>
      </c>
      <c r="D35">
        <v>634436988.91437244</v>
      </c>
      <c r="E35">
        <v>119</v>
      </c>
      <c r="F35">
        <v>14</v>
      </c>
      <c r="G35">
        <v>65</v>
      </c>
      <c r="H35">
        <v>63</v>
      </c>
      <c r="I35">
        <v>115358.1298048609</v>
      </c>
      <c r="J35">
        <v>20</v>
      </c>
      <c r="K35">
        <v>13</v>
      </c>
      <c r="L35" t="s">
        <v>15</v>
      </c>
      <c r="M35">
        <v>1171035.9271063299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5.6095283373881113</v>
      </c>
      <c r="D36">
        <v>681141143.85869098</v>
      </c>
      <c r="E36">
        <v>119</v>
      </c>
      <c r="F36">
        <v>1160</v>
      </c>
      <c r="G36">
        <v>65</v>
      </c>
      <c r="H36">
        <v>63</v>
      </c>
      <c r="I36">
        <v>115358.1298048609</v>
      </c>
      <c r="J36">
        <v>20</v>
      </c>
      <c r="K36">
        <v>13</v>
      </c>
      <c r="L36" t="s">
        <v>15</v>
      </c>
      <c r="M36">
        <v>1171035.9271063299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6.207583910002997</v>
      </c>
      <c r="D37">
        <v>753760485.86412621</v>
      </c>
      <c r="E37">
        <v>121</v>
      </c>
      <c r="F37">
        <v>2831</v>
      </c>
      <c r="G37">
        <v>65</v>
      </c>
      <c r="H37">
        <v>63</v>
      </c>
      <c r="I37">
        <v>115358.1298048609</v>
      </c>
      <c r="J37">
        <v>20</v>
      </c>
      <c r="K37">
        <v>13</v>
      </c>
      <c r="L37" t="s">
        <v>15</v>
      </c>
      <c r="M37">
        <v>1171035.9271063299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4.7469067749777132</v>
      </c>
      <c r="D2">
        <v>576396680.08244228</v>
      </c>
      <c r="E2">
        <v>105</v>
      </c>
      <c r="F2">
        <v>105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4.7020484172712917</v>
      </c>
      <c r="D3">
        <v>570949720.68727827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4.6958982818507016</v>
      </c>
      <c r="D4">
        <v>570202935.92690098</v>
      </c>
      <c r="E4">
        <v>104</v>
      </c>
      <c r="F4">
        <v>0</v>
      </c>
      <c r="G4">
        <v>57</v>
      </c>
      <c r="H4">
        <v>55</v>
      </c>
      <c r="I4">
        <v>101160.2061365703</v>
      </c>
      <c r="J4">
        <v>20</v>
      </c>
      <c r="K4">
        <v>13</v>
      </c>
      <c r="L4" t="s">
        <v>15</v>
      </c>
      <c r="M4">
        <v>1026908.428385551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4.8889082983322494</v>
      </c>
      <c r="D5">
        <v>593639320.5024426</v>
      </c>
      <c r="E5">
        <v>110</v>
      </c>
      <c r="F5">
        <v>53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>
        <v>6.78</v>
      </c>
      <c r="B6">
        <v>58.35</v>
      </c>
      <c r="C6">
        <v>6.1383656850766481</v>
      </c>
      <c r="D6">
        <v>745355611.50277233</v>
      </c>
      <c r="E6">
        <v>126</v>
      </c>
      <c r="F6">
        <v>2608</v>
      </c>
      <c r="G6">
        <v>67</v>
      </c>
      <c r="H6">
        <v>65</v>
      </c>
      <c r="I6">
        <v>118907.6107219335</v>
      </c>
      <c r="J6">
        <v>20</v>
      </c>
      <c r="K6">
        <v>13</v>
      </c>
      <c r="L6" t="s">
        <v>15</v>
      </c>
      <c r="M6">
        <v>1207067.801786524</v>
      </c>
      <c r="N6">
        <v>547.80352115640937</v>
      </c>
      <c r="O6">
        <v>121425.7425742574</v>
      </c>
    </row>
    <row r="7" spans="1:15" x14ac:dyDescent="0.25">
      <c r="A7">
        <v>7.78</v>
      </c>
      <c r="B7">
        <v>58.35</v>
      </c>
      <c r="C7">
        <v>6.2086544533496504</v>
      </c>
      <c r="D7">
        <v>753890477.38495159</v>
      </c>
      <c r="E7">
        <v>123</v>
      </c>
      <c r="F7">
        <v>3075</v>
      </c>
      <c r="G7">
        <v>66</v>
      </c>
      <c r="H7">
        <v>64</v>
      </c>
      <c r="I7">
        <v>117132.8702633972</v>
      </c>
      <c r="J7">
        <v>20</v>
      </c>
      <c r="K7">
        <v>13</v>
      </c>
      <c r="L7" t="s">
        <v>15</v>
      </c>
      <c r="M7">
        <v>1189051.864446427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4.8081727066960527</v>
      </c>
      <c r="D8">
        <v>583835941.33584547</v>
      </c>
      <c r="E8">
        <v>107</v>
      </c>
      <c r="F8">
        <v>116</v>
      </c>
      <c r="G8">
        <v>58</v>
      </c>
      <c r="H8">
        <v>56</v>
      </c>
      <c r="I8">
        <v>102934.94659510659</v>
      </c>
      <c r="J8">
        <v>20</v>
      </c>
      <c r="K8">
        <v>13</v>
      </c>
      <c r="L8" t="s">
        <v>15</v>
      </c>
      <c r="M8">
        <v>1044924.365725648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4.7248591074469939</v>
      </c>
      <c r="D9">
        <v>573719525.68049431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4.6375233754542826</v>
      </c>
      <c r="D10">
        <v>563114719.57001305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4.5319764614506477</v>
      </c>
      <c r="D11">
        <v>550298607.16070032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4.4718411117972012</v>
      </c>
      <c r="D12">
        <v>542996627.67406797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4.4699985052813371</v>
      </c>
      <c r="D13">
        <v>542772887.80960703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4.7930985879871457</v>
      </c>
      <c r="D14">
        <v>582005555.27796388</v>
      </c>
      <c r="E14">
        <v>107</v>
      </c>
      <c r="F14">
        <v>71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4.7694596290354383</v>
      </c>
      <c r="D15">
        <v>579135177.13357043</v>
      </c>
      <c r="E15">
        <v>106</v>
      </c>
      <c r="F15">
        <v>53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4.6952565016118681</v>
      </c>
      <c r="D16">
        <v>570125007.28483105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4.6497408955465529</v>
      </c>
      <c r="D17">
        <v>564598241.01963282</v>
      </c>
      <c r="E17">
        <v>102</v>
      </c>
      <c r="F17">
        <v>48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4.6304302141141918</v>
      </c>
      <c r="D18">
        <v>562253427.1870935</v>
      </c>
      <c r="E18">
        <v>101</v>
      </c>
      <c r="F18">
        <v>118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4.6506676344214268</v>
      </c>
      <c r="D19">
        <v>564710770.97568679</v>
      </c>
      <c r="E19">
        <v>102</v>
      </c>
      <c r="F19">
        <v>51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4.746346096845568</v>
      </c>
      <c r="D20">
        <v>576328599.32390141</v>
      </c>
      <c r="E20">
        <v>105</v>
      </c>
      <c r="F20">
        <v>112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4.7395675177875276</v>
      </c>
      <c r="D21">
        <v>575505505.32818043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4.7067891295641777</v>
      </c>
      <c r="D22">
        <v>571525365.19777298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4.692366498657087</v>
      </c>
      <c r="D23">
        <v>569774086.53000498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4.6922539429268184</v>
      </c>
      <c r="D24">
        <v>569760419.36687601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4.7064771876840048</v>
      </c>
      <c r="D25">
        <v>571487487.42333293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4.7501844941414388</v>
      </c>
      <c r="D26">
        <v>576794679.56584752</v>
      </c>
      <c r="E26">
        <v>105</v>
      </c>
      <c r="F26">
        <v>126</v>
      </c>
      <c r="G26">
        <v>57</v>
      </c>
      <c r="H26">
        <v>55</v>
      </c>
      <c r="I26">
        <v>101160.2061365703</v>
      </c>
      <c r="J26">
        <v>20</v>
      </c>
      <c r="K26">
        <v>13</v>
      </c>
      <c r="L26" t="s">
        <v>15</v>
      </c>
      <c r="M26">
        <v>1026908.428385551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4.7432745345818912</v>
      </c>
      <c r="D27">
        <v>575955632.59517133</v>
      </c>
      <c r="E27">
        <v>105</v>
      </c>
      <c r="F27">
        <v>106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4.7225880792178536</v>
      </c>
      <c r="D28">
        <v>573443764.39136386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4.7089164100840506</v>
      </c>
      <c r="D29">
        <v>571783671.81456232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4.7036555469449839</v>
      </c>
      <c r="D30">
        <v>571144867.60131955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4.7333714474269106</v>
      </c>
      <c r="D31">
        <v>574753142.88360023</v>
      </c>
      <c r="E31">
        <v>105</v>
      </c>
      <c r="F31">
        <v>78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4.7349446210411559</v>
      </c>
      <c r="D32">
        <v>574944166.6579082</v>
      </c>
      <c r="E32">
        <v>105</v>
      </c>
      <c r="F32">
        <v>78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4.7600839918799016</v>
      </c>
      <c r="D33">
        <v>577996733.4298526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4.8091070210488196</v>
      </c>
      <c r="D34">
        <v>583949391.14992785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>
        <v>5.78</v>
      </c>
      <c r="B35">
        <v>53.35</v>
      </c>
      <c r="C35">
        <v>5.1457988587023049</v>
      </c>
      <c r="D35">
        <v>624832447.55569363</v>
      </c>
      <c r="E35">
        <v>116</v>
      </c>
      <c r="F35">
        <v>325</v>
      </c>
      <c r="G35">
        <v>63</v>
      </c>
      <c r="H35">
        <v>61</v>
      </c>
      <c r="I35">
        <v>111808.64888778829</v>
      </c>
      <c r="J35">
        <v>20</v>
      </c>
      <c r="K35">
        <v>13</v>
      </c>
      <c r="L35" t="s">
        <v>15</v>
      </c>
      <c r="M35">
        <v>1135004.0524261349</v>
      </c>
      <c r="N35">
        <v>71.08166585060907</v>
      </c>
      <c r="O35">
        <v>121425.7425742574</v>
      </c>
    </row>
    <row r="36" spans="1:15" x14ac:dyDescent="0.25">
      <c r="A36">
        <v>6.78</v>
      </c>
      <c r="B36">
        <v>53.35</v>
      </c>
      <c r="C36">
        <v>5.5051130975692626</v>
      </c>
      <c r="D36">
        <v>668462445.82761812</v>
      </c>
      <c r="E36">
        <v>116</v>
      </c>
      <c r="F36">
        <v>1471</v>
      </c>
      <c r="G36">
        <v>63</v>
      </c>
      <c r="H36">
        <v>61</v>
      </c>
      <c r="I36">
        <v>111808.64888778829</v>
      </c>
      <c r="J36">
        <v>20</v>
      </c>
      <c r="K36">
        <v>13</v>
      </c>
      <c r="L36" t="s">
        <v>15</v>
      </c>
      <c r="M36">
        <v>1135004.0524261349</v>
      </c>
      <c r="N36">
        <v>9.7574011818976292</v>
      </c>
      <c r="O36">
        <v>121425.7425742574</v>
      </c>
    </row>
    <row r="37" spans="1:15" x14ac:dyDescent="0.25">
      <c r="A37">
        <v>7.78</v>
      </c>
      <c r="B37">
        <v>53.35</v>
      </c>
      <c r="C37">
        <v>6.067691294746318</v>
      </c>
      <c r="D37">
        <v>736773921.17592907</v>
      </c>
      <c r="E37">
        <v>119</v>
      </c>
      <c r="F37">
        <v>3017</v>
      </c>
      <c r="G37">
        <v>64</v>
      </c>
      <c r="H37">
        <v>62</v>
      </c>
      <c r="I37">
        <v>113583.38934632461</v>
      </c>
      <c r="J37">
        <v>20</v>
      </c>
      <c r="K37">
        <v>13</v>
      </c>
      <c r="L37" t="s">
        <v>15</v>
      </c>
      <c r="M37">
        <v>1153019.989766232</v>
      </c>
      <c r="N37">
        <v>63.168974147930022</v>
      </c>
      <c r="O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0"/>
  <sheetViews>
    <sheetView workbookViewId="0">
      <selection activeCell="A13" sqref="A13:C1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2.78</v>
      </c>
      <c r="B2">
        <v>58.35</v>
      </c>
      <c r="C2">
        <v>4.681417280887012</v>
      </c>
      <c r="D2">
        <v>568444569.63166642</v>
      </c>
      <c r="E2">
        <v>105</v>
      </c>
      <c r="F2">
        <v>105</v>
      </c>
      <c r="G2">
        <v>57</v>
      </c>
      <c r="H2">
        <v>55</v>
      </c>
      <c r="I2">
        <v>101160.2061365703</v>
      </c>
      <c r="J2">
        <v>20</v>
      </c>
      <c r="K2">
        <v>13</v>
      </c>
      <c r="L2" t="s">
        <v>15</v>
      </c>
      <c r="M2">
        <v>1026908.428385551</v>
      </c>
      <c r="N2">
        <v>603.56417794552158</v>
      </c>
      <c r="O2">
        <v>121425.7425742574</v>
      </c>
    </row>
    <row r="3" spans="1:15" x14ac:dyDescent="0.25">
      <c r="A3">
        <v>3.78</v>
      </c>
      <c r="B3">
        <v>58.35</v>
      </c>
      <c r="C3">
        <v>4.6379425069007389</v>
      </c>
      <c r="D3">
        <v>563165612.91713524</v>
      </c>
      <c r="E3">
        <v>104</v>
      </c>
      <c r="F3">
        <v>19</v>
      </c>
      <c r="G3">
        <v>57</v>
      </c>
      <c r="H3">
        <v>55</v>
      </c>
      <c r="I3">
        <v>101160.2061365703</v>
      </c>
      <c r="J3">
        <v>20</v>
      </c>
      <c r="K3">
        <v>13</v>
      </c>
      <c r="L3" t="s">
        <v>15</v>
      </c>
      <c r="M3">
        <v>1026908.428385551</v>
      </c>
      <c r="N3">
        <v>580.13525276900134</v>
      </c>
      <c r="O3">
        <v>121425.7425742574</v>
      </c>
    </row>
    <row r="4" spans="1:15" x14ac:dyDescent="0.25">
      <c r="A4">
        <v>4.78</v>
      </c>
      <c r="B4">
        <v>58.35</v>
      </c>
      <c r="C4">
        <v>4.6311442009253119</v>
      </c>
      <c r="D4">
        <v>562340123.56582189</v>
      </c>
      <c r="E4">
        <v>103</v>
      </c>
      <c r="F4">
        <v>131</v>
      </c>
      <c r="G4">
        <v>56</v>
      </c>
      <c r="H4">
        <v>54</v>
      </c>
      <c r="I4">
        <v>99385.465678033986</v>
      </c>
      <c r="J4">
        <v>20</v>
      </c>
      <c r="K4">
        <v>13</v>
      </c>
      <c r="L4" t="s">
        <v>15</v>
      </c>
      <c r="M4">
        <v>1008892.491045453</v>
      </c>
      <c r="N4">
        <v>562.68104808843646</v>
      </c>
      <c r="O4">
        <v>121425.7425742574</v>
      </c>
    </row>
    <row r="5" spans="1:15" x14ac:dyDescent="0.25">
      <c r="A5">
        <v>5.78</v>
      </c>
      <c r="B5">
        <v>58.35</v>
      </c>
      <c r="C5">
        <v>4.8208643212108182</v>
      </c>
      <c r="D5">
        <v>585377030.05276704</v>
      </c>
      <c r="E5">
        <v>110</v>
      </c>
      <c r="F5">
        <v>53</v>
      </c>
      <c r="G5">
        <v>60</v>
      </c>
      <c r="H5">
        <v>58</v>
      </c>
      <c r="I5">
        <v>106484.4275121793</v>
      </c>
      <c r="J5">
        <v>20</v>
      </c>
      <c r="K5">
        <v>13</v>
      </c>
      <c r="L5" t="s">
        <v>15</v>
      </c>
      <c r="M5">
        <v>1080956.2404058429</v>
      </c>
      <c r="N5">
        <v>551.77263678262238</v>
      </c>
      <c r="O5">
        <v>121425.7425742574</v>
      </c>
    </row>
    <row r="6" spans="1:15" x14ac:dyDescent="0.25">
      <c r="A6" s="3">
        <v>6.78</v>
      </c>
      <c r="B6">
        <v>58.35</v>
      </c>
      <c r="C6">
        <v>6.0264756051530322</v>
      </c>
      <c r="D6">
        <v>731769275.46135426</v>
      </c>
      <c r="E6">
        <v>124</v>
      </c>
      <c r="F6">
        <v>2720</v>
      </c>
      <c r="G6">
        <v>67</v>
      </c>
      <c r="H6">
        <v>65</v>
      </c>
      <c r="I6">
        <v>118907.6107219335</v>
      </c>
      <c r="J6">
        <v>20</v>
      </c>
      <c r="K6">
        <v>13</v>
      </c>
      <c r="L6" t="s">
        <v>15</v>
      </c>
      <c r="M6">
        <v>1207067.801786524</v>
      </c>
      <c r="N6">
        <v>547.80352115640937</v>
      </c>
      <c r="O6">
        <v>121425.7425742574</v>
      </c>
    </row>
    <row r="7" spans="1:15" x14ac:dyDescent="0.25">
      <c r="A7" s="3">
        <v>7.78</v>
      </c>
      <c r="B7">
        <v>58.35</v>
      </c>
      <c r="C7">
        <v>6.0924364740604684</v>
      </c>
      <c r="D7">
        <v>739778622.94928288</v>
      </c>
      <c r="E7">
        <v>122</v>
      </c>
      <c r="F7">
        <v>3131</v>
      </c>
      <c r="G7">
        <v>66</v>
      </c>
      <c r="H7">
        <v>64</v>
      </c>
      <c r="I7">
        <v>117132.8702633972</v>
      </c>
      <c r="J7">
        <v>20</v>
      </c>
      <c r="K7">
        <v>13</v>
      </c>
      <c r="L7" t="s">
        <v>15</v>
      </c>
      <c r="M7">
        <v>1189051.864446427</v>
      </c>
      <c r="N7">
        <v>550.92453229518969</v>
      </c>
      <c r="O7">
        <v>121425.7425742574</v>
      </c>
    </row>
    <row r="8" spans="1:15" x14ac:dyDescent="0.25">
      <c r="A8">
        <v>2.78</v>
      </c>
      <c r="B8">
        <v>57.35</v>
      </c>
      <c r="C8">
        <v>4.7413749850321762</v>
      </c>
      <c r="D8">
        <v>575724978.38054061</v>
      </c>
      <c r="E8">
        <v>107</v>
      </c>
      <c r="F8">
        <v>116</v>
      </c>
      <c r="G8">
        <v>58</v>
      </c>
      <c r="H8">
        <v>56</v>
      </c>
      <c r="I8">
        <v>102934.94659510659</v>
      </c>
      <c r="J8">
        <v>20</v>
      </c>
      <c r="K8">
        <v>13</v>
      </c>
      <c r="L8" t="s">
        <v>15</v>
      </c>
      <c r="M8">
        <v>1044924.365725648</v>
      </c>
      <c r="N8">
        <v>506.40818718000259</v>
      </c>
      <c r="O8">
        <v>121425.7425742574</v>
      </c>
    </row>
    <row r="9" spans="1:15" x14ac:dyDescent="0.25">
      <c r="A9">
        <v>3.78</v>
      </c>
      <c r="B9">
        <v>57.35</v>
      </c>
      <c r="C9">
        <v>4.6602529594256126</v>
      </c>
      <c r="D9">
        <v>565874676.18213582</v>
      </c>
      <c r="E9">
        <v>105</v>
      </c>
      <c r="F9">
        <v>39</v>
      </c>
      <c r="G9">
        <v>57</v>
      </c>
      <c r="H9">
        <v>55</v>
      </c>
      <c r="I9">
        <v>101160.2061365703</v>
      </c>
      <c r="J9">
        <v>20</v>
      </c>
      <c r="K9">
        <v>13</v>
      </c>
      <c r="L9" t="s">
        <v>15</v>
      </c>
      <c r="M9">
        <v>1026908.428385551</v>
      </c>
      <c r="N9">
        <v>477.44066520126847</v>
      </c>
      <c r="O9">
        <v>121425.7425742574</v>
      </c>
    </row>
    <row r="10" spans="1:15" x14ac:dyDescent="0.25">
      <c r="A10">
        <v>4.78</v>
      </c>
      <c r="B10">
        <v>57.35</v>
      </c>
      <c r="C10">
        <v>4.5747658447509671</v>
      </c>
      <c r="D10">
        <v>555494339.8022362</v>
      </c>
      <c r="E10">
        <v>102</v>
      </c>
      <c r="F10">
        <v>5</v>
      </c>
      <c r="G10">
        <v>56</v>
      </c>
      <c r="H10">
        <v>54</v>
      </c>
      <c r="I10">
        <v>99385.465678033986</v>
      </c>
      <c r="J10">
        <v>20</v>
      </c>
      <c r="K10">
        <v>13</v>
      </c>
      <c r="L10" t="s">
        <v>15</v>
      </c>
      <c r="M10">
        <v>1008892.491045453</v>
      </c>
      <c r="N10">
        <v>455.46803175618697</v>
      </c>
      <c r="O10">
        <v>121425.7425742574</v>
      </c>
    </row>
    <row r="11" spans="1:15" x14ac:dyDescent="0.25">
      <c r="A11">
        <v>5.78</v>
      </c>
      <c r="B11">
        <v>57.35</v>
      </c>
      <c r="C11">
        <v>4.4710189599811283</v>
      </c>
      <c r="D11">
        <v>542896797.27929258</v>
      </c>
      <c r="E11">
        <v>98</v>
      </c>
      <c r="F11">
        <v>44</v>
      </c>
      <c r="G11">
        <v>54</v>
      </c>
      <c r="H11">
        <v>52</v>
      </c>
      <c r="I11">
        <v>95835.98476096135</v>
      </c>
      <c r="J11">
        <v>20</v>
      </c>
      <c r="K11">
        <v>13</v>
      </c>
      <c r="L11" t="s">
        <v>15</v>
      </c>
      <c r="M11">
        <v>972860.61636525858</v>
      </c>
      <c r="N11">
        <v>441.54060499253279</v>
      </c>
      <c r="O11">
        <v>121425.7425742574</v>
      </c>
    </row>
    <row r="12" spans="1:15" x14ac:dyDescent="0.25">
      <c r="A12">
        <v>6.78</v>
      </c>
      <c r="B12">
        <v>57.35</v>
      </c>
      <c r="C12">
        <v>4.4120981496813831</v>
      </c>
      <c r="D12">
        <v>535742294.1355691</v>
      </c>
      <c r="E12">
        <v>96</v>
      </c>
      <c r="F12">
        <v>40</v>
      </c>
      <c r="G12">
        <v>53</v>
      </c>
      <c r="H12">
        <v>51</v>
      </c>
      <c r="I12">
        <v>94061.244302425024</v>
      </c>
      <c r="J12">
        <v>20</v>
      </c>
      <c r="K12">
        <v>13</v>
      </c>
      <c r="L12" t="s">
        <v>15</v>
      </c>
      <c r="M12">
        <v>954844.6790251612</v>
      </c>
      <c r="N12">
        <v>436.4322442906842</v>
      </c>
      <c r="O12">
        <v>121425.7425742574</v>
      </c>
    </row>
    <row r="13" spans="1:15" x14ac:dyDescent="0.25">
      <c r="A13">
        <v>7.78</v>
      </c>
      <c r="B13">
        <v>57.35</v>
      </c>
      <c r="C13">
        <v>4.4103358473536396</v>
      </c>
      <c r="D13">
        <v>535528305.26678258</v>
      </c>
      <c r="E13">
        <v>96</v>
      </c>
      <c r="F13">
        <v>34</v>
      </c>
      <c r="G13">
        <v>53</v>
      </c>
      <c r="H13">
        <v>51</v>
      </c>
      <c r="I13">
        <v>94061.244302425024</v>
      </c>
      <c r="J13">
        <v>20</v>
      </c>
      <c r="K13">
        <v>13</v>
      </c>
      <c r="L13" t="s">
        <v>15</v>
      </c>
      <c r="M13">
        <v>954844.6790251612</v>
      </c>
      <c r="N13">
        <v>440.45096044938998</v>
      </c>
      <c r="O13">
        <v>121425.7425742574</v>
      </c>
    </row>
    <row r="14" spans="1:15" x14ac:dyDescent="0.25">
      <c r="A14">
        <v>2.78</v>
      </c>
      <c r="B14">
        <v>56.35</v>
      </c>
      <c r="C14">
        <v>4.7263742647097704</v>
      </c>
      <c r="D14">
        <v>573903504.77624369</v>
      </c>
      <c r="E14">
        <v>106</v>
      </c>
      <c r="F14">
        <v>127</v>
      </c>
      <c r="G14">
        <v>58</v>
      </c>
      <c r="H14">
        <v>56</v>
      </c>
      <c r="I14">
        <v>102934.94659510659</v>
      </c>
      <c r="J14">
        <v>20</v>
      </c>
      <c r="K14">
        <v>13</v>
      </c>
      <c r="L14" t="s">
        <v>15</v>
      </c>
      <c r="M14">
        <v>1044924.365725648</v>
      </c>
      <c r="N14">
        <v>416.43016944027579</v>
      </c>
      <c r="O14">
        <v>121425.7425742574</v>
      </c>
    </row>
    <row r="15" spans="1:15" x14ac:dyDescent="0.25">
      <c r="A15">
        <v>3.78</v>
      </c>
      <c r="B15">
        <v>56.35</v>
      </c>
      <c r="C15">
        <v>4.7037376583705841</v>
      </c>
      <c r="D15">
        <v>571154838.04214692</v>
      </c>
      <c r="E15">
        <v>106</v>
      </c>
      <c r="F15">
        <v>53</v>
      </c>
      <c r="G15">
        <v>58</v>
      </c>
      <c r="H15">
        <v>56</v>
      </c>
      <c r="I15">
        <v>102934.94659510659</v>
      </c>
      <c r="J15">
        <v>20</v>
      </c>
      <c r="K15">
        <v>13</v>
      </c>
      <c r="L15" t="s">
        <v>15</v>
      </c>
      <c r="M15">
        <v>1044924.365725648</v>
      </c>
      <c r="N15">
        <v>379.67626440580341</v>
      </c>
      <c r="O15">
        <v>121425.7425742574</v>
      </c>
    </row>
    <row r="16" spans="1:15" x14ac:dyDescent="0.25">
      <c r="A16">
        <v>4.78</v>
      </c>
      <c r="B16">
        <v>56.35</v>
      </c>
      <c r="C16">
        <v>4.6313379676802624</v>
      </c>
      <c r="D16">
        <v>562363651.83792806</v>
      </c>
      <c r="E16">
        <v>104</v>
      </c>
      <c r="F16">
        <v>5</v>
      </c>
      <c r="G16">
        <v>57</v>
      </c>
      <c r="H16">
        <v>55</v>
      </c>
      <c r="I16">
        <v>101160.2061365703</v>
      </c>
      <c r="J16">
        <v>20</v>
      </c>
      <c r="K16">
        <v>13</v>
      </c>
      <c r="L16" t="s">
        <v>15</v>
      </c>
      <c r="M16">
        <v>1026908.428385551</v>
      </c>
      <c r="N16">
        <v>350.86859648295149</v>
      </c>
      <c r="O16">
        <v>121425.7425742574</v>
      </c>
    </row>
    <row r="17" spans="1:15" x14ac:dyDescent="0.25">
      <c r="A17">
        <v>5.78</v>
      </c>
      <c r="B17">
        <v>56.35</v>
      </c>
      <c r="C17">
        <v>4.5864078514950419</v>
      </c>
      <c r="D17">
        <v>556907979.11618996</v>
      </c>
      <c r="E17">
        <v>102</v>
      </c>
      <c r="F17">
        <v>48</v>
      </c>
      <c r="G17">
        <v>56</v>
      </c>
      <c r="H17">
        <v>54</v>
      </c>
      <c r="I17">
        <v>99385.465678033986</v>
      </c>
      <c r="J17">
        <v>20</v>
      </c>
      <c r="K17">
        <v>13</v>
      </c>
      <c r="L17" t="s">
        <v>15</v>
      </c>
      <c r="M17">
        <v>1008892.491045453</v>
      </c>
      <c r="N17">
        <v>332.08808961102272</v>
      </c>
      <c r="O17">
        <v>121425.7425742574</v>
      </c>
    </row>
    <row r="18" spans="1:15" x14ac:dyDescent="0.25">
      <c r="A18">
        <v>6.78</v>
      </c>
      <c r="B18">
        <v>56.35</v>
      </c>
      <c r="C18">
        <v>4.567088734072474</v>
      </c>
      <c r="D18">
        <v>554562140.93727541</v>
      </c>
      <c r="E18">
        <v>101</v>
      </c>
      <c r="F18">
        <v>118</v>
      </c>
      <c r="G18">
        <v>55</v>
      </c>
      <c r="H18">
        <v>53</v>
      </c>
      <c r="I18">
        <v>97610.725219497675</v>
      </c>
      <c r="J18">
        <v>20</v>
      </c>
      <c r="K18">
        <v>13</v>
      </c>
      <c r="L18" t="s">
        <v>15</v>
      </c>
      <c r="M18">
        <v>990876.55370535597</v>
      </c>
      <c r="N18">
        <v>325.08131956825468</v>
      </c>
      <c r="O18">
        <v>121425.7425742574</v>
      </c>
    </row>
    <row r="19" spans="1:15" x14ac:dyDescent="0.25">
      <c r="A19">
        <v>7.78</v>
      </c>
      <c r="B19">
        <v>56.35</v>
      </c>
      <c r="C19">
        <v>4.5872944382758556</v>
      </c>
      <c r="D19">
        <v>557015633.57440686</v>
      </c>
      <c r="E19">
        <v>102</v>
      </c>
      <c r="F19">
        <v>51</v>
      </c>
      <c r="G19">
        <v>56</v>
      </c>
      <c r="H19">
        <v>54</v>
      </c>
      <c r="I19">
        <v>99385.465678033986</v>
      </c>
      <c r="J19">
        <v>20</v>
      </c>
      <c r="K19">
        <v>13</v>
      </c>
      <c r="L19" t="s">
        <v>15</v>
      </c>
      <c r="M19">
        <v>1008892.491045453</v>
      </c>
      <c r="N19">
        <v>330.59916294109507</v>
      </c>
      <c r="O19">
        <v>121425.7425742574</v>
      </c>
    </row>
    <row r="20" spans="1:15" x14ac:dyDescent="0.25">
      <c r="A20">
        <v>2.78</v>
      </c>
      <c r="B20">
        <v>55.35</v>
      </c>
      <c r="C20">
        <v>4.6807629145353919</v>
      </c>
      <c r="D20">
        <v>568365112.71150541</v>
      </c>
      <c r="E20">
        <v>105</v>
      </c>
      <c r="F20">
        <v>112</v>
      </c>
      <c r="G20">
        <v>57</v>
      </c>
      <c r="H20">
        <v>55</v>
      </c>
      <c r="I20">
        <v>101160.2061365703</v>
      </c>
      <c r="J20">
        <v>20</v>
      </c>
      <c r="K20">
        <v>13</v>
      </c>
      <c r="L20" t="s">
        <v>15</v>
      </c>
      <c r="M20">
        <v>1026908.428385551</v>
      </c>
      <c r="N20">
        <v>339.37065867668912</v>
      </c>
      <c r="O20">
        <v>121425.7425742574</v>
      </c>
    </row>
    <row r="21" spans="1:15" x14ac:dyDescent="0.25">
      <c r="A21">
        <v>3.78</v>
      </c>
      <c r="B21">
        <v>55.35</v>
      </c>
      <c r="C21">
        <v>4.6742520161044192</v>
      </c>
      <c r="D21">
        <v>567574522.03469896</v>
      </c>
      <c r="E21">
        <v>105</v>
      </c>
      <c r="F21">
        <v>92</v>
      </c>
      <c r="G21">
        <v>57</v>
      </c>
      <c r="H21">
        <v>55</v>
      </c>
      <c r="I21">
        <v>101160.2061365703</v>
      </c>
      <c r="J21">
        <v>20</v>
      </c>
      <c r="K21">
        <v>13</v>
      </c>
      <c r="L21" t="s">
        <v>15</v>
      </c>
      <c r="M21">
        <v>1026908.428385551</v>
      </c>
      <c r="N21">
        <v>291.81939998776971</v>
      </c>
      <c r="O21">
        <v>121425.7425742574</v>
      </c>
    </row>
    <row r="22" spans="1:15" x14ac:dyDescent="0.25">
      <c r="A22">
        <v>4.78</v>
      </c>
      <c r="B22">
        <v>55.35</v>
      </c>
      <c r="C22">
        <v>4.6423352343784403</v>
      </c>
      <c r="D22">
        <v>563699003.1130414</v>
      </c>
      <c r="E22">
        <v>104</v>
      </c>
      <c r="F22">
        <v>45</v>
      </c>
      <c r="G22">
        <v>57</v>
      </c>
      <c r="H22">
        <v>55</v>
      </c>
      <c r="I22">
        <v>101160.2061365703</v>
      </c>
      <c r="J22">
        <v>20</v>
      </c>
      <c r="K22">
        <v>13</v>
      </c>
      <c r="L22" t="s">
        <v>15</v>
      </c>
      <c r="M22">
        <v>1026908.428385551</v>
      </c>
      <c r="N22">
        <v>252.13311945729271</v>
      </c>
      <c r="O22">
        <v>121425.7425742574</v>
      </c>
    </row>
    <row r="23" spans="1:15" x14ac:dyDescent="0.25">
      <c r="A23">
        <v>5.78</v>
      </c>
      <c r="B23">
        <v>55.35</v>
      </c>
      <c r="C23">
        <v>4.6285148848822493</v>
      </c>
      <c r="D23">
        <v>562020856.91283071</v>
      </c>
      <c r="E23">
        <v>104</v>
      </c>
      <c r="F23">
        <v>0</v>
      </c>
      <c r="G23">
        <v>57</v>
      </c>
      <c r="H23">
        <v>55</v>
      </c>
      <c r="I23">
        <v>101160.2061365703</v>
      </c>
      <c r="J23">
        <v>20</v>
      </c>
      <c r="K23">
        <v>13</v>
      </c>
      <c r="L23" t="s">
        <v>15</v>
      </c>
      <c r="M23">
        <v>1026908.428385551</v>
      </c>
      <c r="N23">
        <v>224.53159338067081</v>
      </c>
      <c r="O23">
        <v>121425.7425742574</v>
      </c>
    </row>
    <row r="24" spans="1:15" x14ac:dyDescent="0.25">
      <c r="A24">
        <v>6.78</v>
      </c>
      <c r="B24">
        <v>55.35</v>
      </c>
      <c r="C24">
        <v>4.6284023291519798</v>
      </c>
      <c r="D24">
        <v>562007189.74970174</v>
      </c>
      <c r="E24">
        <v>104</v>
      </c>
      <c r="F24">
        <v>0</v>
      </c>
      <c r="G24">
        <v>57</v>
      </c>
      <c r="H24">
        <v>55</v>
      </c>
      <c r="I24">
        <v>101160.2061365703</v>
      </c>
      <c r="J24">
        <v>20</v>
      </c>
      <c r="K24">
        <v>13</v>
      </c>
      <c r="L24" t="s">
        <v>15</v>
      </c>
      <c r="M24">
        <v>1026908.428385551</v>
      </c>
      <c r="N24">
        <v>213.75498090801369</v>
      </c>
      <c r="O24">
        <v>121425.7425742574</v>
      </c>
    </row>
    <row r="25" spans="1:15" x14ac:dyDescent="0.25">
      <c r="A25">
        <v>7.78</v>
      </c>
      <c r="B25">
        <v>55.35</v>
      </c>
      <c r="C25">
        <v>4.6420232924982674</v>
      </c>
      <c r="D25">
        <v>563661125.33860135</v>
      </c>
      <c r="E25">
        <v>104</v>
      </c>
      <c r="F25">
        <v>45</v>
      </c>
      <c r="G25">
        <v>57</v>
      </c>
      <c r="H25">
        <v>55</v>
      </c>
      <c r="I25">
        <v>101160.2061365703</v>
      </c>
      <c r="J25">
        <v>20</v>
      </c>
      <c r="K25">
        <v>13</v>
      </c>
      <c r="L25" t="s">
        <v>15</v>
      </c>
      <c r="M25">
        <v>1026908.428385551</v>
      </c>
      <c r="N25">
        <v>222.2663436959551</v>
      </c>
      <c r="O25">
        <v>121425.7425742574</v>
      </c>
    </row>
    <row r="26" spans="1:15" x14ac:dyDescent="0.25">
      <c r="A26">
        <v>2.78</v>
      </c>
      <c r="B26">
        <v>54.35</v>
      </c>
      <c r="C26">
        <v>4.6844139353923184</v>
      </c>
      <c r="D26">
        <v>568808440.63021159</v>
      </c>
      <c r="E26">
        <v>105</v>
      </c>
      <c r="F26">
        <v>126</v>
      </c>
      <c r="G26">
        <v>57</v>
      </c>
      <c r="H26">
        <v>55</v>
      </c>
      <c r="I26">
        <v>101160.2061365703</v>
      </c>
      <c r="J26">
        <v>20</v>
      </c>
      <c r="K26">
        <v>13</v>
      </c>
      <c r="L26" t="s">
        <v>15</v>
      </c>
      <c r="M26">
        <v>1026908.428385551</v>
      </c>
      <c r="N26">
        <v>285.853641856617</v>
      </c>
      <c r="O26">
        <v>121425.7425742574</v>
      </c>
    </row>
    <row r="27" spans="1:15" x14ac:dyDescent="0.25">
      <c r="A27">
        <v>3.78</v>
      </c>
      <c r="B27">
        <v>54.35</v>
      </c>
      <c r="C27">
        <v>4.6777716564598357</v>
      </c>
      <c r="D27">
        <v>568001896.9784497</v>
      </c>
      <c r="E27">
        <v>105</v>
      </c>
      <c r="F27">
        <v>106</v>
      </c>
      <c r="G27">
        <v>57</v>
      </c>
      <c r="H27">
        <v>55</v>
      </c>
      <c r="I27">
        <v>101160.2061365703</v>
      </c>
      <c r="J27">
        <v>20</v>
      </c>
      <c r="K27">
        <v>13</v>
      </c>
      <c r="L27" t="s">
        <v>15</v>
      </c>
      <c r="M27">
        <v>1026908.428385551</v>
      </c>
      <c r="N27">
        <v>225.72339898083101</v>
      </c>
      <c r="O27">
        <v>121425.7425742574</v>
      </c>
    </row>
    <row r="28" spans="1:15" x14ac:dyDescent="0.25">
      <c r="A28">
        <v>4.78</v>
      </c>
      <c r="B28">
        <v>54.35</v>
      </c>
      <c r="C28">
        <v>4.6579417791024147</v>
      </c>
      <c r="D28">
        <v>565594039.3951683</v>
      </c>
      <c r="E28">
        <v>105</v>
      </c>
      <c r="F28">
        <v>42</v>
      </c>
      <c r="G28">
        <v>57</v>
      </c>
      <c r="H28">
        <v>55</v>
      </c>
      <c r="I28">
        <v>101160.2061365703</v>
      </c>
      <c r="J28">
        <v>20</v>
      </c>
      <c r="K28">
        <v>13</v>
      </c>
      <c r="L28" t="s">
        <v>15</v>
      </c>
      <c r="M28">
        <v>1026908.428385551</v>
      </c>
      <c r="N28">
        <v>169.7825477214439</v>
      </c>
      <c r="O28">
        <v>121425.7425742574</v>
      </c>
    </row>
    <row r="29" spans="1:15" x14ac:dyDescent="0.25">
      <c r="A29">
        <v>5.78</v>
      </c>
      <c r="B29">
        <v>54.35</v>
      </c>
      <c r="C29">
        <v>4.644832239285452</v>
      </c>
      <c r="D29">
        <v>564002203.78808689</v>
      </c>
      <c r="E29">
        <v>105</v>
      </c>
      <c r="F29">
        <v>0</v>
      </c>
      <c r="G29">
        <v>57</v>
      </c>
      <c r="H29">
        <v>55</v>
      </c>
      <c r="I29">
        <v>101160.2061365703</v>
      </c>
      <c r="J29">
        <v>20</v>
      </c>
      <c r="K29">
        <v>13</v>
      </c>
      <c r="L29" t="s">
        <v>15</v>
      </c>
      <c r="M29">
        <v>1026908.428385551</v>
      </c>
      <c r="N29">
        <v>123.8623724826361</v>
      </c>
      <c r="O29">
        <v>121425.7425742574</v>
      </c>
    </row>
    <row r="30" spans="1:15" x14ac:dyDescent="0.25">
      <c r="A30">
        <v>6.78</v>
      </c>
      <c r="B30">
        <v>54.35</v>
      </c>
      <c r="C30">
        <v>4.6392685719160118</v>
      </c>
      <c r="D30">
        <v>563326631.34631646</v>
      </c>
      <c r="E30">
        <v>104</v>
      </c>
      <c r="F30">
        <v>40</v>
      </c>
      <c r="G30">
        <v>57</v>
      </c>
      <c r="H30">
        <v>55</v>
      </c>
      <c r="I30">
        <v>101160.2061365703</v>
      </c>
      <c r="J30">
        <v>20</v>
      </c>
      <c r="K30">
        <v>13</v>
      </c>
      <c r="L30" t="s">
        <v>15</v>
      </c>
      <c r="M30">
        <v>1026908.428385551</v>
      </c>
      <c r="N30">
        <v>102.4746591237782</v>
      </c>
      <c r="O30">
        <v>121425.7425742574</v>
      </c>
    </row>
    <row r="31" spans="1:15" x14ac:dyDescent="0.25">
      <c r="A31">
        <v>7.78</v>
      </c>
      <c r="B31">
        <v>54.35</v>
      </c>
      <c r="C31">
        <v>4.6682433221827484</v>
      </c>
      <c r="D31">
        <v>566844911.91335869</v>
      </c>
      <c r="E31">
        <v>105</v>
      </c>
      <c r="F31">
        <v>78</v>
      </c>
      <c r="G31">
        <v>57</v>
      </c>
      <c r="H31">
        <v>55</v>
      </c>
      <c r="I31">
        <v>101160.2061365703</v>
      </c>
      <c r="J31">
        <v>20</v>
      </c>
      <c r="K31">
        <v>13</v>
      </c>
      <c r="L31" t="s">
        <v>15</v>
      </c>
      <c r="M31">
        <v>1026908.428385551</v>
      </c>
      <c r="N31">
        <v>119.6017616726004</v>
      </c>
      <c r="O31">
        <v>121425.7425742574</v>
      </c>
    </row>
    <row r="32" spans="1:15" x14ac:dyDescent="0.25">
      <c r="A32">
        <v>2.78</v>
      </c>
      <c r="B32">
        <v>53.35</v>
      </c>
      <c r="C32">
        <v>4.6698164957969936</v>
      </c>
      <c r="D32">
        <v>567035935.68766665</v>
      </c>
      <c r="E32">
        <v>105</v>
      </c>
      <c r="F32">
        <v>78</v>
      </c>
      <c r="G32">
        <v>57</v>
      </c>
      <c r="H32">
        <v>55</v>
      </c>
      <c r="I32">
        <v>101160.2061365703</v>
      </c>
      <c r="J32">
        <v>20</v>
      </c>
      <c r="K32">
        <v>13</v>
      </c>
      <c r="L32" t="s">
        <v>15</v>
      </c>
      <c r="M32">
        <v>1026908.428385551</v>
      </c>
      <c r="N32">
        <v>270.22476729186661</v>
      </c>
      <c r="O32">
        <v>121425.7425742574</v>
      </c>
    </row>
    <row r="33" spans="1:15" x14ac:dyDescent="0.25">
      <c r="A33">
        <v>3.78</v>
      </c>
      <c r="B33">
        <v>53.35</v>
      </c>
      <c r="C33">
        <v>4.6946832379675287</v>
      </c>
      <c r="D33">
        <v>570055398.32112646</v>
      </c>
      <c r="E33">
        <v>106</v>
      </c>
      <c r="F33">
        <v>29</v>
      </c>
      <c r="G33">
        <v>58</v>
      </c>
      <c r="H33">
        <v>56</v>
      </c>
      <c r="I33">
        <v>102934.94659510659</v>
      </c>
      <c r="J33">
        <v>20</v>
      </c>
      <c r="K33">
        <v>13</v>
      </c>
      <c r="L33" t="s">
        <v>15</v>
      </c>
      <c r="M33">
        <v>1044924.365725648</v>
      </c>
      <c r="N33">
        <v>203.76283298991351</v>
      </c>
      <c r="O33">
        <v>121425.7425742574</v>
      </c>
    </row>
    <row r="34" spans="1:15" x14ac:dyDescent="0.25">
      <c r="A34">
        <v>4.78</v>
      </c>
      <c r="B34">
        <v>53.35</v>
      </c>
      <c r="C34">
        <v>4.742933400817404</v>
      </c>
      <c r="D34">
        <v>575914210.1745013</v>
      </c>
      <c r="E34">
        <v>108</v>
      </c>
      <c r="F34">
        <v>0</v>
      </c>
      <c r="G34">
        <v>59</v>
      </c>
      <c r="H34">
        <v>57</v>
      </c>
      <c r="I34">
        <v>104709.68705364301</v>
      </c>
      <c r="J34">
        <v>20</v>
      </c>
      <c r="K34">
        <v>13</v>
      </c>
      <c r="L34" t="s">
        <v>15</v>
      </c>
      <c r="M34">
        <v>1062940.3030657461</v>
      </c>
      <c r="N34">
        <v>137.33730463292599</v>
      </c>
      <c r="O34">
        <v>121425.7425742574</v>
      </c>
    </row>
    <row r="35" spans="1:15" x14ac:dyDescent="0.25">
      <c r="A35" s="3">
        <v>5.78</v>
      </c>
      <c r="B35">
        <v>53.35</v>
      </c>
      <c r="C35">
        <v>5.0704029155832053</v>
      </c>
      <c r="D35">
        <v>615677439.17537045</v>
      </c>
      <c r="E35">
        <v>114</v>
      </c>
      <c r="F35">
        <v>516</v>
      </c>
      <c r="G35">
        <v>62</v>
      </c>
      <c r="H35">
        <v>60</v>
      </c>
      <c r="I35">
        <v>110033.9084292519</v>
      </c>
      <c r="J35">
        <v>20</v>
      </c>
      <c r="K35">
        <v>13</v>
      </c>
      <c r="L35" t="s">
        <v>15</v>
      </c>
      <c r="M35">
        <v>1116988.1150860379</v>
      </c>
      <c r="N35">
        <v>71.08166585060907</v>
      </c>
      <c r="O35">
        <v>121425.7425742574</v>
      </c>
    </row>
    <row r="36" spans="1:15" x14ac:dyDescent="0.25">
      <c r="A36" s="3">
        <v>6.78</v>
      </c>
      <c r="B36">
        <v>53.35</v>
      </c>
      <c r="C36">
        <v>5.4140783419216447</v>
      </c>
      <c r="D36">
        <v>657408483.02304006</v>
      </c>
      <c r="E36">
        <v>114</v>
      </c>
      <c r="F36">
        <v>1661</v>
      </c>
      <c r="G36">
        <v>62</v>
      </c>
      <c r="H36">
        <v>60</v>
      </c>
      <c r="I36">
        <v>110033.9084292519</v>
      </c>
      <c r="J36">
        <v>20</v>
      </c>
      <c r="K36">
        <v>13</v>
      </c>
      <c r="L36" t="s">
        <v>15</v>
      </c>
      <c r="M36">
        <v>1116988.1150860379</v>
      </c>
      <c r="N36">
        <v>9.7574011818976292</v>
      </c>
      <c r="O36">
        <v>121425.7425742574</v>
      </c>
    </row>
    <row r="37" spans="1:15" x14ac:dyDescent="0.25">
      <c r="A37" s="3">
        <v>7.78</v>
      </c>
      <c r="B37">
        <v>53.35</v>
      </c>
      <c r="C37">
        <v>5.954872308329775</v>
      </c>
      <c r="D37">
        <v>723074791.97382522</v>
      </c>
      <c r="E37">
        <v>118</v>
      </c>
      <c r="F37">
        <v>3074</v>
      </c>
      <c r="G37">
        <v>64</v>
      </c>
      <c r="H37">
        <v>62</v>
      </c>
      <c r="I37">
        <v>113583.38934632461</v>
      </c>
      <c r="J37">
        <v>20</v>
      </c>
      <c r="K37">
        <v>13</v>
      </c>
      <c r="L37" t="s">
        <v>15</v>
      </c>
      <c r="M37">
        <v>1153019.989766232</v>
      </c>
      <c r="N37">
        <v>63.168974147930022</v>
      </c>
      <c r="O37">
        <v>121425.7425742574</v>
      </c>
    </row>
    <row r="39" spans="1:15" x14ac:dyDescent="0.25">
      <c r="C39">
        <f>MAX(C8:C34,C2:C5)</f>
        <v>4.8208643212108182</v>
      </c>
    </row>
    <row r="40" spans="1:15" x14ac:dyDescent="0.25">
      <c r="C40">
        <f>MIN(C8:C34,C2:C5)</f>
        <v>4.4103358473536396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B9BB-F583-4904-995E-34D38FA65E93}">
  <dimension ref="A2:N64"/>
  <sheetViews>
    <sheetView tabSelected="1" workbookViewId="0">
      <selection activeCell="B3" sqref="B3:L3"/>
    </sheetView>
  </sheetViews>
  <sheetFormatPr defaultRowHeight="15" x14ac:dyDescent="0.25"/>
  <cols>
    <col min="1" max="1" width="12" bestFit="1" customWidth="1"/>
    <col min="2" max="3" width="13.7109375" bestFit="1" customWidth="1"/>
    <col min="4" max="12" width="12.5703125" bestFit="1" customWidth="1"/>
    <col min="13" max="13" width="12.85546875" bestFit="1" customWidth="1"/>
  </cols>
  <sheetData>
    <row r="2" spans="1:12" x14ac:dyDescent="0.25">
      <c r="A2" t="s">
        <v>16</v>
      </c>
      <c r="B2">
        <v>2020</v>
      </c>
      <c r="C2">
        <v>2023</v>
      </c>
      <c r="D2">
        <v>2026</v>
      </c>
      <c r="E2">
        <v>2029</v>
      </c>
      <c r="F2">
        <v>2032</v>
      </c>
      <c r="G2">
        <v>2035</v>
      </c>
      <c r="H2">
        <v>2038</v>
      </c>
      <c r="I2">
        <v>2041</v>
      </c>
      <c r="J2">
        <v>2044</v>
      </c>
      <c r="K2">
        <v>2047</v>
      </c>
      <c r="L2">
        <v>2050</v>
      </c>
    </row>
    <row r="3" spans="1:12" x14ac:dyDescent="0.25">
      <c r="A3" t="s">
        <v>17</v>
      </c>
      <c r="B3" s="2">
        <f>'2020'!C$13</f>
        <v>6.0568429918836619</v>
      </c>
      <c r="C3" s="2">
        <f>'2023'!C$13</f>
        <v>5.5797038980685176</v>
      </c>
      <c r="D3" s="2">
        <f>'2026'!C$13</f>
        <v>5.3012347745351658</v>
      </c>
      <c r="E3" s="2">
        <f>'2029'!C$13</f>
        <v>5.076712488671598</v>
      </c>
      <c r="F3" s="2">
        <f>'2032'!C$13</f>
        <v>4.9210066862505517</v>
      </c>
      <c r="G3" s="2">
        <f>'2035'!C$13</f>
        <v>4.8016445159980563</v>
      </c>
      <c r="H3" s="2">
        <f>'2038'!C$13</f>
        <v>4.6916230287377747</v>
      </c>
      <c r="I3" s="2">
        <f>'2041'!C$13</f>
        <v>4.598960614717182</v>
      </c>
      <c r="J3" s="2">
        <f>'2044'!C$13</f>
        <v>4.532793564273379</v>
      </c>
      <c r="K3" s="2">
        <f>'2047'!C$13</f>
        <v>4.4699985052813371</v>
      </c>
      <c r="L3" s="2">
        <f>'2050'!C$13</f>
        <v>4.4103358473536396</v>
      </c>
    </row>
    <row r="4" spans="1:12" x14ac:dyDescent="0.25">
      <c r="A4" t="s">
        <v>4</v>
      </c>
      <c r="B4" s="2">
        <f>'2020'!E$13</f>
        <v>96</v>
      </c>
      <c r="C4" s="2">
        <f>'2023'!E$13</f>
        <v>96</v>
      </c>
      <c r="D4" s="2">
        <f>'2026'!E$13</f>
        <v>96</v>
      </c>
      <c r="E4" s="2">
        <f>'2029'!E$13</f>
        <v>96</v>
      </c>
      <c r="F4" s="2">
        <f>'2032'!E$13</f>
        <v>96</v>
      </c>
      <c r="G4" s="2">
        <f>'2035'!E$13</f>
        <v>96</v>
      </c>
      <c r="H4" s="2">
        <f>'2038'!E$13</f>
        <v>96</v>
      </c>
      <c r="I4" s="2">
        <f>'2041'!E$13</f>
        <v>96</v>
      </c>
      <c r="J4" s="2">
        <f>'2044'!E$13</f>
        <v>96</v>
      </c>
      <c r="K4" s="2">
        <f>'2047'!E$13</f>
        <v>96</v>
      </c>
      <c r="L4" s="2">
        <f>'2050'!E$13</f>
        <v>96</v>
      </c>
    </row>
    <row r="5" spans="1:12" x14ac:dyDescent="0.25">
      <c r="A5" t="s">
        <v>5</v>
      </c>
      <c r="B5" s="2">
        <f>'2020'!F$13</f>
        <v>34</v>
      </c>
      <c r="C5" s="2">
        <f>'2023'!F$13</f>
        <v>34</v>
      </c>
      <c r="D5" s="2">
        <f>'2026'!F$13</f>
        <v>34</v>
      </c>
      <c r="E5" s="2">
        <f>'2029'!F$13</f>
        <v>34</v>
      </c>
      <c r="F5" s="2">
        <f>'2032'!F$13</f>
        <v>34</v>
      </c>
      <c r="G5" s="2">
        <f>'2035'!F$13</f>
        <v>34</v>
      </c>
      <c r="H5" s="2">
        <f>'2038'!F$13</f>
        <v>34</v>
      </c>
      <c r="I5" s="2">
        <f>'2041'!F$13</f>
        <v>34</v>
      </c>
      <c r="J5" s="2">
        <f>'2044'!F$13</f>
        <v>34</v>
      </c>
      <c r="K5" s="2">
        <f>'2047'!F$13</f>
        <v>34</v>
      </c>
      <c r="L5" s="2">
        <f>'2050'!F$13</f>
        <v>34</v>
      </c>
    </row>
    <row r="6" spans="1:12" x14ac:dyDescent="0.25">
      <c r="A6" t="s">
        <v>6</v>
      </c>
      <c r="B6" s="2">
        <f>'2020'!G$13</f>
        <v>53</v>
      </c>
      <c r="C6" s="2">
        <f>'2023'!G$13</f>
        <v>53</v>
      </c>
      <c r="D6" s="2">
        <f>'2026'!G$13</f>
        <v>53</v>
      </c>
      <c r="E6" s="2">
        <f>'2029'!G$13</f>
        <v>53</v>
      </c>
      <c r="F6" s="2">
        <f>'2032'!G$13</f>
        <v>53</v>
      </c>
      <c r="G6" s="2">
        <f>'2035'!G$13</f>
        <v>53</v>
      </c>
      <c r="H6" s="2">
        <f>'2038'!G$13</f>
        <v>53</v>
      </c>
      <c r="I6" s="2">
        <f>'2041'!G$13</f>
        <v>53</v>
      </c>
      <c r="J6" s="2">
        <f>'2044'!G$13</f>
        <v>53</v>
      </c>
      <c r="K6" s="2">
        <f>'2047'!G$13</f>
        <v>53</v>
      </c>
      <c r="L6" s="2">
        <f>'2050'!G$13</f>
        <v>53</v>
      </c>
    </row>
    <row r="7" spans="1:12" x14ac:dyDescent="0.25">
      <c r="A7" t="s">
        <v>7</v>
      </c>
      <c r="B7" s="2">
        <f>'2020'!H$13</f>
        <v>51</v>
      </c>
      <c r="C7" s="2">
        <f>'2023'!H$13</f>
        <v>51</v>
      </c>
      <c r="D7" s="2">
        <f>'2026'!H$13</f>
        <v>51</v>
      </c>
      <c r="E7" s="2">
        <f>'2029'!H$13</f>
        <v>51</v>
      </c>
      <c r="F7" s="2">
        <f>'2032'!H$13</f>
        <v>51</v>
      </c>
      <c r="G7" s="2">
        <f>'2035'!H$13</f>
        <v>51</v>
      </c>
      <c r="H7" s="2">
        <f>'2038'!H$13</f>
        <v>51</v>
      </c>
      <c r="I7" s="2">
        <f>'2041'!H$13</f>
        <v>51</v>
      </c>
      <c r="J7" s="2">
        <f>'2044'!H$13</f>
        <v>51</v>
      </c>
      <c r="K7" s="2">
        <f>'2047'!H$13</f>
        <v>51</v>
      </c>
      <c r="L7" s="2">
        <f>'2050'!H$13</f>
        <v>51</v>
      </c>
    </row>
    <row r="8" spans="1:12" x14ac:dyDescent="0.25">
      <c r="A8" t="s">
        <v>8</v>
      </c>
      <c r="B8" s="2">
        <f>'2020'!I$13</f>
        <v>94061.244302425024</v>
      </c>
      <c r="C8" s="2">
        <f>'2023'!I$13</f>
        <v>94061.244302425024</v>
      </c>
      <c r="D8" s="2">
        <f>'2026'!I$13</f>
        <v>94061.244302425024</v>
      </c>
      <c r="E8" s="2">
        <f>'2029'!I$13</f>
        <v>94061.244302425024</v>
      </c>
      <c r="F8" s="2">
        <f>'2032'!I$13</f>
        <v>94061.244302425024</v>
      </c>
      <c r="G8" s="2">
        <f>'2035'!I$13</f>
        <v>94061.244302425024</v>
      </c>
      <c r="H8" s="2">
        <f>'2038'!I$13</f>
        <v>94061.244302425024</v>
      </c>
      <c r="I8" s="2">
        <f>'2041'!I$13</f>
        <v>94061.244302425024</v>
      </c>
      <c r="J8" s="2">
        <f>'2044'!I$13</f>
        <v>94061.244302425024</v>
      </c>
      <c r="K8" s="2">
        <f>'2047'!I$13</f>
        <v>94061.244302425024</v>
      </c>
      <c r="L8" s="2">
        <f>'2050'!I$13</f>
        <v>94061.244302425024</v>
      </c>
    </row>
    <row r="9" spans="1:12" x14ac:dyDescent="0.25">
      <c r="A9" t="s">
        <v>9</v>
      </c>
      <c r="B9" s="2">
        <f>'2020'!J$13</f>
        <v>20</v>
      </c>
      <c r="C9" s="2">
        <f>'2023'!J$13</f>
        <v>20</v>
      </c>
      <c r="D9" s="2">
        <f>'2026'!J$13</f>
        <v>20</v>
      </c>
      <c r="E9" s="2">
        <f>'2029'!J$13</f>
        <v>20</v>
      </c>
      <c r="F9" s="2">
        <f>'2032'!J$13</f>
        <v>20</v>
      </c>
      <c r="G9" s="2">
        <f>'2035'!J$13</f>
        <v>20</v>
      </c>
      <c r="H9" s="2">
        <f>'2038'!J$13</f>
        <v>20</v>
      </c>
      <c r="I9" s="2">
        <f>'2041'!J$13</f>
        <v>20</v>
      </c>
      <c r="J9" s="2">
        <f>'2044'!J$13</f>
        <v>20</v>
      </c>
      <c r="K9" s="2">
        <f>'2047'!J$13</f>
        <v>20</v>
      </c>
      <c r="L9" s="2">
        <f>'2050'!J$13</f>
        <v>20</v>
      </c>
    </row>
    <row r="10" spans="1:12" x14ac:dyDescent="0.25">
      <c r="A10" t="s">
        <v>10</v>
      </c>
      <c r="B10" s="2">
        <f>'2020'!K$13</f>
        <v>13</v>
      </c>
      <c r="C10" s="2">
        <f>'2023'!K$13</f>
        <v>13</v>
      </c>
      <c r="D10" s="2">
        <f>'2026'!K$13</f>
        <v>13</v>
      </c>
      <c r="E10" s="2">
        <f>'2029'!K$13</f>
        <v>13</v>
      </c>
      <c r="F10" s="2">
        <f>'2032'!K$13</f>
        <v>13</v>
      </c>
      <c r="G10" s="2">
        <f>'2035'!K$13</f>
        <v>13</v>
      </c>
      <c r="H10" s="2">
        <f>'2038'!K$13</f>
        <v>13</v>
      </c>
      <c r="I10" s="2">
        <f>'2041'!K$13</f>
        <v>13</v>
      </c>
      <c r="J10" s="2">
        <f>'2044'!K$13</f>
        <v>13</v>
      </c>
      <c r="K10" s="2">
        <f>'2047'!K$13</f>
        <v>13</v>
      </c>
      <c r="L10" s="2">
        <f>'2050'!K$13</f>
        <v>13</v>
      </c>
    </row>
    <row r="11" spans="1:12" x14ac:dyDescent="0.25">
      <c r="A11" t="s">
        <v>11</v>
      </c>
      <c r="B11" s="2" t="str">
        <f>'2020'!L$13</f>
        <v>NH3 ship</v>
      </c>
      <c r="C11" s="2" t="str">
        <f>'2023'!L$13</f>
        <v>NH3 ship</v>
      </c>
      <c r="D11" s="2" t="str">
        <f>'2026'!L$13</f>
        <v>NH3 ship</v>
      </c>
      <c r="E11" s="2" t="str">
        <f>'2029'!L$13</f>
        <v>NH3 ship</v>
      </c>
      <c r="F11" s="2" t="str">
        <f>'2032'!L$13</f>
        <v>NH3 ship</v>
      </c>
      <c r="G11" s="2" t="str">
        <f>'2035'!L$13</f>
        <v>NH3 ship</v>
      </c>
      <c r="H11" s="2" t="str">
        <f>'2038'!L$13</f>
        <v>NH3 ship</v>
      </c>
      <c r="I11" s="2" t="str">
        <f>'2041'!L$13</f>
        <v>NH3 ship</v>
      </c>
      <c r="J11" s="2" t="str">
        <f>'2044'!L$13</f>
        <v>NH3 ship</v>
      </c>
      <c r="K11" s="2" t="str">
        <f>'2047'!L$13</f>
        <v>NH3 ship</v>
      </c>
      <c r="L11" s="2" t="str">
        <f>'2050'!L$13</f>
        <v>NH3 ship</v>
      </c>
    </row>
    <row r="12" spans="1:12" x14ac:dyDescent="0.25">
      <c r="A12" t="s">
        <v>18</v>
      </c>
      <c r="B12" s="2">
        <f>'2020'!M$13</f>
        <v>954844.6790251612</v>
      </c>
      <c r="C12" s="2">
        <f>'2023'!M$13</f>
        <v>954844.6790251612</v>
      </c>
      <c r="D12" s="2">
        <f>'2026'!M$13</f>
        <v>954844.6790251612</v>
      </c>
      <c r="E12" s="2">
        <f>'2029'!M$13</f>
        <v>954844.6790251612</v>
      </c>
      <c r="F12" s="2">
        <f>'2032'!M$13</f>
        <v>954844.6790251612</v>
      </c>
      <c r="G12" s="2">
        <f>'2035'!M$13</f>
        <v>954844.6790251612</v>
      </c>
      <c r="H12" s="2">
        <f>'2038'!M$13</f>
        <v>954844.6790251612</v>
      </c>
      <c r="I12" s="2">
        <f>'2041'!M$13</f>
        <v>954844.6790251612</v>
      </c>
      <c r="J12" s="2">
        <f>'2044'!M$13</f>
        <v>954844.6790251612</v>
      </c>
      <c r="K12" s="2">
        <f>'2047'!M$13</f>
        <v>954844.6790251612</v>
      </c>
      <c r="L12" s="2">
        <f>'2050'!M$13</f>
        <v>954844.6790251612</v>
      </c>
    </row>
    <row r="13" spans="1:12" x14ac:dyDescent="0.25">
      <c r="A13" t="s">
        <v>19</v>
      </c>
      <c r="B13" s="2">
        <f>'2020'!N$13</f>
        <v>440.45096044938998</v>
      </c>
      <c r="C13" s="2">
        <f>'2023'!N$13</f>
        <v>440.45096044938998</v>
      </c>
      <c r="D13" s="2">
        <f>'2026'!N$13</f>
        <v>440.45096044938998</v>
      </c>
      <c r="E13" s="2">
        <f>'2029'!N$13</f>
        <v>440.45096044938998</v>
      </c>
      <c r="F13" s="2">
        <f>'2032'!N$13</f>
        <v>440.45096044938998</v>
      </c>
      <c r="G13" s="2">
        <f>'2035'!N$13</f>
        <v>440.45096044938998</v>
      </c>
      <c r="H13" s="2">
        <f>'2038'!N$13</f>
        <v>440.45096044938998</v>
      </c>
      <c r="I13" s="2">
        <f>'2041'!N$13</f>
        <v>440.45096044938998</v>
      </c>
      <c r="J13" s="2">
        <f>'2044'!N$13</f>
        <v>440.45096044938998</v>
      </c>
      <c r="K13" s="2">
        <f>'2047'!N$13</f>
        <v>440.45096044938998</v>
      </c>
      <c r="L13" s="2">
        <f>'2050'!N$13</f>
        <v>440.45096044938998</v>
      </c>
    </row>
    <row r="14" spans="1:12" x14ac:dyDescent="0.25">
      <c r="A14" t="s">
        <v>20</v>
      </c>
      <c r="B14" s="2">
        <f>'2020'!O$13</f>
        <v>121425.7425742574</v>
      </c>
      <c r="C14" s="2">
        <f>'2023'!O$13</f>
        <v>121425.7425742574</v>
      </c>
      <c r="D14" s="2">
        <f>'2026'!O$13</f>
        <v>121425.7425742574</v>
      </c>
      <c r="E14" s="2">
        <f>'2029'!O$13</f>
        <v>121425.7425742574</v>
      </c>
      <c r="F14" s="2">
        <f>'2032'!O$13</f>
        <v>121425.7425742574</v>
      </c>
      <c r="G14" s="2">
        <f>'2035'!O$13</f>
        <v>121425.7425742574</v>
      </c>
      <c r="H14" s="2">
        <f>'2038'!O$13</f>
        <v>121425.7425742574</v>
      </c>
      <c r="I14" s="2">
        <f>'2041'!O$13</f>
        <v>121425.7425742574</v>
      </c>
      <c r="J14" s="2">
        <f>'2044'!O$13</f>
        <v>121425.7425742574</v>
      </c>
      <c r="K14" s="2">
        <f>'2047'!O$13</f>
        <v>121425.7425742574</v>
      </c>
      <c r="L14" s="2">
        <f>'2050'!O$13</f>
        <v>121425.7425742574</v>
      </c>
    </row>
    <row r="19" spans="1:14" x14ac:dyDescent="0.25">
      <c r="A19" t="s">
        <v>16</v>
      </c>
      <c r="B19" t="s">
        <v>17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18</v>
      </c>
      <c r="L19" t="s">
        <v>19</v>
      </c>
      <c r="M19" t="s">
        <v>20</v>
      </c>
    </row>
    <row r="20" spans="1:14" x14ac:dyDescent="0.25">
      <c r="A20">
        <v>2020</v>
      </c>
      <c r="B20" s="2">
        <f>'2020'!C$13</f>
        <v>6.0568429918836619</v>
      </c>
      <c r="C20" s="2">
        <f>'2020'!E$13</f>
        <v>96</v>
      </c>
      <c r="D20" s="2">
        <f>'2020'!F$13</f>
        <v>34</v>
      </c>
      <c r="E20" s="2">
        <f>'2020'!G$13</f>
        <v>53</v>
      </c>
      <c r="F20" s="2">
        <f>'2020'!H$13</f>
        <v>51</v>
      </c>
      <c r="G20" s="2">
        <f>'2020'!I$13</f>
        <v>94061.244302425024</v>
      </c>
      <c r="H20" s="2">
        <f>'2020'!J$13</f>
        <v>20</v>
      </c>
      <c r="I20" s="2">
        <f>'2020'!K$13</f>
        <v>13</v>
      </c>
      <c r="J20" s="2" t="str">
        <f>'2020'!L$13</f>
        <v>NH3 ship</v>
      </c>
      <c r="K20" s="2">
        <f>'2020'!M$13</f>
        <v>954844.6790251612</v>
      </c>
      <c r="L20" s="2">
        <f>'2020'!N$13</f>
        <v>440.45096044938998</v>
      </c>
      <c r="M20" s="2">
        <f>'2020'!O$13</f>
        <v>121425.7425742574</v>
      </c>
    </row>
    <row r="21" spans="1:14" x14ac:dyDescent="0.25">
      <c r="A21">
        <v>2023</v>
      </c>
      <c r="B21" s="2">
        <f>'2023'!C$13</f>
        <v>5.5797038980685176</v>
      </c>
      <c r="C21" s="2">
        <f>'2023'!E$13</f>
        <v>96</v>
      </c>
      <c r="D21" s="2">
        <f>'2023'!F$13</f>
        <v>34</v>
      </c>
      <c r="E21" s="2">
        <f>'2023'!G$13</f>
        <v>53</v>
      </c>
      <c r="F21" s="2">
        <f>'2023'!H$13</f>
        <v>51</v>
      </c>
      <c r="G21" s="2">
        <f>'2023'!I$13</f>
        <v>94061.244302425024</v>
      </c>
      <c r="H21" s="2">
        <f>'2023'!J$13</f>
        <v>20</v>
      </c>
      <c r="I21" s="2">
        <f>'2023'!K$13</f>
        <v>13</v>
      </c>
      <c r="J21" s="2" t="str">
        <f>'2023'!L$13</f>
        <v>NH3 ship</v>
      </c>
      <c r="K21" s="2">
        <f>'2023'!M$13</f>
        <v>954844.6790251612</v>
      </c>
      <c r="L21" s="2">
        <f>'2023'!N$13</f>
        <v>440.45096044938998</v>
      </c>
      <c r="M21" s="2">
        <f>'2023'!O$13</f>
        <v>121425.7425742574</v>
      </c>
    </row>
    <row r="22" spans="1:14" x14ac:dyDescent="0.25">
      <c r="A22">
        <v>2026</v>
      </c>
      <c r="B22" s="2">
        <f>'2026'!C$13</f>
        <v>5.3012347745351658</v>
      </c>
      <c r="C22" s="2">
        <f>'2026'!E$13</f>
        <v>96</v>
      </c>
      <c r="D22" s="2">
        <f>'2026'!F$13</f>
        <v>34</v>
      </c>
      <c r="E22" s="2">
        <f>'2026'!G$13</f>
        <v>53</v>
      </c>
      <c r="F22" s="2">
        <f>'2026'!H$13</f>
        <v>51</v>
      </c>
      <c r="G22" s="2">
        <f>'2026'!I$13</f>
        <v>94061.244302425024</v>
      </c>
      <c r="H22" s="2">
        <f>'2026'!J$13</f>
        <v>20</v>
      </c>
      <c r="I22" s="2">
        <f>'2026'!K$13</f>
        <v>13</v>
      </c>
      <c r="J22" s="2" t="str">
        <f>'2026'!L$13</f>
        <v>NH3 ship</v>
      </c>
      <c r="K22" s="2">
        <f>'2026'!M$13</f>
        <v>954844.6790251612</v>
      </c>
      <c r="L22" s="2">
        <f>'2026'!N$13</f>
        <v>440.45096044938998</v>
      </c>
      <c r="M22" s="2">
        <f>'2026'!O$13</f>
        <v>121425.7425742574</v>
      </c>
    </row>
    <row r="23" spans="1:14" x14ac:dyDescent="0.25">
      <c r="A23">
        <v>2029</v>
      </c>
      <c r="B23" s="2">
        <f>'2029'!C$13</f>
        <v>5.076712488671598</v>
      </c>
      <c r="C23" s="2">
        <f>'2029'!E$13</f>
        <v>96</v>
      </c>
      <c r="D23" s="2">
        <f>'2029'!F$13</f>
        <v>34</v>
      </c>
      <c r="E23" s="2">
        <f>'2029'!G$13</f>
        <v>53</v>
      </c>
      <c r="F23" s="2">
        <f>'2029'!H$13</f>
        <v>51</v>
      </c>
      <c r="G23" s="2">
        <f>'2029'!I$13</f>
        <v>94061.244302425024</v>
      </c>
      <c r="H23" s="2">
        <f>'2029'!J$13</f>
        <v>20</v>
      </c>
      <c r="I23" s="2">
        <f>'2029'!K$13</f>
        <v>13</v>
      </c>
      <c r="J23" s="2" t="str">
        <f>'2029'!L$13</f>
        <v>NH3 ship</v>
      </c>
      <c r="K23" s="2">
        <f>'2029'!M$13</f>
        <v>954844.6790251612</v>
      </c>
      <c r="L23" s="2">
        <f>'2029'!N$13</f>
        <v>440.45096044938998</v>
      </c>
      <c r="M23" s="2">
        <f>'2029'!O$13</f>
        <v>121425.7425742574</v>
      </c>
    </row>
    <row r="24" spans="1:14" x14ac:dyDescent="0.25">
      <c r="A24">
        <v>2032</v>
      </c>
      <c r="B24" s="2">
        <f>'2032'!C$13</f>
        <v>4.9210066862505517</v>
      </c>
      <c r="C24" s="2">
        <f>'2032'!E$13</f>
        <v>96</v>
      </c>
      <c r="D24" s="2">
        <f>'2032'!F$13</f>
        <v>34</v>
      </c>
      <c r="E24" s="2">
        <f>'2032'!G$13</f>
        <v>53</v>
      </c>
      <c r="F24" s="2">
        <f>'2032'!H$13</f>
        <v>51</v>
      </c>
      <c r="G24" s="2">
        <f>'2032'!I$13</f>
        <v>94061.244302425024</v>
      </c>
      <c r="H24" s="2">
        <f>'2032'!J$13</f>
        <v>20</v>
      </c>
      <c r="I24" s="2">
        <f>'2032'!K$13</f>
        <v>13</v>
      </c>
      <c r="J24" s="2" t="str">
        <f>'2032'!L$13</f>
        <v>NH3 ship</v>
      </c>
      <c r="K24" s="2">
        <f>'2032'!M$13</f>
        <v>954844.6790251612</v>
      </c>
      <c r="L24" s="2">
        <f>'2032'!N$13</f>
        <v>440.45096044938998</v>
      </c>
      <c r="M24" s="2">
        <f>'2032'!O$13</f>
        <v>121425.7425742574</v>
      </c>
    </row>
    <row r="25" spans="1:14" x14ac:dyDescent="0.25">
      <c r="A25">
        <v>2035</v>
      </c>
      <c r="B25" s="2">
        <f>'2035'!C$13</f>
        <v>4.8016445159980563</v>
      </c>
      <c r="C25" s="2">
        <f>'2035'!E$13</f>
        <v>96</v>
      </c>
      <c r="D25" s="2">
        <f>'2035'!F$13</f>
        <v>34</v>
      </c>
      <c r="E25" s="2">
        <f>'2035'!G$13</f>
        <v>53</v>
      </c>
      <c r="F25" s="2">
        <f>'2035'!H$13</f>
        <v>51</v>
      </c>
      <c r="G25" s="2">
        <f>'2035'!I$13</f>
        <v>94061.244302425024</v>
      </c>
      <c r="H25" s="2">
        <f>'2035'!J$13</f>
        <v>20</v>
      </c>
      <c r="I25" s="2">
        <f>'2035'!K$13</f>
        <v>13</v>
      </c>
      <c r="J25" s="2" t="str">
        <f>'2035'!L$13</f>
        <v>NH3 ship</v>
      </c>
      <c r="K25" s="2">
        <f>'2035'!M$13</f>
        <v>954844.6790251612</v>
      </c>
      <c r="L25" s="2">
        <f>'2035'!N$13</f>
        <v>440.45096044938998</v>
      </c>
      <c r="M25" s="2">
        <f>'2035'!O$13</f>
        <v>121425.7425742574</v>
      </c>
    </row>
    <row r="26" spans="1:14" x14ac:dyDescent="0.25">
      <c r="A26">
        <v>2038</v>
      </c>
      <c r="B26" s="2">
        <f>'2038'!C$13</f>
        <v>4.6916230287377747</v>
      </c>
      <c r="C26" s="2">
        <f>'2038'!E$13</f>
        <v>96</v>
      </c>
      <c r="D26" s="2">
        <f>'2038'!F$13</f>
        <v>34</v>
      </c>
      <c r="E26" s="2">
        <f>'2038'!G$13</f>
        <v>53</v>
      </c>
      <c r="F26" s="2">
        <f>'2038'!H$13</f>
        <v>51</v>
      </c>
      <c r="G26" s="2">
        <f>'2038'!I$13</f>
        <v>94061.244302425024</v>
      </c>
      <c r="H26" s="2">
        <f>'2038'!J$13</f>
        <v>20</v>
      </c>
      <c r="I26" s="2">
        <f>'2038'!K$13</f>
        <v>13</v>
      </c>
      <c r="J26" s="2" t="str">
        <f>'2038'!L$13</f>
        <v>NH3 ship</v>
      </c>
      <c r="K26" s="2">
        <f>'2038'!M$13</f>
        <v>954844.6790251612</v>
      </c>
      <c r="L26" s="2">
        <f>'2038'!N$13</f>
        <v>440.45096044938998</v>
      </c>
      <c r="M26" s="2">
        <f>'2038'!O$13</f>
        <v>121425.7425742574</v>
      </c>
    </row>
    <row r="27" spans="1:14" x14ac:dyDescent="0.25">
      <c r="A27">
        <v>2041</v>
      </c>
      <c r="B27" s="2">
        <f>'2041'!C$13</f>
        <v>4.598960614717182</v>
      </c>
      <c r="C27" s="2">
        <f>'2041'!E$13</f>
        <v>96</v>
      </c>
      <c r="D27" s="2">
        <f>'2041'!F$13</f>
        <v>34</v>
      </c>
      <c r="E27" s="2">
        <f>'2041'!G$13</f>
        <v>53</v>
      </c>
      <c r="F27" s="2">
        <f>'2041'!H$13</f>
        <v>51</v>
      </c>
      <c r="G27" s="2">
        <f>'2041'!I$13</f>
        <v>94061.244302425024</v>
      </c>
      <c r="H27" s="2">
        <f>'2041'!J$13</f>
        <v>20</v>
      </c>
      <c r="I27" s="2">
        <f>'2041'!K$13</f>
        <v>13</v>
      </c>
      <c r="J27" s="2" t="str">
        <f>'2041'!L$13</f>
        <v>NH3 ship</v>
      </c>
      <c r="K27" s="2">
        <f>'2041'!M$13</f>
        <v>954844.6790251612</v>
      </c>
      <c r="L27" s="2">
        <f>'2041'!N$13</f>
        <v>440.45096044938998</v>
      </c>
      <c r="M27" s="2">
        <f>'2041'!O$13</f>
        <v>121425.7425742574</v>
      </c>
    </row>
    <row r="28" spans="1:14" x14ac:dyDescent="0.25">
      <c r="A28">
        <v>2044</v>
      </c>
      <c r="B28" s="2">
        <f>'2044'!C$13</f>
        <v>4.532793564273379</v>
      </c>
      <c r="C28" s="2">
        <f>'2044'!E$13</f>
        <v>96</v>
      </c>
      <c r="D28" s="2">
        <f>'2044'!F$13</f>
        <v>34</v>
      </c>
      <c r="E28" s="2">
        <f>'2044'!G$13</f>
        <v>53</v>
      </c>
      <c r="F28" s="2">
        <f>'2044'!H$13</f>
        <v>51</v>
      </c>
      <c r="G28" s="2">
        <f>'2044'!I$13</f>
        <v>94061.244302425024</v>
      </c>
      <c r="H28" s="2">
        <f>'2044'!J$13</f>
        <v>20</v>
      </c>
      <c r="I28" s="2">
        <f>'2044'!K$13</f>
        <v>13</v>
      </c>
      <c r="J28" s="2" t="str">
        <f>'2044'!L$13</f>
        <v>NH3 ship</v>
      </c>
      <c r="K28" s="2">
        <f>'2044'!M$13</f>
        <v>954844.6790251612</v>
      </c>
      <c r="L28" s="2">
        <f>'2044'!N$13</f>
        <v>440.45096044938998</v>
      </c>
      <c r="M28" s="2">
        <f>'2044'!O$13</f>
        <v>121425.7425742574</v>
      </c>
    </row>
    <row r="29" spans="1:14" x14ac:dyDescent="0.25">
      <c r="A29">
        <v>2047</v>
      </c>
      <c r="B29" s="2">
        <f>'2047'!C$13</f>
        <v>4.4699985052813371</v>
      </c>
      <c r="C29" s="2">
        <f>'2047'!E$13</f>
        <v>96</v>
      </c>
      <c r="D29" s="2">
        <f>'2047'!F$13</f>
        <v>34</v>
      </c>
      <c r="E29" s="2">
        <f>'2047'!G$13</f>
        <v>53</v>
      </c>
      <c r="F29" s="2">
        <f>'2047'!H$13</f>
        <v>51</v>
      </c>
      <c r="G29" s="2">
        <f>'2047'!I$13</f>
        <v>94061.244302425024</v>
      </c>
      <c r="H29" s="2">
        <f>'2047'!J$13</f>
        <v>20</v>
      </c>
      <c r="I29" s="2">
        <f>'2047'!K$13</f>
        <v>13</v>
      </c>
      <c r="J29" s="2" t="str">
        <f>'2047'!L$13</f>
        <v>NH3 ship</v>
      </c>
      <c r="K29" s="2">
        <f>'2047'!M$13</f>
        <v>954844.6790251612</v>
      </c>
      <c r="L29" s="2">
        <f>'2047'!N$13</f>
        <v>440.45096044938998</v>
      </c>
      <c r="M29" s="2">
        <f>'2047'!O$13</f>
        <v>121425.7425742574</v>
      </c>
    </row>
    <row r="30" spans="1:14" x14ac:dyDescent="0.25">
      <c r="A30">
        <v>2050</v>
      </c>
      <c r="B30" s="2">
        <f>'2050'!C$13</f>
        <v>4.4103358473536396</v>
      </c>
      <c r="C30" s="2">
        <f>'2050'!E$13</f>
        <v>96</v>
      </c>
      <c r="D30" s="2">
        <f>'2050'!F$13</f>
        <v>34</v>
      </c>
      <c r="E30" s="2">
        <f>'2050'!G$13</f>
        <v>53</v>
      </c>
      <c r="F30" s="2">
        <f>'2050'!H$13</f>
        <v>51</v>
      </c>
      <c r="G30" s="2">
        <f>'2050'!I$13</f>
        <v>94061.244302425024</v>
      </c>
      <c r="H30" s="2">
        <f>'2050'!J$13</f>
        <v>20</v>
      </c>
      <c r="I30" s="2">
        <f>'2050'!K$13</f>
        <v>13</v>
      </c>
      <c r="J30" s="2" t="str">
        <f>'2050'!L$13</f>
        <v>NH3 ship</v>
      </c>
      <c r="K30" s="2">
        <f>'2050'!M$13</f>
        <v>954844.6790251612</v>
      </c>
      <c r="L30" s="2">
        <f>'2050'!N$13</f>
        <v>440.45096044938998</v>
      </c>
      <c r="M30" s="2">
        <f>'2050'!O$13</f>
        <v>121425.7425742574</v>
      </c>
    </row>
    <row r="32" spans="1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</row>
    <row r="51" spans="1:13" x14ac:dyDescent="0.25">
      <c r="A51" s="2">
        <f>'2020'!C$13</f>
        <v>6.0568429918836619</v>
      </c>
      <c r="B51" s="2">
        <f>'2020'!D$13</f>
        <v>735456657.94516063</v>
      </c>
      <c r="C51" s="2">
        <f>'2020'!E$13</f>
        <v>96</v>
      </c>
      <c r="D51" s="2">
        <f>'2020'!F$13</f>
        <v>34</v>
      </c>
      <c r="E51" s="2">
        <f>'2020'!G$13</f>
        <v>53</v>
      </c>
      <c r="F51" s="2">
        <f>'2020'!H$13</f>
        <v>51</v>
      </c>
      <c r="G51" s="2">
        <f>'2020'!I$13</f>
        <v>94061.244302425024</v>
      </c>
      <c r="H51" s="2">
        <f>'2020'!J$13</f>
        <v>20</v>
      </c>
      <c r="I51" s="2">
        <f>'2020'!K$13</f>
        <v>13</v>
      </c>
      <c r="J51" s="2" t="str">
        <f>'2020'!L$13</f>
        <v>NH3 ship</v>
      </c>
      <c r="K51" s="2">
        <f>'2020'!M$13</f>
        <v>954844.6790251612</v>
      </c>
      <c r="L51" s="2">
        <f>'2020'!N$13</f>
        <v>440.45096044938998</v>
      </c>
      <c r="M51" s="2">
        <f>'2020'!O$13</f>
        <v>121425.7425742574</v>
      </c>
    </row>
    <row r="52" spans="1:13" x14ac:dyDescent="0.25">
      <c r="A52" s="2">
        <f>'2023'!C$13</f>
        <v>5.5797038980685176</v>
      </c>
      <c r="B52" s="2">
        <f>'2023'!D$13</f>
        <v>677519689.1674484</v>
      </c>
      <c r="C52" s="2">
        <f>'2023'!E$13</f>
        <v>96</v>
      </c>
      <c r="D52" s="2">
        <f>'2023'!F$13</f>
        <v>34</v>
      </c>
      <c r="E52" s="2">
        <f>'2023'!G$13</f>
        <v>53</v>
      </c>
      <c r="F52" s="2">
        <f>'2023'!H$13</f>
        <v>51</v>
      </c>
      <c r="G52" s="2">
        <f>'2023'!I$13</f>
        <v>94061.244302425024</v>
      </c>
      <c r="H52" s="2">
        <f>'2023'!J$13</f>
        <v>20</v>
      </c>
      <c r="I52" s="2">
        <f>'2023'!K$13</f>
        <v>13</v>
      </c>
      <c r="J52" s="2" t="str">
        <f>'2023'!L$13</f>
        <v>NH3 ship</v>
      </c>
      <c r="K52" s="2">
        <f>'2023'!M$13</f>
        <v>954844.6790251612</v>
      </c>
      <c r="L52" s="2">
        <f>'2023'!N$13</f>
        <v>440.45096044938998</v>
      </c>
      <c r="M52" s="2">
        <f>'2023'!O$13</f>
        <v>121425.7425742574</v>
      </c>
    </row>
    <row r="53" spans="1:13" x14ac:dyDescent="0.25">
      <c r="A53" s="2">
        <f>'2026'!C$13</f>
        <v>5.3012347745351658</v>
      </c>
      <c r="B53" s="2">
        <f>'2026'!D$13</f>
        <v>643706369.0584085</v>
      </c>
      <c r="C53" s="2">
        <f>'2026'!E$13</f>
        <v>96</v>
      </c>
      <c r="D53" s="2">
        <f>'2026'!F$13</f>
        <v>34</v>
      </c>
      <c r="E53" s="2">
        <f>'2026'!G$13</f>
        <v>53</v>
      </c>
      <c r="F53" s="2">
        <f>'2026'!H$13</f>
        <v>51</v>
      </c>
      <c r="G53" s="2">
        <f>'2026'!I$13</f>
        <v>94061.244302425024</v>
      </c>
      <c r="H53" s="2">
        <f>'2026'!J$13</f>
        <v>20</v>
      </c>
      <c r="I53" s="2">
        <f>'2026'!K$13</f>
        <v>13</v>
      </c>
      <c r="J53" s="2" t="str">
        <f>'2026'!L$13</f>
        <v>NH3 ship</v>
      </c>
      <c r="K53" s="2">
        <f>'2026'!M$13</f>
        <v>954844.6790251612</v>
      </c>
      <c r="L53" s="2">
        <f>'2026'!N$13</f>
        <v>440.45096044938998</v>
      </c>
      <c r="M53" s="2">
        <f>'2026'!O$13</f>
        <v>121425.7425742574</v>
      </c>
    </row>
    <row r="54" spans="1:13" x14ac:dyDescent="0.25">
      <c r="A54" s="2">
        <f>'2029'!C$13</f>
        <v>5.076712488671598</v>
      </c>
      <c r="B54" s="2">
        <f>'2029'!D$13</f>
        <v>616443583.77295518</v>
      </c>
      <c r="C54" s="2">
        <f>'2029'!E$13</f>
        <v>96</v>
      </c>
      <c r="D54" s="2">
        <f>'2029'!F$13</f>
        <v>34</v>
      </c>
      <c r="E54" s="2">
        <f>'2029'!G$13</f>
        <v>53</v>
      </c>
      <c r="F54" s="2">
        <f>'2029'!H$13</f>
        <v>51</v>
      </c>
      <c r="G54" s="2">
        <f>'2029'!I$13</f>
        <v>94061.244302425024</v>
      </c>
      <c r="H54" s="2">
        <f>'2029'!J$13</f>
        <v>20</v>
      </c>
      <c r="I54" s="2">
        <f>'2029'!K$13</f>
        <v>13</v>
      </c>
      <c r="J54" s="2" t="str">
        <f>'2029'!L$13</f>
        <v>NH3 ship</v>
      </c>
      <c r="K54" s="2">
        <f>'2029'!M$13</f>
        <v>954844.6790251612</v>
      </c>
      <c r="L54" s="2">
        <f>'2029'!N$13</f>
        <v>440.45096044938998</v>
      </c>
      <c r="M54" s="2">
        <f>'2029'!O$13</f>
        <v>121425.7425742574</v>
      </c>
    </row>
    <row r="55" spans="1:13" x14ac:dyDescent="0.25">
      <c r="A55" s="2">
        <f>'2032'!C$13</f>
        <v>4.9210066862505517</v>
      </c>
      <c r="B55" s="2">
        <f>'2032'!D$13</f>
        <v>597536891.09085906</v>
      </c>
      <c r="C55" s="2">
        <f>'2032'!E$13</f>
        <v>96</v>
      </c>
      <c r="D55" s="2">
        <f>'2032'!F$13</f>
        <v>34</v>
      </c>
      <c r="E55" s="2">
        <f>'2032'!G$13</f>
        <v>53</v>
      </c>
      <c r="F55" s="2">
        <f>'2032'!H$13</f>
        <v>51</v>
      </c>
      <c r="G55" s="2">
        <f>'2032'!I$13</f>
        <v>94061.244302425024</v>
      </c>
      <c r="H55" s="2">
        <f>'2032'!J$13</f>
        <v>20</v>
      </c>
      <c r="I55" s="2">
        <f>'2032'!K$13</f>
        <v>13</v>
      </c>
      <c r="J55" s="2" t="str">
        <f>'2032'!L$13</f>
        <v>NH3 ship</v>
      </c>
      <c r="K55" s="2">
        <f>'2032'!M$13</f>
        <v>954844.6790251612</v>
      </c>
      <c r="L55" s="2">
        <f>'2032'!N$13</f>
        <v>440.45096044938998</v>
      </c>
      <c r="M55" s="2">
        <f>'2032'!O$13</f>
        <v>121425.7425742574</v>
      </c>
    </row>
    <row r="56" spans="1:13" x14ac:dyDescent="0.25">
      <c r="A56" s="2">
        <f>'2035'!C$13</f>
        <v>4.8016445159980563</v>
      </c>
      <c r="B56" s="2">
        <f>'2035'!D$13</f>
        <v>583043250.93267488</v>
      </c>
      <c r="C56" s="2">
        <f>'2035'!E$13</f>
        <v>96</v>
      </c>
      <c r="D56" s="2">
        <f>'2035'!F$13</f>
        <v>34</v>
      </c>
      <c r="E56" s="2">
        <f>'2035'!G$13</f>
        <v>53</v>
      </c>
      <c r="F56" s="2">
        <f>'2035'!H$13</f>
        <v>51</v>
      </c>
      <c r="G56" s="2">
        <f>'2035'!I$13</f>
        <v>94061.244302425024</v>
      </c>
      <c r="H56" s="2">
        <f>'2035'!J$13</f>
        <v>20</v>
      </c>
      <c r="I56" s="2">
        <f>'2035'!K$13</f>
        <v>13</v>
      </c>
      <c r="J56" s="2" t="str">
        <f>'2035'!L$13</f>
        <v>NH3 ship</v>
      </c>
      <c r="K56" s="2">
        <f>'2035'!M$13</f>
        <v>954844.6790251612</v>
      </c>
      <c r="L56" s="2">
        <f>'2035'!N$13</f>
        <v>440.45096044938998</v>
      </c>
      <c r="M56" s="2">
        <f>'2035'!O$13</f>
        <v>121425.7425742574</v>
      </c>
    </row>
    <row r="57" spans="1:13" x14ac:dyDescent="0.25">
      <c r="A57" s="2">
        <f>'2038'!C$13</f>
        <v>4.6916230287377747</v>
      </c>
      <c r="B57" s="2">
        <f>'2038'!D$13</f>
        <v>569683810.14297092</v>
      </c>
      <c r="C57" s="2">
        <f>'2038'!E$13</f>
        <v>96</v>
      </c>
      <c r="D57" s="2">
        <f>'2038'!F$13</f>
        <v>34</v>
      </c>
      <c r="E57" s="2">
        <f>'2038'!G$13</f>
        <v>53</v>
      </c>
      <c r="F57" s="2">
        <f>'2038'!H$13</f>
        <v>51</v>
      </c>
      <c r="G57" s="2">
        <f>'2038'!I$13</f>
        <v>94061.244302425024</v>
      </c>
      <c r="H57" s="2">
        <f>'2038'!J$13</f>
        <v>20</v>
      </c>
      <c r="I57" s="2">
        <f>'2038'!K$13</f>
        <v>13</v>
      </c>
      <c r="J57" s="2" t="str">
        <f>'2038'!L$13</f>
        <v>NH3 ship</v>
      </c>
      <c r="K57" s="2">
        <f>'2038'!M$13</f>
        <v>954844.6790251612</v>
      </c>
      <c r="L57" s="2">
        <f>'2038'!N$13</f>
        <v>440.45096044938998</v>
      </c>
      <c r="M57" s="2">
        <f>'2038'!O$13</f>
        <v>121425.7425742574</v>
      </c>
    </row>
    <row r="58" spans="1:13" x14ac:dyDescent="0.25">
      <c r="A58" s="2">
        <f>'2041'!C$13</f>
        <v>4.598960614717182</v>
      </c>
      <c r="B58" s="2">
        <f>'2041'!D$13</f>
        <v>558432207.71179712</v>
      </c>
      <c r="C58" s="2">
        <f>'2041'!E$13</f>
        <v>96</v>
      </c>
      <c r="D58" s="2">
        <f>'2041'!F$13</f>
        <v>34</v>
      </c>
      <c r="E58" s="2">
        <f>'2041'!G$13</f>
        <v>53</v>
      </c>
      <c r="F58" s="2">
        <f>'2041'!H$13</f>
        <v>51</v>
      </c>
      <c r="G58" s="2">
        <f>'2041'!I$13</f>
        <v>94061.244302425024</v>
      </c>
      <c r="H58" s="2">
        <f>'2041'!J$13</f>
        <v>20</v>
      </c>
      <c r="I58" s="2">
        <f>'2041'!K$13</f>
        <v>13</v>
      </c>
      <c r="J58" s="2" t="str">
        <f>'2041'!L$13</f>
        <v>NH3 ship</v>
      </c>
      <c r="K58" s="2">
        <f>'2041'!M$13</f>
        <v>954844.6790251612</v>
      </c>
      <c r="L58" s="2">
        <f>'2041'!N$13</f>
        <v>440.45096044938998</v>
      </c>
      <c r="M58" s="2">
        <f>'2041'!O$13</f>
        <v>121425.7425742574</v>
      </c>
    </row>
    <row r="59" spans="1:13" x14ac:dyDescent="0.25">
      <c r="A59" s="2">
        <f>'2044'!C$13</f>
        <v>4.532793564273379</v>
      </c>
      <c r="B59" s="2">
        <f>'2044'!D$13</f>
        <v>550397824.47771001</v>
      </c>
      <c r="C59" s="2">
        <f>'2044'!E$13</f>
        <v>96</v>
      </c>
      <c r="D59" s="2">
        <f>'2044'!F$13</f>
        <v>34</v>
      </c>
      <c r="E59" s="2">
        <f>'2044'!G$13</f>
        <v>53</v>
      </c>
      <c r="F59" s="2">
        <f>'2044'!H$13</f>
        <v>51</v>
      </c>
      <c r="G59" s="2">
        <f>'2044'!I$13</f>
        <v>94061.244302425024</v>
      </c>
      <c r="H59" s="2">
        <f>'2044'!J$13</f>
        <v>20</v>
      </c>
      <c r="I59" s="2">
        <f>'2044'!K$13</f>
        <v>13</v>
      </c>
      <c r="J59" s="2" t="str">
        <f>'2044'!L$13</f>
        <v>NH3 ship</v>
      </c>
      <c r="K59" s="2">
        <f>'2044'!M$13</f>
        <v>954844.6790251612</v>
      </c>
      <c r="L59" s="2">
        <f>'2044'!N$13</f>
        <v>440.45096044938998</v>
      </c>
      <c r="M59" s="2">
        <f>'2044'!O$13</f>
        <v>121425.7425742574</v>
      </c>
    </row>
    <row r="60" spans="1:13" x14ac:dyDescent="0.25">
      <c r="A60" s="2">
        <f>'2047'!C$13</f>
        <v>4.4699985052813371</v>
      </c>
      <c r="B60" s="2">
        <f>'2047'!D$13</f>
        <v>542772887.80960703</v>
      </c>
      <c r="C60" s="2">
        <f>'2047'!E$13</f>
        <v>96</v>
      </c>
      <c r="D60" s="2">
        <f>'2047'!F$13</f>
        <v>34</v>
      </c>
      <c r="E60" s="2">
        <f>'2047'!G$13</f>
        <v>53</v>
      </c>
      <c r="F60" s="2">
        <f>'2047'!H$13</f>
        <v>51</v>
      </c>
      <c r="G60" s="2">
        <f>'2047'!I$13</f>
        <v>94061.244302425024</v>
      </c>
      <c r="H60" s="2">
        <f>'2047'!J$13</f>
        <v>20</v>
      </c>
      <c r="I60" s="2">
        <f>'2047'!K$13</f>
        <v>13</v>
      </c>
      <c r="J60" s="2" t="str">
        <f>'2047'!L$13</f>
        <v>NH3 ship</v>
      </c>
      <c r="K60" s="2">
        <f>'2047'!M$13</f>
        <v>954844.6790251612</v>
      </c>
      <c r="L60" s="2">
        <f>'2047'!N$13</f>
        <v>440.45096044938998</v>
      </c>
      <c r="M60" s="2">
        <f>'2047'!O$13</f>
        <v>121425.7425742574</v>
      </c>
    </row>
    <row r="61" spans="1:13" x14ac:dyDescent="0.25">
      <c r="A61" s="2">
        <f>'2050'!C$13</f>
        <v>4.4103358473536396</v>
      </c>
      <c r="B61" s="2">
        <f>'2050'!D$13</f>
        <v>535528305.26678258</v>
      </c>
      <c r="C61" s="2">
        <f>'2050'!E$13</f>
        <v>96</v>
      </c>
      <c r="D61" s="2">
        <f>'2050'!F$13</f>
        <v>34</v>
      </c>
      <c r="E61" s="2">
        <f>'2050'!G$13</f>
        <v>53</v>
      </c>
      <c r="F61" s="2">
        <f>'2050'!H$13</f>
        <v>51</v>
      </c>
      <c r="G61" s="2">
        <f>'2050'!I$13</f>
        <v>94061.244302425024</v>
      </c>
      <c r="H61" s="2">
        <f>'2050'!J$13</f>
        <v>20</v>
      </c>
      <c r="I61" s="2">
        <f>'2050'!K$13</f>
        <v>13</v>
      </c>
      <c r="J61" s="2" t="str">
        <f>'2050'!L$13</f>
        <v>NH3 ship</v>
      </c>
      <c r="K61" s="2">
        <f>'2050'!M$13</f>
        <v>954844.6790251612</v>
      </c>
      <c r="L61" s="2">
        <f>'2050'!N$13</f>
        <v>440.45096044938998</v>
      </c>
      <c r="M61" s="2">
        <f>'2050'!O$13</f>
        <v>121425.7425742574</v>
      </c>
    </row>
    <row r="63" spans="1:13" x14ac:dyDescent="0.25">
      <c r="B63" s="2">
        <f>SUM(B51:B61)</f>
        <v>6610521477.3763733</v>
      </c>
    </row>
    <row r="64" spans="1:13" x14ac:dyDescent="0.25">
      <c r="B64">
        <f>B63/1000000</f>
        <v>6610.5214773763737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2024-10-17T11:44:03Z</dcterms:created>
  <dcterms:modified xsi:type="dcterms:W3CDTF">2024-10-21T10:48:06Z</dcterms:modified>
</cp:coreProperties>
</file>