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F7A6FBA0-3914-4CD3-9A8B-B35509A6DE1E}" xr6:coauthVersionLast="47" xr6:coauthVersionMax="47" xr10:uidLastSave="{00000000-0000-0000-0000-000000000000}"/>
  <bookViews>
    <workbookView xWindow="16950" yWindow="3330" windowWidth="10890" windowHeight="11295" tabRatio="659" firstSheet="5" activeTab="6"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 i="2" l="1"/>
  <c r="AA6" i="2"/>
  <c r="AA5" i="2"/>
  <c r="Z7" i="2"/>
  <c r="Z6" i="2"/>
  <c r="Z5" i="2"/>
  <c r="V5" i="2"/>
  <c r="C17" i="2"/>
  <c r="V7" i="2"/>
  <c r="V6" i="2"/>
  <c r="H143" i="7"/>
  <c r="H142" i="7"/>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D17" i="2" l="1"/>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<sst xmlns="http://schemas.openxmlformats.org/spreadsheetml/2006/main" count="813" uniqueCount="234">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</sst>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opLeftCell="A10" workbookViewId="0">
      <selection activeCell="E5" sqref="E5"/>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2047</v>
      </c>
    </row>
    <row r="10" spans="1:5" x14ac:dyDescent="0.25">
      <c r="A10" t="s">
        <v>3</v>
      </c>
      <c r="B10" s="3">
        <v>3</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2047</v>
      </c>
      <c r="D49">
        <f>IF(C49=0,0,IF(General!$B$10 &gt; (C49-General!$B$9), C49+General!$B$11,0))</f>
        <v>2050</v>
      </c>
      <c r="E49">
        <f>IF(D49=0,0,IF(General!$B$10 &gt; (D49-General!$B$9), D49+General!$B$11,0))</f>
        <v>0</v>
      </c>
      <c r="F49">
        <f>IF(E49=0,0,IF(General!$B$10 &gt; (E49-General!$B$9), E49+General!$B$11,0))</f>
        <v>0</v>
      </c>
      <c r="G49">
        <f>IF(F49=0,0,IF(General!$B$10 &gt; (F49-General!$B$9), F49+General!$B$11,0))</f>
        <v>0</v>
      </c>
      <c r="H49">
        <f>IF(G49=0,0,IF(General!$B$10 &gt; (G49-General!$B$9), G49+General!$B$11,0))</f>
        <v>0</v>
      </c>
      <c r="I49">
        <f>IF(H49=0,0,IF(General!$B$10 &gt; (H49-General!$B$9), H49+General!$B$11,0))</f>
        <v>0</v>
      </c>
      <c r="J49">
        <f>IF(I49=0,0,IF(General!$B$10 &gt; (I49-General!$B$9), I49+General!$B$11,0))</f>
        <v>0</v>
      </c>
      <c r="K49">
        <f>IF(J49=0,0,IF(General!$B$10 &gt; (J49-General!$B$9), J49+General!$B$11,0))</f>
        <v>0</v>
      </c>
      <c r="L49">
        <f>IF(K49=0,0,IF(General!$B$10 &gt; (K49-General!$B$9), K49+General!$B$11,0))</f>
        <v>0</v>
      </c>
      <c r="M49">
        <f>IF(L49=0,0,IF(General!$B$10 &gt; (L49-General!$B$9), L49+General!$B$11,0))</f>
        <v>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t="e">
        <f t="shared" si="6"/>
        <v>#N/A</v>
      </c>
      <c r="F50" t="e">
        <f t="shared" si="6"/>
        <v>#N/A</v>
      </c>
      <c r="G50" t="e">
        <f t="shared" si="6"/>
        <v>#N/A</v>
      </c>
      <c r="H50" t="e">
        <f t="shared" si="6"/>
        <v>#N/A</v>
      </c>
      <c r="I50" t="e">
        <f t="shared" si="6"/>
        <v>#N/A</v>
      </c>
      <c r="J50" t="e">
        <f t="shared" si="6"/>
        <v>#N/A</v>
      </c>
      <c r="K50" t="e">
        <f t="shared" si="6"/>
        <v>#N/A</v>
      </c>
      <c r="L50" t="e">
        <f t="shared" si="6"/>
        <v>#N/A</v>
      </c>
      <c r="M50" t="e">
        <f t="shared" si="6"/>
        <v>#N/A</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t="e">
        <f t="shared" si="7"/>
        <v>#N/A</v>
      </c>
      <c r="F51" t="e">
        <f t="shared" si="7"/>
        <v>#N/A</v>
      </c>
      <c r="G51" t="e">
        <f t="shared" si="7"/>
        <v>#N/A</v>
      </c>
      <c r="H51" t="e">
        <f t="shared" si="7"/>
        <v>#N/A</v>
      </c>
      <c r="I51" t="e">
        <f t="shared" si="7"/>
        <v>#N/A</v>
      </c>
      <c r="J51" t="e">
        <f t="shared" si="7"/>
        <v>#N/A</v>
      </c>
      <c r="K51" t="e">
        <f t="shared" si="7"/>
        <v>#N/A</v>
      </c>
      <c r="L51" t="e">
        <f t="shared" si="7"/>
        <v>#N/A</v>
      </c>
      <c r="M51" t="e">
        <f t="shared" si="7"/>
        <v>#N/A</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t="e">
        <f t="shared" si="8"/>
        <v>#N/A</v>
      </c>
      <c r="F52" t="e">
        <f t="shared" si="8"/>
        <v>#N/A</v>
      </c>
      <c r="G52" t="e">
        <f t="shared" si="8"/>
        <v>#N/A</v>
      </c>
      <c r="H52" t="e">
        <f t="shared" si="8"/>
        <v>#N/A</v>
      </c>
      <c r="I52" t="e">
        <f t="shared" si="8"/>
        <v>#N/A</v>
      </c>
      <c r="J52" t="e">
        <f t="shared" si="8"/>
        <v>#N/A</v>
      </c>
      <c r="K52" t="e">
        <f t="shared" si="8"/>
        <v>#N/A</v>
      </c>
      <c r="L52" t="e">
        <f t="shared" si="8"/>
        <v>#N/A</v>
      </c>
      <c r="M52" t="e">
        <f t="shared" si="8"/>
        <v>#N/A</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t="e">
        <f t="shared" si="9"/>
        <v>#N/A</v>
      </c>
      <c r="F53" t="e">
        <f t="shared" si="9"/>
        <v>#N/A</v>
      </c>
      <c r="G53" t="e">
        <f t="shared" si="9"/>
        <v>#N/A</v>
      </c>
      <c r="H53" t="e">
        <f t="shared" si="9"/>
        <v>#N/A</v>
      </c>
      <c r="I53" t="e">
        <f t="shared" si="9"/>
        <v>#N/A</v>
      </c>
      <c r="J53" t="e">
        <f t="shared" si="9"/>
        <v>#N/A</v>
      </c>
      <c r="K53" t="e">
        <f t="shared" si="9"/>
        <v>#N/A</v>
      </c>
      <c r="L53" t="e">
        <f t="shared" si="9"/>
        <v>#N/A</v>
      </c>
      <c r="M53" t="e">
        <f t="shared" si="9"/>
        <v>#N/A</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t="e">
        <f t="shared" si="10"/>
        <v>#N/A</v>
      </c>
      <c r="F54" t="e">
        <f t="shared" si="10"/>
        <v>#N/A</v>
      </c>
      <c r="G54" t="e">
        <f t="shared" si="10"/>
        <v>#N/A</v>
      </c>
      <c r="H54" t="e">
        <f t="shared" si="10"/>
        <v>#N/A</v>
      </c>
      <c r="I54" t="e">
        <f t="shared" si="10"/>
        <v>#N/A</v>
      </c>
      <c r="J54" t="e">
        <f t="shared" si="10"/>
        <v>#N/A</v>
      </c>
      <c r="K54" t="e">
        <f t="shared" si="10"/>
        <v>#N/A</v>
      </c>
      <c r="L54" t="e">
        <f t="shared" si="10"/>
        <v>#N/A</v>
      </c>
      <c r="M54" t="e">
        <f t="shared" si="10"/>
        <v>#N/A</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t="e">
        <f t="shared" si="11"/>
        <v>#N/A</v>
      </c>
      <c r="F55" t="e">
        <f t="shared" si="11"/>
        <v>#N/A</v>
      </c>
      <c r="G55" t="e">
        <f t="shared" si="11"/>
        <v>#N/A</v>
      </c>
      <c r="H55" t="e">
        <f t="shared" si="11"/>
        <v>#N/A</v>
      </c>
      <c r="I55" t="e">
        <f t="shared" si="11"/>
        <v>#N/A</v>
      </c>
      <c r="J55" t="e">
        <f t="shared" si="11"/>
        <v>#N/A</v>
      </c>
      <c r="K55" t="e">
        <f t="shared" si="11"/>
        <v>#N/A</v>
      </c>
      <c r="L55" t="e">
        <f t="shared" si="11"/>
        <v>#N/A</v>
      </c>
      <c r="M55" t="e">
        <f t="shared" si="11"/>
        <v>#N/A</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t="e">
        <f t="shared" si="12"/>
        <v>#N/A</v>
      </c>
      <c r="F56" t="e">
        <f t="shared" si="12"/>
        <v>#N/A</v>
      </c>
      <c r="G56" t="e">
        <f t="shared" si="12"/>
        <v>#N/A</v>
      </c>
      <c r="H56" t="e">
        <f t="shared" si="12"/>
        <v>#N/A</v>
      </c>
      <c r="I56" t="e">
        <f t="shared" si="12"/>
        <v>#N/A</v>
      </c>
      <c r="J56" t="e">
        <f t="shared" si="12"/>
        <v>#N/A</v>
      </c>
      <c r="K56" t="e">
        <f t="shared" si="12"/>
        <v>#N/A</v>
      </c>
      <c r="L56" t="e">
        <f t="shared" si="12"/>
        <v>#N/A</v>
      </c>
      <c r="M56" t="e">
        <f t="shared" si="12"/>
        <v>#N/A</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#N/A</v>
      </c>
      <c r="F57" t="e">
        <f t="shared" si="13"/>
        <v>#N/A</v>
      </c>
      <c r="G57" t="e">
        <f t="shared" si="13"/>
        <v>#N/A</v>
      </c>
      <c r="H57" t="e">
        <f t="shared" si="13"/>
        <v>#N/A</v>
      </c>
      <c r="I57" t="e">
        <f t="shared" si="13"/>
        <v>#N/A</v>
      </c>
      <c r="J57" t="e">
        <f t="shared" si="13"/>
        <v>#N/A</v>
      </c>
      <c r="K57" t="e">
        <f t="shared" si="13"/>
        <v>#N/A</v>
      </c>
      <c r="L57" t="e">
        <f t="shared" si="13"/>
        <v>#N/A</v>
      </c>
      <c r="M57" t="e">
        <f t="shared" si="13"/>
        <v>#N/A</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t="e">
        <f t="shared" si="14"/>
        <v>#N/A</v>
      </c>
      <c r="F58" t="e">
        <f t="shared" si="14"/>
        <v>#N/A</v>
      </c>
      <c r="G58" t="e">
        <f t="shared" si="14"/>
        <v>#N/A</v>
      </c>
      <c r="H58" t="e">
        <f t="shared" si="14"/>
        <v>#N/A</v>
      </c>
      <c r="I58" t="e">
        <f t="shared" si="14"/>
        <v>#N/A</v>
      </c>
      <c r="J58" t="e">
        <f t="shared" si="14"/>
        <v>#N/A</v>
      </c>
      <c r="K58" t="e">
        <f t="shared" si="14"/>
        <v>#N/A</v>
      </c>
      <c r="L58" t="e">
        <f t="shared" si="14"/>
        <v>#N/A</v>
      </c>
      <c r="M58" t="e">
        <f t="shared" si="14"/>
        <v>#N/A</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t="e">
        <f t="shared" si="15"/>
        <v>#N/A</v>
      </c>
      <c r="F59" t="e">
        <f t="shared" si="15"/>
        <v>#N/A</v>
      </c>
      <c r="G59" t="e">
        <f t="shared" si="15"/>
        <v>#N/A</v>
      </c>
      <c r="H59" t="e">
        <f t="shared" si="15"/>
        <v>#N/A</v>
      </c>
      <c r="I59" t="e">
        <f t="shared" si="15"/>
        <v>#N/A</v>
      </c>
      <c r="J59" t="e">
        <f t="shared" si="15"/>
        <v>#N/A</v>
      </c>
      <c r="K59" t="e">
        <f t="shared" si="15"/>
        <v>#N/A</v>
      </c>
      <c r="L59" t="e">
        <f t="shared" si="15"/>
        <v>#N/A</v>
      </c>
      <c r="M59" t="e">
        <f t="shared" si="15"/>
        <v>#N/A</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t="e">
        <f t="shared" si="16"/>
        <v>#N/A</v>
      </c>
      <c r="F60" t="e">
        <f t="shared" si="16"/>
        <v>#N/A</v>
      </c>
      <c r="G60" t="e">
        <f t="shared" si="16"/>
        <v>#N/A</v>
      </c>
      <c r="H60" t="e">
        <f t="shared" si="16"/>
        <v>#N/A</v>
      </c>
      <c r="I60" t="e">
        <f t="shared" si="16"/>
        <v>#N/A</v>
      </c>
      <c r="J60" t="e">
        <f t="shared" si="16"/>
        <v>#N/A</v>
      </c>
      <c r="K60" t="e">
        <f t="shared" si="16"/>
        <v>#N/A</v>
      </c>
      <c r="L60" t="e">
        <f t="shared" si="16"/>
        <v>#N/A</v>
      </c>
      <c r="M60" t="e">
        <f t="shared" si="16"/>
        <v>#N/A</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#N/A</v>
      </c>
      <c r="F61" t="e">
        <f t="shared" si="17"/>
        <v>#N/A</v>
      </c>
      <c r="G61" t="e">
        <f t="shared" si="17"/>
        <v>#N/A</v>
      </c>
      <c r="H61" t="e">
        <f t="shared" si="17"/>
        <v>#N/A</v>
      </c>
      <c r="I61" t="e">
        <f t="shared" si="17"/>
        <v>#N/A</v>
      </c>
      <c r="J61" t="e">
        <f t="shared" si="17"/>
        <v>#N/A</v>
      </c>
      <c r="K61" t="e">
        <f t="shared" si="17"/>
        <v>#N/A</v>
      </c>
      <c r="L61" t="e">
        <f t="shared" si="17"/>
        <v>#N/A</v>
      </c>
      <c r="M61" t="e">
        <f t="shared" si="17"/>
        <v>#N/A</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t="e">
        <f t="shared" si="18"/>
        <v>#N/A</v>
      </c>
      <c r="F62" t="e">
        <f t="shared" si="18"/>
        <v>#N/A</v>
      </c>
      <c r="G62" t="e">
        <f t="shared" si="18"/>
        <v>#N/A</v>
      </c>
      <c r="H62" t="e">
        <f t="shared" si="18"/>
        <v>#N/A</v>
      </c>
      <c r="I62" t="e">
        <f t="shared" si="18"/>
        <v>#N/A</v>
      </c>
      <c r="J62" t="e">
        <f t="shared" si="18"/>
        <v>#N/A</v>
      </c>
      <c r="K62" t="e">
        <f t="shared" si="18"/>
        <v>#N/A</v>
      </c>
      <c r="L62" t="e">
        <f t="shared" si="18"/>
        <v>#N/A</v>
      </c>
      <c r="M62" t="e">
        <f t="shared" si="18"/>
        <v>#N/A</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t="e">
        <f t="shared" si="19"/>
        <v>#N/A</v>
      </c>
      <c r="F63" t="e">
        <f t="shared" si="19"/>
        <v>#N/A</v>
      </c>
      <c r="G63" t="e">
        <f t="shared" si="19"/>
        <v>#N/A</v>
      </c>
      <c r="H63" t="e">
        <f t="shared" si="19"/>
        <v>#N/A</v>
      </c>
      <c r="I63" t="e">
        <f t="shared" si="19"/>
        <v>#N/A</v>
      </c>
      <c r="J63" t="e">
        <f t="shared" si="19"/>
        <v>#N/A</v>
      </c>
      <c r="K63" t="e">
        <f t="shared" si="19"/>
        <v>#N/A</v>
      </c>
      <c r="L63" t="e">
        <f t="shared" si="19"/>
        <v>#N/A</v>
      </c>
      <c r="M63" t="e">
        <f t="shared" si="19"/>
        <v>#N/A</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t="e">
        <f t="shared" si="20"/>
        <v>#N/A</v>
      </c>
      <c r="F64" t="e">
        <f t="shared" si="20"/>
        <v>#N/A</v>
      </c>
      <c r="G64" t="e">
        <f t="shared" si="20"/>
        <v>#N/A</v>
      </c>
      <c r="H64" t="e">
        <f t="shared" si="20"/>
        <v>#N/A</v>
      </c>
      <c r="I64" t="e">
        <f t="shared" si="20"/>
        <v>#N/A</v>
      </c>
      <c r="J64" t="e">
        <f t="shared" si="20"/>
        <v>#N/A</v>
      </c>
      <c r="K64" t="e">
        <f t="shared" si="20"/>
        <v>#N/A</v>
      </c>
      <c r="L64" t="e">
        <f t="shared" si="20"/>
        <v>#N/A</v>
      </c>
      <c r="M64" t="e">
        <f t="shared" si="20"/>
        <v>#N/A</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#N/A</v>
      </c>
      <c r="F65" t="e">
        <f t="shared" si="21"/>
        <v>#N/A</v>
      </c>
      <c r="G65" t="e">
        <f t="shared" si="21"/>
        <v>#N/A</v>
      </c>
      <c r="H65" t="e">
        <f t="shared" si="21"/>
        <v>#N/A</v>
      </c>
      <c r="I65" t="e">
        <f t="shared" si="21"/>
        <v>#N/A</v>
      </c>
      <c r="J65" t="e">
        <f t="shared" si="21"/>
        <v>#N/A</v>
      </c>
      <c r="K65" t="e">
        <f t="shared" si="21"/>
        <v>#N/A</v>
      </c>
      <c r="L65" t="e">
        <f t="shared" si="21"/>
        <v>#N/A</v>
      </c>
      <c r="M65" t="e">
        <f t="shared" si="21"/>
        <v>#N/A</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t="e">
        <f t="shared" si="22"/>
        <v>#N/A</v>
      </c>
      <c r="F66" t="e">
        <f t="shared" si="22"/>
        <v>#N/A</v>
      </c>
      <c r="G66" t="e">
        <f t="shared" si="22"/>
        <v>#N/A</v>
      </c>
      <c r="H66" t="e">
        <f t="shared" si="22"/>
        <v>#N/A</v>
      </c>
      <c r="I66" t="e">
        <f t="shared" si="22"/>
        <v>#N/A</v>
      </c>
      <c r="J66" t="e">
        <f t="shared" si="22"/>
        <v>#N/A</v>
      </c>
      <c r="K66" t="e">
        <f t="shared" si="22"/>
        <v>#N/A</v>
      </c>
      <c r="L66" t="e">
        <f t="shared" si="22"/>
        <v>#N/A</v>
      </c>
      <c r="M66" t="e">
        <f t="shared" si="22"/>
        <v>#N/A</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t="e">
        <f t="shared" si="23"/>
        <v>#N/A</v>
      </c>
      <c r="F67" t="e">
        <f t="shared" si="23"/>
        <v>#N/A</v>
      </c>
      <c r="G67" t="e">
        <f t="shared" si="23"/>
        <v>#N/A</v>
      </c>
      <c r="H67" t="e">
        <f t="shared" si="23"/>
        <v>#N/A</v>
      </c>
      <c r="I67" t="e">
        <f t="shared" si="23"/>
        <v>#N/A</v>
      </c>
      <c r="J67" t="e">
        <f t="shared" si="23"/>
        <v>#N/A</v>
      </c>
      <c r="K67" t="e">
        <f t="shared" si="23"/>
        <v>#N/A</v>
      </c>
      <c r="L67" t="e">
        <f t="shared" si="23"/>
        <v>#N/A</v>
      </c>
      <c r="M67" t="e">
        <f t="shared" si="23"/>
        <v>#N/A</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t="e">
        <f t="shared" si="24"/>
        <v>#N/A</v>
      </c>
      <c r="F68" t="e">
        <f t="shared" si="24"/>
        <v>#N/A</v>
      </c>
      <c r="G68" t="e">
        <f t="shared" si="24"/>
        <v>#N/A</v>
      </c>
      <c r="H68" t="e">
        <f t="shared" si="24"/>
        <v>#N/A</v>
      </c>
      <c r="I68" t="e">
        <f t="shared" si="24"/>
        <v>#N/A</v>
      </c>
      <c r="J68" t="e">
        <f t="shared" si="24"/>
        <v>#N/A</v>
      </c>
      <c r="K68" t="e">
        <f t="shared" si="24"/>
        <v>#N/A</v>
      </c>
      <c r="L68" t="e">
        <f t="shared" si="24"/>
        <v>#N/A</v>
      </c>
      <c r="M68" t="e">
        <f t="shared" si="24"/>
        <v>#N/A</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#N/A</v>
      </c>
      <c r="F69" t="e">
        <f t="shared" si="25"/>
        <v>#N/A</v>
      </c>
      <c r="G69" t="e">
        <f t="shared" si="25"/>
        <v>#N/A</v>
      </c>
      <c r="H69" t="e">
        <f t="shared" si="25"/>
        <v>#N/A</v>
      </c>
      <c r="I69" t="e">
        <f t="shared" si="25"/>
        <v>#N/A</v>
      </c>
      <c r="J69" t="e">
        <f t="shared" si="25"/>
        <v>#N/A</v>
      </c>
      <c r="K69" t="e">
        <f t="shared" si="25"/>
        <v>#N/A</v>
      </c>
      <c r="L69" t="e">
        <f t="shared" si="25"/>
        <v>#N/A</v>
      </c>
      <c r="M69" t="e">
        <f t="shared" si="25"/>
        <v>#N/A</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opLeftCell="AC9" zoomScale="90" zoomScaleNormal="90" workbookViewId="0">
      <selection activeCell="O22" sqref="O22"/>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c r="Z4" t="s">
        <v>26</v>
      </c>
      <c r="AA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c r="Y5">
        <v>2020</v>
      </c>
      <c r="Z5">
        <f>1666000*B7</f>
        <v>19992000</v>
      </c>
      <c r="AA5">
        <f>135000*B7</f>
        <v>1620000</v>
      </c>
    </row>
    <row r="6" spans="1:33" x14ac:dyDescent="0.25">
      <c r="O6" t="s">
        <v>98</v>
      </c>
      <c r="P6">
        <v>1300000</v>
      </c>
      <c r="Q6">
        <f t="shared" ref="Q6:Q9" si="0">P6*1.15</f>
        <v>1495000</v>
      </c>
      <c r="U6">
        <v>2035</v>
      </c>
      <c r="V6">
        <f>V5*B9</f>
        <v>16790399.999999996</v>
      </c>
      <c r="W6">
        <f>W5*B9</f>
        <v>340800</v>
      </c>
      <c r="Y6">
        <v>2035</v>
      </c>
      <c r="Z6">
        <f>Z5*B9</f>
        <v>6953739.1304347822</v>
      </c>
      <c r="AA6">
        <f>AA5*B9</f>
        <v>563478.26086956519</v>
      </c>
    </row>
    <row r="7" spans="1:33" x14ac:dyDescent="0.25">
      <c r="A7" t="s">
        <v>107</v>
      </c>
      <c r="B7" s="3">
        <v>12</v>
      </c>
      <c r="C7" t="s">
        <v>108</v>
      </c>
      <c r="O7" t="s">
        <v>99</v>
      </c>
      <c r="P7">
        <f>1700000-200000-82000</f>
        <v>1418000</v>
      </c>
      <c r="Q7">
        <f t="shared" si="0"/>
        <v>1630699.9999999998</v>
      </c>
      <c r="U7">
        <v>2050</v>
      </c>
      <c r="V7">
        <f>V6*B11</f>
        <v>8395199.9999999981</v>
      </c>
      <c r="W7">
        <f>W6*B11</f>
        <v>170400</v>
      </c>
      <c r="Y7">
        <v>2050</v>
      </c>
      <c r="Z7">
        <f>Z6*B11</f>
        <v>3476869.5652173911</v>
      </c>
      <c r="AA7">
        <f>AA6*B11</f>
        <v>281739.13043478259</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10074240</v>
      </c>
      <c r="D45">
        <f t="shared" ref="D45:AG45" si="11">LOOKUP(D44,16:16,17:17)</f>
        <v>8395200</v>
      </c>
      <c r="E45" t="e">
        <f t="shared" si="11"/>
        <v>#N/A</v>
      </c>
      <c r="F45" t="e">
        <f t="shared" si="11"/>
        <v>#N/A</v>
      </c>
      <c r="G45" t="e">
        <f t="shared" si="11"/>
        <v>#N/A</v>
      </c>
      <c r="H45" t="e">
        <f t="shared" si="11"/>
        <v>#N/A</v>
      </c>
      <c r="I45" t="e">
        <f t="shared" si="11"/>
        <v>#N/A</v>
      </c>
      <c r="J45" t="e">
        <f t="shared" si="11"/>
        <v>#N/A</v>
      </c>
      <c r="K45" t="e">
        <f t="shared" si="11"/>
        <v>#N/A</v>
      </c>
      <c r="L45" t="e">
        <f t="shared" si="11"/>
        <v>#N/A</v>
      </c>
      <c r="M45" t="e">
        <f t="shared" si="11"/>
        <v>#N/A</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t="e">
        <f t="shared" si="12"/>
        <v>#N/A</v>
      </c>
      <c r="F46" t="e">
        <f t="shared" si="12"/>
        <v>#N/A</v>
      </c>
      <c r="G46" t="e">
        <f t="shared" si="12"/>
        <v>#N/A</v>
      </c>
      <c r="H46" t="e">
        <f t="shared" si="12"/>
        <v>#N/A</v>
      </c>
      <c r="I46" t="e">
        <f t="shared" si="12"/>
        <v>#N/A</v>
      </c>
      <c r="J46" t="e">
        <f t="shared" si="12"/>
        <v>#N/A</v>
      </c>
      <c r="K46" t="e">
        <f t="shared" si="12"/>
        <v>#N/A</v>
      </c>
      <c r="L46" t="e">
        <f t="shared" si="12"/>
        <v>#N/A</v>
      </c>
      <c r="M46" t="e">
        <f t="shared" si="12"/>
        <v>#N/A</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204480</v>
      </c>
      <c r="D47">
        <f t="shared" ref="D47:AG47" si="13">LOOKUP(D44,16:16,19:19)</f>
        <v>170400</v>
      </c>
      <c r="E47" t="e">
        <f t="shared" si="13"/>
        <v>#N/A</v>
      </c>
      <c r="F47" t="e">
        <f t="shared" si="13"/>
        <v>#N/A</v>
      </c>
      <c r="G47" t="e">
        <f t="shared" si="13"/>
        <v>#N/A</v>
      </c>
      <c r="H47" t="e">
        <f t="shared" si="13"/>
        <v>#N/A</v>
      </c>
      <c r="I47" t="e">
        <f t="shared" si="13"/>
        <v>#N/A</v>
      </c>
      <c r="J47" t="e">
        <f t="shared" si="13"/>
        <v>#N/A</v>
      </c>
      <c r="K47" t="e">
        <f t="shared" si="13"/>
        <v>#N/A</v>
      </c>
      <c r="L47" t="e">
        <f t="shared" si="13"/>
        <v>#N/A</v>
      </c>
      <c r="M47" t="e">
        <f t="shared" si="13"/>
        <v>#N/A</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1148222.5030764993</v>
      </c>
      <c r="D48">
        <f t="shared" ref="D48:AG48" si="14">LOOKUP(D44,16:16,20:20)</f>
        <v>956852.0858970827</v>
      </c>
      <c r="E48" t="e">
        <f t="shared" si="14"/>
        <v>#N/A</v>
      </c>
      <c r="F48" t="e">
        <f t="shared" si="14"/>
        <v>#N/A</v>
      </c>
      <c r="G48" t="e">
        <f t="shared" si="14"/>
        <v>#N/A</v>
      </c>
      <c r="H48" t="e">
        <f t="shared" si="14"/>
        <v>#N/A</v>
      </c>
      <c r="I48" t="e">
        <f t="shared" si="14"/>
        <v>#N/A</v>
      </c>
      <c r="J48" t="e">
        <f t="shared" si="14"/>
        <v>#N/A</v>
      </c>
      <c r="K48" t="e">
        <f t="shared" si="14"/>
        <v>#N/A</v>
      </c>
      <c r="L48" t="e">
        <f t="shared" si="14"/>
        <v>#N/A</v>
      </c>
      <c r="M48" t="e">
        <f t="shared" si="14"/>
        <v>#N/A</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t="e">
        <f t="shared" si="15"/>
        <v>#N/A</v>
      </c>
      <c r="F49" t="e">
        <f t="shared" si="15"/>
        <v>#N/A</v>
      </c>
      <c r="G49" t="e">
        <f t="shared" si="15"/>
        <v>#N/A</v>
      </c>
      <c r="H49" t="e">
        <f t="shared" si="15"/>
        <v>#N/A</v>
      </c>
      <c r="I49" t="e">
        <f t="shared" si="15"/>
        <v>#N/A</v>
      </c>
      <c r="J49" t="e">
        <f t="shared" si="15"/>
        <v>#N/A</v>
      </c>
      <c r="K49" t="e">
        <f t="shared" si="15"/>
        <v>#N/A</v>
      </c>
      <c r="L49" t="e">
        <f t="shared" si="15"/>
        <v>#N/A</v>
      </c>
      <c r="M49" t="e">
        <f t="shared" si="15"/>
        <v>#N/A</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t="e">
        <f t="shared" si="16"/>
        <v>#N/A</v>
      </c>
      <c r="F50" t="e">
        <f t="shared" si="16"/>
        <v>#N/A</v>
      </c>
      <c r="G50" t="e">
        <f t="shared" si="16"/>
        <v>#N/A</v>
      </c>
      <c r="H50" t="e">
        <f t="shared" si="16"/>
        <v>#N/A</v>
      </c>
      <c r="I50" t="e">
        <f t="shared" si="16"/>
        <v>#N/A</v>
      </c>
      <c r="J50" t="e">
        <f t="shared" si="16"/>
        <v>#N/A</v>
      </c>
      <c r="K50" t="e">
        <f t="shared" si="16"/>
        <v>#N/A</v>
      </c>
      <c r="L50" t="e">
        <f t="shared" si="16"/>
        <v>#N/A</v>
      </c>
      <c r="M50" t="e">
        <f t="shared" si="16"/>
        <v>#N/A</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t="e">
        <f t="shared" si="17"/>
        <v>#N/A</v>
      </c>
      <c r="F51" t="e">
        <f t="shared" si="17"/>
        <v>#N/A</v>
      </c>
      <c r="G51" t="e">
        <f t="shared" si="17"/>
        <v>#N/A</v>
      </c>
      <c r="H51" t="e">
        <f t="shared" si="17"/>
        <v>#N/A</v>
      </c>
      <c r="I51" t="e">
        <f t="shared" si="17"/>
        <v>#N/A</v>
      </c>
      <c r="J51" t="e">
        <f t="shared" si="17"/>
        <v>#N/A</v>
      </c>
      <c r="K51" t="e">
        <f t="shared" si="17"/>
        <v>#N/A</v>
      </c>
      <c r="L51" t="e">
        <f t="shared" si="17"/>
        <v>#N/A</v>
      </c>
      <c r="M51" t="e">
        <f t="shared" si="17"/>
        <v>#N/A</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#N/A</v>
      </c>
      <c r="F52" t="e">
        <f t="shared" si="18"/>
        <v>#N/A</v>
      </c>
      <c r="G52" t="e">
        <f t="shared" si="18"/>
        <v>#N/A</v>
      </c>
      <c r="H52" t="e">
        <f t="shared" si="18"/>
        <v>#N/A</v>
      </c>
      <c r="I52" t="e">
        <f t="shared" si="18"/>
        <v>#N/A</v>
      </c>
      <c r="J52" t="e">
        <f t="shared" si="18"/>
        <v>#N/A</v>
      </c>
      <c r="K52" t="e">
        <f t="shared" si="18"/>
        <v>#N/A</v>
      </c>
      <c r="L52" t="e">
        <f t="shared" si="18"/>
        <v>#N/A</v>
      </c>
      <c r="M52" t="e">
        <f t="shared" si="18"/>
        <v>#N/A</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t="e">
        <f t="shared" si="19"/>
        <v>#N/A</v>
      </c>
      <c r="F53" t="e">
        <f t="shared" si="19"/>
        <v>#N/A</v>
      </c>
      <c r="G53" t="e">
        <f t="shared" si="19"/>
        <v>#N/A</v>
      </c>
      <c r="H53" t="e">
        <f t="shared" si="19"/>
        <v>#N/A</v>
      </c>
      <c r="I53" t="e">
        <f t="shared" si="19"/>
        <v>#N/A</v>
      </c>
      <c r="J53" t="e">
        <f t="shared" si="19"/>
        <v>#N/A</v>
      </c>
      <c r="K53" t="e">
        <f t="shared" si="19"/>
        <v>#N/A</v>
      </c>
      <c r="L53" t="e">
        <f t="shared" si="19"/>
        <v>#N/A</v>
      </c>
      <c r="M53" t="e">
        <f t="shared" si="19"/>
        <v>#N/A</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t="e">
        <f t="shared" si="20"/>
        <v>#N/A</v>
      </c>
      <c r="F54" t="e">
        <f t="shared" si="20"/>
        <v>#N/A</v>
      </c>
      <c r="G54" t="e">
        <f t="shared" si="20"/>
        <v>#N/A</v>
      </c>
      <c r="H54" t="e">
        <f t="shared" si="20"/>
        <v>#N/A</v>
      </c>
      <c r="I54" t="e">
        <f t="shared" si="20"/>
        <v>#N/A</v>
      </c>
      <c r="J54" t="e">
        <f t="shared" si="20"/>
        <v>#N/A</v>
      </c>
      <c r="K54" t="e">
        <f t="shared" si="20"/>
        <v>#N/A</v>
      </c>
      <c r="L54" t="e">
        <f t="shared" si="20"/>
        <v>#N/A</v>
      </c>
      <c r="M54" t="e">
        <f t="shared" si="20"/>
        <v>#N/A</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t="e">
        <f t="shared" si="21"/>
        <v>#N/A</v>
      </c>
      <c r="F55" t="e">
        <f t="shared" si="21"/>
        <v>#N/A</v>
      </c>
      <c r="G55" t="e">
        <f t="shared" si="21"/>
        <v>#N/A</v>
      </c>
      <c r="H55" t="e">
        <f t="shared" si="21"/>
        <v>#N/A</v>
      </c>
      <c r="I55" t="e">
        <f t="shared" si="21"/>
        <v>#N/A</v>
      </c>
      <c r="J55" t="e">
        <f t="shared" si="21"/>
        <v>#N/A</v>
      </c>
      <c r="K55" t="e">
        <f t="shared" si="21"/>
        <v>#N/A</v>
      </c>
      <c r="L55" t="e">
        <f t="shared" si="21"/>
        <v>#N/A</v>
      </c>
      <c r="M55" t="e">
        <f t="shared" si="21"/>
        <v>#N/A</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#N/A</v>
      </c>
      <c r="F56" t="e">
        <f t="shared" si="22"/>
        <v>#N/A</v>
      </c>
      <c r="G56" t="e">
        <f t="shared" si="22"/>
        <v>#N/A</v>
      </c>
      <c r="H56" t="e">
        <f t="shared" si="22"/>
        <v>#N/A</v>
      </c>
      <c r="I56" t="e">
        <f t="shared" si="22"/>
        <v>#N/A</v>
      </c>
      <c r="J56" t="e">
        <f t="shared" si="22"/>
        <v>#N/A</v>
      </c>
      <c r="K56" t="e">
        <f t="shared" si="22"/>
        <v>#N/A</v>
      </c>
      <c r="L56" t="e">
        <f t="shared" si="22"/>
        <v>#N/A</v>
      </c>
      <c r="M56" t="e">
        <f t="shared" si="22"/>
        <v>#N/A</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t="e">
        <f t="shared" si="23"/>
        <v>#N/A</v>
      </c>
      <c r="F57" t="e">
        <f t="shared" si="23"/>
        <v>#N/A</v>
      </c>
      <c r="G57" t="e">
        <f t="shared" si="23"/>
        <v>#N/A</v>
      </c>
      <c r="H57" t="e">
        <f t="shared" si="23"/>
        <v>#N/A</v>
      </c>
      <c r="I57" t="e">
        <f t="shared" si="23"/>
        <v>#N/A</v>
      </c>
      <c r="J57" t="e">
        <f t="shared" si="23"/>
        <v>#N/A</v>
      </c>
      <c r="K57" t="e">
        <f t="shared" si="23"/>
        <v>#N/A</v>
      </c>
      <c r="L57" t="e">
        <f t="shared" si="23"/>
        <v>#N/A</v>
      </c>
      <c r="M57" t="e">
        <f t="shared" si="23"/>
        <v>#N/A</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t="e">
        <f t="shared" si="24"/>
        <v>#N/A</v>
      </c>
      <c r="F58" t="e">
        <f t="shared" si="24"/>
        <v>#N/A</v>
      </c>
      <c r="G58" t="e">
        <f t="shared" si="24"/>
        <v>#N/A</v>
      </c>
      <c r="H58" t="e">
        <f t="shared" si="24"/>
        <v>#N/A</v>
      </c>
      <c r="I58" t="e">
        <f t="shared" si="24"/>
        <v>#N/A</v>
      </c>
      <c r="J58" t="e">
        <f t="shared" si="24"/>
        <v>#N/A</v>
      </c>
      <c r="K58" t="e">
        <f t="shared" si="24"/>
        <v>#N/A</v>
      </c>
      <c r="L58" t="e">
        <f t="shared" si="24"/>
        <v>#N/A</v>
      </c>
      <c r="M58" t="e">
        <f t="shared" si="24"/>
        <v>#N/A</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t="e">
        <f t="shared" si="25"/>
        <v>#N/A</v>
      </c>
      <c r="F59" t="e">
        <f t="shared" si="25"/>
        <v>#N/A</v>
      </c>
      <c r="G59" t="e">
        <f t="shared" si="25"/>
        <v>#N/A</v>
      </c>
      <c r="H59" t="e">
        <f t="shared" si="25"/>
        <v>#N/A</v>
      </c>
      <c r="I59" t="e">
        <f t="shared" si="25"/>
        <v>#N/A</v>
      </c>
      <c r="J59" t="e">
        <f t="shared" si="25"/>
        <v>#N/A</v>
      </c>
      <c r="K59" t="e">
        <f t="shared" si="25"/>
        <v>#N/A</v>
      </c>
      <c r="L59" t="e">
        <f t="shared" si="25"/>
        <v>#N/A</v>
      </c>
      <c r="M59" t="e">
        <f t="shared" si="25"/>
        <v>#N/A</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#N/A</v>
      </c>
      <c r="F60" t="e">
        <f t="shared" si="26"/>
        <v>#N/A</v>
      </c>
      <c r="G60" t="e">
        <f t="shared" si="26"/>
        <v>#N/A</v>
      </c>
      <c r="H60" t="e">
        <f t="shared" si="26"/>
        <v>#N/A</v>
      </c>
      <c r="I60" t="e">
        <f t="shared" si="26"/>
        <v>#N/A</v>
      </c>
      <c r="J60" t="e">
        <f t="shared" si="26"/>
        <v>#N/A</v>
      </c>
      <c r="K60" t="e">
        <f t="shared" si="26"/>
        <v>#N/A</v>
      </c>
      <c r="L60" t="e">
        <f t="shared" si="26"/>
        <v>#N/A</v>
      </c>
      <c r="M60" t="e">
        <f t="shared" si="26"/>
        <v>#N/A</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t="e">
        <f t="shared" si="27"/>
        <v>#N/A</v>
      </c>
      <c r="F61" t="e">
        <f t="shared" si="27"/>
        <v>#N/A</v>
      </c>
      <c r="G61" t="e">
        <f t="shared" si="27"/>
        <v>#N/A</v>
      </c>
      <c r="H61" t="e">
        <f t="shared" si="27"/>
        <v>#N/A</v>
      </c>
      <c r="I61" t="e">
        <f t="shared" si="27"/>
        <v>#N/A</v>
      </c>
      <c r="J61" t="e">
        <f t="shared" si="27"/>
        <v>#N/A</v>
      </c>
      <c r="K61" t="e">
        <f t="shared" si="27"/>
        <v>#N/A</v>
      </c>
      <c r="L61" t="e">
        <f t="shared" si="27"/>
        <v>#N/A</v>
      </c>
      <c r="M61" t="e">
        <f t="shared" si="27"/>
        <v>#N/A</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t="e">
        <f t="shared" si="28"/>
        <v>#N/A</v>
      </c>
      <c r="F62" t="e">
        <f t="shared" si="28"/>
        <v>#N/A</v>
      </c>
      <c r="G62" t="e">
        <f t="shared" si="28"/>
        <v>#N/A</v>
      </c>
      <c r="H62" t="e">
        <f t="shared" si="28"/>
        <v>#N/A</v>
      </c>
      <c r="I62" t="e">
        <f t="shared" si="28"/>
        <v>#N/A</v>
      </c>
      <c r="J62" t="e">
        <f t="shared" si="28"/>
        <v>#N/A</v>
      </c>
      <c r="K62" t="e">
        <f t="shared" si="28"/>
        <v>#N/A</v>
      </c>
      <c r="L62" t="e">
        <f t="shared" si="28"/>
        <v>#N/A</v>
      </c>
      <c r="M62" t="e">
        <f t="shared" si="28"/>
        <v>#N/A</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t="e">
        <f t="shared" si="29"/>
        <v>#N/A</v>
      </c>
      <c r="F63" t="e">
        <f t="shared" si="29"/>
        <v>#N/A</v>
      </c>
      <c r="G63" t="e">
        <f t="shared" si="29"/>
        <v>#N/A</v>
      </c>
      <c r="H63" t="e">
        <f t="shared" si="29"/>
        <v>#N/A</v>
      </c>
      <c r="I63" t="e">
        <f t="shared" si="29"/>
        <v>#N/A</v>
      </c>
      <c r="J63" t="e">
        <f t="shared" si="29"/>
        <v>#N/A</v>
      </c>
      <c r="K63" t="e">
        <f t="shared" si="29"/>
        <v>#N/A</v>
      </c>
      <c r="L63" t="e">
        <f t="shared" si="29"/>
        <v>#N/A</v>
      </c>
      <c r="M63" t="e">
        <f t="shared" si="29"/>
        <v>#N/A</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#N/A</v>
      </c>
      <c r="F64" t="e">
        <f t="shared" si="30"/>
        <v>#N/A</v>
      </c>
      <c r="G64" t="e">
        <f t="shared" si="30"/>
        <v>#N/A</v>
      </c>
      <c r="H64" t="e">
        <f t="shared" si="30"/>
        <v>#N/A</v>
      </c>
      <c r="I64" t="e">
        <f t="shared" si="30"/>
        <v>#N/A</v>
      </c>
      <c r="J64" t="e">
        <f t="shared" si="30"/>
        <v>#N/A</v>
      </c>
      <c r="K64" t="e">
        <f t="shared" si="30"/>
        <v>#N/A</v>
      </c>
      <c r="L64" t="e">
        <f t="shared" si="30"/>
        <v>#N/A</v>
      </c>
      <c r="M64" t="e">
        <f t="shared" si="30"/>
        <v>#N/A</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2047</v>
      </c>
      <c r="D47">
        <f>IF(C47=0,0,IF(General!$B$10 &gt; (C47-General!$B$9), C47+General!$B$11,0))</f>
        <v>2050</v>
      </c>
      <c r="E47">
        <f>IF(D47=0,0,IF(General!$B$10 &gt; (D47-General!$B$9), D47+General!$B$11,0))</f>
        <v>0</v>
      </c>
      <c r="F47">
        <f>IF(E47=0,0,IF(General!$B$10 &gt; (E47-General!$B$9), E47+General!$B$11,0))</f>
        <v>0</v>
      </c>
      <c r="G47">
        <f>IF(F47=0,0,IF(General!$B$10 &gt; (F47-General!$B$9), F47+General!$B$11,0))</f>
        <v>0</v>
      </c>
      <c r="H47">
        <f>IF(G47=0,0,IF(General!$B$10 &gt; (G47-General!$B$9), G47+General!$B$11,0))</f>
        <v>0</v>
      </c>
      <c r="I47">
        <f>IF(H47=0,0,IF(General!$B$10 &gt; (H47-General!$B$9), H47+General!$B$11,0))</f>
        <v>0</v>
      </c>
      <c r="J47">
        <f>IF(I47=0,0,IF(General!$B$10 &gt; (I47-General!$B$9), I47+General!$B$11,0))</f>
        <v>0</v>
      </c>
      <c r="K47">
        <f>IF(J47=0,0,IF(General!$B$10 &gt; (J47-General!$B$9), J47+General!$B$11,0))</f>
        <v>0</v>
      </c>
      <c r="L47">
        <f>IF(K47=0,0,IF(General!$B$10 &gt; (K47-General!$B$9), K47+General!$B$11,0))</f>
        <v>0</v>
      </c>
      <c r="M47">
        <f>IF(L47=0,0,IF(General!$B$10 &gt; (L47-General!$B$9), L47+General!$B$11,0))</f>
        <v>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335501.63649500109</v>
      </c>
      <c r="D48">
        <f t="shared" ref="D48:AG48" si="8">LOOKUP(D47,19:19,20:20)</f>
        <v>321205.51228191477</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6710.0327299000219</v>
      </c>
      <c r="D50">
        <f t="shared" ref="D50:AG50" si="10">LOOKUP(D47,19:19,22:22)</f>
        <v>6424.1102456382951</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38139.41640668895</v>
      </c>
      <c r="D51">
        <f t="shared" ref="D51:AG51" si="11">LOOKUP(D47,19:19,23:23)</f>
        <v>36514.250460970019</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t="e">
        <f t="shared" si="26"/>
        <v>#N/A</v>
      </c>
      <c r="F66" t="e">
        <f t="shared" si="26"/>
        <v>#N/A</v>
      </c>
      <c r="G66" t="e">
        <f t="shared" si="26"/>
        <v>#N/A</v>
      </c>
      <c r="H66" t="e">
        <f t="shared" si="26"/>
        <v>#N/A</v>
      </c>
      <c r="I66" t="e">
        <f t="shared" si="26"/>
        <v>#N/A</v>
      </c>
      <c r="J66" t="e">
        <f t="shared" si="26"/>
        <v>#N/A</v>
      </c>
      <c r="K66" t="e">
        <f t="shared" si="26"/>
        <v>#N/A</v>
      </c>
      <c r="L66" t="e">
        <f t="shared" si="26"/>
        <v>#N/A</v>
      </c>
      <c r="M66" t="e">
        <f t="shared" si="26"/>
        <v>#N/A</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t="e">
        <f t="shared" si="27"/>
        <v>#N/A</v>
      </c>
      <c r="F67" t="e">
        <f t="shared" si="27"/>
        <v>#N/A</v>
      </c>
      <c r="G67" t="e">
        <f t="shared" si="27"/>
        <v>#N/A</v>
      </c>
      <c r="H67" t="e">
        <f t="shared" si="27"/>
        <v>#N/A</v>
      </c>
      <c r="I67" t="e">
        <f t="shared" si="27"/>
        <v>#N/A</v>
      </c>
      <c r="J67" t="e">
        <f t="shared" si="27"/>
        <v>#N/A</v>
      </c>
      <c r="K67" t="e">
        <f t="shared" si="27"/>
        <v>#N/A</v>
      </c>
      <c r="L67" t="e">
        <f t="shared" si="27"/>
        <v>#N/A</v>
      </c>
      <c r="M67" t="e">
        <f t="shared" si="27"/>
        <v>#N/A</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2047</v>
      </c>
      <c r="D46">
        <f>IF(C46=0,0,IF(General!$B$10 &gt; (C46-General!$B$9), C46+General!$B$11,0))</f>
        <v>2050</v>
      </c>
      <c r="E46">
        <f>IF(D46=0,0,IF(General!$B$10 &gt; (D46-General!$B$9), D46+General!$B$11,0))</f>
        <v>0</v>
      </c>
      <c r="F46">
        <f>IF(E46=0,0,IF(General!$B$10 &gt; (E46-General!$B$9), E46+General!$B$11,0))</f>
        <v>0</v>
      </c>
      <c r="G46">
        <f>IF(F46=0,0,IF(General!$B$10 &gt; (F46-General!$B$9), F46+General!$B$11,0))</f>
        <v>0</v>
      </c>
      <c r="H46">
        <f>IF(G46=0,0,IF(General!$B$10 &gt; (G46-General!$B$9), G46+General!$B$11,0))</f>
        <v>0</v>
      </c>
      <c r="I46">
        <f>IF(H46=0,0,IF(General!$B$10 &gt; (H46-General!$B$9), H46+General!$B$11,0))</f>
        <v>0</v>
      </c>
      <c r="J46">
        <f>IF(I46=0,0,IF(General!$B$10 &gt; (I46-General!$B$9), I46+General!$B$11,0))</f>
        <v>0</v>
      </c>
      <c r="K46">
        <f>IF(J46=0,0,IF(General!$B$10 &gt; (J46-General!$B$9), J46+General!$B$11,0))</f>
        <v>0</v>
      </c>
      <c r="L46">
        <f>IF(K46=0,0,IF(General!$B$10 &gt; (K46-General!$B$9), K46+General!$B$11,0))</f>
        <v>0</v>
      </c>
      <c r="M46">
        <f>IF(L46=0,0,IF(General!$B$10 &gt; (L46-General!$B$9), L46+General!$B$11,0))</f>
        <v>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8410000</v>
      </c>
      <c r="D47">
        <f t="shared" ref="D47:AG47" si="11">LOOKUP(D46,18:18,19:19)</f>
        <v>7900000</v>
      </c>
      <c r="E47" t="e">
        <f t="shared" si="11"/>
        <v>#N/A</v>
      </c>
      <c r="F47" t="e">
        <f t="shared" si="11"/>
        <v>#N/A</v>
      </c>
      <c r="G47" t="e">
        <f t="shared" si="11"/>
        <v>#N/A</v>
      </c>
      <c r="H47" t="e">
        <f t="shared" si="11"/>
        <v>#N/A</v>
      </c>
      <c r="I47" t="e">
        <f t="shared" si="11"/>
        <v>#N/A</v>
      </c>
      <c r="J47" t="e">
        <f t="shared" si="11"/>
        <v>#N/A</v>
      </c>
      <c r="K47" t="e">
        <f t="shared" si="11"/>
        <v>#N/A</v>
      </c>
      <c r="L47" t="e">
        <f t="shared" si="11"/>
        <v>#N/A</v>
      </c>
      <c r="M47" t="e">
        <f t="shared" si="11"/>
        <v>#N/A</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t="e">
        <f t="shared" si="12"/>
        <v>#N/A</v>
      </c>
      <c r="F48" t="e">
        <f t="shared" si="12"/>
        <v>#N/A</v>
      </c>
      <c r="G48" t="e">
        <f t="shared" si="12"/>
        <v>#N/A</v>
      </c>
      <c r="H48" t="e">
        <f t="shared" si="12"/>
        <v>#N/A</v>
      </c>
      <c r="I48" t="e">
        <f t="shared" si="12"/>
        <v>#N/A</v>
      </c>
      <c r="J48" t="e">
        <f t="shared" si="12"/>
        <v>#N/A</v>
      </c>
      <c r="K48" t="e">
        <f t="shared" si="12"/>
        <v>#N/A</v>
      </c>
      <c r="L48" t="e">
        <f t="shared" si="12"/>
        <v>#N/A</v>
      </c>
      <c r="M48" t="e">
        <f t="shared" si="12"/>
        <v>#N/A</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165000</v>
      </c>
      <c r="D49">
        <f t="shared" ref="D49:AG49" si="13">LOOKUP(D46,18:18,21:21)</f>
        <v>150000</v>
      </c>
      <c r="E49" t="e">
        <f t="shared" si="13"/>
        <v>#N/A</v>
      </c>
      <c r="F49" t="e">
        <f t="shared" si="13"/>
        <v>#N/A</v>
      </c>
      <c r="G49" t="e">
        <f t="shared" si="13"/>
        <v>#N/A</v>
      </c>
      <c r="H49" t="e">
        <f t="shared" si="13"/>
        <v>#N/A</v>
      </c>
      <c r="I49" t="e">
        <f t="shared" si="13"/>
        <v>#N/A</v>
      </c>
      <c r="J49" t="e">
        <f t="shared" si="13"/>
        <v>#N/A</v>
      </c>
      <c r="K49" t="e">
        <f t="shared" si="13"/>
        <v>#N/A</v>
      </c>
      <c r="L49" t="e">
        <f t="shared" si="13"/>
        <v>#N/A</v>
      </c>
      <c r="M49" t="e">
        <f t="shared" si="13"/>
        <v>#N/A</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1147536.4729119283</v>
      </c>
      <c r="D50">
        <f t="shared" ref="D50:AG50" si="14">LOOKUP(D46,18:18,22:22)</f>
        <v>1072953.4049945581</v>
      </c>
      <c r="E50" t="e">
        <f t="shared" si="14"/>
        <v>#N/A</v>
      </c>
      <c r="F50" t="e">
        <f t="shared" si="14"/>
        <v>#N/A</v>
      </c>
      <c r="G50" t="e">
        <f t="shared" si="14"/>
        <v>#N/A</v>
      </c>
      <c r="H50" t="e">
        <f t="shared" si="14"/>
        <v>#N/A</v>
      </c>
      <c r="I50" t="e">
        <f t="shared" si="14"/>
        <v>#N/A</v>
      </c>
      <c r="J50" t="e">
        <f t="shared" si="14"/>
        <v>#N/A</v>
      </c>
      <c r="K50" t="e">
        <f t="shared" si="14"/>
        <v>#N/A</v>
      </c>
      <c r="L50" t="e">
        <f t="shared" si="14"/>
        <v>#N/A</v>
      </c>
      <c r="M50" t="e">
        <f t="shared" si="14"/>
        <v>#N/A</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t="e">
        <f t="shared" si="15"/>
        <v>#N/A</v>
      </c>
      <c r="F51" t="e">
        <f t="shared" si="15"/>
        <v>#N/A</v>
      </c>
      <c r="G51" t="e">
        <f t="shared" si="15"/>
        <v>#N/A</v>
      </c>
      <c r="H51" t="e">
        <f t="shared" si="15"/>
        <v>#N/A</v>
      </c>
      <c r="I51" t="e">
        <f t="shared" si="15"/>
        <v>#N/A</v>
      </c>
      <c r="J51" t="e">
        <f t="shared" si="15"/>
        <v>#N/A</v>
      </c>
      <c r="K51" t="e">
        <f t="shared" si="15"/>
        <v>#N/A</v>
      </c>
      <c r="L51" t="e">
        <f t="shared" si="15"/>
        <v>#N/A</v>
      </c>
      <c r="M51" t="e">
        <f t="shared" si="15"/>
        <v>#N/A</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t="e">
        <f t="shared" si="16"/>
        <v>#N/A</v>
      </c>
      <c r="F52" t="e">
        <f t="shared" si="16"/>
        <v>#N/A</v>
      </c>
      <c r="G52" t="e">
        <f t="shared" si="16"/>
        <v>#N/A</v>
      </c>
      <c r="H52" t="e">
        <f t="shared" si="16"/>
        <v>#N/A</v>
      </c>
      <c r="I52" t="e">
        <f t="shared" si="16"/>
        <v>#N/A</v>
      </c>
      <c r="J52" t="e">
        <f t="shared" si="16"/>
        <v>#N/A</v>
      </c>
      <c r="K52" t="e">
        <f t="shared" si="16"/>
        <v>#N/A</v>
      </c>
      <c r="L52" t="e">
        <f t="shared" si="16"/>
        <v>#N/A</v>
      </c>
      <c r="M52" t="e">
        <f t="shared" si="16"/>
        <v>#N/A</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t="e">
        <f t="shared" si="17"/>
        <v>#N/A</v>
      </c>
      <c r="F53" t="e">
        <f t="shared" si="17"/>
        <v>#N/A</v>
      </c>
      <c r="G53" t="e">
        <f t="shared" si="17"/>
        <v>#N/A</v>
      </c>
      <c r="H53" t="e">
        <f t="shared" si="17"/>
        <v>#N/A</v>
      </c>
      <c r="I53" t="e">
        <f t="shared" si="17"/>
        <v>#N/A</v>
      </c>
      <c r="J53" t="e">
        <f t="shared" si="17"/>
        <v>#N/A</v>
      </c>
      <c r="K53" t="e">
        <f t="shared" si="17"/>
        <v>#N/A</v>
      </c>
      <c r="L53" t="e">
        <f t="shared" si="17"/>
        <v>#N/A</v>
      </c>
      <c r="M53" t="e">
        <f t="shared" si="17"/>
        <v>#N/A</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#N/A</v>
      </c>
      <c r="F54" t="e">
        <f t="shared" si="18"/>
        <v>#N/A</v>
      </c>
      <c r="G54" t="e">
        <f t="shared" si="18"/>
        <v>#N/A</v>
      </c>
      <c r="H54" t="e">
        <f t="shared" si="18"/>
        <v>#N/A</v>
      </c>
      <c r="I54" t="e">
        <f t="shared" si="18"/>
        <v>#N/A</v>
      </c>
      <c r="J54" t="e">
        <f t="shared" si="18"/>
        <v>#N/A</v>
      </c>
      <c r="K54" t="e">
        <f t="shared" si="18"/>
        <v>#N/A</v>
      </c>
      <c r="L54" t="e">
        <f t="shared" si="18"/>
        <v>#N/A</v>
      </c>
      <c r="M54" t="e">
        <f t="shared" si="18"/>
        <v>#N/A</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t="e">
        <f t="shared" si="19"/>
        <v>#N/A</v>
      </c>
      <c r="F55" t="e">
        <f t="shared" si="19"/>
        <v>#N/A</v>
      </c>
      <c r="G55" t="e">
        <f t="shared" si="19"/>
        <v>#N/A</v>
      </c>
      <c r="H55" t="e">
        <f t="shared" si="19"/>
        <v>#N/A</v>
      </c>
      <c r="I55" t="e">
        <f t="shared" si="19"/>
        <v>#N/A</v>
      </c>
      <c r="J55" t="e">
        <f t="shared" si="19"/>
        <v>#N/A</v>
      </c>
      <c r="K55" t="e">
        <f t="shared" si="19"/>
        <v>#N/A</v>
      </c>
      <c r="L55" t="e">
        <f t="shared" si="19"/>
        <v>#N/A</v>
      </c>
      <c r="M55" t="e">
        <f t="shared" si="19"/>
        <v>#N/A</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t="e">
        <f t="shared" si="20"/>
        <v>#N/A</v>
      </c>
      <c r="F56" t="e">
        <f t="shared" si="20"/>
        <v>#N/A</v>
      </c>
      <c r="G56" t="e">
        <f t="shared" si="20"/>
        <v>#N/A</v>
      </c>
      <c r="H56" t="e">
        <f t="shared" si="20"/>
        <v>#N/A</v>
      </c>
      <c r="I56" t="e">
        <f t="shared" si="20"/>
        <v>#N/A</v>
      </c>
      <c r="J56" t="e">
        <f t="shared" si="20"/>
        <v>#N/A</v>
      </c>
      <c r="K56" t="e">
        <f t="shared" si="20"/>
        <v>#N/A</v>
      </c>
      <c r="L56" t="e">
        <f t="shared" si="20"/>
        <v>#N/A</v>
      </c>
      <c r="M56" t="e">
        <f t="shared" si="20"/>
        <v>#N/A</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t="e">
        <f t="shared" si="21"/>
        <v>#N/A</v>
      </c>
      <c r="F57" t="e">
        <f t="shared" si="21"/>
        <v>#N/A</v>
      </c>
      <c r="G57" t="e">
        <f t="shared" si="21"/>
        <v>#N/A</v>
      </c>
      <c r="H57" t="e">
        <f t="shared" si="21"/>
        <v>#N/A</v>
      </c>
      <c r="I57" t="e">
        <f t="shared" si="21"/>
        <v>#N/A</v>
      </c>
      <c r="J57" t="e">
        <f t="shared" si="21"/>
        <v>#N/A</v>
      </c>
      <c r="K57" t="e">
        <f t="shared" si="21"/>
        <v>#N/A</v>
      </c>
      <c r="L57" t="e">
        <f t="shared" si="21"/>
        <v>#N/A</v>
      </c>
      <c r="M57" t="e">
        <f t="shared" si="21"/>
        <v>#N/A</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#N/A</v>
      </c>
      <c r="F58" t="e">
        <f t="shared" si="22"/>
        <v>#N/A</v>
      </c>
      <c r="G58" t="e">
        <f t="shared" si="22"/>
        <v>#N/A</v>
      </c>
      <c r="H58" t="e">
        <f t="shared" si="22"/>
        <v>#N/A</v>
      </c>
      <c r="I58" t="e">
        <f t="shared" si="22"/>
        <v>#N/A</v>
      </c>
      <c r="J58" t="e">
        <f t="shared" si="22"/>
        <v>#N/A</v>
      </c>
      <c r="K58" t="e">
        <f t="shared" si="22"/>
        <v>#N/A</v>
      </c>
      <c r="L58" t="e">
        <f t="shared" si="22"/>
        <v>#N/A</v>
      </c>
      <c r="M58" t="e">
        <f t="shared" si="22"/>
        <v>#N/A</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t="e">
        <f t="shared" si="23"/>
        <v>#N/A</v>
      </c>
      <c r="F59" t="e">
        <f t="shared" si="23"/>
        <v>#N/A</v>
      </c>
      <c r="G59" t="e">
        <f t="shared" si="23"/>
        <v>#N/A</v>
      </c>
      <c r="H59" t="e">
        <f t="shared" si="23"/>
        <v>#N/A</v>
      </c>
      <c r="I59" t="e">
        <f t="shared" si="23"/>
        <v>#N/A</v>
      </c>
      <c r="J59" t="e">
        <f t="shared" si="23"/>
        <v>#N/A</v>
      </c>
      <c r="K59" t="e">
        <f t="shared" si="23"/>
        <v>#N/A</v>
      </c>
      <c r="L59" t="e">
        <f t="shared" si="23"/>
        <v>#N/A</v>
      </c>
      <c r="M59" t="e">
        <f t="shared" si="23"/>
        <v>#N/A</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t="e">
        <f t="shared" si="24"/>
        <v>#N/A</v>
      </c>
      <c r="F60" t="e">
        <f t="shared" si="24"/>
        <v>#N/A</v>
      </c>
      <c r="G60" t="e">
        <f t="shared" si="24"/>
        <v>#N/A</v>
      </c>
      <c r="H60" t="e">
        <f t="shared" si="24"/>
        <v>#N/A</v>
      </c>
      <c r="I60" t="e">
        <f t="shared" si="24"/>
        <v>#N/A</v>
      </c>
      <c r="J60" t="e">
        <f t="shared" si="24"/>
        <v>#N/A</v>
      </c>
      <c r="K60" t="e">
        <f t="shared" si="24"/>
        <v>#N/A</v>
      </c>
      <c r="L60" t="e">
        <f t="shared" si="24"/>
        <v>#N/A</v>
      </c>
      <c r="M60" t="e">
        <f t="shared" si="24"/>
        <v>#N/A</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t="e">
        <f t="shared" si="25"/>
        <v>#N/A</v>
      </c>
      <c r="F61" t="e">
        <f t="shared" si="25"/>
        <v>#N/A</v>
      </c>
      <c r="G61" t="e">
        <f t="shared" si="25"/>
        <v>#N/A</v>
      </c>
      <c r="H61" t="e">
        <f t="shared" si="25"/>
        <v>#N/A</v>
      </c>
      <c r="I61" t="e">
        <f t="shared" si="25"/>
        <v>#N/A</v>
      </c>
      <c r="J61" t="e">
        <f t="shared" si="25"/>
        <v>#N/A</v>
      </c>
      <c r="K61" t="e">
        <f t="shared" si="25"/>
        <v>#N/A</v>
      </c>
      <c r="L61" t="e">
        <f t="shared" si="25"/>
        <v>#N/A</v>
      </c>
      <c r="M61" t="e">
        <f t="shared" si="25"/>
        <v>#N/A</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#N/A</v>
      </c>
      <c r="F62" t="e">
        <f t="shared" si="26"/>
        <v>#N/A</v>
      </c>
      <c r="G62" t="e">
        <f t="shared" si="26"/>
        <v>#N/A</v>
      </c>
      <c r="H62" t="e">
        <f t="shared" si="26"/>
        <v>#N/A</v>
      </c>
      <c r="I62" t="e">
        <f t="shared" si="26"/>
        <v>#N/A</v>
      </c>
      <c r="J62" t="e">
        <f t="shared" si="26"/>
        <v>#N/A</v>
      </c>
      <c r="K62" t="e">
        <f t="shared" si="26"/>
        <v>#N/A</v>
      </c>
      <c r="L62" t="e">
        <f t="shared" si="26"/>
        <v>#N/A</v>
      </c>
      <c r="M62" t="e">
        <f t="shared" si="26"/>
        <v>#N/A</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t="e">
        <f t="shared" si="27"/>
        <v>#N/A</v>
      </c>
      <c r="F63" t="e">
        <f t="shared" si="27"/>
        <v>#N/A</v>
      </c>
      <c r="G63" t="e">
        <f t="shared" si="27"/>
        <v>#N/A</v>
      </c>
      <c r="H63" t="e">
        <f t="shared" si="27"/>
        <v>#N/A</v>
      </c>
      <c r="I63" t="e">
        <f t="shared" si="27"/>
        <v>#N/A</v>
      </c>
      <c r="J63" t="e">
        <f t="shared" si="27"/>
        <v>#N/A</v>
      </c>
      <c r="K63" t="e">
        <f t="shared" si="27"/>
        <v>#N/A</v>
      </c>
      <c r="L63" t="e">
        <f t="shared" si="27"/>
        <v>#N/A</v>
      </c>
      <c r="M63" t="e">
        <f t="shared" si="27"/>
        <v>#N/A</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t="e">
        <f t="shared" si="28"/>
        <v>#N/A</v>
      </c>
      <c r="F64" t="e">
        <f t="shared" si="28"/>
        <v>#N/A</v>
      </c>
      <c r="G64" t="e">
        <f t="shared" si="28"/>
        <v>#N/A</v>
      </c>
      <c r="H64" t="e">
        <f t="shared" si="28"/>
        <v>#N/A</v>
      </c>
      <c r="I64" t="e">
        <f t="shared" si="28"/>
        <v>#N/A</v>
      </c>
      <c r="J64" t="e">
        <f t="shared" si="28"/>
        <v>#N/A</v>
      </c>
      <c r="K64" t="e">
        <f t="shared" si="28"/>
        <v>#N/A</v>
      </c>
      <c r="L64" t="e">
        <f t="shared" si="28"/>
        <v>#N/A</v>
      </c>
      <c r="M64" t="e">
        <f t="shared" si="28"/>
        <v>#N/A</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t="e">
        <f t="shared" si="29"/>
        <v>#N/A</v>
      </c>
      <c r="F65" t="e">
        <f t="shared" si="29"/>
        <v>#N/A</v>
      </c>
      <c r="G65" t="e">
        <f t="shared" si="29"/>
        <v>#N/A</v>
      </c>
      <c r="H65" t="e">
        <f t="shared" si="29"/>
        <v>#N/A</v>
      </c>
      <c r="I65" t="e">
        <f t="shared" si="29"/>
        <v>#N/A</v>
      </c>
      <c r="J65" t="e">
        <f t="shared" si="29"/>
        <v>#N/A</v>
      </c>
      <c r="K65" t="e">
        <f t="shared" si="29"/>
        <v>#N/A</v>
      </c>
      <c r="L65" t="e">
        <f t="shared" si="29"/>
        <v>#N/A</v>
      </c>
      <c r="M65" t="e">
        <f t="shared" si="29"/>
        <v>#N/A</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#N/A</v>
      </c>
      <c r="F66" t="e">
        <f t="shared" si="30"/>
        <v>#N/A</v>
      </c>
      <c r="G66" t="e">
        <f t="shared" si="30"/>
        <v>#N/A</v>
      </c>
      <c r="H66" t="e">
        <f t="shared" si="30"/>
        <v>#N/A</v>
      </c>
      <c r="I66" t="e">
        <f t="shared" si="30"/>
        <v>#N/A</v>
      </c>
      <c r="J66" t="e">
        <f t="shared" si="30"/>
        <v>#N/A</v>
      </c>
      <c r="K66" t="e">
        <f t="shared" si="30"/>
        <v>#N/A</v>
      </c>
      <c r="L66" t="e">
        <f t="shared" si="30"/>
        <v>#N/A</v>
      </c>
      <c r="M66" t="e">
        <f t="shared" si="30"/>
        <v>#N/A</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2047</v>
      </c>
      <c r="D45">
        <f>IF(C45=0,0,IF(General!$B$10 &gt; (C45-General!$B$9), C45+General!$B$11,0))</f>
        <v>2050</v>
      </c>
      <c r="E45">
        <f>IF(D45=0,0,IF(General!$B$10 &gt; (D45-General!$B$9), D45+General!$B$11,0))</f>
        <v>0</v>
      </c>
      <c r="F45">
        <f>IF(E45=0,0,IF(General!$B$10 &gt; (E45-General!$B$9), E45+General!$B$11,0))</f>
        <v>0</v>
      </c>
      <c r="G45">
        <f>IF(F45=0,0,IF(General!$B$10 &gt; (F45-General!$B$9), F45+General!$B$11,0))</f>
        <v>0</v>
      </c>
      <c r="H45">
        <f>IF(G45=0,0,IF(General!$B$10 &gt; (G45-General!$B$9), G45+General!$B$11,0))</f>
        <v>0</v>
      </c>
      <c r="I45">
        <f>IF(H45=0,0,IF(General!$B$10 &gt; (H45-General!$B$9), H45+General!$B$11,0))</f>
        <v>0</v>
      </c>
      <c r="J45">
        <f>IF(I45=0,0,IF(General!$B$10 &gt; (I45-General!$B$9), I45+General!$B$11,0))</f>
        <v>0</v>
      </c>
      <c r="K45">
        <f>IF(J45=0,0,IF(General!$B$10 &gt; (J45-General!$B$9), J45+General!$B$11,0))</f>
        <v>0</v>
      </c>
      <c r="L45">
        <f>IF(K45=0,0,IF(General!$B$10 &gt; (K45-General!$B$9), K45+General!$B$11,0))</f>
        <v>0</v>
      </c>
      <c r="M45">
        <f>IF(L45=0,0,IF(General!$B$10 &gt; (L45-General!$B$9), L45+General!$B$11,0))</f>
        <v>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t="e">
        <f t="shared" si="6"/>
        <v>#N/A</v>
      </c>
      <c r="F46" t="e">
        <f t="shared" si="6"/>
        <v>#N/A</v>
      </c>
      <c r="G46" t="e">
        <f t="shared" si="6"/>
        <v>#N/A</v>
      </c>
      <c r="H46" t="e">
        <f t="shared" si="6"/>
        <v>#N/A</v>
      </c>
      <c r="I46" t="e">
        <f t="shared" si="6"/>
        <v>#N/A</v>
      </c>
      <c r="J46" t="e">
        <f t="shared" si="6"/>
        <v>#N/A</v>
      </c>
      <c r="K46" t="e">
        <f t="shared" si="6"/>
        <v>#N/A</v>
      </c>
      <c r="L46" t="e">
        <f t="shared" si="6"/>
        <v>#N/A</v>
      </c>
      <c r="M46" t="e">
        <f t="shared" si="6"/>
        <v>#N/A</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t="e">
        <f t="shared" si="7"/>
        <v>#N/A</v>
      </c>
      <c r="F47" t="e">
        <f t="shared" si="7"/>
        <v>#N/A</v>
      </c>
      <c r="G47" t="e">
        <f t="shared" si="7"/>
        <v>#N/A</v>
      </c>
      <c r="H47" t="e">
        <f t="shared" si="7"/>
        <v>#N/A</v>
      </c>
      <c r="I47" t="e">
        <f t="shared" si="7"/>
        <v>#N/A</v>
      </c>
      <c r="J47" t="e">
        <f t="shared" si="7"/>
        <v>#N/A</v>
      </c>
      <c r="K47" t="e">
        <f t="shared" si="7"/>
        <v>#N/A</v>
      </c>
      <c r="L47" t="e">
        <f t="shared" si="7"/>
        <v>#N/A</v>
      </c>
      <c r="M47" t="e">
        <f t="shared" si="7"/>
        <v>#N/A</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A136" workbookViewId="0">
      <selection activeCell="B150" sqref="B150"/>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t="e">
        <f t="shared" si="6"/>
        <v>#N/A</v>
      </c>
      <c r="F45" t="e">
        <f t="shared" si="6"/>
        <v>#N/A</v>
      </c>
      <c r="G45" t="e">
        <f t="shared" si="6"/>
        <v>#N/A</v>
      </c>
      <c r="H45" t="e">
        <f t="shared" si="6"/>
        <v>#N/A</v>
      </c>
      <c r="I45" t="e">
        <f t="shared" si="6"/>
        <v>#N/A</v>
      </c>
      <c r="J45" t="e">
        <f t="shared" si="6"/>
        <v>#N/A</v>
      </c>
      <c r="K45" t="e">
        <f t="shared" si="6"/>
        <v>#N/A</v>
      </c>
      <c r="L45" t="e">
        <f t="shared" si="6"/>
        <v>#N/A</v>
      </c>
      <c r="M45" t="e">
        <f t="shared" si="6"/>
        <v>#N/A</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t="e">
        <f t="shared" si="7"/>
        <v>#N/A</v>
      </c>
      <c r="F46" t="e">
        <f t="shared" si="7"/>
        <v>#N/A</v>
      </c>
      <c r="G46" t="e">
        <f t="shared" si="7"/>
        <v>#N/A</v>
      </c>
      <c r="H46" t="e">
        <f t="shared" si="7"/>
        <v>#N/A</v>
      </c>
      <c r="I46" t="e">
        <f t="shared" si="7"/>
        <v>#N/A</v>
      </c>
      <c r="J46" t="e">
        <f t="shared" si="7"/>
        <v>#N/A</v>
      </c>
      <c r="K46" t="e">
        <f t="shared" si="7"/>
        <v>#N/A</v>
      </c>
      <c r="L46" t="e">
        <f t="shared" si="7"/>
        <v>#N/A</v>
      </c>
      <c r="M46" t="e">
        <f t="shared" si="7"/>
        <v>#N/A</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t="e">
        <f t="shared" si="8"/>
        <v>#N/A</v>
      </c>
      <c r="F47" t="e">
        <f t="shared" si="8"/>
        <v>#N/A</v>
      </c>
      <c r="G47" t="e">
        <f t="shared" si="8"/>
        <v>#N/A</v>
      </c>
      <c r="H47" t="e">
        <f t="shared" si="8"/>
        <v>#N/A</v>
      </c>
      <c r="I47" t="e">
        <f t="shared" si="8"/>
        <v>#N/A</v>
      </c>
      <c r="J47" t="e">
        <f t="shared" si="8"/>
        <v>#N/A</v>
      </c>
      <c r="K47" t="e">
        <f t="shared" si="8"/>
        <v>#N/A</v>
      </c>
      <c r="L47" t="e">
        <f t="shared" si="8"/>
        <v>#N/A</v>
      </c>
      <c r="M47" t="e">
        <f t="shared" si="8"/>
        <v>#N/A</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t="e">
        <f t="shared" si="9"/>
        <v>#N/A</v>
      </c>
      <c r="F48" t="e">
        <f t="shared" si="9"/>
        <v>#N/A</v>
      </c>
      <c r="G48" t="e">
        <f t="shared" si="9"/>
        <v>#N/A</v>
      </c>
      <c r="H48" t="e">
        <f t="shared" si="9"/>
        <v>#N/A</v>
      </c>
      <c r="I48" t="e">
        <f t="shared" si="9"/>
        <v>#N/A</v>
      </c>
      <c r="J48" t="e">
        <f t="shared" si="9"/>
        <v>#N/A</v>
      </c>
      <c r="K48" t="e">
        <f t="shared" si="9"/>
        <v>#N/A</v>
      </c>
      <c r="L48" t="e">
        <f t="shared" si="9"/>
        <v>#N/A</v>
      </c>
      <c r="M48" t="e">
        <f t="shared" si="9"/>
        <v>#N/A</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t="e">
        <f t="shared" si="10"/>
        <v>#N/A</v>
      </c>
      <c r="F49" t="e">
        <f t="shared" si="10"/>
        <v>#N/A</v>
      </c>
      <c r="G49" t="e">
        <f t="shared" si="10"/>
        <v>#N/A</v>
      </c>
      <c r="H49" t="e">
        <f t="shared" si="10"/>
        <v>#N/A</v>
      </c>
      <c r="I49" t="e">
        <f t="shared" si="10"/>
        <v>#N/A</v>
      </c>
      <c r="J49" t="e">
        <f t="shared" si="10"/>
        <v>#N/A</v>
      </c>
      <c r="K49" t="e">
        <f t="shared" si="10"/>
        <v>#N/A</v>
      </c>
      <c r="L49" t="e">
        <f t="shared" si="10"/>
        <v>#N/A</v>
      </c>
      <c r="M49" t="e">
        <f t="shared" si="10"/>
        <v>#N/A</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t="e">
        <f t="shared" si="11"/>
        <v>#N/A</v>
      </c>
      <c r="F50" t="e">
        <f t="shared" si="11"/>
        <v>#N/A</v>
      </c>
      <c r="G50" t="e">
        <f t="shared" si="11"/>
        <v>#N/A</v>
      </c>
      <c r="H50" t="e">
        <f t="shared" si="11"/>
        <v>#N/A</v>
      </c>
      <c r="I50" t="e">
        <f t="shared" si="11"/>
        <v>#N/A</v>
      </c>
      <c r="J50" t="e">
        <f t="shared" si="11"/>
        <v>#N/A</v>
      </c>
      <c r="K50" t="e">
        <f t="shared" si="11"/>
        <v>#N/A</v>
      </c>
      <c r="L50" t="e">
        <f t="shared" si="11"/>
        <v>#N/A</v>
      </c>
      <c r="M50" t="e">
        <f t="shared" si="11"/>
        <v>#N/A</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t="e">
        <f t="shared" si="12"/>
        <v>#N/A</v>
      </c>
      <c r="F51" t="e">
        <f t="shared" si="12"/>
        <v>#N/A</v>
      </c>
      <c r="G51" t="e">
        <f t="shared" si="12"/>
        <v>#N/A</v>
      </c>
      <c r="H51" t="e">
        <f t="shared" si="12"/>
        <v>#N/A</v>
      </c>
      <c r="I51" t="e">
        <f t="shared" si="12"/>
        <v>#N/A</v>
      </c>
      <c r="J51" t="e">
        <f t="shared" si="12"/>
        <v>#N/A</v>
      </c>
      <c r="K51" t="e">
        <f t="shared" si="12"/>
        <v>#N/A</v>
      </c>
      <c r="L51" t="e">
        <f t="shared" si="12"/>
        <v>#N/A</v>
      </c>
      <c r="M51" t="e">
        <f t="shared" si="12"/>
        <v>#N/A</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#N/A</v>
      </c>
      <c r="F52" t="e">
        <f t="shared" si="13"/>
        <v>#N/A</v>
      </c>
      <c r="G52" t="e">
        <f t="shared" si="13"/>
        <v>#N/A</v>
      </c>
      <c r="H52" t="e">
        <f t="shared" si="13"/>
        <v>#N/A</v>
      </c>
      <c r="I52" t="e">
        <f t="shared" si="13"/>
        <v>#N/A</v>
      </c>
      <c r="J52" t="e">
        <f t="shared" si="13"/>
        <v>#N/A</v>
      </c>
      <c r="K52" t="e">
        <f t="shared" si="13"/>
        <v>#N/A</v>
      </c>
      <c r="L52" t="e">
        <f t="shared" si="13"/>
        <v>#N/A</v>
      </c>
      <c r="M52" t="e">
        <f t="shared" si="13"/>
        <v>#N/A</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t="e">
        <f t="shared" si="14"/>
        <v>#N/A</v>
      </c>
      <c r="F53" t="e">
        <f t="shared" si="14"/>
        <v>#N/A</v>
      </c>
      <c r="G53" t="e">
        <f t="shared" si="14"/>
        <v>#N/A</v>
      </c>
      <c r="H53" t="e">
        <f t="shared" si="14"/>
        <v>#N/A</v>
      </c>
      <c r="I53" t="e">
        <f t="shared" si="14"/>
        <v>#N/A</v>
      </c>
      <c r="J53" t="e">
        <f t="shared" si="14"/>
        <v>#N/A</v>
      </c>
      <c r="K53" t="e">
        <f t="shared" si="14"/>
        <v>#N/A</v>
      </c>
      <c r="L53" t="e">
        <f t="shared" si="14"/>
        <v>#N/A</v>
      </c>
      <c r="M53" t="e">
        <f t="shared" si="14"/>
        <v>#N/A</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t="e">
        <f t="shared" si="15"/>
        <v>#N/A</v>
      </c>
      <c r="F54" t="e">
        <f t="shared" si="15"/>
        <v>#N/A</v>
      </c>
      <c r="G54" t="e">
        <f t="shared" si="15"/>
        <v>#N/A</v>
      </c>
      <c r="H54" t="e">
        <f t="shared" si="15"/>
        <v>#N/A</v>
      </c>
      <c r="I54" t="e">
        <f t="shared" si="15"/>
        <v>#N/A</v>
      </c>
      <c r="J54" t="e">
        <f t="shared" si="15"/>
        <v>#N/A</v>
      </c>
      <c r="K54" t="e">
        <f t="shared" si="15"/>
        <v>#N/A</v>
      </c>
      <c r="L54" t="e">
        <f t="shared" si="15"/>
        <v>#N/A</v>
      </c>
      <c r="M54" t="e">
        <f t="shared" si="15"/>
        <v>#N/A</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t="e">
        <f t="shared" si="16"/>
        <v>#N/A</v>
      </c>
      <c r="F55" t="e">
        <f t="shared" si="16"/>
        <v>#N/A</v>
      </c>
      <c r="G55" t="e">
        <f t="shared" si="16"/>
        <v>#N/A</v>
      </c>
      <c r="H55" t="e">
        <f t="shared" si="16"/>
        <v>#N/A</v>
      </c>
      <c r="I55" t="e">
        <f t="shared" si="16"/>
        <v>#N/A</v>
      </c>
      <c r="J55" t="e">
        <f t="shared" si="16"/>
        <v>#N/A</v>
      </c>
      <c r="K55" t="e">
        <f t="shared" si="16"/>
        <v>#N/A</v>
      </c>
      <c r="L55" t="e">
        <f t="shared" si="16"/>
        <v>#N/A</v>
      </c>
      <c r="M55" t="e">
        <f t="shared" si="16"/>
        <v>#N/A</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#N/A</v>
      </c>
      <c r="F56" t="e">
        <f t="shared" si="17"/>
        <v>#N/A</v>
      </c>
      <c r="G56" t="e">
        <f t="shared" si="17"/>
        <v>#N/A</v>
      </c>
      <c r="H56" t="e">
        <f t="shared" si="17"/>
        <v>#N/A</v>
      </c>
      <c r="I56" t="e">
        <f t="shared" si="17"/>
        <v>#N/A</v>
      </c>
      <c r="J56" t="e">
        <f t="shared" si="17"/>
        <v>#N/A</v>
      </c>
      <c r="K56" t="e">
        <f t="shared" si="17"/>
        <v>#N/A</v>
      </c>
      <c r="L56" t="e">
        <f t="shared" si="17"/>
        <v>#N/A</v>
      </c>
      <c r="M56" t="e">
        <f t="shared" si="17"/>
        <v>#N/A</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t="e">
        <f t="shared" si="18"/>
        <v>#N/A</v>
      </c>
      <c r="F57" t="e">
        <f t="shared" si="18"/>
        <v>#N/A</v>
      </c>
      <c r="G57" t="e">
        <f t="shared" si="18"/>
        <v>#N/A</v>
      </c>
      <c r="H57" t="e">
        <f t="shared" si="18"/>
        <v>#N/A</v>
      </c>
      <c r="I57" t="e">
        <f t="shared" si="18"/>
        <v>#N/A</v>
      </c>
      <c r="J57" t="e">
        <f t="shared" si="18"/>
        <v>#N/A</v>
      </c>
      <c r="K57" t="e">
        <f t="shared" si="18"/>
        <v>#N/A</v>
      </c>
      <c r="L57" t="e">
        <f t="shared" si="18"/>
        <v>#N/A</v>
      </c>
      <c r="M57" t="e">
        <f t="shared" si="18"/>
        <v>#N/A</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t="e">
        <f t="shared" si="19"/>
        <v>#N/A</v>
      </c>
      <c r="F58" t="e">
        <f t="shared" si="19"/>
        <v>#N/A</v>
      </c>
      <c r="G58" t="e">
        <f t="shared" si="19"/>
        <v>#N/A</v>
      </c>
      <c r="H58" t="e">
        <f t="shared" si="19"/>
        <v>#N/A</v>
      </c>
      <c r="I58" t="e">
        <f t="shared" si="19"/>
        <v>#N/A</v>
      </c>
      <c r="J58" t="e">
        <f t="shared" si="19"/>
        <v>#N/A</v>
      </c>
      <c r="K58" t="e">
        <f t="shared" si="19"/>
        <v>#N/A</v>
      </c>
      <c r="L58" t="e">
        <f t="shared" si="19"/>
        <v>#N/A</v>
      </c>
      <c r="M58" t="e">
        <f t="shared" si="19"/>
        <v>#N/A</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t="e">
        <f t="shared" si="20"/>
        <v>#N/A</v>
      </c>
      <c r="F59" t="e">
        <f t="shared" si="20"/>
        <v>#N/A</v>
      </c>
      <c r="G59" t="e">
        <f t="shared" si="20"/>
        <v>#N/A</v>
      </c>
      <c r="H59" t="e">
        <f t="shared" si="20"/>
        <v>#N/A</v>
      </c>
      <c r="I59" t="e">
        <f t="shared" si="20"/>
        <v>#N/A</v>
      </c>
      <c r="J59" t="e">
        <f t="shared" si="20"/>
        <v>#N/A</v>
      </c>
      <c r="K59" t="e">
        <f t="shared" si="20"/>
        <v>#N/A</v>
      </c>
      <c r="L59" t="e">
        <f t="shared" si="20"/>
        <v>#N/A</v>
      </c>
      <c r="M59" t="e">
        <f t="shared" si="20"/>
        <v>#N/A</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#N/A</v>
      </c>
      <c r="F60" t="e">
        <f t="shared" si="21"/>
        <v>#N/A</v>
      </c>
      <c r="G60" t="e">
        <f t="shared" si="21"/>
        <v>#N/A</v>
      </c>
      <c r="H60" t="e">
        <f t="shared" si="21"/>
        <v>#N/A</v>
      </c>
      <c r="I60" t="e">
        <f t="shared" si="21"/>
        <v>#N/A</v>
      </c>
      <c r="J60" t="e">
        <f t="shared" si="21"/>
        <v>#N/A</v>
      </c>
      <c r="K60" t="e">
        <f t="shared" si="21"/>
        <v>#N/A</v>
      </c>
      <c r="L60" t="e">
        <f t="shared" si="21"/>
        <v>#N/A</v>
      </c>
      <c r="M60" t="e">
        <f t="shared" si="21"/>
        <v>#N/A</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t="e">
        <f t="shared" si="22"/>
        <v>#N/A</v>
      </c>
      <c r="F61" t="e">
        <f t="shared" si="22"/>
        <v>#N/A</v>
      </c>
      <c r="G61" t="e">
        <f t="shared" si="22"/>
        <v>#N/A</v>
      </c>
      <c r="H61" t="e">
        <f t="shared" si="22"/>
        <v>#N/A</v>
      </c>
      <c r="I61" t="e">
        <f t="shared" si="22"/>
        <v>#N/A</v>
      </c>
      <c r="J61" t="e">
        <f t="shared" si="22"/>
        <v>#N/A</v>
      </c>
      <c r="K61" t="e">
        <f t="shared" si="22"/>
        <v>#N/A</v>
      </c>
      <c r="L61" t="e">
        <f t="shared" si="22"/>
        <v>#N/A</v>
      </c>
      <c r="M61" t="e">
        <f t="shared" si="22"/>
        <v>#N/A</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t="e">
        <f t="shared" si="23"/>
        <v>#N/A</v>
      </c>
      <c r="F62" t="e">
        <f t="shared" si="23"/>
        <v>#N/A</v>
      </c>
      <c r="G62" t="e">
        <f t="shared" si="23"/>
        <v>#N/A</v>
      </c>
      <c r="H62" t="e">
        <f t="shared" si="23"/>
        <v>#N/A</v>
      </c>
      <c r="I62" t="e">
        <f t="shared" si="23"/>
        <v>#N/A</v>
      </c>
      <c r="J62" t="e">
        <f t="shared" si="23"/>
        <v>#N/A</v>
      </c>
      <c r="K62" t="e">
        <f t="shared" si="23"/>
        <v>#N/A</v>
      </c>
      <c r="L62" t="e">
        <f t="shared" si="23"/>
        <v>#N/A</v>
      </c>
      <c r="M62" t="e">
        <f t="shared" si="23"/>
        <v>#N/A</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t="e">
        <f t="shared" si="24"/>
        <v>#N/A</v>
      </c>
      <c r="F63" t="e">
        <f t="shared" si="24"/>
        <v>#N/A</v>
      </c>
      <c r="G63" t="e">
        <f t="shared" si="24"/>
        <v>#N/A</v>
      </c>
      <c r="H63" t="e">
        <f t="shared" si="24"/>
        <v>#N/A</v>
      </c>
      <c r="I63" t="e">
        <f t="shared" si="24"/>
        <v>#N/A</v>
      </c>
      <c r="J63" t="e">
        <f t="shared" si="24"/>
        <v>#N/A</v>
      </c>
      <c r="K63" t="e">
        <f t="shared" si="24"/>
        <v>#N/A</v>
      </c>
      <c r="L63" t="e">
        <f t="shared" si="24"/>
        <v>#N/A</v>
      </c>
      <c r="M63" t="e">
        <f t="shared" si="24"/>
        <v>#N/A</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#N/A</v>
      </c>
      <c r="F64" t="e">
        <f t="shared" si="25"/>
        <v>#N/A</v>
      </c>
      <c r="G64" t="e">
        <f t="shared" si="25"/>
        <v>#N/A</v>
      </c>
      <c r="H64" t="e">
        <f t="shared" si="25"/>
        <v>#N/A</v>
      </c>
      <c r="I64" t="e">
        <f t="shared" si="25"/>
        <v>#N/A</v>
      </c>
      <c r="J64" t="e">
        <f t="shared" si="25"/>
        <v>#N/A</v>
      </c>
      <c r="K64" t="e">
        <f t="shared" si="25"/>
        <v>#N/A</v>
      </c>
      <c r="L64" t="e">
        <f t="shared" si="25"/>
        <v>#N/A</v>
      </c>
      <c r="M64" t="e">
        <f t="shared" si="25"/>
        <v>#N/A</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2047</v>
      </c>
      <c r="D107">
        <f>IF(C107=0,0,IF(General!$B$10 &gt; (C107-General!$B$9), C107+General!$B$11,0))</f>
        <v>2050</v>
      </c>
      <c r="E107">
        <f>IF(D107=0,0,IF(General!$B$10 &gt; (D107-General!$B$9), D107+General!$B$11,0))</f>
        <v>0</v>
      </c>
      <c r="F107">
        <f>IF(E107=0,0,IF(General!$B$10 &gt; (E107-General!$B$9), E107+General!$B$11,0))</f>
        <v>0</v>
      </c>
      <c r="G107">
        <f>IF(F107=0,0,IF(General!$B$10 &gt; (F107-General!$B$9), F107+General!$B$11,0))</f>
        <v>0</v>
      </c>
      <c r="H107">
        <f>IF(G107=0,0,IF(General!$B$10 &gt; (G107-General!$B$9), G107+General!$B$11,0))</f>
        <v>0</v>
      </c>
      <c r="I107">
        <f>IF(H107=0,0,IF(General!$B$10 &gt; (H107-General!$B$9), H107+General!$B$11,0))</f>
        <v>0</v>
      </c>
      <c r="J107">
        <f>IF(I107=0,0,IF(General!$B$10 &gt; (I107-General!$B$9), I107+General!$B$11,0))</f>
        <v>0</v>
      </c>
      <c r="K107">
        <f>IF(J107=0,0,IF(General!$B$10 &gt; (J107-General!$B$9), J107+General!$B$11,0))</f>
        <v>0</v>
      </c>
      <c r="L107">
        <f>IF(K107=0,0,IF(General!$B$10 &gt; (K107-General!$B$9), K107+General!$B$11,0))</f>
        <v>0</v>
      </c>
      <c r="M107">
        <f>IF(L107=0,0,IF(General!$B$10 &gt; (L107-General!$B$9), L107+General!$B$11,0))</f>
        <v>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t="e">
        <f t="shared" si="32"/>
        <v>#N/A</v>
      </c>
      <c r="F108" t="e">
        <f t="shared" si="32"/>
        <v>#N/A</v>
      </c>
      <c r="G108" t="e">
        <f t="shared" si="32"/>
        <v>#N/A</v>
      </c>
      <c r="H108" t="e">
        <f t="shared" si="32"/>
        <v>#N/A</v>
      </c>
      <c r="I108" t="e">
        <f t="shared" si="32"/>
        <v>#N/A</v>
      </c>
      <c r="J108" t="e">
        <f t="shared" si="32"/>
        <v>#N/A</v>
      </c>
      <c r="K108" t="e">
        <f t="shared" si="32"/>
        <v>#N/A</v>
      </c>
      <c r="L108" t="e">
        <f t="shared" si="32"/>
        <v>#N/A</v>
      </c>
      <c r="M108" t="e">
        <f t="shared" si="32"/>
        <v>#N/A</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t="e">
        <f t="shared" si="33"/>
        <v>#N/A</v>
      </c>
      <c r="F109" t="e">
        <f t="shared" si="33"/>
        <v>#N/A</v>
      </c>
      <c r="G109" t="e">
        <f t="shared" si="33"/>
        <v>#N/A</v>
      </c>
      <c r="H109" t="e">
        <f t="shared" si="33"/>
        <v>#N/A</v>
      </c>
      <c r="I109" t="e">
        <f t="shared" si="33"/>
        <v>#N/A</v>
      </c>
      <c r="J109" t="e">
        <f t="shared" si="33"/>
        <v>#N/A</v>
      </c>
      <c r="K109" t="e">
        <f t="shared" si="33"/>
        <v>#N/A</v>
      </c>
      <c r="L109" t="e">
        <f t="shared" si="33"/>
        <v>#N/A</v>
      </c>
      <c r="M109" t="e">
        <f t="shared" si="33"/>
        <v>#N/A</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t="e">
        <f t="shared" si="34"/>
        <v>#N/A</v>
      </c>
      <c r="F110" t="e">
        <f t="shared" si="34"/>
        <v>#N/A</v>
      </c>
      <c r="G110" t="e">
        <f t="shared" si="34"/>
        <v>#N/A</v>
      </c>
      <c r="H110" t="e">
        <f t="shared" si="34"/>
        <v>#N/A</v>
      </c>
      <c r="I110" t="e">
        <f t="shared" si="34"/>
        <v>#N/A</v>
      </c>
      <c r="J110" t="e">
        <f t="shared" si="34"/>
        <v>#N/A</v>
      </c>
      <c r="K110" t="e">
        <f t="shared" si="34"/>
        <v>#N/A</v>
      </c>
      <c r="L110" t="e">
        <f t="shared" si="34"/>
        <v>#N/A</v>
      </c>
      <c r="M110" t="e">
        <f t="shared" si="34"/>
        <v>#N/A</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t="e">
        <f t="shared" si="35"/>
        <v>#N/A</v>
      </c>
      <c r="F111" t="e">
        <f t="shared" si="35"/>
        <v>#N/A</v>
      </c>
      <c r="G111" t="e">
        <f t="shared" si="35"/>
        <v>#N/A</v>
      </c>
      <c r="H111" t="e">
        <f t="shared" si="35"/>
        <v>#N/A</v>
      </c>
      <c r="I111" t="e">
        <f t="shared" si="35"/>
        <v>#N/A</v>
      </c>
      <c r="J111" t="e">
        <f t="shared" si="35"/>
        <v>#N/A</v>
      </c>
      <c r="K111" t="e">
        <f t="shared" si="35"/>
        <v>#N/A</v>
      </c>
      <c r="L111" t="e">
        <f t="shared" si="35"/>
        <v>#N/A</v>
      </c>
      <c r="M111" t="e">
        <f t="shared" si="35"/>
        <v>#N/A</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t="e">
        <f t="shared" si="36"/>
        <v>#N/A</v>
      </c>
      <c r="F112" t="e">
        <f t="shared" si="36"/>
        <v>#N/A</v>
      </c>
      <c r="G112" t="e">
        <f t="shared" si="36"/>
        <v>#N/A</v>
      </c>
      <c r="H112" t="e">
        <f t="shared" si="36"/>
        <v>#N/A</v>
      </c>
      <c r="I112" t="e">
        <f t="shared" si="36"/>
        <v>#N/A</v>
      </c>
      <c r="J112" t="e">
        <f t="shared" si="36"/>
        <v>#N/A</v>
      </c>
      <c r="K112" t="e">
        <f t="shared" si="36"/>
        <v>#N/A</v>
      </c>
      <c r="L112" t="e">
        <f t="shared" si="36"/>
        <v>#N/A</v>
      </c>
      <c r="M112" t="e">
        <f t="shared" si="36"/>
        <v>#N/A</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t="e">
        <f t="shared" si="37"/>
        <v>#N/A</v>
      </c>
      <c r="F113" t="e">
        <f t="shared" si="37"/>
        <v>#N/A</v>
      </c>
      <c r="G113" t="e">
        <f t="shared" si="37"/>
        <v>#N/A</v>
      </c>
      <c r="H113" t="e">
        <f t="shared" si="37"/>
        <v>#N/A</v>
      </c>
      <c r="I113" t="e">
        <f t="shared" si="37"/>
        <v>#N/A</v>
      </c>
      <c r="J113" t="e">
        <f t="shared" si="37"/>
        <v>#N/A</v>
      </c>
      <c r="K113" t="e">
        <f t="shared" si="37"/>
        <v>#N/A</v>
      </c>
      <c r="L113" t="e">
        <f t="shared" si="37"/>
        <v>#N/A</v>
      </c>
      <c r="M113" t="e">
        <f t="shared" si="37"/>
        <v>#N/A</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t="e">
        <f t="shared" si="38"/>
        <v>#N/A</v>
      </c>
      <c r="F114" t="e">
        <f t="shared" si="38"/>
        <v>#N/A</v>
      </c>
      <c r="G114" t="e">
        <f t="shared" si="38"/>
        <v>#N/A</v>
      </c>
      <c r="H114" t="e">
        <f t="shared" si="38"/>
        <v>#N/A</v>
      </c>
      <c r="I114" t="e">
        <f t="shared" si="38"/>
        <v>#N/A</v>
      </c>
      <c r="J114" t="e">
        <f t="shared" si="38"/>
        <v>#N/A</v>
      </c>
      <c r="K114" t="e">
        <f t="shared" si="38"/>
        <v>#N/A</v>
      </c>
      <c r="L114" t="e">
        <f t="shared" si="38"/>
        <v>#N/A</v>
      </c>
      <c r="M114" t="e">
        <f t="shared" si="38"/>
        <v>#N/A</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#N/A</v>
      </c>
      <c r="F115" t="e">
        <f t="shared" si="39"/>
        <v>#N/A</v>
      </c>
      <c r="G115" t="e">
        <f t="shared" si="39"/>
        <v>#N/A</v>
      </c>
      <c r="H115" t="e">
        <f t="shared" si="39"/>
        <v>#N/A</v>
      </c>
      <c r="I115" t="e">
        <f t="shared" si="39"/>
        <v>#N/A</v>
      </c>
      <c r="J115" t="e">
        <f t="shared" si="39"/>
        <v>#N/A</v>
      </c>
      <c r="K115" t="e">
        <f t="shared" si="39"/>
        <v>#N/A</v>
      </c>
      <c r="L115" t="e">
        <f t="shared" si="39"/>
        <v>#N/A</v>
      </c>
      <c r="M115" t="e">
        <f t="shared" si="39"/>
        <v>#N/A</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t="e">
        <f t="shared" si="40"/>
        <v>#N/A</v>
      </c>
      <c r="F116" t="e">
        <f t="shared" si="40"/>
        <v>#N/A</v>
      </c>
      <c r="G116" t="e">
        <f t="shared" si="40"/>
        <v>#N/A</v>
      </c>
      <c r="H116" t="e">
        <f t="shared" si="40"/>
        <v>#N/A</v>
      </c>
      <c r="I116" t="e">
        <f t="shared" si="40"/>
        <v>#N/A</v>
      </c>
      <c r="J116" t="e">
        <f t="shared" si="40"/>
        <v>#N/A</v>
      </c>
      <c r="K116" t="e">
        <f t="shared" si="40"/>
        <v>#N/A</v>
      </c>
      <c r="L116" t="e">
        <f t="shared" si="40"/>
        <v>#N/A</v>
      </c>
      <c r="M116" t="e">
        <f t="shared" si="40"/>
        <v>#N/A</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t="e">
        <f t="shared" si="41"/>
        <v>#N/A</v>
      </c>
      <c r="F117" t="e">
        <f t="shared" si="41"/>
        <v>#N/A</v>
      </c>
      <c r="G117" t="e">
        <f t="shared" si="41"/>
        <v>#N/A</v>
      </c>
      <c r="H117" t="e">
        <f t="shared" si="41"/>
        <v>#N/A</v>
      </c>
      <c r="I117" t="e">
        <f t="shared" si="41"/>
        <v>#N/A</v>
      </c>
      <c r="J117" t="e">
        <f t="shared" si="41"/>
        <v>#N/A</v>
      </c>
      <c r="K117" t="e">
        <f t="shared" si="41"/>
        <v>#N/A</v>
      </c>
      <c r="L117" t="e">
        <f t="shared" si="41"/>
        <v>#N/A</v>
      </c>
      <c r="M117" t="e">
        <f t="shared" si="41"/>
        <v>#N/A</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t="e">
        <f t="shared" si="42"/>
        <v>#N/A</v>
      </c>
      <c r="F118" t="e">
        <f t="shared" si="42"/>
        <v>#N/A</v>
      </c>
      <c r="G118" t="e">
        <f t="shared" si="42"/>
        <v>#N/A</v>
      </c>
      <c r="H118" t="e">
        <f t="shared" si="42"/>
        <v>#N/A</v>
      </c>
      <c r="I118" t="e">
        <f t="shared" si="42"/>
        <v>#N/A</v>
      </c>
      <c r="J118" t="e">
        <f t="shared" si="42"/>
        <v>#N/A</v>
      </c>
      <c r="K118" t="e">
        <f t="shared" si="42"/>
        <v>#N/A</v>
      </c>
      <c r="L118" t="e">
        <f t="shared" si="42"/>
        <v>#N/A</v>
      </c>
      <c r="M118" t="e">
        <f t="shared" si="42"/>
        <v>#N/A</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#N/A</v>
      </c>
      <c r="F119" t="e">
        <f t="shared" si="43"/>
        <v>#N/A</v>
      </c>
      <c r="G119" t="e">
        <f t="shared" si="43"/>
        <v>#N/A</v>
      </c>
      <c r="H119" t="e">
        <f t="shared" si="43"/>
        <v>#N/A</v>
      </c>
      <c r="I119" t="e">
        <f t="shared" si="43"/>
        <v>#N/A</v>
      </c>
      <c r="J119" t="e">
        <f t="shared" si="43"/>
        <v>#N/A</v>
      </c>
      <c r="K119" t="e">
        <f t="shared" si="43"/>
        <v>#N/A</v>
      </c>
      <c r="L119" t="e">
        <f t="shared" si="43"/>
        <v>#N/A</v>
      </c>
      <c r="M119" t="e">
        <f t="shared" si="43"/>
        <v>#N/A</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t="e">
        <f t="shared" si="44"/>
        <v>#N/A</v>
      </c>
      <c r="F120" t="e">
        <f t="shared" si="44"/>
        <v>#N/A</v>
      </c>
      <c r="G120" t="e">
        <f t="shared" si="44"/>
        <v>#N/A</v>
      </c>
      <c r="H120" t="e">
        <f t="shared" si="44"/>
        <v>#N/A</v>
      </c>
      <c r="I120" t="e">
        <f t="shared" si="44"/>
        <v>#N/A</v>
      </c>
      <c r="J120" t="e">
        <f t="shared" si="44"/>
        <v>#N/A</v>
      </c>
      <c r="K120" t="e">
        <f t="shared" si="44"/>
        <v>#N/A</v>
      </c>
      <c r="L120" t="e">
        <f t="shared" si="44"/>
        <v>#N/A</v>
      </c>
      <c r="M120" t="e">
        <f t="shared" si="44"/>
        <v>#N/A</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t="e">
        <f t="shared" si="45"/>
        <v>#N/A</v>
      </c>
      <c r="F121" t="e">
        <f t="shared" si="45"/>
        <v>#N/A</v>
      </c>
      <c r="G121" t="e">
        <f t="shared" si="45"/>
        <v>#N/A</v>
      </c>
      <c r="H121" t="e">
        <f t="shared" si="45"/>
        <v>#N/A</v>
      </c>
      <c r="I121" t="e">
        <f t="shared" si="45"/>
        <v>#N/A</v>
      </c>
      <c r="J121" t="e">
        <f t="shared" si="45"/>
        <v>#N/A</v>
      </c>
      <c r="K121" t="e">
        <f t="shared" si="45"/>
        <v>#N/A</v>
      </c>
      <c r="L121" t="e">
        <f t="shared" si="45"/>
        <v>#N/A</v>
      </c>
      <c r="M121" t="e">
        <f t="shared" si="45"/>
        <v>#N/A</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t="e">
        <f t="shared" si="46"/>
        <v>#N/A</v>
      </c>
      <c r="F122" t="e">
        <f t="shared" si="46"/>
        <v>#N/A</v>
      </c>
      <c r="G122" t="e">
        <f t="shared" si="46"/>
        <v>#N/A</v>
      </c>
      <c r="H122" t="e">
        <f t="shared" si="46"/>
        <v>#N/A</v>
      </c>
      <c r="I122" t="e">
        <f t="shared" si="46"/>
        <v>#N/A</v>
      </c>
      <c r="J122" t="e">
        <f t="shared" si="46"/>
        <v>#N/A</v>
      </c>
      <c r="K122" t="e">
        <f t="shared" si="46"/>
        <v>#N/A</v>
      </c>
      <c r="L122" t="e">
        <f t="shared" si="46"/>
        <v>#N/A</v>
      </c>
      <c r="M122" t="e">
        <f t="shared" si="46"/>
        <v>#N/A</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#N/A</v>
      </c>
      <c r="F123" t="e">
        <f t="shared" si="47"/>
        <v>#N/A</v>
      </c>
      <c r="G123" t="e">
        <f t="shared" si="47"/>
        <v>#N/A</v>
      </c>
      <c r="H123" t="e">
        <f t="shared" si="47"/>
        <v>#N/A</v>
      </c>
      <c r="I123" t="e">
        <f t="shared" si="47"/>
        <v>#N/A</v>
      </c>
      <c r="J123" t="e">
        <f t="shared" si="47"/>
        <v>#N/A</v>
      </c>
      <c r="K123" t="e">
        <f t="shared" si="47"/>
        <v>#N/A</v>
      </c>
      <c r="L123" t="e">
        <f t="shared" si="47"/>
        <v>#N/A</v>
      </c>
      <c r="M123" t="e">
        <f t="shared" si="47"/>
        <v>#N/A</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t="e">
        <f t="shared" si="48"/>
        <v>#N/A</v>
      </c>
      <c r="F124" t="e">
        <f t="shared" si="48"/>
        <v>#N/A</v>
      </c>
      <c r="G124" t="e">
        <f t="shared" si="48"/>
        <v>#N/A</v>
      </c>
      <c r="H124" t="e">
        <f t="shared" si="48"/>
        <v>#N/A</v>
      </c>
      <c r="I124" t="e">
        <f t="shared" si="48"/>
        <v>#N/A</v>
      </c>
      <c r="J124" t="e">
        <f t="shared" si="48"/>
        <v>#N/A</v>
      </c>
      <c r="K124" t="e">
        <f t="shared" si="48"/>
        <v>#N/A</v>
      </c>
      <c r="L124" t="e">
        <f t="shared" si="48"/>
        <v>#N/A</v>
      </c>
      <c r="M124" t="e">
        <f t="shared" si="48"/>
        <v>#N/A</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t="e">
        <f t="shared" si="49"/>
        <v>#N/A</v>
      </c>
      <c r="F125" t="e">
        <f t="shared" si="49"/>
        <v>#N/A</v>
      </c>
      <c r="G125" t="e">
        <f t="shared" si="49"/>
        <v>#N/A</v>
      </c>
      <c r="H125" t="e">
        <f t="shared" si="49"/>
        <v>#N/A</v>
      </c>
      <c r="I125" t="e">
        <f t="shared" si="49"/>
        <v>#N/A</v>
      </c>
      <c r="J125" t="e">
        <f t="shared" si="49"/>
        <v>#N/A</v>
      </c>
      <c r="K125" t="e">
        <f t="shared" si="49"/>
        <v>#N/A</v>
      </c>
      <c r="L125" t="e">
        <f t="shared" si="49"/>
        <v>#N/A</v>
      </c>
      <c r="M125" t="e">
        <f t="shared" si="49"/>
        <v>#N/A</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t="e">
        <f t="shared" si="50"/>
        <v>#N/A</v>
      </c>
      <c r="F126" t="e">
        <f t="shared" si="50"/>
        <v>#N/A</v>
      </c>
      <c r="G126" t="e">
        <f t="shared" si="50"/>
        <v>#N/A</v>
      </c>
      <c r="H126" t="e">
        <f t="shared" si="50"/>
        <v>#N/A</v>
      </c>
      <c r="I126" t="e">
        <f t="shared" si="50"/>
        <v>#N/A</v>
      </c>
      <c r="J126" t="e">
        <f t="shared" si="50"/>
        <v>#N/A</v>
      </c>
      <c r="K126" t="e">
        <f t="shared" si="50"/>
        <v>#N/A</v>
      </c>
      <c r="L126" t="e">
        <f t="shared" si="50"/>
        <v>#N/A</v>
      </c>
      <c r="M126" t="e">
        <f t="shared" si="50"/>
        <v>#N/A</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#N/A</v>
      </c>
      <c r="F127" t="e">
        <f t="shared" si="51"/>
        <v>#N/A</v>
      </c>
      <c r="G127" t="e">
        <f t="shared" si="51"/>
        <v>#N/A</v>
      </c>
      <c r="H127" t="e">
        <f t="shared" si="51"/>
        <v>#N/A</v>
      </c>
      <c r="I127" t="e">
        <f t="shared" si="51"/>
        <v>#N/A</v>
      </c>
      <c r="J127" t="e">
        <f t="shared" si="51"/>
        <v>#N/A</v>
      </c>
      <c r="K127" t="e">
        <f t="shared" si="51"/>
        <v>#N/A</v>
      </c>
      <c r="L127" t="e">
        <f t="shared" si="51"/>
        <v>#N/A</v>
      </c>
      <c r="M127" t="e">
        <f t="shared" si="51"/>
        <v>#N/A</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148</v>
      </c>
      <c r="B141">
        <v>10000</v>
      </c>
      <c r="C141">
        <v>20000</v>
      </c>
      <c r="D141" t="s">
        <v>147</v>
      </c>
    </row>
    <row r="142" spans="1:11" x14ac:dyDescent="0.25">
      <c r="A142" t="s">
        <v>45</v>
      </c>
      <c r="B142" s="3">
        <f>50*0.94</f>
        <v>47</v>
      </c>
      <c r="C142" s="3">
        <f>70*0.94</f>
        <v>65.8</v>
      </c>
      <c r="D142" t="s">
        <v>152</v>
      </c>
      <c r="H142">
        <f>(0.2+0.7)/2</f>
        <v>0.44999999999999996</v>
      </c>
      <c r="I142" t="s">
        <v>229</v>
      </c>
    </row>
    <row r="143" spans="1:11" x14ac:dyDescent="0.25">
      <c r="B143" s="6">
        <f>B142/B6</f>
        <v>261.11111111111114</v>
      </c>
      <c r="C143" s="6">
        <f>C142/B6</f>
        <v>365.55555555555554</v>
      </c>
      <c r="D143" t="s">
        <v>122</v>
      </c>
      <c r="H143">
        <f>H142/1000</f>
        <v>4.4999999999999993E-4</v>
      </c>
      <c r="I143" t="s">
        <v>230</v>
      </c>
      <c r="J143" t="s">
        <v>231</v>
      </c>
      <c r="K143" t="s">
        <v>232</v>
      </c>
    </row>
    <row r="145" spans="1:33" x14ac:dyDescent="0.25">
      <c r="A145" t="s">
        <v>146</v>
      </c>
      <c r="B145" s="7">
        <f>(C143-B143)/(C141-B141)</f>
        <v>1.044444444444444E-2</v>
      </c>
      <c r="C145" t="s">
        <v>150</v>
      </c>
      <c r="D145" t="s">
        <v>233</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2047</v>
      </c>
      <c r="D157">
        <f>IF(C157=0,0,IF(General!$B$10 &gt; (C157-General!$B$9), C157+General!$B$11,0))</f>
        <v>2050</v>
      </c>
      <c r="E157">
        <f>IF(D157=0,0,IF(General!$B$10 &gt; (D157-General!$B$9), D157+General!$B$11,0))</f>
        <v>0</v>
      </c>
      <c r="F157">
        <f>IF(E157=0,0,IF(General!$B$10 &gt; (E157-General!$B$9), E157+General!$B$11,0))</f>
        <v>0</v>
      </c>
      <c r="G157">
        <f>IF(F157=0,0,IF(General!$B$10 &gt; (F157-General!$B$9), F157+General!$B$11,0))</f>
        <v>0</v>
      </c>
      <c r="H157">
        <f>IF(G157=0,0,IF(General!$B$10 &gt; (G157-General!$B$9), G157+General!$B$11,0))</f>
        <v>0</v>
      </c>
      <c r="I157">
        <f>IF(H157=0,0,IF(General!$B$10 &gt; (H157-General!$B$9), H157+General!$B$11,0))</f>
        <v>0</v>
      </c>
      <c r="J157">
        <f>IF(I157=0,0,IF(General!$B$10 &gt; (I157-General!$B$9), I157+General!$B$11,0))</f>
        <v>0</v>
      </c>
      <c r="K157">
        <f>IF(J157=0,0,IF(General!$B$10 &gt; (J157-General!$B$9), J157+General!$B$11,0))</f>
        <v>0</v>
      </c>
      <c r="L157">
        <f>IF(K157=0,0,IF(General!$B$10 &gt; (K157-General!$B$9), K157+General!$B$11,0))</f>
        <v>0</v>
      </c>
      <c r="M157">
        <f>IF(L157=0,0,IF(General!$B$10 &gt; (L157-General!$B$9), L157+General!$B$11,0))</f>
        <v>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t="e">
        <f t="shared" si="56"/>
        <v>#N/A</v>
      </c>
      <c r="F158" t="e">
        <f t="shared" si="56"/>
        <v>#N/A</v>
      </c>
      <c r="G158" t="e">
        <f t="shared" si="56"/>
        <v>#N/A</v>
      </c>
      <c r="H158" t="e">
        <f t="shared" si="56"/>
        <v>#N/A</v>
      </c>
      <c r="I158" t="e">
        <f t="shared" si="56"/>
        <v>#N/A</v>
      </c>
      <c r="J158" t="e">
        <f t="shared" si="56"/>
        <v>#N/A</v>
      </c>
      <c r="K158" t="e">
        <f t="shared" si="56"/>
        <v>#N/A</v>
      </c>
      <c r="L158" t="e">
        <f t="shared" si="56"/>
        <v>#N/A</v>
      </c>
      <c r="M158" t="e">
        <f t="shared" si="56"/>
        <v>#N/A</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t="e">
        <f t="shared" si="57"/>
        <v>#N/A</v>
      </c>
      <c r="F159" t="e">
        <f t="shared" si="57"/>
        <v>#N/A</v>
      </c>
      <c r="G159" t="e">
        <f t="shared" si="57"/>
        <v>#N/A</v>
      </c>
      <c r="H159" t="e">
        <f t="shared" si="57"/>
        <v>#N/A</v>
      </c>
      <c r="I159" t="e">
        <f t="shared" si="57"/>
        <v>#N/A</v>
      </c>
      <c r="J159" t="e">
        <f t="shared" si="57"/>
        <v>#N/A</v>
      </c>
      <c r="K159" t="e">
        <f t="shared" si="57"/>
        <v>#N/A</v>
      </c>
      <c r="L159" t="e">
        <f t="shared" si="57"/>
        <v>#N/A</v>
      </c>
      <c r="M159" t="e">
        <f t="shared" si="57"/>
        <v>#N/A</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abSelected="1" topLeftCell="A153" workbookViewId="0">
      <selection activeCell="D159" sqref="D159"/>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2047</v>
      </c>
      <c r="D57">
        <f>IF(C57=0,0,IF(General!$B$10 &gt; (C57-General!$B$9), C57+General!$B$11,0))</f>
        <v>2050</v>
      </c>
      <c r="E57">
        <f>IF(D57=0,0,IF(General!$B$10 &gt; (D57-General!$B$9), D57+General!$B$11,0))</f>
        <v>0</v>
      </c>
      <c r="F57">
        <f>IF(E57=0,0,IF(General!$B$10 &gt; (E57-General!$B$9), E57+General!$B$11,0))</f>
        <v>0</v>
      </c>
      <c r="G57">
        <f>IF(F57=0,0,IF(General!$B$10 &gt; (F57-General!$B$9), F57+General!$B$11,0))</f>
        <v>0</v>
      </c>
      <c r="H57">
        <f>IF(G57=0,0,IF(General!$B$10 &gt; (G57-General!$B$9), G57+General!$B$11,0))</f>
        <v>0</v>
      </c>
      <c r="I57">
        <f>IF(H57=0,0,IF(General!$B$10 &gt; (H57-General!$B$9), H57+General!$B$11,0))</f>
        <v>0</v>
      </c>
      <c r="J57">
        <f>IF(I57=0,0,IF(General!$B$10 &gt; (I57-General!$B$9), I57+General!$B$11,0))</f>
        <v>0</v>
      </c>
      <c r="K57">
        <f>IF(J57=0,0,IF(General!$B$10 &gt; (J57-General!$B$9), J57+General!$B$11,0))</f>
        <v>0</v>
      </c>
      <c r="L57">
        <f>IF(K57=0,0,IF(General!$B$10 &gt; (K57-General!$B$9), K57+General!$B$11,0))</f>
        <v>0</v>
      </c>
      <c r="M57">
        <f>IF(L57=0,0,IF(General!$B$10 &gt; (L57-General!$B$9), L57+General!$B$11,0))</f>
        <v>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42010769.230769165</v>
      </c>
      <c r="D58">
        <f t="shared" ref="D58:AG58" si="8">LOOKUP(D57,29:29,30:30)</f>
        <v>40492307.692307688</v>
      </c>
      <c r="E58" t="e">
        <f t="shared" si="8"/>
        <v>#N/A</v>
      </c>
      <c r="F58" t="e">
        <f t="shared" si="8"/>
        <v>#N/A</v>
      </c>
      <c r="G58" t="e">
        <f t="shared" si="8"/>
        <v>#N/A</v>
      </c>
      <c r="H58" t="e">
        <f t="shared" si="8"/>
        <v>#N/A</v>
      </c>
      <c r="I58" t="e">
        <f t="shared" si="8"/>
        <v>#N/A</v>
      </c>
      <c r="J58" t="e">
        <f t="shared" si="8"/>
        <v>#N/A</v>
      </c>
      <c r="K58" t="e">
        <f t="shared" si="8"/>
        <v>#N/A</v>
      </c>
      <c r="L58" t="e">
        <f t="shared" si="8"/>
        <v>#N/A</v>
      </c>
      <c r="M58" t="e">
        <f t="shared" si="8"/>
        <v>#N/A</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t="e">
        <f t="shared" si="9"/>
        <v>#N/A</v>
      </c>
      <c r="F59" t="e">
        <f t="shared" si="9"/>
        <v>#N/A</v>
      </c>
      <c r="G59" t="e">
        <f t="shared" si="9"/>
        <v>#N/A</v>
      </c>
      <c r="H59" t="e">
        <f t="shared" si="9"/>
        <v>#N/A</v>
      </c>
      <c r="I59" t="e">
        <f t="shared" si="9"/>
        <v>#N/A</v>
      </c>
      <c r="J59" t="e">
        <f t="shared" si="9"/>
        <v>#N/A</v>
      </c>
      <c r="K59" t="e">
        <f t="shared" si="9"/>
        <v>#N/A</v>
      </c>
      <c r="L59" t="e">
        <f t="shared" si="9"/>
        <v>#N/A</v>
      </c>
      <c r="M59" t="e">
        <f t="shared" si="9"/>
        <v>#N/A</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1680430.7692307665</v>
      </c>
      <c r="D60">
        <f t="shared" ref="D60:AG60" si="10">LOOKUP(D57,29:29,32:32)</f>
        <v>1619692.3076923075</v>
      </c>
      <c r="E60" t="e">
        <f t="shared" si="10"/>
        <v>#N/A</v>
      </c>
      <c r="F60" t="e">
        <f t="shared" si="10"/>
        <v>#N/A</v>
      </c>
      <c r="G60" t="e">
        <f t="shared" si="10"/>
        <v>#N/A</v>
      </c>
      <c r="H60" t="e">
        <f t="shared" si="10"/>
        <v>#N/A</v>
      </c>
      <c r="I60" t="e">
        <f t="shared" si="10"/>
        <v>#N/A</v>
      </c>
      <c r="J60" t="e">
        <f t="shared" si="10"/>
        <v>#N/A</v>
      </c>
      <c r="K60" t="e">
        <f t="shared" si="10"/>
        <v>#N/A</v>
      </c>
      <c r="L60" t="e">
        <f t="shared" si="10"/>
        <v>#N/A</v>
      </c>
      <c r="M60" t="e">
        <f t="shared" si="10"/>
        <v>#N/A</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5412139.5746249827</v>
      </c>
      <c r="D61">
        <f t="shared" ref="D61:AG61" si="11">LOOKUP(D57,29:29,33:33)</f>
        <v>5216520.0719277011</v>
      </c>
      <c r="E61" t="e">
        <f t="shared" si="11"/>
        <v>#N/A</v>
      </c>
      <c r="F61" t="e">
        <f t="shared" si="11"/>
        <v>#N/A</v>
      </c>
      <c r="G61" t="e">
        <f t="shared" si="11"/>
        <v>#N/A</v>
      </c>
      <c r="H61" t="e">
        <f t="shared" si="11"/>
        <v>#N/A</v>
      </c>
      <c r="I61" t="e">
        <f t="shared" si="11"/>
        <v>#N/A</v>
      </c>
      <c r="J61" t="e">
        <f t="shared" si="11"/>
        <v>#N/A</v>
      </c>
      <c r="K61" t="e">
        <f t="shared" si="11"/>
        <v>#N/A</v>
      </c>
      <c r="L61" t="e">
        <f t="shared" si="11"/>
        <v>#N/A</v>
      </c>
      <c r="M61" t="e">
        <f t="shared" si="11"/>
        <v>#N/A</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t="e">
        <f t="shared" si="12"/>
        <v>#N/A</v>
      </c>
      <c r="F62" t="e">
        <f t="shared" si="12"/>
        <v>#N/A</v>
      </c>
      <c r="G62" t="e">
        <f t="shared" si="12"/>
        <v>#N/A</v>
      </c>
      <c r="H62" t="e">
        <f t="shared" si="12"/>
        <v>#N/A</v>
      </c>
      <c r="I62" t="e">
        <f t="shared" si="12"/>
        <v>#N/A</v>
      </c>
      <c r="J62" t="e">
        <f t="shared" si="12"/>
        <v>#N/A</v>
      </c>
      <c r="K62" t="e">
        <f t="shared" si="12"/>
        <v>#N/A</v>
      </c>
      <c r="L62" t="e">
        <f t="shared" si="12"/>
        <v>#N/A</v>
      </c>
      <c r="M62" t="e">
        <f t="shared" si="12"/>
        <v>#N/A</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t="e">
        <f t="shared" si="13"/>
        <v>#N/A</v>
      </c>
      <c r="F63" t="e">
        <f t="shared" si="13"/>
        <v>#N/A</v>
      </c>
      <c r="G63" t="e">
        <f t="shared" si="13"/>
        <v>#N/A</v>
      </c>
      <c r="H63" t="e">
        <f t="shared" si="13"/>
        <v>#N/A</v>
      </c>
      <c r="I63" t="e">
        <f t="shared" si="13"/>
        <v>#N/A</v>
      </c>
      <c r="J63" t="e">
        <f t="shared" si="13"/>
        <v>#N/A</v>
      </c>
      <c r="K63" t="e">
        <f t="shared" si="13"/>
        <v>#N/A</v>
      </c>
      <c r="L63" t="e">
        <f t="shared" si="13"/>
        <v>#N/A</v>
      </c>
      <c r="M63" t="e">
        <f t="shared" si="13"/>
        <v>#N/A</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t="e">
        <f t="shared" si="14"/>
        <v>#N/A</v>
      </c>
      <c r="F64" t="e">
        <f t="shared" si="14"/>
        <v>#N/A</v>
      </c>
      <c r="G64" t="e">
        <f t="shared" si="14"/>
        <v>#N/A</v>
      </c>
      <c r="H64" t="e">
        <f t="shared" si="14"/>
        <v>#N/A</v>
      </c>
      <c r="I64" t="e">
        <f t="shared" si="14"/>
        <v>#N/A</v>
      </c>
      <c r="J64" t="e">
        <f t="shared" si="14"/>
        <v>#N/A</v>
      </c>
      <c r="K64" t="e">
        <f t="shared" si="14"/>
        <v>#N/A</v>
      </c>
      <c r="L64" t="e">
        <f t="shared" si="14"/>
        <v>#N/A</v>
      </c>
      <c r="M64" t="e">
        <f t="shared" si="14"/>
        <v>#N/A</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#N/A</v>
      </c>
      <c r="F65" t="e">
        <f t="shared" si="15"/>
        <v>#N/A</v>
      </c>
      <c r="G65" t="e">
        <f t="shared" si="15"/>
        <v>#N/A</v>
      </c>
      <c r="H65" t="e">
        <f t="shared" si="15"/>
        <v>#N/A</v>
      </c>
      <c r="I65" t="e">
        <f t="shared" si="15"/>
        <v>#N/A</v>
      </c>
      <c r="J65" t="e">
        <f t="shared" si="15"/>
        <v>#N/A</v>
      </c>
      <c r="K65" t="e">
        <f t="shared" si="15"/>
        <v>#N/A</v>
      </c>
      <c r="L65" t="e">
        <f t="shared" si="15"/>
        <v>#N/A</v>
      </c>
      <c r="M65" t="e">
        <f t="shared" si="15"/>
        <v>#N/A</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t="e">
        <f t="shared" si="16"/>
        <v>#N/A</v>
      </c>
      <c r="F66" t="e">
        <f t="shared" si="16"/>
        <v>#N/A</v>
      </c>
      <c r="G66" t="e">
        <f t="shared" si="16"/>
        <v>#N/A</v>
      </c>
      <c r="H66" t="e">
        <f t="shared" si="16"/>
        <v>#N/A</v>
      </c>
      <c r="I66" t="e">
        <f t="shared" si="16"/>
        <v>#N/A</v>
      </c>
      <c r="J66" t="e">
        <f t="shared" si="16"/>
        <v>#N/A</v>
      </c>
      <c r="K66" t="e">
        <f t="shared" si="16"/>
        <v>#N/A</v>
      </c>
      <c r="L66" t="e">
        <f t="shared" si="16"/>
        <v>#N/A</v>
      </c>
      <c r="M66" t="e">
        <f t="shared" si="16"/>
        <v>#N/A</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t="e">
        <f t="shared" si="17"/>
        <v>#N/A</v>
      </c>
      <c r="F67" t="e">
        <f t="shared" si="17"/>
        <v>#N/A</v>
      </c>
      <c r="G67" t="e">
        <f t="shared" si="17"/>
        <v>#N/A</v>
      </c>
      <c r="H67" t="e">
        <f t="shared" si="17"/>
        <v>#N/A</v>
      </c>
      <c r="I67" t="e">
        <f t="shared" si="17"/>
        <v>#N/A</v>
      </c>
      <c r="J67" t="e">
        <f t="shared" si="17"/>
        <v>#N/A</v>
      </c>
      <c r="K67" t="e">
        <f t="shared" si="17"/>
        <v>#N/A</v>
      </c>
      <c r="L67" t="e">
        <f t="shared" si="17"/>
        <v>#N/A</v>
      </c>
      <c r="M67" t="e">
        <f t="shared" si="17"/>
        <v>#N/A</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t="e">
        <f t="shared" si="18"/>
        <v>#N/A</v>
      </c>
      <c r="F68" t="e">
        <f t="shared" si="18"/>
        <v>#N/A</v>
      </c>
      <c r="G68" t="e">
        <f t="shared" si="18"/>
        <v>#N/A</v>
      </c>
      <c r="H68" t="e">
        <f t="shared" si="18"/>
        <v>#N/A</v>
      </c>
      <c r="I68" t="e">
        <f t="shared" si="18"/>
        <v>#N/A</v>
      </c>
      <c r="J68" t="e">
        <f t="shared" si="18"/>
        <v>#N/A</v>
      </c>
      <c r="K68" t="e">
        <f t="shared" si="18"/>
        <v>#N/A</v>
      </c>
      <c r="L68" t="e">
        <f t="shared" si="18"/>
        <v>#N/A</v>
      </c>
      <c r="M68" t="e">
        <f t="shared" si="18"/>
        <v>#N/A</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#N/A</v>
      </c>
      <c r="F69" t="e">
        <f t="shared" si="19"/>
        <v>#N/A</v>
      </c>
      <c r="G69" t="e">
        <f t="shared" si="19"/>
        <v>#N/A</v>
      </c>
      <c r="H69" t="e">
        <f t="shared" si="19"/>
        <v>#N/A</v>
      </c>
      <c r="I69" t="e">
        <f t="shared" si="19"/>
        <v>#N/A</v>
      </c>
      <c r="J69" t="e">
        <f t="shared" si="19"/>
        <v>#N/A</v>
      </c>
      <c r="K69" t="e">
        <f t="shared" si="19"/>
        <v>#N/A</v>
      </c>
      <c r="L69" t="e">
        <f t="shared" si="19"/>
        <v>#N/A</v>
      </c>
      <c r="M69" t="e">
        <f t="shared" si="19"/>
        <v>#N/A</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t="e">
        <f t="shared" si="20"/>
        <v>#N/A</v>
      </c>
      <c r="F70" t="e">
        <f t="shared" si="20"/>
        <v>#N/A</v>
      </c>
      <c r="G70" t="e">
        <f t="shared" si="20"/>
        <v>#N/A</v>
      </c>
      <c r="H70" t="e">
        <f t="shared" si="20"/>
        <v>#N/A</v>
      </c>
      <c r="I70" t="e">
        <f t="shared" si="20"/>
        <v>#N/A</v>
      </c>
      <c r="J70" t="e">
        <f t="shared" si="20"/>
        <v>#N/A</v>
      </c>
      <c r="K70" t="e">
        <f t="shared" si="20"/>
        <v>#N/A</v>
      </c>
      <c r="L70" t="e">
        <f t="shared" si="20"/>
        <v>#N/A</v>
      </c>
      <c r="M70" t="e">
        <f t="shared" si="20"/>
        <v>#N/A</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t="e">
        <f t="shared" si="21"/>
        <v>#N/A</v>
      </c>
      <c r="F71" t="e">
        <f t="shared" si="21"/>
        <v>#N/A</v>
      </c>
      <c r="G71" t="e">
        <f t="shared" si="21"/>
        <v>#N/A</v>
      </c>
      <c r="H71" t="e">
        <f t="shared" si="21"/>
        <v>#N/A</v>
      </c>
      <c r="I71" t="e">
        <f t="shared" si="21"/>
        <v>#N/A</v>
      </c>
      <c r="J71" t="e">
        <f t="shared" si="21"/>
        <v>#N/A</v>
      </c>
      <c r="K71" t="e">
        <f t="shared" si="21"/>
        <v>#N/A</v>
      </c>
      <c r="L71" t="e">
        <f t="shared" si="21"/>
        <v>#N/A</v>
      </c>
      <c r="M71" t="e">
        <f t="shared" si="21"/>
        <v>#N/A</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t="e">
        <f t="shared" si="22"/>
        <v>#N/A</v>
      </c>
      <c r="F72" t="e">
        <f t="shared" si="22"/>
        <v>#N/A</v>
      </c>
      <c r="G72" t="e">
        <f t="shared" si="22"/>
        <v>#N/A</v>
      </c>
      <c r="H72" t="e">
        <f t="shared" si="22"/>
        <v>#N/A</v>
      </c>
      <c r="I72" t="e">
        <f t="shared" si="22"/>
        <v>#N/A</v>
      </c>
      <c r="J72" t="e">
        <f t="shared" si="22"/>
        <v>#N/A</v>
      </c>
      <c r="K72" t="e">
        <f t="shared" si="22"/>
        <v>#N/A</v>
      </c>
      <c r="L72" t="e">
        <f t="shared" si="22"/>
        <v>#N/A</v>
      </c>
      <c r="M72" t="e">
        <f t="shared" si="22"/>
        <v>#N/A</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#N/A</v>
      </c>
      <c r="F73" t="e">
        <f t="shared" si="23"/>
        <v>#N/A</v>
      </c>
      <c r="G73" t="e">
        <f t="shared" si="23"/>
        <v>#N/A</v>
      </c>
      <c r="H73" t="e">
        <f t="shared" si="23"/>
        <v>#N/A</v>
      </c>
      <c r="I73" t="e">
        <f t="shared" si="23"/>
        <v>#N/A</v>
      </c>
      <c r="J73" t="e">
        <f t="shared" si="23"/>
        <v>#N/A</v>
      </c>
      <c r="K73" t="e">
        <f t="shared" si="23"/>
        <v>#N/A</v>
      </c>
      <c r="L73" t="e">
        <f t="shared" si="23"/>
        <v>#N/A</v>
      </c>
      <c r="M73" t="e">
        <f t="shared" si="23"/>
        <v>#N/A</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t="e">
        <f t="shared" si="24"/>
        <v>#N/A</v>
      </c>
      <c r="F74" t="e">
        <f t="shared" si="24"/>
        <v>#N/A</v>
      </c>
      <c r="G74" t="e">
        <f t="shared" si="24"/>
        <v>#N/A</v>
      </c>
      <c r="H74" t="e">
        <f t="shared" si="24"/>
        <v>#N/A</v>
      </c>
      <c r="I74" t="e">
        <f t="shared" si="24"/>
        <v>#N/A</v>
      </c>
      <c r="J74" t="e">
        <f t="shared" si="24"/>
        <v>#N/A</v>
      </c>
      <c r="K74" t="e">
        <f t="shared" si="24"/>
        <v>#N/A</v>
      </c>
      <c r="L74" t="e">
        <f t="shared" si="24"/>
        <v>#N/A</v>
      </c>
      <c r="M74" t="e">
        <f t="shared" si="24"/>
        <v>#N/A</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t="e">
        <f t="shared" si="25"/>
        <v>#N/A</v>
      </c>
      <c r="F75" t="e">
        <f t="shared" si="25"/>
        <v>#N/A</v>
      </c>
      <c r="G75" t="e">
        <f t="shared" si="25"/>
        <v>#N/A</v>
      </c>
      <c r="H75" t="e">
        <f t="shared" si="25"/>
        <v>#N/A</v>
      </c>
      <c r="I75" t="e">
        <f t="shared" si="25"/>
        <v>#N/A</v>
      </c>
      <c r="J75" t="e">
        <f t="shared" si="25"/>
        <v>#N/A</v>
      </c>
      <c r="K75" t="e">
        <f t="shared" si="25"/>
        <v>#N/A</v>
      </c>
      <c r="L75" t="e">
        <f t="shared" si="25"/>
        <v>#N/A</v>
      </c>
      <c r="M75" t="e">
        <f t="shared" si="25"/>
        <v>#N/A</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t="e">
        <f t="shared" si="26"/>
        <v>#N/A</v>
      </c>
      <c r="F76" t="e">
        <f t="shared" si="26"/>
        <v>#N/A</v>
      </c>
      <c r="G76" t="e">
        <f t="shared" si="26"/>
        <v>#N/A</v>
      </c>
      <c r="H76" t="e">
        <f t="shared" si="26"/>
        <v>#N/A</v>
      </c>
      <c r="I76" t="e">
        <f t="shared" si="26"/>
        <v>#N/A</v>
      </c>
      <c r="J76" t="e">
        <f t="shared" si="26"/>
        <v>#N/A</v>
      </c>
      <c r="K76" t="e">
        <f t="shared" si="26"/>
        <v>#N/A</v>
      </c>
      <c r="L76" t="e">
        <f t="shared" si="26"/>
        <v>#N/A</v>
      </c>
      <c r="M76" t="e">
        <f t="shared" si="26"/>
        <v>#N/A</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#N/A</v>
      </c>
      <c r="F77" t="e">
        <f t="shared" si="27"/>
        <v>#N/A</v>
      </c>
      <c r="G77" t="e">
        <f t="shared" si="27"/>
        <v>#N/A</v>
      </c>
      <c r="H77" t="e">
        <f t="shared" si="27"/>
        <v>#N/A</v>
      </c>
      <c r="I77" t="e">
        <f t="shared" si="27"/>
        <v>#N/A</v>
      </c>
      <c r="J77" t="e">
        <f t="shared" si="27"/>
        <v>#N/A</v>
      </c>
      <c r="K77" t="e">
        <f t="shared" si="27"/>
        <v>#N/A</v>
      </c>
      <c r="L77" t="e">
        <f t="shared" si="27"/>
        <v>#N/A</v>
      </c>
      <c r="M77" t="e">
        <f t="shared" si="27"/>
        <v>#N/A</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2047</v>
      </c>
      <c r="D121">
        <f>IF(C121=0,0,IF(General!$B$10 &gt; (C121-General!$B$9), C121+General!$B$11,0))</f>
        <v>2050</v>
      </c>
      <c r="E121">
        <f>IF(D121=0,0,IF(General!$B$10 &gt; (D121-General!$B$9), D121+General!$B$11,0))</f>
        <v>0</v>
      </c>
      <c r="F121">
        <f>IF(E121=0,0,IF(General!$B$10 &gt; (E121-General!$B$9), E121+General!$B$11,0))</f>
        <v>0</v>
      </c>
      <c r="G121">
        <f>IF(F121=0,0,IF(General!$B$10 &gt; (F121-General!$B$9), F121+General!$B$11,0))</f>
        <v>0</v>
      </c>
      <c r="H121">
        <f>IF(G121=0,0,IF(General!$B$10 &gt; (G121-General!$B$9), G121+General!$B$11,0))</f>
        <v>0</v>
      </c>
      <c r="I121">
        <f>IF(H121=0,0,IF(General!$B$10 &gt; (H121-General!$B$9), H121+General!$B$11,0))</f>
        <v>0</v>
      </c>
      <c r="J121">
        <f>IF(I121=0,0,IF(General!$B$10 &gt; (I121-General!$B$9), I121+General!$B$11,0))</f>
        <v>0</v>
      </c>
      <c r="K121">
        <f>IF(J121=0,0,IF(General!$B$10 &gt; (J121-General!$B$9), J121+General!$B$11,0))</f>
        <v>0</v>
      </c>
      <c r="L121">
        <f>IF(K121=0,0,IF(General!$B$10 &gt; (K121-General!$B$9), K121+General!$B$11,0))</f>
        <v>0</v>
      </c>
      <c r="M121">
        <f>IF(L121=0,0,IF(General!$B$10 &gt; (L121-General!$B$9), L121+General!$B$11,0))</f>
        <v>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8402153.846153833</v>
      </c>
      <c r="D122">
        <f t="shared" si="35"/>
        <v>8098461.538461538</v>
      </c>
      <c r="E122" t="e">
        <f t="shared" si="35"/>
        <v>#N/A</v>
      </c>
      <c r="F122" t="e">
        <f t="shared" si="35"/>
        <v>#N/A</v>
      </c>
      <c r="G122" t="e">
        <f t="shared" si="35"/>
        <v>#N/A</v>
      </c>
      <c r="H122" t="e">
        <f t="shared" si="35"/>
        <v>#N/A</v>
      </c>
      <c r="I122" t="e">
        <f t="shared" si="35"/>
        <v>#N/A</v>
      </c>
      <c r="J122" t="e">
        <f t="shared" si="35"/>
        <v>#N/A</v>
      </c>
      <c r="K122" t="e">
        <f t="shared" si="35"/>
        <v>#N/A</v>
      </c>
      <c r="L122" t="e">
        <f t="shared" si="35"/>
        <v>#N/A</v>
      </c>
      <c r="M122" t="e">
        <f t="shared" si="35"/>
        <v>#N/A</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t="e">
        <f t="shared" si="36"/>
        <v>#N/A</v>
      </c>
      <c r="F123" t="e">
        <f t="shared" si="36"/>
        <v>#N/A</v>
      </c>
      <c r="G123" t="e">
        <f t="shared" si="36"/>
        <v>#N/A</v>
      </c>
      <c r="H123" t="e">
        <f t="shared" si="36"/>
        <v>#N/A</v>
      </c>
      <c r="I123" t="e">
        <f t="shared" si="36"/>
        <v>#N/A</v>
      </c>
      <c r="J123" t="e">
        <f t="shared" si="36"/>
        <v>#N/A</v>
      </c>
      <c r="K123" t="e">
        <f t="shared" si="36"/>
        <v>#N/A</v>
      </c>
      <c r="L123" t="e">
        <f t="shared" si="36"/>
        <v>#N/A</v>
      </c>
      <c r="M123" t="e">
        <f t="shared" si="36"/>
        <v>#N/A</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336086.15384615329</v>
      </c>
      <c r="D124">
        <f t="shared" si="37"/>
        <v>323938.4615384615</v>
      </c>
      <c r="E124" t="e">
        <f t="shared" si="37"/>
        <v>#N/A</v>
      </c>
      <c r="F124" t="e">
        <f t="shared" si="37"/>
        <v>#N/A</v>
      </c>
      <c r="G124" t="e">
        <f t="shared" si="37"/>
        <v>#N/A</v>
      </c>
      <c r="H124" t="e">
        <f t="shared" si="37"/>
        <v>#N/A</v>
      </c>
      <c r="I124" t="e">
        <f t="shared" si="37"/>
        <v>#N/A</v>
      </c>
      <c r="J124" t="e">
        <f t="shared" si="37"/>
        <v>#N/A</v>
      </c>
      <c r="K124" t="e">
        <f t="shared" si="37"/>
        <v>#N/A</v>
      </c>
      <c r="L124" t="e">
        <f t="shared" si="37"/>
        <v>#N/A</v>
      </c>
      <c r="M124" t="e">
        <f t="shared" si="37"/>
        <v>#N/A</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1082427.9149249967</v>
      </c>
      <c r="D125">
        <f t="shared" si="38"/>
        <v>1043304.0143855403</v>
      </c>
      <c r="E125" t="e">
        <f t="shared" si="38"/>
        <v>#N/A</v>
      </c>
      <c r="F125" t="e">
        <f t="shared" si="38"/>
        <v>#N/A</v>
      </c>
      <c r="G125" t="e">
        <f t="shared" si="38"/>
        <v>#N/A</v>
      </c>
      <c r="H125" t="e">
        <f t="shared" si="38"/>
        <v>#N/A</v>
      </c>
      <c r="I125" t="e">
        <f t="shared" si="38"/>
        <v>#N/A</v>
      </c>
      <c r="J125" t="e">
        <f t="shared" si="38"/>
        <v>#N/A</v>
      </c>
      <c r="K125" t="e">
        <f t="shared" si="38"/>
        <v>#N/A</v>
      </c>
      <c r="L125" t="e">
        <f t="shared" si="38"/>
        <v>#N/A</v>
      </c>
      <c r="M125" t="e">
        <f t="shared" si="38"/>
        <v>#N/A</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t="e">
        <f t="shared" si="39"/>
        <v>#N/A</v>
      </c>
      <c r="F126" t="e">
        <f t="shared" si="39"/>
        <v>#N/A</v>
      </c>
      <c r="G126" t="e">
        <f t="shared" si="39"/>
        <v>#N/A</v>
      </c>
      <c r="H126" t="e">
        <f t="shared" si="39"/>
        <v>#N/A</v>
      </c>
      <c r="I126" t="e">
        <f t="shared" si="39"/>
        <v>#N/A</v>
      </c>
      <c r="J126" t="e">
        <f t="shared" si="39"/>
        <v>#N/A</v>
      </c>
      <c r="K126" t="e">
        <f t="shared" si="39"/>
        <v>#N/A</v>
      </c>
      <c r="L126" t="e">
        <f t="shared" si="39"/>
        <v>#N/A</v>
      </c>
      <c r="M126" t="e">
        <f t="shared" si="39"/>
        <v>#N/A</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t="e">
        <f t="shared" si="40"/>
        <v>#N/A</v>
      </c>
      <c r="F127" t="e">
        <f t="shared" si="40"/>
        <v>#N/A</v>
      </c>
      <c r="G127" t="e">
        <f t="shared" si="40"/>
        <v>#N/A</v>
      </c>
      <c r="H127" t="e">
        <f t="shared" si="40"/>
        <v>#N/A</v>
      </c>
      <c r="I127" t="e">
        <f t="shared" si="40"/>
        <v>#N/A</v>
      </c>
      <c r="J127" t="e">
        <f t="shared" si="40"/>
        <v>#N/A</v>
      </c>
      <c r="K127" t="e">
        <f t="shared" si="40"/>
        <v>#N/A</v>
      </c>
      <c r="L127" t="e">
        <f t="shared" si="40"/>
        <v>#N/A</v>
      </c>
      <c r="M127" t="e">
        <f t="shared" si="40"/>
        <v>#N/A</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t="e">
        <f t="shared" si="41"/>
        <v>#N/A</v>
      </c>
      <c r="F128" t="e">
        <f t="shared" si="41"/>
        <v>#N/A</v>
      </c>
      <c r="G128" t="e">
        <f t="shared" si="41"/>
        <v>#N/A</v>
      </c>
      <c r="H128" t="e">
        <f t="shared" si="41"/>
        <v>#N/A</v>
      </c>
      <c r="I128" t="e">
        <f t="shared" si="41"/>
        <v>#N/A</v>
      </c>
      <c r="J128" t="e">
        <f t="shared" si="41"/>
        <v>#N/A</v>
      </c>
      <c r="K128" t="e">
        <f t="shared" si="41"/>
        <v>#N/A</v>
      </c>
      <c r="L128" t="e">
        <f t="shared" si="41"/>
        <v>#N/A</v>
      </c>
      <c r="M128" t="e">
        <f t="shared" si="41"/>
        <v>#N/A</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#N/A</v>
      </c>
      <c r="F129" t="e">
        <f t="shared" si="42"/>
        <v>#N/A</v>
      </c>
      <c r="G129" t="e">
        <f t="shared" si="42"/>
        <v>#N/A</v>
      </c>
      <c r="H129" t="e">
        <f t="shared" si="42"/>
        <v>#N/A</v>
      </c>
      <c r="I129" t="e">
        <f t="shared" si="42"/>
        <v>#N/A</v>
      </c>
      <c r="J129" t="e">
        <f t="shared" si="42"/>
        <v>#N/A</v>
      </c>
      <c r="K129" t="e">
        <f t="shared" si="42"/>
        <v>#N/A</v>
      </c>
      <c r="L129" t="e">
        <f t="shared" si="42"/>
        <v>#N/A</v>
      </c>
      <c r="M129" t="e">
        <f t="shared" si="42"/>
        <v>#N/A</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t="e">
        <f t="shared" si="43"/>
        <v>#N/A</v>
      </c>
      <c r="F130" t="e">
        <f t="shared" si="43"/>
        <v>#N/A</v>
      </c>
      <c r="G130" t="e">
        <f t="shared" si="43"/>
        <v>#N/A</v>
      </c>
      <c r="H130" t="e">
        <f t="shared" si="43"/>
        <v>#N/A</v>
      </c>
      <c r="I130" t="e">
        <f t="shared" si="43"/>
        <v>#N/A</v>
      </c>
      <c r="J130" t="e">
        <f t="shared" si="43"/>
        <v>#N/A</v>
      </c>
      <c r="K130" t="e">
        <f t="shared" si="43"/>
        <v>#N/A</v>
      </c>
      <c r="L130" t="e">
        <f t="shared" si="43"/>
        <v>#N/A</v>
      </c>
      <c r="M130" t="e">
        <f t="shared" si="43"/>
        <v>#N/A</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t="e">
        <f t="shared" si="44"/>
        <v>#N/A</v>
      </c>
      <c r="F131" t="e">
        <f t="shared" si="44"/>
        <v>#N/A</v>
      </c>
      <c r="G131" t="e">
        <f t="shared" si="44"/>
        <v>#N/A</v>
      </c>
      <c r="H131" t="e">
        <f t="shared" si="44"/>
        <v>#N/A</v>
      </c>
      <c r="I131" t="e">
        <f t="shared" si="44"/>
        <v>#N/A</v>
      </c>
      <c r="J131" t="e">
        <f t="shared" si="44"/>
        <v>#N/A</v>
      </c>
      <c r="K131" t="e">
        <f t="shared" si="44"/>
        <v>#N/A</v>
      </c>
      <c r="L131" t="e">
        <f t="shared" si="44"/>
        <v>#N/A</v>
      </c>
      <c r="M131" t="e">
        <f t="shared" si="44"/>
        <v>#N/A</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t="e">
        <f t="shared" si="45"/>
        <v>#N/A</v>
      </c>
      <c r="F132" t="e">
        <f t="shared" si="45"/>
        <v>#N/A</v>
      </c>
      <c r="G132" t="e">
        <f t="shared" si="45"/>
        <v>#N/A</v>
      </c>
      <c r="H132" t="e">
        <f t="shared" si="45"/>
        <v>#N/A</v>
      </c>
      <c r="I132" t="e">
        <f t="shared" si="45"/>
        <v>#N/A</v>
      </c>
      <c r="J132" t="e">
        <f t="shared" si="45"/>
        <v>#N/A</v>
      </c>
      <c r="K132" t="e">
        <f t="shared" si="45"/>
        <v>#N/A</v>
      </c>
      <c r="L132" t="e">
        <f t="shared" si="45"/>
        <v>#N/A</v>
      </c>
      <c r="M132" t="e">
        <f t="shared" si="45"/>
        <v>#N/A</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#N/A</v>
      </c>
      <c r="F133" t="e">
        <f t="shared" si="46"/>
        <v>#N/A</v>
      </c>
      <c r="G133" t="e">
        <f t="shared" si="46"/>
        <v>#N/A</v>
      </c>
      <c r="H133" t="e">
        <f t="shared" si="46"/>
        <v>#N/A</v>
      </c>
      <c r="I133" t="e">
        <f t="shared" si="46"/>
        <v>#N/A</v>
      </c>
      <c r="J133" t="e">
        <f t="shared" si="46"/>
        <v>#N/A</v>
      </c>
      <c r="K133" t="e">
        <f t="shared" si="46"/>
        <v>#N/A</v>
      </c>
      <c r="L133" t="e">
        <f t="shared" si="46"/>
        <v>#N/A</v>
      </c>
      <c r="M133" t="e">
        <f t="shared" si="46"/>
        <v>#N/A</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t="e">
        <f t="shared" si="47"/>
        <v>#N/A</v>
      </c>
      <c r="F134" t="e">
        <f t="shared" si="47"/>
        <v>#N/A</v>
      </c>
      <c r="G134" t="e">
        <f t="shared" si="47"/>
        <v>#N/A</v>
      </c>
      <c r="H134" t="e">
        <f t="shared" si="47"/>
        <v>#N/A</v>
      </c>
      <c r="I134" t="e">
        <f t="shared" si="47"/>
        <v>#N/A</v>
      </c>
      <c r="J134" t="e">
        <f t="shared" si="47"/>
        <v>#N/A</v>
      </c>
      <c r="K134" t="e">
        <f t="shared" si="47"/>
        <v>#N/A</v>
      </c>
      <c r="L134" t="e">
        <f t="shared" si="47"/>
        <v>#N/A</v>
      </c>
      <c r="M134" t="e">
        <f t="shared" si="47"/>
        <v>#N/A</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t="e">
        <f t="shared" si="48"/>
        <v>#N/A</v>
      </c>
      <c r="F135" t="e">
        <f t="shared" si="48"/>
        <v>#N/A</v>
      </c>
      <c r="G135" t="e">
        <f t="shared" si="48"/>
        <v>#N/A</v>
      </c>
      <c r="H135" t="e">
        <f t="shared" si="48"/>
        <v>#N/A</v>
      </c>
      <c r="I135" t="e">
        <f t="shared" si="48"/>
        <v>#N/A</v>
      </c>
      <c r="J135" t="e">
        <f t="shared" si="48"/>
        <v>#N/A</v>
      </c>
      <c r="K135" t="e">
        <f t="shared" si="48"/>
        <v>#N/A</v>
      </c>
      <c r="L135" t="e">
        <f t="shared" si="48"/>
        <v>#N/A</v>
      </c>
      <c r="M135" t="e">
        <f t="shared" si="48"/>
        <v>#N/A</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t="e">
        <f t="shared" si="49"/>
        <v>#N/A</v>
      </c>
      <c r="F136" t="e">
        <f t="shared" si="49"/>
        <v>#N/A</v>
      </c>
      <c r="G136" t="e">
        <f t="shared" si="49"/>
        <v>#N/A</v>
      </c>
      <c r="H136" t="e">
        <f t="shared" si="49"/>
        <v>#N/A</v>
      </c>
      <c r="I136" t="e">
        <f t="shared" si="49"/>
        <v>#N/A</v>
      </c>
      <c r="J136" t="e">
        <f t="shared" si="49"/>
        <v>#N/A</v>
      </c>
      <c r="K136" t="e">
        <f t="shared" si="49"/>
        <v>#N/A</v>
      </c>
      <c r="L136" t="e">
        <f t="shared" si="49"/>
        <v>#N/A</v>
      </c>
      <c r="M136" t="e">
        <f t="shared" si="49"/>
        <v>#N/A</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#N/A</v>
      </c>
      <c r="F137" t="e">
        <f t="shared" si="50"/>
        <v>#N/A</v>
      </c>
      <c r="G137" t="e">
        <f t="shared" si="50"/>
        <v>#N/A</v>
      </c>
      <c r="H137" t="e">
        <f t="shared" si="50"/>
        <v>#N/A</v>
      </c>
      <c r="I137" t="e">
        <f t="shared" si="50"/>
        <v>#N/A</v>
      </c>
      <c r="J137" t="e">
        <f t="shared" si="50"/>
        <v>#N/A</v>
      </c>
      <c r="K137" t="e">
        <f t="shared" si="50"/>
        <v>#N/A</v>
      </c>
      <c r="L137" t="e">
        <f t="shared" si="50"/>
        <v>#N/A</v>
      </c>
      <c r="M137" t="e">
        <f t="shared" si="50"/>
        <v>#N/A</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t="e">
        <f t="shared" si="51"/>
        <v>#N/A</v>
      </c>
      <c r="F138" t="e">
        <f t="shared" si="51"/>
        <v>#N/A</v>
      </c>
      <c r="G138" t="e">
        <f t="shared" si="51"/>
        <v>#N/A</v>
      </c>
      <c r="H138" t="e">
        <f t="shared" si="51"/>
        <v>#N/A</v>
      </c>
      <c r="I138" t="e">
        <f t="shared" si="51"/>
        <v>#N/A</v>
      </c>
      <c r="J138" t="e">
        <f t="shared" si="51"/>
        <v>#N/A</v>
      </c>
      <c r="K138" t="e">
        <f t="shared" si="51"/>
        <v>#N/A</v>
      </c>
      <c r="L138" t="e">
        <f t="shared" si="51"/>
        <v>#N/A</v>
      </c>
      <c r="M138" t="e">
        <f t="shared" si="51"/>
        <v>#N/A</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t="e">
        <f t="shared" si="52"/>
        <v>#N/A</v>
      </c>
      <c r="F139" t="e">
        <f t="shared" si="52"/>
        <v>#N/A</v>
      </c>
      <c r="G139" t="e">
        <f t="shared" si="52"/>
        <v>#N/A</v>
      </c>
      <c r="H139" t="e">
        <f t="shared" si="52"/>
        <v>#N/A</v>
      </c>
      <c r="I139" t="e">
        <f t="shared" si="52"/>
        <v>#N/A</v>
      </c>
      <c r="J139" t="e">
        <f t="shared" si="52"/>
        <v>#N/A</v>
      </c>
      <c r="K139" t="e">
        <f t="shared" si="52"/>
        <v>#N/A</v>
      </c>
      <c r="L139" t="e">
        <f t="shared" si="52"/>
        <v>#N/A</v>
      </c>
      <c r="M139" t="e">
        <f t="shared" si="52"/>
        <v>#N/A</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t="e">
        <f t="shared" si="53"/>
        <v>#N/A</v>
      </c>
      <c r="F140" t="e">
        <f t="shared" si="53"/>
        <v>#N/A</v>
      </c>
      <c r="G140" t="e">
        <f t="shared" si="53"/>
        <v>#N/A</v>
      </c>
      <c r="H140" t="e">
        <f t="shared" si="53"/>
        <v>#N/A</v>
      </c>
      <c r="I140" t="e">
        <f t="shared" si="53"/>
        <v>#N/A</v>
      </c>
      <c r="J140" t="e">
        <f t="shared" si="53"/>
        <v>#N/A</v>
      </c>
      <c r="K140" t="e">
        <f t="shared" si="53"/>
        <v>#N/A</v>
      </c>
      <c r="L140" t="e">
        <f t="shared" si="53"/>
        <v>#N/A</v>
      </c>
      <c r="M140" t="e">
        <f t="shared" si="53"/>
        <v>#N/A</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#N/A</v>
      </c>
      <c r="F141" t="e">
        <f t="shared" si="54"/>
        <v>#N/A</v>
      </c>
      <c r="G141" t="e">
        <f t="shared" si="54"/>
        <v>#N/A</v>
      </c>
      <c r="H141" t="e">
        <f t="shared" si="54"/>
        <v>#N/A</v>
      </c>
      <c r="I141" t="e">
        <f t="shared" si="54"/>
        <v>#N/A</v>
      </c>
      <c r="J141" t="e">
        <f t="shared" si="54"/>
        <v>#N/A</v>
      </c>
      <c r="K141" t="e">
        <f t="shared" si="54"/>
        <v>#N/A</v>
      </c>
      <c r="L141" t="e">
        <f t="shared" si="54"/>
        <v>#N/A</v>
      </c>
      <c r="M141" t="e">
        <f t="shared" si="54"/>
        <v>#N/A</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2047</v>
      </c>
      <c r="D167">
        <f>IF(C167=0,0,IF(General!$B$10 &gt; (C167-General!$B$9), C167+General!$B$11,0))</f>
        <v>2050</v>
      </c>
      <c r="E167">
        <f>IF(D167=0,0,IF(General!$B$10 &gt; (D167-General!$B$9), D167+General!$B$11,0))</f>
        <v>0</v>
      </c>
      <c r="F167">
        <f>IF(E167=0,0,IF(General!$B$10 &gt; (E167-General!$B$9), E167+General!$B$11,0))</f>
        <v>0</v>
      </c>
      <c r="G167">
        <f>IF(F167=0,0,IF(General!$B$10 &gt; (F167-General!$B$9), F167+General!$B$11,0))</f>
        <v>0</v>
      </c>
      <c r="H167">
        <f>IF(G167=0,0,IF(General!$B$10 &gt; (G167-General!$B$9), G167+General!$B$11,0))</f>
        <v>0</v>
      </c>
      <c r="I167">
        <f>IF(H167=0,0,IF(General!$B$10 &gt; (H167-General!$B$9), H167+General!$B$11,0))</f>
        <v>0</v>
      </c>
      <c r="J167">
        <f>IF(I167=0,0,IF(General!$B$10 &gt; (I167-General!$B$9), I167+General!$B$11,0))</f>
        <v>0</v>
      </c>
      <c r="K167">
        <f>IF(J167=0,0,IF(General!$B$10 &gt; (J167-General!$B$9), J167+General!$B$11,0))</f>
        <v>0</v>
      </c>
      <c r="L167">
        <f>IF(K167=0,0,IF(General!$B$10 &gt; (K167-General!$B$9), K167+General!$B$11,0))</f>
        <v>0</v>
      </c>
      <c r="M167">
        <f>IF(L167=0,0,IF(General!$B$10 &gt; (L167-General!$B$9), L167+General!$B$11,0))</f>
        <v>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1.7025749999999951E-2</v>
      </c>
      <c r="D168">
        <f t="shared" si="68"/>
        <v>1.4804999999999957E-2</v>
      </c>
      <c r="E168" t="e">
        <f t="shared" si="68"/>
        <v>#N/A</v>
      </c>
      <c r="F168" t="e">
        <f t="shared" si="68"/>
        <v>#N/A</v>
      </c>
      <c r="G168" t="e">
        <f t="shared" si="68"/>
        <v>#N/A</v>
      </c>
      <c r="H168" t="e">
        <f t="shared" si="68"/>
        <v>#N/A</v>
      </c>
      <c r="I168" t="e">
        <f t="shared" si="68"/>
        <v>#N/A</v>
      </c>
      <c r="J168" t="e">
        <f t="shared" si="68"/>
        <v>#N/A</v>
      </c>
      <c r="K168" t="e">
        <f t="shared" si="68"/>
        <v>#N/A</v>
      </c>
      <c r="L168" t="e">
        <f t="shared" si="68"/>
        <v>#N/A</v>
      </c>
      <c r="M168" t="e">
        <f t="shared" si="68"/>
        <v>#N/A</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403.75349999999889</v>
      </c>
      <c r="D169">
        <f t="shared" si="69"/>
        <v>351.09000000000378</v>
      </c>
      <c r="E169" t="e">
        <f t="shared" si="69"/>
        <v>#N/A</v>
      </c>
      <c r="F169" t="e">
        <f t="shared" si="69"/>
        <v>#N/A</v>
      </c>
      <c r="G169" t="e">
        <f t="shared" si="69"/>
        <v>#N/A</v>
      </c>
      <c r="H169" t="e">
        <f t="shared" si="69"/>
        <v>#N/A</v>
      </c>
      <c r="I169" t="e">
        <f t="shared" si="69"/>
        <v>#N/A</v>
      </c>
      <c r="J169" t="e">
        <f t="shared" si="69"/>
        <v>#N/A</v>
      </c>
      <c r="K169" t="e">
        <f t="shared" si="69"/>
        <v>#N/A</v>
      </c>
      <c r="L169" t="e">
        <f t="shared" si="69"/>
        <v>#N/A</v>
      </c>
      <c r="M169" t="e">
        <f t="shared" si="69"/>
        <v>#N/A</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2047</v>
      </c>
      <c r="D32">
        <f>IF(C32=0,0,IF(General!$B$10 &gt; (C32-General!$B$9), C32+General!$B$11,0))</f>
        <v>2050</v>
      </c>
      <c r="E32">
        <f>IF(D32=0,0,IF(General!$B$10 &gt; (D32-General!$B$9), D32+General!$B$11,0))</f>
        <v>0</v>
      </c>
      <c r="F32">
        <f>IF(E32=0,0,IF(General!$B$10 &gt; (E32-General!$B$9), E32+General!$B$11,0))</f>
        <v>0</v>
      </c>
      <c r="G32">
        <f>IF(F32=0,0,IF(General!$B$10 &gt; (F32-General!$B$9), F32+General!$B$11,0))</f>
        <v>0</v>
      </c>
      <c r="H32">
        <f>IF(G32=0,0,IF(General!$B$10 &gt; (G32-General!$B$9), G32+General!$B$11,0))</f>
        <v>0</v>
      </c>
      <c r="I32">
        <f>IF(H32=0,0,IF(General!$B$10 &gt; (H32-General!$B$9), H32+General!$B$11,0))</f>
        <v>0</v>
      </c>
      <c r="J32">
        <f>IF(I32=0,0,IF(General!$B$10 &gt; (I32-General!$B$9), I32+General!$B$11,0))</f>
        <v>0</v>
      </c>
      <c r="K32">
        <f>IF(J32=0,0,IF(General!$B$10 &gt; (J32-General!$B$9), J32+General!$B$11,0))</f>
        <v>0</v>
      </c>
      <c r="L32">
        <f>IF(K32=0,0,IF(General!$B$10 &gt; (K32-General!$B$9), K32+General!$B$11,0))</f>
        <v>0</v>
      </c>
      <c r="M32">
        <f>IF(L32=0,0,IF(General!$B$10 &gt; (L32-General!$B$9), L32+General!$B$11,0))</f>
        <v>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t="e">
        <f t="shared" si="6"/>
        <v>#N/A</v>
      </c>
      <c r="F33" t="e">
        <f t="shared" si="6"/>
        <v>#N/A</v>
      </c>
      <c r="G33" t="e">
        <f t="shared" si="6"/>
        <v>#N/A</v>
      </c>
      <c r="H33" t="e">
        <f t="shared" si="6"/>
        <v>#N/A</v>
      </c>
      <c r="I33" t="e">
        <f t="shared" si="6"/>
        <v>#N/A</v>
      </c>
      <c r="J33" t="e">
        <f t="shared" si="6"/>
        <v>#N/A</v>
      </c>
      <c r="K33" t="e">
        <f t="shared" si="6"/>
        <v>#N/A</v>
      </c>
      <c r="L33" t="e">
        <f t="shared" si="6"/>
        <v>#N/A</v>
      </c>
      <c r="M33" t="e">
        <f t="shared" si="6"/>
        <v>#N/A</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c r="M5">
        <f>0.071*20000</f>
        <v>1419.9999999999998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2047</v>
      </c>
      <c r="D21">
        <f>IF(C21=0,0,IF(General!$B$10 &gt; (C21-General!$B$9), C21+General!$B$11,0))</f>
        <v>2050</v>
      </c>
      <c r="E21">
        <f>IF(D21=0,0,IF(General!$B$10 &gt; (D21-General!$B$9), D21+General!$B$11,0))</f>
        <v>0</v>
      </c>
      <c r="F21">
        <f>IF(E21=0,0,IF(General!$B$10 &gt; (E21-General!$B$9), E21+General!$B$11,0))</f>
        <v>0</v>
      </c>
      <c r="G21">
        <f>IF(F21=0,0,IF(General!$B$10 &gt; (F21-General!$B$9), F21+General!$B$11,0))</f>
        <v>0</v>
      </c>
      <c r="H21">
        <f>IF(G21=0,0,IF(General!$B$10 &gt; (G21-General!$B$9), G21+General!$B$11,0))</f>
        <v>0</v>
      </c>
      <c r="I21">
        <f>IF(H21=0,0,IF(General!$B$10 &gt; (H21-General!$B$9), H21+General!$B$11,0))</f>
        <v>0</v>
      </c>
      <c r="J21">
        <f>IF(I21=0,0,IF(General!$B$10 &gt; (I21-General!$B$9), I21+General!$B$11,0))</f>
        <v>0</v>
      </c>
      <c r="K21">
        <f>IF(J21=0,0,IF(General!$B$10 &gt; (J21-General!$B$9), J21+General!$B$11,0))</f>
        <v>0</v>
      </c>
      <c r="L21">
        <f>IF(K21=0,0,IF(General!$B$10 &gt; (K21-General!$B$9), K21+General!$B$11,0))</f>
        <v>0</v>
      </c>
      <c r="M21">
        <f>IF(L21=0,0,IF(General!$B$10 &gt; (L21-General!$B$9), L21+General!$B$11,0))</f>
        <v>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3139.8136363636586</v>
      </c>
      <c r="D22">
        <f t="shared" ref="D22:AG22" si="13">LOOKUP(D21,14:14,15:15)</f>
        <v>2730.2727272727643</v>
      </c>
      <c r="E22" t="e">
        <f t="shared" si="13"/>
        <v>#N/A</v>
      </c>
      <c r="F22" t="e">
        <f t="shared" si="13"/>
        <v>#N/A</v>
      </c>
      <c r="G22" t="e">
        <f t="shared" si="13"/>
        <v>#N/A</v>
      </c>
      <c r="H22" t="e">
        <f t="shared" si="13"/>
        <v>#N/A</v>
      </c>
      <c r="I22" t="e">
        <f t="shared" si="13"/>
        <v>#N/A</v>
      </c>
      <c r="J22" t="e">
        <f t="shared" si="13"/>
        <v>#N/A</v>
      </c>
      <c r="K22" t="e">
        <f t="shared" si="13"/>
        <v>#N/A</v>
      </c>
      <c r="L22" t="e">
        <f t="shared" si="13"/>
        <v>#N/A</v>
      </c>
      <c r="M22" t="e">
        <f t="shared" si="13"/>
        <v>#N/A</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t="e">
        <f t="shared" si="14"/>
        <v>#N/A</v>
      </c>
      <c r="F23" t="e">
        <f t="shared" si="14"/>
        <v>#N/A</v>
      </c>
      <c r="G23" t="e">
        <f t="shared" si="14"/>
        <v>#N/A</v>
      </c>
      <c r="H23" t="e">
        <f t="shared" si="14"/>
        <v>#N/A</v>
      </c>
      <c r="I23" t="e">
        <f t="shared" si="14"/>
        <v>#N/A</v>
      </c>
      <c r="J23" t="e">
        <f t="shared" si="14"/>
        <v>#N/A</v>
      </c>
      <c r="K23" t="e">
        <f t="shared" si="14"/>
        <v>#N/A</v>
      </c>
      <c r="L23" t="e">
        <f t="shared" si="14"/>
        <v>#N/A</v>
      </c>
      <c r="M23" t="e">
        <f t="shared" si="14"/>
        <v>#N/A</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125.59254545454634</v>
      </c>
      <c r="D24">
        <f t="shared" ref="D24:AG24" si="15">LOOKUP(D21,14:14,17:17)</f>
        <v>109.21090909091058</v>
      </c>
      <c r="E24" t="e">
        <f t="shared" si="15"/>
        <v>#N/A</v>
      </c>
      <c r="F24" t="e">
        <f t="shared" si="15"/>
        <v>#N/A</v>
      </c>
      <c r="G24" t="e">
        <f t="shared" si="15"/>
        <v>#N/A</v>
      </c>
      <c r="H24" t="e">
        <f t="shared" si="15"/>
        <v>#N/A</v>
      </c>
      <c r="I24" t="e">
        <f t="shared" si="15"/>
        <v>#N/A</v>
      </c>
      <c r="J24" t="e">
        <f t="shared" si="15"/>
        <v>#N/A</v>
      </c>
      <c r="K24" t="e">
        <f t="shared" si="15"/>
        <v>#N/A</v>
      </c>
      <c r="L24" t="e">
        <f t="shared" si="15"/>
        <v>#N/A</v>
      </c>
      <c r="M24" t="e">
        <f t="shared" si="15"/>
        <v>#N/A</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404.49413208708836</v>
      </c>
      <c r="D25">
        <f t="shared" ref="D25:AG25" si="16">LOOKUP(D21,14:14,18:18)</f>
        <v>351.73402790181819</v>
      </c>
      <c r="E25" t="e">
        <f t="shared" si="16"/>
        <v>#N/A</v>
      </c>
      <c r="F25" t="e">
        <f t="shared" si="16"/>
        <v>#N/A</v>
      </c>
      <c r="G25" t="e">
        <f t="shared" si="16"/>
        <v>#N/A</v>
      </c>
      <c r="H25" t="e">
        <f t="shared" si="16"/>
        <v>#N/A</v>
      </c>
      <c r="I25" t="e">
        <f t="shared" si="16"/>
        <v>#N/A</v>
      </c>
      <c r="J25" t="e">
        <f t="shared" si="16"/>
        <v>#N/A</v>
      </c>
      <c r="K25" t="e">
        <f t="shared" si="16"/>
        <v>#N/A</v>
      </c>
      <c r="L25" t="e">
        <f t="shared" si="16"/>
        <v>#N/A</v>
      </c>
      <c r="M25" t="e">
        <f t="shared" si="16"/>
        <v>#N/A</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2047</v>
      </c>
      <c r="D50">
        <f>IF(C50=0,0,IF(General!$B$10 &gt; (C50-General!$B$9), C50+General!$B$11,0))</f>
        <v>2050</v>
      </c>
      <c r="E50">
        <f>IF(D50=0,0,IF(General!$B$10 &gt; (D50-General!$B$9), D50+General!$B$11,0))</f>
        <v>0</v>
      </c>
      <c r="F50">
        <f>IF(E50=0,0,IF(General!$B$10 &gt; (E50-General!$B$9), E50+General!$B$11,0))</f>
        <v>0</v>
      </c>
      <c r="G50">
        <f>IF(F50=0,0,IF(General!$B$10 &gt; (F50-General!$B$9), F50+General!$B$11,0))</f>
        <v>0</v>
      </c>
      <c r="H50">
        <f>IF(G50=0,0,IF(General!$B$10 &gt; (G50-General!$B$9), G50+General!$B$11,0))</f>
        <v>0</v>
      </c>
      <c r="I50">
        <f>IF(H50=0,0,IF(General!$B$10 &gt; (H50-General!$B$9), H50+General!$B$11,0))</f>
        <v>0</v>
      </c>
      <c r="J50">
        <f>IF(I50=0,0,IF(General!$B$10 &gt; (I50-General!$B$9), I50+General!$B$11,0))</f>
        <v>0</v>
      </c>
      <c r="K50">
        <f>IF(J50=0,0,IF(General!$B$10 &gt; (J50-General!$B$9), J50+General!$B$11,0))</f>
        <v>0</v>
      </c>
      <c r="L50">
        <f>IF(K50=0,0,IF(General!$B$10 &gt; (K50-General!$B$9), K50+General!$B$11,0))</f>
        <v>0</v>
      </c>
      <c r="M50">
        <f>IF(L50=0,0,IF(General!$B$10 &gt; (L50-General!$B$9), L50+General!$B$11,0))</f>
        <v>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346.34105598600217</v>
      </c>
      <c r="D51">
        <f t="shared" ref="D51:AG51" si="20">LOOKUP(D50,43:43,44:44)</f>
        <v>301.16613563999999</v>
      </c>
      <c r="E51" t="e">
        <f t="shared" si="20"/>
        <v>#N/A</v>
      </c>
      <c r="F51" t="e">
        <f t="shared" si="20"/>
        <v>#N/A</v>
      </c>
      <c r="G51" t="e">
        <f t="shared" si="20"/>
        <v>#N/A</v>
      </c>
      <c r="H51" t="e">
        <f t="shared" si="20"/>
        <v>#N/A</v>
      </c>
      <c r="I51" t="e">
        <f t="shared" si="20"/>
        <v>#N/A</v>
      </c>
      <c r="J51" t="e">
        <f t="shared" si="20"/>
        <v>#N/A</v>
      </c>
      <c r="K51" t="e">
        <f t="shared" si="20"/>
        <v>#N/A</v>
      </c>
      <c r="L51" t="e">
        <f t="shared" si="20"/>
        <v>#N/A</v>
      </c>
      <c r="M51" t="e">
        <f t="shared" si="20"/>
        <v>#N/A</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t="e">
        <f t="shared" si="21"/>
        <v>#N/A</v>
      </c>
      <c r="F52" t="e">
        <f t="shared" si="21"/>
        <v>#N/A</v>
      </c>
      <c r="G52" t="e">
        <f t="shared" si="21"/>
        <v>#N/A</v>
      </c>
      <c r="H52" t="e">
        <f t="shared" si="21"/>
        <v>#N/A</v>
      </c>
      <c r="I52" t="e">
        <f t="shared" si="21"/>
        <v>#N/A</v>
      </c>
      <c r="J52" t="e">
        <f t="shared" si="21"/>
        <v>#N/A</v>
      </c>
      <c r="K52" t="e">
        <f t="shared" si="21"/>
        <v>#N/A</v>
      </c>
      <c r="L52" t="e">
        <f t="shared" si="21"/>
        <v>#N/A</v>
      </c>
      <c r="M52" t="e">
        <f t="shared" si="21"/>
        <v>#N/A</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10.390231679580065</v>
      </c>
      <c r="D53">
        <f t="shared" ref="D53:AG53" si="22">LOOKUP(D50,43:43,46:46)</f>
        <v>9.0349840692000001</v>
      </c>
      <c r="E53" t="e">
        <f t="shared" si="22"/>
        <v>#N/A</v>
      </c>
      <c r="F53" t="e">
        <f t="shared" si="22"/>
        <v>#N/A</v>
      </c>
      <c r="G53" t="e">
        <f t="shared" si="22"/>
        <v>#N/A</v>
      </c>
      <c r="H53" t="e">
        <f t="shared" si="22"/>
        <v>#N/A</v>
      </c>
      <c r="I53" t="e">
        <f t="shared" si="22"/>
        <v>#N/A</v>
      </c>
      <c r="J53" t="e">
        <f t="shared" si="22"/>
        <v>#N/A</v>
      </c>
      <c r="K53" t="e">
        <f t="shared" si="22"/>
        <v>#N/A</v>
      </c>
      <c r="L53" t="e">
        <f t="shared" si="22"/>
        <v>#N/A</v>
      </c>
      <c r="M53" t="e">
        <f t="shared" si="22"/>
        <v>#N/A</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42.835038939918078</v>
      </c>
      <c r="D54">
        <f t="shared" ref="D54:AG54" si="23">LOOKUP(D50,43:43,47:47)</f>
        <v>37.24785994775462</v>
      </c>
      <c r="E54" t="e">
        <f t="shared" si="23"/>
        <v>#N/A</v>
      </c>
      <c r="F54" t="e">
        <f t="shared" si="23"/>
        <v>#N/A</v>
      </c>
      <c r="G54" t="e">
        <f t="shared" si="23"/>
        <v>#N/A</v>
      </c>
      <c r="H54" t="e">
        <f t="shared" si="23"/>
        <v>#N/A</v>
      </c>
      <c r="I54" t="e">
        <f t="shared" si="23"/>
        <v>#N/A</v>
      </c>
      <c r="J54" t="e">
        <f t="shared" si="23"/>
        <v>#N/A</v>
      </c>
      <c r="K54" t="e">
        <f t="shared" si="23"/>
        <v>#N/A</v>
      </c>
      <c r="L54" t="e">
        <f t="shared" si="23"/>
        <v>#N/A</v>
      </c>
      <c r="M54" t="e">
        <f t="shared" si="23"/>
        <v>#N/A</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2024-08-05T09:27:32Z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