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9A08990F-0180-4266-8E0B-7DE7462537D0}" xr6:coauthVersionLast="47" xr6:coauthVersionMax="47" xr10:uidLastSave="{00000000-0000-0000-0000-000000000000}"/>
  <bookViews>
    <workbookView xWindow="-28920" yWindow="-120" windowWidth="29040" windowHeight="15720" activeTab="2" xr2:uid="{9F3F09AA-E5FD-479C-98DA-6F8E9920F12F}"/>
  </bookViews>
  <sheets>
    <sheet name="Sheet1" sheetId="1" r:id="rId1"/>
    <sheet name="Updated LCOH" sheetId="2" r:id="rId2"/>
    <sheet name="NP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2" l="1"/>
  <c r="AB37" i="2" s="1"/>
  <c r="Z36" i="2"/>
  <c r="AB36" i="2" s="1"/>
  <c r="AB35" i="2"/>
  <c r="Z35" i="2"/>
  <c r="AB34" i="2"/>
  <c r="Z34" i="2"/>
  <c r="Z33" i="2"/>
  <c r="AB33" i="2" s="1"/>
  <c r="Z32" i="2"/>
  <c r="AB32" i="2" s="1"/>
  <c r="Z31" i="2"/>
  <c r="AB31" i="2" s="1"/>
  <c r="Z30" i="2"/>
  <c r="AB30" i="2" s="1"/>
  <c r="Z29" i="2"/>
  <c r="AB29" i="2" s="1"/>
  <c r="Z28" i="2"/>
  <c r="AB28" i="2" s="1"/>
  <c r="AB27" i="2"/>
  <c r="Z27" i="2"/>
  <c r="AB26" i="2"/>
  <c r="Z26" i="2"/>
  <c r="Z25" i="2"/>
  <c r="AB25" i="2" s="1"/>
  <c r="Z24" i="2"/>
  <c r="AB24" i="2" s="1"/>
  <c r="Z23" i="2"/>
  <c r="AB23" i="2" s="1"/>
  <c r="Z22" i="2"/>
  <c r="AB22" i="2" s="1"/>
  <c r="R37" i="2"/>
  <c r="T37" i="2" s="1"/>
  <c r="R36" i="2"/>
  <c r="T36" i="2" s="1"/>
  <c r="T35" i="2"/>
  <c r="R35" i="2"/>
  <c r="R34" i="2"/>
  <c r="T34" i="2" s="1"/>
  <c r="T33" i="2"/>
  <c r="R33" i="2"/>
  <c r="R32" i="2"/>
  <c r="T32" i="2" s="1"/>
  <c r="T31" i="2"/>
  <c r="R31" i="2"/>
  <c r="R30" i="2"/>
  <c r="T30" i="2" s="1"/>
  <c r="R29" i="2"/>
  <c r="T29" i="2" s="1"/>
  <c r="R28" i="2"/>
  <c r="T28" i="2" s="1"/>
  <c r="T27" i="2"/>
  <c r="R27" i="2"/>
  <c r="R26" i="2"/>
  <c r="T26" i="2" s="1"/>
  <c r="T25" i="2"/>
  <c r="R25" i="2"/>
  <c r="R24" i="2"/>
  <c r="T24" i="2" s="1"/>
  <c r="T23" i="2"/>
  <c r="R23" i="2"/>
  <c r="R22" i="2"/>
  <c r="T22" i="2" s="1"/>
  <c r="L37" i="2"/>
  <c r="J37" i="2"/>
  <c r="J36" i="2"/>
  <c r="L36" i="2" s="1"/>
  <c r="L35" i="2"/>
  <c r="J35" i="2"/>
  <c r="J34" i="2"/>
  <c r="L34" i="2" s="1"/>
  <c r="J33" i="2"/>
  <c r="L33" i="2" s="1"/>
  <c r="J32" i="2"/>
  <c r="L32" i="2" s="1"/>
  <c r="L31" i="2"/>
  <c r="J31" i="2"/>
  <c r="J30" i="2"/>
  <c r="L30" i="2" s="1"/>
  <c r="L29" i="2"/>
  <c r="J29" i="2"/>
  <c r="J28" i="2"/>
  <c r="L28" i="2" s="1"/>
  <c r="L27" i="2"/>
  <c r="J27" i="2"/>
  <c r="L26" i="2"/>
  <c r="J26" i="2"/>
  <c r="L25" i="2"/>
  <c r="J25" i="2"/>
  <c r="L24" i="2"/>
  <c r="J24" i="2"/>
  <c r="L23" i="2"/>
  <c r="J23" i="2"/>
  <c r="J22" i="2"/>
  <c r="L22" i="2" s="1"/>
  <c r="B23" i="2"/>
  <c r="B24" i="2"/>
  <c r="B25" i="2"/>
  <c r="D25" i="2" s="1"/>
  <c r="B26" i="2"/>
  <c r="B27" i="2"/>
  <c r="B28" i="2"/>
  <c r="D28" i="2" s="1"/>
  <c r="B29" i="2"/>
  <c r="D29" i="2" s="1"/>
  <c r="B30" i="2"/>
  <c r="B31" i="2"/>
  <c r="D31" i="2" s="1"/>
  <c r="B32" i="2"/>
  <c r="B33" i="2"/>
  <c r="D33" i="2" s="1"/>
  <c r="B34" i="2"/>
  <c r="B35" i="2"/>
  <c r="D35" i="2" s="1"/>
  <c r="B36" i="2"/>
  <c r="D36" i="2" s="1"/>
  <c r="B37" i="2"/>
  <c r="D37" i="2" s="1"/>
  <c r="B22" i="2"/>
  <c r="D23" i="2"/>
  <c r="D24" i="2"/>
  <c r="D26" i="2"/>
  <c r="D27" i="2"/>
  <c r="D30" i="2"/>
  <c r="D32" i="2"/>
  <c r="D34" i="2"/>
  <c r="D22" i="2"/>
  <c r="B10" i="3"/>
  <c r="C9" i="3"/>
  <c r="D9" i="3"/>
  <c r="E9" i="3"/>
  <c r="F9" i="3"/>
  <c r="G9" i="3"/>
  <c r="H9" i="3"/>
  <c r="I9" i="3"/>
  <c r="J9" i="3"/>
  <c r="K9" i="3"/>
  <c r="L9" i="3"/>
  <c r="B9" i="3"/>
  <c r="C8" i="3"/>
  <c r="D8" i="3"/>
  <c r="E8" i="3"/>
  <c r="F8" i="3"/>
  <c r="G8" i="3"/>
  <c r="H8" i="3"/>
  <c r="I8" i="3"/>
  <c r="J8" i="3"/>
  <c r="K8" i="3"/>
  <c r="L8" i="3"/>
  <c r="B8" i="3"/>
  <c r="C7" i="3"/>
  <c r="D7" i="3"/>
  <c r="E7" i="3"/>
  <c r="F7" i="3"/>
  <c r="G7" i="3"/>
  <c r="H7" i="3"/>
  <c r="I7" i="3"/>
  <c r="J7" i="3"/>
  <c r="K7" i="3"/>
  <c r="L7" i="3"/>
  <c r="B7" i="3"/>
  <c r="S4" i="1" l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<sst xmlns="http://schemas.openxmlformats.org/spreadsheetml/2006/main" count="87" uniqueCount="28">
  <si>
    <t>j=1</t>
  </si>
  <si>
    <t>longitude</t>
  </si>
  <si>
    <t>latitude</t>
  </si>
  <si>
    <t>Cost per kg</t>
  </si>
  <si>
    <t>ProdH2 NPV</t>
  </si>
  <si>
    <t>Total Cost</t>
  </si>
  <si>
    <t>LCOH</t>
  </si>
  <si>
    <t>j=2</t>
  </si>
  <si>
    <t>j=3</t>
  </si>
  <si>
    <t>j=4</t>
  </si>
  <si>
    <t>LCOH [€/kg]</t>
  </si>
  <si>
    <t>Total Cost [€]</t>
  </si>
  <si>
    <t>Cost 2050 [€/kg]</t>
  </si>
  <si>
    <t>Longitude</t>
  </si>
  <si>
    <t>Latitude</t>
  </si>
  <si>
    <t>Total Cost [M€]</t>
  </si>
  <si>
    <t>Cost NPV</t>
  </si>
  <si>
    <t>NPV Costs</t>
  </si>
  <si>
    <t>revenue 2021</t>
  </si>
  <si>
    <t>discount rate</t>
  </si>
  <si>
    <t>Year</t>
  </si>
  <si>
    <t>Discount rate</t>
  </si>
  <si>
    <t>Present value</t>
  </si>
  <si>
    <t>NPV</t>
  </si>
  <si>
    <t>Revenue</t>
  </si>
  <si>
    <t>NPV Revenue</t>
  </si>
  <si>
    <t>Reveune NPV</t>
  </si>
  <si>
    <t>NPV Revenue]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</si>
</sst>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[$€-2]\ * #,##0.00_);_([$€-2]\ * \(#,##0.00\);_([$€-2]\ 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763F-C7DB-4E1E-BFAD-828F13B4DFFF}">
  <dimension ref="A1:AA37"/>
  <sheetViews>
    <sheetView workbookViewId="0">
      <selection sqref="A1:V1"/>
    </sheetView>
  </sheetViews>
  <sheetFormatPr defaultRowHeight="15" x14ac:dyDescent="0.25"/>
  <cols>
    <col min="3" max="3" width="9.5703125" bestFit="1" customWidth="1"/>
    <col min="4" max="4" width="17.85546875" hidden="1" customWidth="1"/>
    <col min="5" max="5" width="14" bestFit="1" customWidth="1"/>
    <col min="6" max="6" width="10.5703125" bestFit="1" customWidth="1"/>
    <col min="11" max="11" width="9.140625" customWidth="1"/>
    <col min="18" max="18" width="9.140625" hidden="1" customWidth="1"/>
    <col min="25" max="25" width="0" hidden="1" customWidth="1"/>
  </cols>
  <sheetData>
    <row r="1" spans="1:27" x14ac:dyDescent="0.25">
      <c r="A1" t="s">
        <v>0</v>
      </c>
      <c r="H1" t="s">
        <v>7</v>
      </c>
      <c r="O1" t="s">
        <v>8</v>
      </c>
      <c r="V1" t="s">
        <v>9</v>
      </c>
    </row>
    <row r="3" spans="1:27" x14ac:dyDescent="0.25">
      <c r="A3" t="s">
        <v>13</v>
      </c>
      <c r="B3" t="s">
        <v>14</v>
      </c>
      <c r="C3" t="s">
        <v>12</v>
      </c>
      <c r="D3" t="s">
        <v>11</v>
      </c>
      <c r="E3" t="s">
        <v>15</v>
      </c>
      <c r="F3" t="s">
        <v>10</v>
      </c>
      <c r="H3" t="s">
        <v>13</v>
      </c>
      <c r="I3" t="s">
        <v>14</v>
      </c>
      <c r="J3" t="s">
        <v>12</v>
      </c>
      <c r="K3" t="s">
        <v>11</v>
      </c>
      <c r="L3" t="s">
        <v>15</v>
      </c>
      <c r="M3" t="s">
        <v>10</v>
      </c>
      <c r="O3" t="s">
        <v>13</v>
      </c>
      <c r="P3" t="s">
        <v>14</v>
      </c>
      <c r="Q3" t="s">
        <v>12</v>
      </c>
      <c r="R3" t="s">
        <v>11</v>
      </c>
      <c r="S3" t="s">
        <v>15</v>
      </c>
      <c r="T3" t="s">
        <v>10</v>
      </c>
      <c r="V3" t="s">
        <v>13</v>
      </c>
      <c r="W3" t="s">
        <v>14</v>
      </c>
      <c r="X3" t="s">
        <v>12</v>
      </c>
      <c r="Y3" t="s">
        <v>11</v>
      </c>
      <c r="Z3" t="s">
        <v>15</v>
      </c>
      <c r="AA3" t="s">
        <v>10</v>
      </c>
    </row>
    <row r="4" spans="1:27" x14ac:dyDescent="0.25">
      <c r="A4">
        <v>4.78</v>
      </c>
      <c r="B4">
        <v>56.35</v>
      </c>
      <c r="C4" s="1">
        <v>3.369080937221554</v>
      </c>
      <c r="D4" s="3">
        <v>6172140667.9148054</v>
      </c>
      <c r="E4" s="3">
        <f>D4/1000000</f>
        <v>6172.1406679148058</v>
      </c>
      <c r="F4" s="1">
        <v>11.377158176753117</v>
      </c>
      <c r="H4">
        <v>4.78</v>
      </c>
      <c r="I4">
        <v>56.35</v>
      </c>
      <c r="J4" s="1">
        <v>3.818336566741952</v>
      </c>
      <c r="K4">
        <v>7742211262.7867403</v>
      </c>
      <c r="L4" s="3">
        <f>K4/1000000</f>
        <v>7742.21126278674</v>
      </c>
      <c r="M4" s="1">
        <v>14.271282349811161</v>
      </c>
      <c r="O4">
        <v>4.78</v>
      </c>
      <c r="P4">
        <v>56.35</v>
      </c>
      <c r="Q4" s="1">
        <v>2.4433380082094822</v>
      </c>
      <c r="R4">
        <v>4771518285.0467176</v>
      </c>
      <c r="S4" s="3">
        <f>R4/1000000</f>
        <v>4771.5182850467172</v>
      </c>
      <c r="T4" s="1">
        <v>8.7953793008068875</v>
      </c>
      <c r="V4">
        <v>4.78</v>
      </c>
      <c r="W4">
        <v>56.35</v>
      </c>
      <c r="X4" s="2">
        <v>3.6395397186629141</v>
      </c>
      <c r="Y4">
        <v>6503448373.9403629</v>
      </c>
      <c r="Z4" s="3">
        <f>Y4/1000000</f>
        <v>6503.4483739403631</v>
      </c>
      <c r="AA4" s="1">
        <v>11.987860424066515</v>
      </c>
    </row>
    <row r="5" spans="1:27" x14ac:dyDescent="0.25">
      <c r="A5">
        <v>5.78</v>
      </c>
      <c r="B5">
        <v>56.35</v>
      </c>
      <c r="C5" s="1">
        <v>3.3420925930199541</v>
      </c>
      <c r="D5" s="3">
        <v>6114146025.4016781</v>
      </c>
      <c r="E5" s="3">
        <f t="shared" ref="E5:E19" si="0">D5/1000000</f>
        <v>6114.1460254016783</v>
      </c>
      <c r="F5" s="1">
        <v>11.270256170338053</v>
      </c>
      <c r="H5">
        <v>5.78</v>
      </c>
      <c r="I5">
        <v>56.35</v>
      </c>
      <c r="J5" s="1">
        <v>3.782390921127154</v>
      </c>
      <c r="K5">
        <v>7659469188.0543194</v>
      </c>
      <c r="L5" s="3">
        <f t="shared" ref="L5:L19" si="1">K5/1000000</f>
        <v>7659.4691880543196</v>
      </c>
      <c r="M5" s="1">
        <v>14.118763195962792</v>
      </c>
      <c r="O5">
        <v>5.78</v>
      </c>
      <c r="P5">
        <v>56.35</v>
      </c>
      <c r="Q5" s="1">
        <v>2.384055286857016</v>
      </c>
      <c r="R5">
        <v>4667465820.2056599</v>
      </c>
      <c r="S5" s="3">
        <f t="shared" ref="S5:S19" si="2">R5/1000000</f>
        <v>4667.4658202056598</v>
      </c>
      <c r="T5" s="1">
        <v>8.603578527805757</v>
      </c>
      <c r="V5">
        <v>5.78</v>
      </c>
      <c r="W5">
        <v>56.35</v>
      </c>
      <c r="X5" s="2">
        <v>3.5871516592664521</v>
      </c>
      <c r="Y5">
        <v>6402485754.7716694</v>
      </c>
      <c r="Z5" s="3">
        <f t="shared" ref="Z5:Z19" si="3">Y5/1000000</f>
        <v>6402.4857547716692</v>
      </c>
      <c r="AA5" s="1">
        <v>11.801755189266418</v>
      </c>
    </row>
    <row r="6" spans="1:27" x14ac:dyDescent="0.25">
      <c r="A6">
        <v>6.78</v>
      </c>
      <c r="B6">
        <v>56.35</v>
      </c>
      <c r="C6" s="1">
        <v>3.3337034176087541</v>
      </c>
      <c r="D6" s="3">
        <v>6091990976.3345175</v>
      </c>
      <c r="E6" s="3">
        <f t="shared" si="0"/>
        <v>6091.9909763345177</v>
      </c>
      <c r="F6" s="1">
        <v>11.229417584308878</v>
      </c>
      <c r="H6">
        <v>6.78</v>
      </c>
      <c r="I6">
        <v>56.35</v>
      </c>
      <c r="J6" s="1">
        <v>3.772548060682746</v>
      </c>
      <c r="K6">
        <v>8759916408.5477924</v>
      </c>
      <c r="L6" s="3">
        <f t="shared" si="1"/>
        <v>8759.9164085477933</v>
      </c>
      <c r="M6" s="1">
        <v>16.147226700984024</v>
      </c>
      <c r="O6">
        <v>6.78</v>
      </c>
      <c r="P6">
        <v>56.35</v>
      </c>
      <c r="Q6" s="1">
        <v>2.3650750320294001</v>
      </c>
      <c r="R6">
        <v>4634608350.1194143</v>
      </c>
      <c r="S6" s="3">
        <f t="shared" si="2"/>
        <v>4634.6083501194144</v>
      </c>
      <c r="T6" s="1">
        <v>8.5430120801869585</v>
      </c>
      <c r="V6">
        <v>6.78</v>
      </c>
      <c r="W6">
        <v>56.35</v>
      </c>
      <c r="X6" s="2">
        <v>3.566836750059506</v>
      </c>
      <c r="Y6">
        <v>6370151254.3354788</v>
      </c>
      <c r="Z6" s="3">
        <f t="shared" si="3"/>
        <v>6370.1512543354784</v>
      </c>
      <c r="AA6" s="1">
        <v>11.742152735948853</v>
      </c>
    </row>
    <row r="7" spans="1:27" x14ac:dyDescent="0.25">
      <c r="A7">
        <v>7.78</v>
      </c>
      <c r="B7">
        <v>56.35</v>
      </c>
      <c r="C7" s="1">
        <v>3.3440862306857322</v>
      </c>
      <c r="D7" s="3">
        <v>6116210335.6284122</v>
      </c>
      <c r="E7" s="3">
        <f t="shared" si="0"/>
        <v>6116.2103356284124</v>
      </c>
      <c r="F7" s="1">
        <v>11.274061330531103</v>
      </c>
      <c r="H7">
        <v>7.78</v>
      </c>
      <c r="I7">
        <v>56.35</v>
      </c>
      <c r="J7" s="1">
        <v>3.7867178195295779</v>
      </c>
      <c r="K7">
        <v>7663741854.0166969</v>
      </c>
      <c r="L7" s="3">
        <f t="shared" si="1"/>
        <v>7663.7418540166973</v>
      </c>
      <c r="M7" s="1">
        <v>14.126639036632318</v>
      </c>
      <c r="O7">
        <v>7.78</v>
      </c>
      <c r="P7">
        <v>56.35</v>
      </c>
      <c r="Q7" s="1">
        <v>2.3841224790568298</v>
      </c>
      <c r="R7">
        <v>4667114695.9431629</v>
      </c>
      <c r="S7" s="3">
        <f t="shared" si="2"/>
        <v>4667.1146959431626</v>
      </c>
      <c r="T7" s="1">
        <v>8.6029312975352461</v>
      </c>
      <c r="V7">
        <v>7.78</v>
      </c>
      <c r="W7">
        <v>56.35</v>
      </c>
      <c r="X7" s="2">
        <v>3.5858630140793339</v>
      </c>
      <c r="Y7">
        <v>6400820710.6490049</v>
      </c>
      <c r="Z7" s="3">
        <f t="shared" si="3"/>
        <v>6400.8207106490054</v>
      </c>
      <c r="AA7" s="1">
        <v>11.798685999600456</v>
      </c>
    </row>
    <row r="8" spans="1:27" x14ac:dyDescent="0.25">
      <c r="A8">
        <v>4.78</v>
      </c>
      <c r="B8">
        <v>55.35</v>
      </c>
      <c r="C8" s="1">
        <v>3.3727085839829001</v>
      </c>
      <c r="D8" s="3">
        <v>6186763721.258955</v>
      </c>
      <c r="E8" s="3">
        <f t="shared" si="0"/>
        <v>6186.7637212589552</v>
      </c>
      <c r="F8" s="1">
        <v>11.404112972483606</v>
      </c>
      <c r="H8">
        <v>4.78</v>
      </c>
      <c r="I8">
        <v>55.35</v>
      </c>
      <c r="J8" s="1">
        <v>3.8201873077358641</v>
      </c>
      <c r="K8">
        <v>7752474046.0868301</v>
      </c>
      <c r="L8" s="3">
        <f t="shared" si="1"/>
        <v>7752.4740460868297</v>
      </c>
      <c r="M8" s="1">
        <v>14.290199823540467</v>
      </c>
      <c r="O8">
        <v>4.78</v>
      </c>
      <c r="P8">
        <v>55.35</v>
      </c>
      <c r="Q8" s="1">
        <v>2.2752202820779148</v>
      </c>
      <c r="R8">
        <v>4553117294.9292574</v>
      </c>
      <c r="S8" s="3">
        <f t="shared" si="2"/>
        <v>4553.1172949292577</v>
      </c>
      <c r="T8" s="1">
        <v>8.392798941055414</v>
      </c>
      <c r="V8">
        <v>4.78</v>
      </c>
      <c r="W8">
        <v>55.35</v>
      </c>
      <c r="X8" s="2">
        <v>3.4977945773616281</v>
      </c>
      <c r="Y8">
        <v>6317975673.4221201</v>
      </c>
      <c r="Z8" s="3">
        <f t="shared" si="3"/>
        <v>6317.9756734221201</v>
      </c>
      <c r="AA8" s="1">
        <v>11.645977054130537</v>
      </c>
    </row>
    <row r="9" spans="1:27" x14ac:dyDescent="0.25">
      <c r="A9">
        <v>5.78</v>
      </c>
      <c r="B9">
        <v>55.35</v>
      </c>
      <c r="C9" s="1">
        <v>3.364724648554517</v>
      </c>
      <c r="D9" s="3">
        <v>6166762022.8922567</v>
      </c>
      <c r="E9" s="3">
        <f t="shared" si="0"/>
        <v>6166.7620228922569</v>
      </c>
      <c r="F9" s="1">
        <v>11.367243675692528</v>
      </c>
      <c r="H9">
        <v>5.78</v>
      </c>
      <c r="I9">
        <v>55.35</v>
      </c>
      <c r="J9" s="1">
        <v>3.8111407571976148</v>
      </c>
      <c r="K9">
        <v>7731689615.5989933</v>
      </c>
      <c r="L9" s="3">
        <f t="shared" si="1"/>
        <v>7731.6896155989934</v>
      </c>
      <c r="M9" s="1">
        <v>14.251887710126868</v>
      </c>
      <c r="O9">
        <v>5.78</v>
      </c>
      <c r="P9">
        <v>55.35</v>
      </c>
      <c r="Q9" s="1">
        <v>2.22299036836736</v>
      </c>
      <c r="R9">
        <v>4479040094.4633875</v>
      </c>
      <c r="S9" s="3">
        <f t="shared" si="2"/>
        <v>4479.0400944633875</v>
      </c>
      <c r="T9" s="1">
        <v>8.2562518219379903</v>
      </c>
      <c r="V9">
        <v>5.78</v>
      </c>
      <c r="W9">
        <v>55.35</v>
      </c>
      <c r="X9" s="2">
        <v>3.451277364160235</v>
      </c>
      <c r="Y9">
        <v>6253438343.5261469</v>
      </c>
      <c r="Z9" s="3">
        <f t="shared" si="3"/>
        <v>6253.438343526147</v>
      </c>
      <c r="AA9" s="1">
        <v>11.52701485770026</v>
      </c>
    </row>
    <row r="10" spans="1:27" x14ac:dyDescent="0.25">
      <c r="A10">
        <v>6.78</v>
      </c>
      <c r="B10">
        <v>55.35</v>
      </c>
      <c r="C10" s="1">
        <v>3.3671715031676221</v>
      </c>
      <c r="D10" s="3">
        <v>6167681691.3774166</v>
      </c>
      <c r="E10" s="3">
        <f t="shared" si="0"/>
        <v>6167.6816913774164</v>
      </c>
      <c r="F10" s="1">
        <v>11.368938908252639</v>
      </c>
      <c r="H10">
        <v>6.78</v>
      </c>
      <c r="I10">
        <v>55.35</v>
      </c>
      <c r="J10" s="1">
        <v>3.8144270935802358</v>
      </c>
      <c r="K10">
        <v>7734502171.6378803</v>
      </c>
      <c r="L10" s="3">
        <f t="shared" si="1"/>
        <v>7734.5021716378806</v>
      </c>
      <c r="M10" s="1">
        <v>14.257072118042542</v>
      </c>
      <c r="O10">
        <v>6.78</v>
      </c>
      <c r="P10">
        <v>55.35</v>
      </c>
      <c r="Q10" s="1">
        <v>2.2052351773398309</v>
      </c>
      <c r="R10">
        <v>4455650998.0179348</v>
      </c>
      <c r="S10" s="3">
        <f t="shared" si="2"/>
        <v>4455.6509980179344</v>
      </c>
      <c r="T10" s="1">
        <v>8.2131385061228563</v>
      </c>
      <c r="V10">
        <v>6.78</v>
      </c>
      <c r="W10">
        <v>55.35</v>
      </c>
      <c r="X10" s="2">
        <v>3.4366236786565341</v>
      </c>
      <c r="Y10">
        <v>6233522012.5200033</v>
      </c>
      <c r="Z10" s="3">
        <f t="shared" si="3"/>
        <v>6233.522012520003</v>
      </c>
      <c r="AA10" s="1">
        <v>11.4903029192742</v>
      </c>
    </row>
    <row r="11" spans="1:27" x14ac:dyDescent="0.25">
      <c r="A11">
        <v>7.78</v>
      </c>
      <c r="B11">
        <v>55.35</v>
      </c>
      <c r="C11" s="1">
        <v>3.3722926614760009</v>
      </c>
      <c r="D11" s="3">
        <v>6187378163.4211807</v>
      </c>
      <c r="E11" s="3">
        <f t="shared" si="0"/>
        <v>6187.3781634211809</v>
      </c>
      <c r="F11" s="1">
        <v>11.405245578826564</v>
      </c>
      <c r="H11">
        <v>7.78</v>
      </c>
      <c r="I11">
        <v>55.35</v>
      </c>
      <c r="J11" s="1">
        <v>3.8246003672829998</v>
      </c>
      <c r="K11">
        <v>7754851071.6128864</v>
      </c>
      <c r="L11" s="3">
        <f t="shared" si="1"/>
        <v>7754.8510716128867</v>
      </c>
      <c r="M11" s="1">
        <v>14.294581414443071</v>
      </c>
      <c r="O11">
        <v>7.78</v>
      </c>
      <c r="P11">
        <v>55.35</v>
      </c>
      <c r="Q11" s="1">
        <v>2.228139786312719</v>
      </c>
      <c r="R11">
        <v>4486957108.2960596</v>
      </c>
      <c r="S11" s="3">
        <f t="shared" si="2"/>
        <v>4486.9571082960592</v>
      </c>
      <c r="T11" s="1">
        <v>8.2708453193172833</v>
      </c>
      <c r="V11">
        <v>7.78</v>
      </c>
      <c r="W11">
        <v>55.35</v>
      </c>
      <c r="X11" s="2">
        <v>3.4579495712665489</v>
      </c>
      <c r="Y11">
        <v>6260757528.1435328</v>
      </c>
      <c r="Z11" s="3">
        <f t="shared" si="3"/>
        <v>6260.7575281435329</v>
      </c>
      <c r="AA11" s="1">
        <v>11.540506371519726</v>
      </c>
    </row>
    <row r="12" spans="1:27" x14ac:dyDescent="0.25">
      <c r="A12">
        <v>4.78</v>
      </c>
      <c r="B12">
        <v>54.35</v>
      </c>
      <c r="C12" s="1">
        <v>3.3765644057216142</v>
      </c>
      <c r="D12" s="3">
        <v>6205004485.6705189</v>
      </c>
      <c r="E12" s="3">
        <f t="shared" si="0"/>
        <v>6205.004485670519</v>
      </c>
      <c r="F12" s="1">
        <v>11.437736325083792</v>
      </c>
      <c r="H12">
        <v>4.78</v>
      </c>
      <c r="I12">
        <v>54.35</v>
      </c>
      <c r="J12" s="1">
        <v>3.823564337150462</v>
      </c>
      <c r="K12">
        <v>7772631350.1105595</v>
      </c>
      <c r="L12" s="3">
        <f t="shared" si="1"/>
        <v>7772.6313501105597</v>
      </c>
      <c r="M12" s="1">
        <v>14.327355949532059</v>
      </c>
      <c r="O12">
        <v>4.78</v>
      </c>
      <c r="P12">
        <v>54.35</v>
      </c>
      <c r="Q12" s="1">
        <v>2.1407856129822709</v>
      </c>
      <c r="R12">
        <v>4386434229.246479</v>
      </c>
      <c r="S12" s="3">
        <f t="shared" si="2"/>
        <v>4386.4342292464789</v>
      </c>
      <c r="T12" s="1">
        <v>8.0855506611324959</v>
      </c>
      <c r="V12">
        <v>4.78</v>
      </c>
      <c r="W12">
        <v>54.35</v>
      </c>
      <c r="X12" s="2">
        <v>3.3819286004576181</v>
      </c>
      <c r="Y12">
        <v>6177928513.3185282</v>
      </c>
      <c r="Z12" s="3">
        <f t="shared" si="3"/>
        <v>6177.9285133185285</v>
      </c>
      <c r="AA12" s="1">
        <v>11.387826960276321</v>
      </c>
    </row>
    <row r="13" spans="1:27" x14ac:dyDescent="0.25">
      <c r="A13">
        <v>5.78</v>
      </c>
      <c r="B13">
        <v>54.35</v>
      </c>
      <c r="C13" s="1">
        <v>3.3709222950620679</v>
      </c>
      <c r="D13" s="3">
        <v>6187389785.9355526</v>
      </c>
      <c r="E13" s="3">
        <f t="shared" si="0"/>
        <v>6187.3897859355529</v>
      </c>
      <c r="F13" s="1">
        <v>11.405267002703875</v>
      </c>
      <c r="H13">
        <v>5.78</v>
      </c>
      <c r="I13">
        <v>54.35</v>
      </c>
      <c r="J13" s="1">
        <v>3.8176552431905839</v>
      </c>
      <c r="K13">
        <v>7752829355.7996559</v>
      </c>
      <c r="L13" s="3">
        <f t="shared" si="1"/>
        <v>7752.8293557996558</v>
      </c>
      <c r="M13" s="1">
        <v>14.290854768886346</v>
      </c>
      <c r="O13">
        <v>5.78</v>
      </c>
      <c r="P13">
        <v>54.35</v>
      </c>
      <c r="Q13" s="1">
        <v>2.054077178410521</v>
      </c>
      <c r="R13">
        <v>4262559349.3734293</v>
      </c>
      <c r="S13" s="3">
        <f t="shared" si="2"/>
        <v>4262.5593493734295</v>
      </c>
      <c r="T13" s="1">
        <v>7.8572110658008008</v>
      </c>
      <c r="V13">
        <v>5.78</v>
      </c>
      <c r="W13">
        <v>54.35</v>
      </c>
      <c r="X13" s="2">
        <v>3.3105626069236971</v>
      </c>
      <c r="Y13">
        <v>6072384161.3942451</v>
      </c>
      <c r="Z13" s="3">
        <f t="shared" si="3"/>
        <v>6072.384161394245</v>
      </c>
      <c r="AA13" s="1">
        <v>11.193276179418771</v>
      </c>
    </row>
    <row r="14" spans="1:27" x14ac:dyDescent="0.25">
      <c r="A14">
        <v>6.78</v>
      </c>
      <c r="B14">
        <v>54.35</v>
      </c>
      <c r="C14" s="1">
        <v>3.3659225342470092</v>
      </c>
      <c r="D14" s="3">
        <v>6180683953.287672</v>
      </c>
      <c r="E14" s="3">
        <f t="shared" si="0"/>
        <v>6180.683953287672</v>
      </c>
      <c r="F14" s="1">
        <v>11.392906085666068</v>
      </c>
      <c r="H14">
        <v>6.78</v>
      </c>
      <c r="I14">
        <v>54.35</v>
      </c>
      <c r="J14" s="1">
        <v>3.813733983016049</v>
      </c>
      <c r="K14">
        <v>7741340096.7103786</v>
      </c>
      <c r="L14" s="3">
        <f t="shared" si="1"/>
        <v>7741.3400967103789</v>
      </c>
      <c r="M14" s="1">
        <v>14.269676522144188</v>
      </c>
      <c r="O14">
        <v>6.78</v>
      </c>
      <c r="P14">
        <v>54.35</v>
      </c>
      <c r="Q14" s="1">
        <v>2.015566945411122</v>
      </c>
      <c r="R14">
        <v>4206493797.1113381</v>
      </c>
      <c r="S14" s="3">
        <f t="shared" si="2"/>
        <v>4206.4937971113377</v>
      </c>
      <c r="T14" s="1">
        <v>7.7538649674740547</v>
      </c>
      <c r="V14">
        <v>6.78</v>
      </c>
      <c r="W14">
        <v>54.35</v>
      </c>
      <c r="X14" s="2">
        <v>3.2766873654665272</v>
      </c>
      <c r="Y14">
        <v>6021728494.5616312</v>
      </c>
      <c r="Z14" s="3">
        <f t="shared" si="3"/>
        <v>6021.7284945616311</v>
      </c>
      <c r="AA14" s="1">
        <v>11.099902167854278</v>
      </c>
    </row>
    <row r="15" spans="1:27" x14ac:dyDescent="0.25">
      <c r="A15">
        <v>7.78</v>
      </c>
      <c r="B15">
        <v>54.35</v>
      </c>
      <c r="C15" s="1">
        <v>3.3808682215128578</v>
      </c>
      <c r="D15" s="3">
        <v>6216715712.2159157</v>
      </c>
      <c r="E15" s="3">
        <f t="shared" si="0"/>
        <v>6216.715712215916</v>
      </c>
      <c r="F15" s="1">
        <v>11.459323726282117</v>
      </c>
      <c r="G15" s="3"/>
      <c r="H15">
        <v>7.78</v>
      </c>
      <c r="I15">
        <v>54.35</v>
      </c>
      <c r="J15" s="1">
        <v>3.8275763981345241</v>
      </c>
      <c r="K15">
        <v>7785857061.9877014</v>
      </c>
      <c r="L15" s="3">
        <f t="shared" si="1"/>
        <v>7785.8570619877019</v>
      </c>
      <c r="M15" s="1">
        <v>14.351735014126069</v>
      </c>
      <c r="O15">
        <v>7.78</v>
      </c>
      <c r="P15">
        <v>54.35</v>
      </c>
      <c r="Q15" s="1">
        <v>2.0568683037742712</v>
      </c>
      <c r="R15">
        <v>4280403114.3630171</v>
      </c>
      <c r="S15" s="3">
        <f t="shared" si="2"/>
        <v>4280.4031143630173</v>
      </c>
      <c r="T15" s="1">
        <v>7.8901026260678382</v>
      </c>
      <c r="V15">
        <v>7.78</v>
      </c>
      <c r="W15">
        <v>54.35</v>
      </c>
      <c r="X15" s="2">
        <v>3.3139981588637242</v>
      </c>
      <c r="Y15">
        <v>6093228615.6535892</v>
      </c>
      <c r="Z15" s="3">
        <f t="shared" si="3"/>
        <v>6093.2286156535893</v>
      </c>
      <c r="AA15" s="1">
        <v>11.231698935149122</v>
      </c>
    </row>
    <row r="16" spans="1:27" x14ac:dyDescent="0.25">
      <c r="A16">
        <v>4.78</v>
      </c>
      <c r="B16">
        <v>53.35</v>
      </c>
      <c r="C16" s="1">
        <v>3.4232600997819609</v>
      </c>
      <c r="D16" s="3">
        <v>6313766113.7416515</v>
      </c>
      <c r="E16" s="3">
        <f t="shared" si="0"/>
        <v>6313.7661137416517</v>
      </c>
      <c r="F16" s="1">
        <v>11.638217537794796</v>
      </c>
      <c r="G16" s="3"/>
      <c r="H16">
        <v>4.78</v>
      </c>
      <c r="I16">
        <v>53.35</v>
      </c>
      <c r="J16" s="1">
        <v>3.8823090845741</v>
      </c>
      <c r="K16">
        <v>7916817428.338666</v>
      </c>
      <c r="L16" s="3">
        <f t="shared" si="1"/>
        <v>7916.8174283386661</v>
      </c>
      <c r="M16" s="1">
        <v>14.593135345554975</v>
      </c>
      <c r="O16">
        <v>4.78</v>
      </c>
      <c r="P16">
        <v>53.35</v>
      </c>
      <c r="Q16" s="1">
        <v>2.1313557566288259</v>
      </c>
      <c r="R16">
        <v>4418654363.1631632</v>
      </c>
      <c r="S16" s="3">
        <f t="shared" si="2"/>
        <v>4418.654363163163</v>
      </c>
      <c r="T16" s="1">
        <v>8.1449423016943978</v>
      </c>
      <c r="V16">
        <v>4.78</v>
      </c>
      <c r="W16">
        <v>53.35</v>
      </c>
      <c r="X16" s="2">
        <v>3.3803821046278602</v>
      </c>
      <c r="Y16">
        <v>6228106100.1580925</v>
      </c>
      <c r="Z16" s="3">
        <f t="shared" si="3"/>
        <v>6228.1061001580929</v>
      </c>
      <c r="AA16" s="1">
        <v>11.480319723017315</v>
      </c>
    </row>
    <row r="17" spans="1:27" x14ac:dyDescent="0.25">
      <c r="A17">
        <v>5.78</v>
      </c>
      <c r="B17">
        <v>53.35</v>
      </c>
      <c r="C17" s="1">
        <v>3.5746407887952421</v>
      </c>
      <c r="D17" s="3">
        <v>6729408663.070652</v>
      </c>
      <c r="E17" s="3">
        <f t="shared" si="0"/>
        <v>6729.4086630706524</v>
      </c>
      <c r="F17" s="1">
        <v>12.404374902497656</v>
      </c>
      <c r="G17" s="3"/>
      <c r="H17">
        <v>5.78</v>
      </c>
      <c r="I17">
        <v>53.35</v>
      </c>
      <c r="J17" s="1">
        <v>4.0637573661759383</v>
      </c>
      <c r="K17">
        <v>8427320794.3339758</v>
      </c>
      <c r="L17" s="3">
        <f t="shared" si="1"/>
        <v>8427.3207943339767</v>
      </c>
      <c r="M17" s="1">
        <v>15.534150441806132</v>
      </c>
      <c r="O17">
        <v>5.78</v>
      </c>
      <c r="P17">
        <v>53.35</v>
      </c>
      <c r="Q17" s="1">
        <v>2.161260439241433</v>
      </c>
      <c r="R17">
        <v>4657002882.044776</v>
      </c>
      <c r="S17" s="3">
        <f t="shared" si="2"/>
        <v>4657.002882044776</v>
      </c>
      <c r="T17" s="1">
        <v>8.5842921069584861</v>
      </c>
      <c r="V17">
        <v>5.78</v>
      </c>
      <c r="W17">
        <v>53.35</v>
      </c>
      <c r="X17" s="2">
        <v>3.437192165847399</v>
      </c>
      <c r="Y17">
        <v>6503831287.6139603</v>
      </c>
      <c r="Z17" s="3">
        <f t="shared" si="3"/>
        <v>6503.8312876139598</v>
      </c>
      <c r="AA17" s="1">
        <v>11.988566252022641</v>
      </c>
    </row>
    <row r="18" spans="1:27" x14ac:dyDescent="0.25">
      <c r="A18">
        <v>6.78</v>
      </c>
      <c r="B18">
        <v>53.35</v>
      </c>
      <c r="C18" s="1">
        <v>3.7444247480576629</v>
      </c>
      <c r="D18" s="3">
        <v>7201490282.4108543</v>
      </c>
      <c r="E18" s="3">
        <f t="shared" si="0"/>
        <v>7201.490282410854</v>
      </c>
      <c r="F18" s="1">
        <v>13.27456687389771</v>
      </c>
      <c r="G18" s="3"/>
      <c r="H18">
        <v>6.78</v>
      </c>
      <c r="I18">
        <v>53.35</v>
      </c>
      <c r="J18" s="1">
        <v>4.2630541245738591</v>
      </c>
      <c r="K18">
        <v>8975669551.3841972</v>
      </c>
      <c r="L18" s="3">
        <f t="shared" si="1"/>
        <v>8975.6695513841969</v>
      </c>
      <c r="M18" s="1">
        <v>16.544926261841677</v>
      </c>
      <c r="O18">
        <v>6.78</v>
      </c>
      <c r="P18">
        <v>53.35</v>
      </c>
      <c r="Q18" s="1">
        <v>2.2173825594312282</v>
      </c>
      <c r="R18">
        <v>4956621072.5904541</v>
      </c>
      <c r="S18" s="3">
        <f t="shared" si="2"/>
        <v>4956.6210725904539</v>
      </c>
      <c r="T18" s="1">
        <v>9.1365808070833925</v>
      </c>
      <c r="V18">
        <v>6.78</v>
      </c>
      <c r="W18">
        <v>53.35</v>
      </c>
      <c r="X18" s="2">
        <v>3.5141187883880072</v>
      </c>
      <c r="Y18">
        <v>6850838303.4297247</v>
      </c>
      <c r="Z18" s="3">
        <f t="shared" si="3"/>
        <v>6850.8383034297249</v>
      </c>
      <c r="AA18" s="1">
        <v>12.628207167516033</v>
      </c>
    </row>
    <row r="19" spans="1:27" x14ac:dyDescent="0.25">
      <c r="A19">
        <v>7.78</v>
      </c>
      <c r="B19">
        <v>53.35</v>
      </c>
      <c r="C19" s="1">
        <v>4.0416649059473944</v>
      </c>
      <c r="D19" s="3">
        <v>8015066562.6055975</v>
      </c>
      <c r="E19" s="3">
        <f t="shared" si="0"/>
        <v>8015.0665626055979</v>
      </c>
      <c r="F19" s="1">
        <v>14.77423879108963</v>
      </c>
      <c r="G19" s="3"/>
      <c r="H19">
        <v>7.78</v>
      </c>
      <c r="I19">
        <v>53.35</v>
      </c>
      <c r="J19" s="1">
        <v>4.6123535284134354</v>
      </c>
      <c r="K19">
        <v>9883423876.0660419</v>
      </c>
      <c r="L19" s="3">
        <f t="shared" si="1"/>
        <v>9883.4238760660428</v>
      </c>
      <c r="M19" s="1">
        <v>18.218197350950888</v>
      </c>
      <c r="O19">
        <v>7.78</v>
      </c>
      <c r="P19">
        <v>53.35</v>
      </c>
      <c r="Q19" s="1">
        <v>2.5855077194303129</v>
      </c>
      <c r="R19">
        <v>5811760590.530901</v>
      </c>
      <c r="S19" s="3">
        <f t="shared" si="2"/>
        <v>5811.760590530901</v>
      </c>
      <c r="T19" s="1">
        <v>10.712866585755986</v>
      </c>
      <c r="V19">
        <v>7.78</v>
      </c>
      <c r="W19">
        <v>53.35</v>
      </c>
      <c r="X19" s="2">
        <v>3.8864438850214089</v>
      </c>
      <c r="Y19">
        <v>7762705616.4102736</v>
      </c>
      <c r="Z19" s="3">
        <f t="shared" si="3"/>
        <v>7762.7056164102733</v>
      </c>
      <c r="AA19" s="1">
        <v>14.309059762130577</v>
      </c>
    </row>
    <row r="20" spans="1:27" x14ac:dyDescent="0.25">
      <c r="G20" s="3"/>
    </row>
    <row r="21" spans="1:27" x14ac:dyDescent="0.25">
      <c r="G21" s="3"/>
      <c r="O21" t="s">
        <v>1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</row>
    <row r="22" spans="1:27" x14ac:dyDescent="0.25">
      <c r="G22" s="3"/>
      <c r="O22">
        <v>4.78</v>
      </c>
      <c r="P22">
        <v>56.35</v>
      </c>
      <c r="Q22">
        <v>2.4433380082094822</v>
      </c>
      <c r="R22">
        <v>542502844.03413725</v>
      </c>
      <c r="S22">
        <v>4771518285.0467176</v>
      </c>
      <c r="T22">
        <v>8.7953793008068875</v>
      </c>
    </row>
    <row r="23" spans="1:27" x14ac:dyDescent="0.25">
      <c r="G23" s="3"/>
      <c r="O23">
        <v>5.78</v>
      </c>
      <c r="P23">
        <v>56.35</v>
      </c>
      <c r="Q23">
        <v>2.384055286857016</v>
      </c>
      <c r="R23">
        <v>542502844.03413725</v>
      </c>
      <c r="S23">
        <v>4667465820.2056599</v>
      </c>
      <c r="T23">
        <v>8.6035785278057588</v>
      </c>
    </row>
    <row r="24" spans="1:27" x14ac:dyDescent="0.25">
      <c r="G24" s="3"/>
      <c r="O24">
        <v>6.78</v>
      </c>
      <c r="P24">
        <v>56.35</v>
      </c>
      <c r="Q24">
        <v>2.3650750320294001</v>
      </c>
      <c r="R24">
        <v>542502844.03413725</v>
      </c>
      <c r="S24">
        <v>4634608350.1194143</v>
      </c>
      <c r="T24">
        <v>8.5430120801869549</v>
      </c>
    </row>
    <row r="25" spans="1:27" x14ac:dyDescent="0.25">
      <c r="G25" s="3"/>
      <c r="O25">
        <v>7.78</v>
      </c>
      <c r="P25">
        <v>56.35</v>
      </c>
      <c r="Q25">
        <v>2.3841224790568298</v>
      </c>
      <c r="R25">
        <v>542502844.03413725</v>
      </c>
      <c r="S25">
        <v>4667114695.9431629</v>
      </c>
      <c r="T25">
        <v>8.6029312975352479</v>
      </c>
    </row>
    <row r="26" spans="1:27" x14ac:dyDescent="0.25">
      <c r="G26" s="3"/>
      <c r="O26">
        <v>4.78</v>
      </c>
      <c r="P26">
        <v>55.35</v>
      </c>
      <c r="Q26">
        <v>2.2752202820779148</v>
      </c>
      <c r="R26">
        <v>542502844.03413725</v>
      </c>
      <c r="S26">
        <v>4553117294.9292574</v>
      </c>
      <c r="T26">
        <v>8.392798941055414</v>
      </c>
    </row>
    <row r="27" spans="1:27" x14ac:dyDescent="0.25">
      <c r="G27" s="3"/>
      <c r="O27">
        <v>5.78</v>
      </c>
      <c r="P27">
        <v>55.35</v>
      </c>
      <c r="Q27">
        <v>2.22299036836736</v>
      </c>
      <c r="R27">
        <v>542502844.03413725</v>
      </c>
      <c r="S27">
        <v>4479040094.4633875</v>
      </c>
      <c r="T27">
        <v>8.2562518219379903</v>
      </c>
    </row>
    <row r="28" spans="1:27" x14ac:dyDescent="0.25">
      <c r="G28" s="3"/>
      <c r="O28">
        <v>6.78</v>
      </c>
      <c r="P28">
        <v>55.35</v>
      </c>
      <c r="Q28">
        <v>2.2052351773398309</v>
      </c>
      <c r="R28">
        <v>542502844.03413725</v>
      </c>
      <c r="S28">
        <v>4455650998.0179348</v>
      </c>
      <c r="T28">
        <v>8.2131385061228563</v>
      </c>
    </row>
    <row r="29" spans="1:27" x14ac:dyDescent="0.25">
      <c r="G29" s="3"/>
      <c r="O29">
        <v>7.78</v>
      </c>
      <c r="P29">
        <v>55.35</v>
      </c>
      <c r="Q29">
        <v>2.228139786312719</v>
      </c>
      <c r="R29">
        <v>542502844.03413725</v>
      </c>
      <c r="S29">
        <v>4486957108.2960596</v>
      </c>
      <c r="T29">
        <v>8.2708453193172851</v>
      </c>
    </row>
    <row r="30" spans="1:27" x14ac:dyDescent="0.25">
      <c r="G30" s="3"/>
      <c r="O30">
        <v>4.78</v>
      </c>
      <c r="P30">
        <v>54.35</v>
      </c>
      <c r="Q30">
        <v>2.1407856129822709</v>
      </c>
      <c r="R30">
        <v>542502844.03413725</v>
      </c>
      <c r="S30">
        <v>4386434229.246479</v>
      </c>
      <c r="T30">
        <v>8.0855506611324977</v>
      </c>
    </row>
    <row r="31" spans="1:27" x14ac:dyDescent="0.25">
      <c r="O31">
        <v>5.78</v>
      </c>
      <c r="P31">
        <v>54.35</v>
      </c>
      <c r="Q31">
        <v>2.054077178410521</v>
      </c>
      <c r="R31">
        <v>542502844.03413725</v>
      </c>
      <c r="S31">
        <v>4262559349.3734293</v>
      </c>
      <c r="T31">
        <v>7.8572110658008008</v>
      </c>
    </row>
    <row r="32" spans="1:27" x14ac:dyDescent="0.25">
      <c r="O32">
        <v>6.78</v>
      </c>
      <c r="P32">
        <v>54.35</v>
      </c>
      <c r="Q32">
        <v>2.015566945411122</v>
      </c>
      <c r="R32">
        <v>542502844.03413725</v>
      </c>
      <c r="S32">
        <v>4206493797.1113381</v>
      </c>
      <c r="T32">
        <v>7.7538649674740556</v>
      </c>
    </row>
    <row r="33" spans="15:20" x14ac:dyDescent="0.25">
      <c r="O33">
        <v>7.78</v>
      </c>
      <c r="P33">
        <v>54.35</v>
      </c>
      <c r="Q33">
        <v>2.0568683037742712</v>
      </c>
      <c r="R33">
        <v>542502844.03413725</v>
      </c>
      <c r="S33">
        <v>4280403114.3630171</v>
      </c>
      <c r="T33">
        <v>7.8901026260678382</v>
      </c>
    </row>
    <row r="34" spans="15:20" x14ac:dyDescent="0.25">
      <c r="O34">
        <v>4.78</v>
      </c>
      <c r="P34">
        <v>53.35</v>
      </c>
      <c r="Q34">
        <v>2.1313557566288259</v>
      </c>
      <c r="R34">
        <v>542502844.03413725</v>
      </c>
      <c r="S34">
        <v>4418654363.1631632</v>
      </c>
      <c r="T34">
        <v>8.1449423016943978</v>
      </c>
    </row>
    <row r="35" spans="15:20" x14ac:dyDescent="0.25">
      <c r="O35">
        <v>5.78</v>
      </c>
      <c r="P35">
        <v>53.35</v>
      </c>
      <c r="Q35">
        <v>2.161260439241433</v>
      </c>
      <c r="R35">
        <v>542502844.03413725</v>
      </c>
      <c r="S35">
        <v>4657002882.044776</v>
      </c>
      <c r="T35">
        <v>8.5842921069584879</v>
      </c>
    </row>
    <row r="36" spans="15:20" x14ac:dyDescent="0.25">
      <c r="O36">
        <v>6.78</v>
      </c>
      <c r="P36">
        <v>53.35</v>
      </c>
      <c r="Q36">
        <v>2.2173825594312282</v>
      </c>
      <c r="R36">
        <v>542502844.03413725</v>
      </c>
      <c r="S36">
        <v>4956621072.5904541</v>
      </c>
      <c r="T36">
        <v>9.1365808070833943</v>
      </c>
    </row>
    <row r="37" spans="15:20" x14ac:dyDescent="0.25">
      <c r="O37">
        <v>7.78</v>
      </c>
      <c r="P37">
        <v>53.35</v>
      </c>
      <c r="Q37">
        <v>2.5855077194303129</v>
      </c>
      <c r="R37">
        <v>542502844.03413725</v>
      </c>
      <c r="S37">
        <v>5811760590.530901</v>
      </c>
      <c r="T37">
        <v>10.712866585755988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42FB-3B5A-4934-A9CB-078604455149}">
  <dimension ref="A1:AE37"/>
  <sheetViews>
    <sheetView topLeftCell="C1" workbookViewId="0">
      <selection activeCell="Z22" sqref="Z22"/>
    </sheetView>
  </sheetViews>
  <sheetFormatPr defaultRowHeight="15" x14ac:dyDescent="0.25"/>
  <cols>
    <col min="2" max="2" width="11" bestFit="1" customWidth="1"/>
    <col min="4" max="4" width="12.7109375" bestFit="1" customWidth="1"/>
  </cols>
  <sheetData>
    <row r="1" spans="1:31" x14ac:dyDescent="0.25">
      <c r="A1" t="s">
        <v>0</v>
      </c>
      <c r="I1" t="s">
        <v>7</v>
      </c>
      <c r="Q1" t="s">
        <v>8</v>
      </c>
      <c r="Y1" t="s">
        <v>9</v>
      </c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16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17</v>
      </c>
      <c r="O2" t="s">
        <v>6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17</v>
      </c>
      <c r="W2" t="s">
        <v>6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t="s">
        <v>17</v>
      </c>
      <c r="AE2" t="s">
        <v>6</v>
      </c>
    </row>
    <row r="3" spans="1:31" x14ac:dyDescent="0.25">
      <c r="A3">
        <v>4.78</v>
      </c>
      <c r="B3">
        <v>56.35</v>
      </c>
      <c r="C3">
        <v>3.369080937221554</v>
      </c>
      <c r="D3">
        <v>542502844.03413725</v>
      </c>
      <c r="E3">
        <v>6172140667.9148054</v>
      </c>
      <c r="F3">
        <v>2917289491.1397805</v>
      </c>
      <c r="G3">
        <v>5.3774639584308037</v>
      </c>
      <c r="I3">
        <v>4.78</v>
      </c>
      <c r="J3">
        <v>56.35</v>
      </c>
      <c r="K3">
        <v>3.818336566741952</v>
      </c>
      <c r="L3">
        <v>542502844.03413725</v>
      </c>
      <c r="M3">
        <v>7742211262.7867403</v>
      </c>
      <c r="N3">
        <v>3708808183.870986</v>
      </c>
      <c r="O3">
        <v>6.8364769413773017</v>
      </c>
      <c r="Q3">
        <v>4.78</v>
      </c>
      <c r="R3">
        <v>56.35</v>
      </c>
      <c r="S3">
        <v>2.4433380082094822</v>
      </c>
      <c r="T3">
        <v>542502844.03413725</v>
      </c>
      <c r="U3">
        <v>4771518285.0467176</v>
      </c>
      <c r="V3">
        <v>2309373781.5004187</v>
      </c>
      <c r="W3">
        <v>4.2568878797529406</v>
      </c>
      <c r="Y3">
        <v>4.78</v>
      </c>
      <c r="Z3">
        <v>56.35</v>
      </c>
      <c r="AA3">
        <v>3.6395397186629141</v>
      </c>
      <c r="AB3">
        <v>542502844.03413725</v>
      </c>
      <c r="AC3">
        <v>6503448373.9403629</v>
      </c>
      <c r="AD3">
        <v>3047448323.3180575</v>
      </c>
      <c r="AE3">
        <v>5.6173868152593416</v>
      </c>
    </row>
    <row r="4" spans="1:31" x14ac:dyDescent="0.25">
      <c r="A4">
        <v>5.78</v>
      </c>
      <c r="B4">
        <v>56.35</v>
      </c>
      <c r="C4">
        <v>3.3420925930199541</v>
      </c>
      <c r="D4">
        <v>542502844.03413725</v>
      </c>
      <c r="E4">
        <v>6114146025.4016781</v>
      </c>
      <c r="F4">
        <v>2888474812.2337656</v>
      </c>
      <c r="G4">
        <v>5.3243496213855925</v>
      </c>
      <c r="I4">
        <v>5.78</v>
      </c>
      <c r="J4">
        <v>56.35</v>
      </c>
      <c r="K4">
        <v>3.782390921127154</v>
      </c>
      <c r="L4">
        <v>542502844.03413725</v>
      </c>
      <c r="M4">
        <v>7659469188.0543194</v>
      </c>
      <c r="N4">
        <v>3666059386.8265815</v>
      </c>
      <c r="O4">
        <v>6.75767772859066</v>
      </c>
      <c r="Q4">
        <v>5.78</v>
      </c>
      <c r="R4">
        <v>56.35</v>
      </c>
      <c r="S4">
        <v>2.384055286857016</v>
      </c>
      <c r="T4">
        <v>542502844.03413725</v>
      </c>
      <c r="U4">
        <v>4667465820.2056599</v>
      </c>
      <c r="V4">
        <v>2260101755.5010371</v>
      </c>
      <c r="W4">
        <v>4.1660643448328525</v>
      </c>
      <c r="Y4">
        <v>5.78</v>
      </c>
      <c r="Z4">
        <v>56.35</v>
      </c>
      <c r="AA4">
        <v>3.5871516592664521</v>
      </c>
      <c r="AB4">
        <v>542502844.03413725</v>
      </c>
      <c r="AC4">
        <v>6402485754.7716694</v>
      </c>
      <c r="AD4">
        <v>2998408193.6630869</v>
      </c>
      <c r="AE4">
        <v>5.5269907367977051</v>
      </c>
    </row>
    <row r="5" spans="1:31" x14ac:dyDescent="0.25">
      <c r="A5">
        <v>6.78</v>
      </c>
      <c r="B5">
        <v>56.35</v>
      </c>
      <c r="C5">
        <v>3.3337034176087541</v>
      </c>
      <c r="D5">
        <v>542502844.03413725</v>
      </c>
      <c r="E5">
        <v>6091990976.3345175</v>
      </c>
      <c r="F5">
        <v>2877092352.5920882</v>
      </c>
      <c r="G5">
        <v>5.3033682389525794</v>
      </c>
      <c r="I5">
        <v>6.78</v>
      </c>
      <c r="J5">
        <v>56.35</v>
      </c>
      <c r="K5">
        <v>3.772548060682746</v>
      </c>
      <c r="L5">
        <v>542502844.03413725</v>
      </c>
      <c r="M5">
        <v>8759916408.5477924</v>
      </c>
      <c r="N5">
        <v>4216700471.2903428</v>
      </c>
      <c r="O5">
        <v>7.772679014794261</v>
      </c>
      <c r="Q5">
        <v>6.78</v>
      </c>
      <c r="R5">
        <v>56.35</v>
      </c>
      <c r="S5">
        <v>2.3650750320294001</v>
      </c>
      <c r="T5">
        <v>542502844.03413725</v>
      </c>
      <c r="U5">
        <v>4634608350.1194143</v>
      </c>
      <c r="V5">
        <v>2246057090.3840685</v>
      </c>
      <c r="W5">
        <v>4.1401756969272849</v>
      </c>
      <c r="Y5">
        <v>6.78</v>
      </c>
      <c r="Z5">
        <v>56.35</v>
      </c>
      <c r="AA5">
        <v>3.566836750059506</v>
      </c>
      <c r="AB5">
        <v>542502844.03413725</v>
      </c>
      <c r="AC5">
        <v>6370151254.3354788</v>
      </c>
      <c r="AD5">
        <v>2985132552.2840009</v>
      </c>
      <c r="AE5">
        <v>5.5025196367379046</v>
      </c>
    </row>
    <row r="6" spans="1:31" x14ac:dyDescent="0.25">
      <c r="A6">
        <v>7.78</v>
      </c>
      <c r="B6">
        <v>56.35</v>
      </c>
      <c r="C6">
        <v>3.3440862306857322</v>
      </c>
      <c r="D6">
        <v>542502844.03413725</v>
      </c>
      <c r="E6">
        <v>6116210335.6284122</v>
      </c>
      <c r="F6">
        <v>2888924802.2351651</v>
      </c>
      <c r="G6">
        <v>5.3251790916940855</v>
      </c>
      <c r="I6">
        <v>7.78</v>
      </c>
      <c r="J6">
        <v>56.35</v>
      </c>
      <c r="K6">
        <v>3.7867178195295779</v>
      </c>
      <c r="L6">
        <v>542502844.03413725</v>
      </c>
      <c r="M6">
        <v>7663741854.0166969</v>
      </c>
      <c r="N6">
        <v>3667752809.8281498</v>
      </c>
      <c r="O6">
        <v>6.7607992292799013</v>
      </c>
      <c r="Q6">
        <v>7.78</v>
      </c>
      <c r="R6">
        <v>56.35</v>
      </c>
      <c r="S6">
        <v>2.3841224790568298</v>
      </c>
      <c r="T6">
        <v>542502844.03413725</v>
      </c>
      <c r="U6">
        <v>4667114695.9431629</v>
      </c>
      <c r="V6">
        <v>2259804798.4144492</v>
      </c>
      <c r="W6">
        <v>4.1655169613677634</v>
      </c>
      <c r="Y6">
        <v>7.78</v>
      </c>
      <c r="Z6">
        <v>56.35</v>
      </c>
      <c r="AA6">
        <v>3.5858630140793339</v>
      </c>
      <c r="AB6">
        <v>542502844.03413725</v>
      </c>
      <c r="AC6">
        <v>6400820710.6490049</v>
      </c>
      <c r="AD6">
        <v>2997878502.9069414</v>
      </c>
      <c r="AE6">
        <v>5.5260143534257651</v>
      </c>
    </row>
    <row r="7" spans="1:31" x14ac:dyDescent="0.25">
      <c r="A7">
        <v>4.78</v>
      </c>
      <c r="B7">
        <v>55.35</v>
      </c>
      <c r="C7">
        <v>3.3727085839829001</v>
      </c>
      <c r="D7">
        <v>542502844.03413725</v>
      </c>
      <c r="E7">
        <v>6186763721.258955</v>
      </c>
      <c r="F7">
        <v>2925533725.1362963</v>
      </c>
      <c r="G7">
        <v>5.392660623456945</v>
      </c>
      <c r="I7">
        <v>4.78</v>
      </c>
      <c r="J7">
        <v>55.35</v>
      </c>
      <c r="K7">
        <v>3.8201873077358641</v>
      </c>
      <c r="L7">
        <v>542502844.03413725</v>
      </c>
      <c r="M7">
        <v>7752474046.0868301</v>
      </c>
      <c r="N7">
        <v>3713999646.3678293</v>
      </c>
      <c r="O7">
        <v>6.8460464073329801</v>
      </c>
      <c r="Q7">
        <v>4.78</v>
      </c>
      <c r="R7">
        <v>55.35</v>
      </c>
      <c r="S7">
        <v>2.2752202820779148</v>
      </c>
      <c r="T7">
        <v>542502844.03413725</v>
      </c>
      <c r="U7">
        <v>4553117294.9292574</v>
      </c>
      <c r="V7">
        <v>2221060779.7652378</v>
      </c>
      <c r="W7">
        <v>4.0940997898722102</v>
      </c>
      <c r="Y7">
        <v>4.78</v>
      </c>
      <c r="Z7">
        <v>55.35</v>
      </c>
      <c r="AA7">
        <v>3.4977945773616281</v>
      </c>
      <c r="AB7">
        <v>542502844.03413725</v>
      </c>
      <c r="AC7">
        <v>6317975673.4221201</v>
      </c>
      <c r="AD7">
        <v>2972016932.8947883</v>
      </c>
      <c r="AE7">
        <v>5.4783435065416404</v>
      </c>
    </row>
    <row r="8" spans="1:31" x14ac:dyDescent="0.25">
      <c r="A8">
        <v>5.78</v>
      </c>
      <c r="B8">
        <v>55.35</v>
      </c>
      <c r="C8">
        <v>3.364724648554517</v>
      </c>
      <c r="D8">
        <v>542502844.03413725</v>
      </c>
      <c r="E8">
        <v>6166762022.8922567</v>
      </c>
      <c r="F8">
        <v>2915055410.122366</v>
      </c>
      <c r="G8">
        <v>5.3733458583286886</v>
      </c>
      <c r="I8">
        <v>5.78</v>
      </c>
      <c r="J8">
        <v>55.35</v>
      </c>
      <c r="K8">
        <v>3.8111407571976148</v>
      </c>
      <c r="L8">
        <v>542502844.03413725</v>
      </c>
      <c r="M8">
        <v>7731689615.5989933</v>
      </c>
      <c r="N8">
        <v>3703831844.9768586</v>
      </c>
      <c r="O8">
        <v>6.8273040145459465</v>
      </c>
      <c r="Q8">
        <v>5.78</v>
      </c>
      <c r="R8">
        <v>55.35</v>
      </c>
      <c r="S8">
        <v>2.22299036836736</v>
      </c>
      <c r="T8">
        <v>542502844.03413725</v>
      </c>
      <c r="U8">
        <v>4479040094.4633875</v>
      </c>
      <c r="V8">
        <v>2190573378.3599949</v>
      </c>
      <c r="W8">
        <v>4.037902109545719</v>
      </c>
      <c r="Y8">
        <v>5.78</v>
      </c>
      <c r="Z8">
        <v>55.35</v>
      </c>
      <c r="AA8">
        <v>3.451277364160235</v>
      </c>
      <c r="AB8">
        <v>542502844.03413725</v>
      </c>
      <c r="AC8">
        <v>6253438343.5261469</v>
      </c>
      <c r="AD8">
        <v>2946004666.4676099</v>
      </c>
      <c r="AE8">
        <v>5.4303948797035817</v>
      </c>
    </row>
    <row r="9" spans="1:31" x14ac:dyDescent="0.25">
      <c r="A9">
        <v>6.78</v>
      </c>
      <c r="B9">
        <v>55.35</v>
      </c>
      <c r="C9">
        <v>3.3671715031676221</v>
      </c>
      <c r="D9">
        <v>542502844.03413725</v>
      </c>
      <c r="E9">
        <v>6167681691.3774166</v>
      </c>
      <c r="F9">
        <v>2915145217.2810106</v>
      </c>
      <c r="G9">
        <v>5.3735114006104157</v>
      </c>
      <c r="I9">
        <v>6.78</v>
      </c>
      <c r="J9">
        <v>55.35</v>
      </c>
      <c r="K9">
        <v>3.8144270935802358</v>
      </c>
      <c r="L9">
        <v>542502844.03413725</v>
      </c>
      <c r="M9">
        <v>7734502171.6378803</v>
      </c>
      <c r="N9">
        <v>3704784415.5486279</v>
      </c>
      <c r="O9">
        <v>6.8290598957956847</v>
      </c>
      <c r="Q9">
        <v>6.78</v>
      </c>
      <c r="R9">
        <v>55.35</v>
      </c>
      <c r="S9">
        <v>2.2052351773398309</v>
      </c>
      <c r="T9">
        <v>542502844.03413725</v>
      </c>
      <c r="U9">
        <v>4455650998.0179348</v>
      </c>
      <c r="V9">
        <v>2181204101.5132523</v>
      </c>
      <c r="W9">
        <v>4.0206316436859062</v>
      </c>
      <c r="Y9">
        <v>6.78</v>
      </c>
      <c r="Z9">
        <v>55.35</v>
      </c>
      <c r="AA9">
        <v>3.4366236786565341</v>
      </c>
      <c r="AB9">
        <v>542502844.03413725</v>
      </c>
      <c r="AC9">
        <v>6233522012.5200033</v>
      </c>
      <c r="AD9">
        <v>2937861077.6053534</v>
      </c>
      <c r="AE9">
        <v>5.4153837346896694</v>
      </c>
    </row>
    <row r="10" spans="1:31" x14ac:dyDescent="0.25">
      <c r="A10">
        <v>7.78</v>
      </c>
      <c r="B10">
        <v>55.35</v>
      </c>
      <c r="C10">
        <v>3.3722926614760009</v>
      </c>
      <c r="D10">
        <v>542502844.03413725</v>
      </c>
      <c r="E10">
        <v>6187378163.4211807</v>
      </c>
      <c r="F10">
        <v>2925654910.4145026</v>
      </c>
      <c r="G10">
        <v>5.3928840052871765</v>
      </c>
      <c r="I10">
        <v>7.78</v>
      </c>
      <c r="J10">
        <v>55.35</v>
      </c>
      <c r="K10">
        <v>3.8246003672829998</v>
      </c>
      <c r="L10">
        <v>542502844.03413725</v>
      </c>
      <c r="M10">
        <v>7754851071.6128864</v>
      </c>
      <c r="N10">
        <v>3714299370.9989829</v>
      </c>
      <c r="O10">
        <v>6.8465988922359617</v>
      </c>
      <c r="Q10">
        <v>7.78</v>
      </c>
      <c r="R10">
        <v>55.35</v>
      </c>
      <c r="S10">
        <v>2.228139786312719</v>
      </c>
      <c r="T10">
        <v>542502844.03413725</v>
      </c>
      <c r="U10">
        <v>4486957108.2960596</v>
      </c>
      <c r="V10">
        <v>2193831353.4027834</v>
      </c>
      <c r="W10">
        <v>4.0439075620122198</v>
      </c>
      <c r="Y10">
        <v>7.78</v>
      </c>
      <c r="Z10">
        <v>55.35</v>
      </c>
      <c r="AA10">
        <v>3.4579495712665489</v>
      </c>
      <c r="AB10">
        <v>542502844.03413725</v>
      </c>
      <c r="AC10">
        <v>6260757528.1435328</v>
      </c>
      <c r="AD10">
        <v>2948528773.4936342</v>
      </c>
      <c r="AE10">
        <v>5.4350475871571593</v>
      </c>
    </row>
    <row r="11" spans="1:31" x14ac:dyDescent="0.25">
      <c r="A11">
        <v>4.78</v>
      </c>
      <c r="B11">
        <v>54.35</v>
      </c>
      <c r="C11">
        <v>3.3765644057216142</v>
      </c>
      <c r="D11">
        <v>542502844.03413725</v>
      </c>
      <c r="E11">
        <v>6205004485.6705189</v>
      </c>
      <c r="F11">
        <v>2935287261.3946471</v>
      </c>
      <c r="G11">
        <v>5.4106393978829406</v>
      </c>
      <c r="I11">
        <v>4.78</v>
      </c>
      <c r="J11">
        <v>54.35</v>
      </c>
      <c r="K11">
        <v>3.823564337150462</v>
      </c>
      <c r="L11">
        <v>542502844.03413725</v>
      </c>
      <c r="M11">
        <v>7772631350.1105595</v>
      </c>
      <c r="N11">
        <v>3726245637.6217065</v>
      </c>
      <c r="O11">
        <v>6.8686195447617431</v>
      </c>
      <c r="Q11">
        <v>4.78</v>
      </c>
      <c r="R11">
        <v>54.35</v>
      </c>
      <c r="S11">
        <v>2.1407856129822709</v>
      </c>
      <c r="T11">
        <v>542502844.03413725</v>
      </c>
      <c r="U11">
        <v>4386434229.246479</v>
      </c>
      <c r="V11">
        <v>2156628883.7244272</v>
      </c>
      <c r="W11">
        <v>3.9753319405431915</v>
      </c>
      <c r="Y11">
        <v>4.78</v>
      </c>
      <c r="Z11">
        <v>54.35</v>
      </c>
      <c r="AA11">
        <v>3.3819286004576181</v>
      </c>
      <c r="AB11">
        <v>542502844.03413725</v>
      </c>
      <c r="AC11">
        <v>6177928513.3185282</v>
      </c>
      <c r="AD11">
        <v>2918790462.3233442</v>
      </c>
      <c r="AE11">
        <v>5.3802307110848586</v>
      </c>
    </row>
    <row r="12" spans="1:31" x14ac:dyDescent="0.25">
      <c r="A12">
        <v>5.78</v>
      </c>
      <c r="B12">
        <v>54.35</v>
      </c>
      <c r="C12">
        <v>3.3709222950620679</v>
      </c>
      <c r="D12">
        <v>542502844.03413725</v>
      </c>
      <c r="E12">
        <v>6187389785.9355526</v>
      </c>
      <c r="F12">
        <v>2925586326.1861873</v>
      </c>
      <c r="G12">
        <v>5.3927575834092645</v>
      </c>
      <c r="I12">
        <v>5.78</v>
      </c>
      <c r="J12">
        <v>54.35</v>
      </c>
      <c r="K12">
        <v>3.8176552431905839</v>
      </c>
      <c r="L12">
        <v>542502844.03413725</v>
      </c>
      <c r="M12">
        <v>7752829355.7996559</v>
      </c>
      <c r="N12">
        <v>3715384055.0061016</v>
      </c>
      <c r="O12">
        <v>6.8485982992787946</v>
      </c>
      <c r="Q12">
        <v>5.78</v>
      </c>
      <c r="R12">
        <v>54.35</v>
      </c>
      <c r="S12">
        <v>2.054077178410521</v>
      </c>
      <c r="T12">
        <v>542502844.03413725</v>
      </c>
      <c r="U12">
        <v>4262559349.3734293</v>
      </c>
      <c r="V12">
        <v>2104322053.8536634</v>
      </c>
      <c r="W12">
        <v>3.8789143264311585</v>
      </c>
      <c r="Y12">
        <v>5.78</v>
      </c>
      <c r="Z12">
        <v>54.35</v>
      </c>
      <c r="AA12">
        <v>3.3105626069236971</v>
      </c>
      <c r="AB12">
        <v>542502844.03413725</v>
      </c>
      <c r="AC12">
        <v>6072384161.3942451</v>
      </c>
      <c r="AD12">
        <v>2873638955.1791592</v>
      </c>
      <c r="AE12">
        <v>5.2970025628074566</v>
      </c>
    </row>
    <row r="13" spans="1:31" x14ac:dyDescent="0.25">
      <c r="A13">
        <v>6.78</v>
      </c>
      <c r="B13">
        <v>54.35</v>
      </c>
      <c r="C13">
        <v>3.3659225342470092</v>
      </c>
      <c r="D13">
        <v>542502844.03413725</v>
      </c>
      <c r="E13">
        <v>6180683953.287672</v>
      </c>
      <c r="F13">
        <v>2923219269.8411155</v>
      </c>
      <c r="G13">
        <v>5.3883943687808031</v>
      </c>
      <c r="I13">
        <v>6.78</v>
      </c>
      <c r="J13">
        <v>54.35</v>
      </c>
      <c r="K13">
        <v>3.813733983016049</v>
      </c>
      <c r="L13">
        <v>542502844.03413725</v>
      </c>
      <c r="M13">
        <v>7741340096.7103786</v>
      </c>
      <c r="N13">
        <v>3709263865.2500501</v>
      </c>
      <c r="O13">
        <v>6.8373169026495333</v>
      </c>
      <c r="Q13">
        <v>6.78</v>
      </c>
      <c r="R13">
        <v>54.35</v>
      </c>
      <c r="S13">
        <v>2.015566945411122</v>
      </c>
      <c r="T13">
        <v>542502844.03413725</v>
      </c>
      <c r="U13">
        <v>4206493797.1113381</v>
      </c>
      <c r="V13">
        <v>2080143928.7442913</v>
      </c>
      <c r="W13">
        <v>3.8343465875238754</v>
      </c>
      <c r="Y13">
        <v>6.78</v>
      </c>
      <c r="Z13">
        <v>54.35</v>
      </c>
      <c r="AA13">
        <v>3.2766873654665272</v>
      </c>
      <c r="AB13">
        <v>542502844.03413725</v>
      </c>
      <c r="AC13">
        <v>6021728494.5616312</v>
      </c>
      <c r="AD13">
        <v>2851502453.9281173</v>
      </c>
      <c r="AE13">
        <v>5.2561981661218447</v>
      </c>
    </row>
    <row r="14" spans="1:31" x14ac:dyDescent="0.25">
      <c r="A14">
        <v>7.78</v>
      </c>
      <c r="B14">
        <v>54.35</v>
      </c>
      <c r="C14">
        <v>3.3808682215128578</v>
      </c>
      <c r="D14">
        <v>542502844.03413725</v>
      </c>
      <c r="E14">
        <v>6216715712.2159157</v>
      </c>
      <c r="F14">
        <v>2942026930.0743566</v>
      </c>
      <c r="G14">
        <v>5.4230626851593575</v>
      </c>
      <c r="I14">
        <v>7.78</v>
      </c>
      <c r="J14">
        <v>54.35</v>
      </c>
      <c r="K14">
        <v>3.8275763981345241</v>
      </c>
      <c r="L14">
        <v>542502844.03413725</v>
      </c>
      <c r="M14">
        <v>7785857061.9877014</v>
      </c>
      <c r="N14">
        <v>3733358113.6388812</v>
      </c>
      <c r="O14">
        <v>6.8817300309009219</v>
      </c>
      <c r="Q14">
        <v>7.78</v>
      </c>
      <c r="R14">
        <v>54.35</v>
      </c>
      <c r="S14">
        <v>2.0568683037742712</v>
      </c>
      <c r="T14">
        <v>542502844.03413725</v>
      </c>
      <c r="U14">
        <v>4280403114.3630171</v>
      </c>
      <c r="V14">
        <v>2114999110.7404835</v>
      </c>
      <c r="W14">
        <v>3.8985954341050353</v>
      </c>
      <c r="Y14">
        <v>7.78</v>
      </c>
      <c r="Z14">
        <v>54.35</v>
      </c>
      <c r="AA14">
        <v>3.3139981588637242</v>
      </c>
      <c r="AB14">
        <v>542502844.03413725</v>
      </c>
      <c r="AC14">
        <v>6093228615.6535892</v>
      </c>
      <c r="AD14">
        <v>2886192330.3557711</v>
      </c>
      <c r="AE14">
        <v>5.3201423035750128</v>
      </c>
    </row>
    <row r="15" spans="1:31" x14ac:dyDescent="0.25">
      <c r="A15">
        <v>4.78</v>
      </c>
      <c r="B15">
        <v>53.35</v>
      </c>
      <c r="C15">
        <v>3.4232600997819609</v>
      </c>
      <c r="D15">
        <v>542502844.03413725</v>
      </c>
      <c r="E15">
        <v>6313766113.7416515</v>
      </c>
      <c r="F15">
        <v>2990554301.6835933</v>
      </c>
      <c r="G15">
        <v>5.5125135924548463</v>
      </c>
      <c r="I15">
        <v>4.78</v>
      </c>
      <c r="J15">
        <v>53.35</v>
      </c>
      <c r="K15">
        <v>3.8823090845741</v>
      </c>
      <c r="L15">
        <v>542502844.03413725</v>
      </c>
      <c r="M15">
        <v>7916817428.338666</v>
      </c>
      <c r="N15">
        <v>3799913649.9962287</v>
      </c>
      <c r="O15">
        <v>7.0044124040704885</v>
      </c>
      <c r="Q15">
        <v>4.78</v>
      </c>
      <c r="R15">
        <v>53.35</v>
      </c>
      <c r="S15">
        <v>2.1313557566288259</v>
      </c>
      <c r="T15">
        <v>542502844.03413725</v>
      </c>
      <c r="U15">
        <v>4418654363.1631632</v>
      </c>
      <c r="V15">
        <v>2179905722.4934249</v>
      </c>
      <c r="W15">
        <v>4.0182383308505809</v>
      </c>
      <c r="Y15">
        <v>4.78</v>
      </c>
      <c r="Z15">
        <v>53.35</v>
      </c>
      <c r="AA15">
        <v>3.3803821046278602</v>
      </c>
      <c r="AB15">
        <v>542502844.03413725</v>
      </c>
      <c r="AC15">
        <v>6228106100.1580925</v>
      </c>
      <c r="AD15">
        <v>2951374834.216857</v>
      </c>
      <c r="AE15">
        <v>5.4402937545358565</v>
      </c>
    </row>
    <row r="16" spans="1:31" x14ac:dyDescent="0.25">
      <c r="A16">
        <v>5.78</v>
      </c>
      <c r="B16">
        <v>53.35</v>
      </c>
      <c r="C16">
        <v>3.5746407887952421</v>
      </c>
      <c r="D16">
        <v>542502844.03413725</v>
      </c>
      <c r="E16">
        <v>6729408663.070652</v>
      </c>
      <c r="F16">
        <v>3208024992.0480809</v>
      </c>
      <c r="G16">
        <v>5.9133791229419144</v>
      </c>
      <c r="I16">
        <v>5.78</v>
      </c>
      <c r="J16">
        <v>53.35</v>
      </c>
      <c r="K16">
        <v>4.0637573661759383</v>
      </c>
      <c r="L16">
        <v>542502844.03413725</v>
      </c>
      <c r="M16">
        <v>8427320794.3339758</v>
      </c>
      <c r="N16">
        <v>4067874213.5962853</v>
      </c>
      <c r="O16">
        <v>7.4983463374070576</v>
      </c>
      <c r="Q16">
        <v>5.78</v>
      </c>
      <c r="R16">
        <v>53.35</v>
      </c>
      <c r="S16">
        <v>2.161260439241433</v>
      </c>
      <c r="T16">
        <v>542502844.03413725</v>
      </c>
      <c r="U16">
        <v>4657002882.044776</v>
      </c>
      <c r="V16">
        <v>2322574207.46771</v>
      </c>
      <c r="W16">
        <v>4.2812203346192241</v>
      </c>
      <c r="Y16">
        <v>5.78</v>
      </c>
      <c r="Z16">
        <v>53.35</v>
      </c>
      <c r="AA16">
        <v>3.437192165847399</v>
      </c>
      <c r="AB16">
        <v>542502844.03413725</v>
      </c>
      <c r="AC16">
        <v>6503831287.6139603</v>
      </c>
      <c r="AD16">
        <v>3110193388.8622155</v>
      </c>
      <c r="AE16">
        <v>5.733045315918206</v>
      </c>
    </row>
    <row r="17" spans="1:31" x14ac:dyDescent="0.25">
      <c r="A17">
        <v>6.78</v>
      </c>
      <c r="B17">
        <v>53.35</v>
      </c>
      <c r="C17">
        <v>3.7444247480576629</v>
      </c>
      <c r="D17">
        <v>542502844.03413725</v>
      </c>
      <c r="E17">
        <v>7201490282.4108543</v>
      </c>
      <c r="F17">
        <v>3458873061.9956007</v>
      </c>
      <c r="G17">
        <v>6.3757694545430796</v>
      </c>
      <c r="I17">
        <v>6.78</v>
      </c>
      <c r="J17">
        <v>53.35</v>
      </c>
      <c r="K17">
        <v>4.2630541245738591</v>
      </c>
      <c r="L17">
        <v>542502844.03413725</v>
      </c>
      <c r="M17">
        <v>8975669551.3841972</v>
      </c>
      <c r="N17">
        <v>4352248166.7198658</v>
      </c>
      <c r="O17">
        <v>8.0225352080292485</v>
      </c>
      <c r="Q17">
        <v>6.78</v>
      </c>
      <c r="R17">
        <v>53.35</v>
      </c>
      <c r="S17">
        <v>2.2173825594312282</v>
      </c>
      <c r="T17">
        <v>542502844.03413725</v>
      </c>
      <c r="U17">
        <v>4956621072.5904541</v>
      </c>
      <c r="V17">
        <v>2496742096.1916528</v>
      </c>
      <c r="W17">
        <v>4.6022654510444267</v>
      </c>
      <c r="Y17">
        <v>6.78</v>
      </c>
      <c r="Z17">
        <v>53.35</v>
      </c>
      <c r="AA17">
        <v>3.5141187883880072</v>
      </c>
      <c r="AB17">
        <v>542502844.03413725</v>
      </c>
      <c r="AC17">
        <v>6850838303.4297247</v>
      </c>
      <c r="AD17">
        <v>3309004981.6392274</v>
      </c>
      <c r="AE17">
        <v>6.0995163767860481</v>
      </c>
    </row>
    <row r="18" spans="1:31" x14ac:dyDescent="0.25">
      <c r="A18">
        <v>7.78</v>
      </c>
      <c r="B18">
        <v>53.35</v>
      </c>
      <c r="C18">
        <v>4.0416649059473944</v>
      </c>
      <c r="D18">
        <v>542502844.03413725</v>
      </c>
      <c r="E18">
        <v>8015066562.6055975</v>
      </c>
      <c r="F18">
        <v>3878288710.8677983</v>
      </c>
      <c r="G18">
        <v>7.1488818049841507</v>
      </c>
      <c r="I18">
        <v>7.78</v>
      </c>
      <c r="J18">
        <v>53.35</v>
      </c>
      <c r="K18">
        <v>4.6123535284134354</v>
      </c>
      <c r="L18">
        <v>542502844.03413725</v>
      </c>
      <c r="M18">
        <v>9883423876.0660419</v>
      </c>
      <c r="N18">
        <v>4809837309.0322876</v>
      </c>
      <c r="O18">
        <v>8.8660130761077198</v>
      </c>
      <c r="Q18">
        <v>7.78</v>
      </c>
      <c r="R18">
        <v>53.35</v>
      </c>
      <c r="S18">
        <v>2.5855077194303129</v>
      </c>
      <c r="T18">
        <v>542502844.03413725</v>
      </c>
      <c r="U18">
        <v>5811760590.530901</v>
      </c>
      <c r="V18">
        <v>2919933848.709311</v>
      </c>
      <c r="W18">
        <v>5.3823383247103731</v>
      </c>
      <c r="Y18">
        <v>7.78</v>
      </c>
      <c r="Z18">
        <v>53.35</v>
      </c>
      <c r="AA18">
        <v>3.8864438850214089</v>
      </c>
      <c r="AB18">
        <v>542502844.03413725</v>
      </c>
      <c r="AC18">
        <v>7762705616.4102736</v>
      </c>
      <c r="AD18">
        <v>3768832799.2008753</v>
      </c>
      <c r="AE18">
        <v>6.9471208135523055</v>
      </c>
    </row>
    <row r="21" spans="1:31" x14ac:dyDescent="0.25">
      <c r="B21" t="s">
        <v>16</v>
      </c>
      <c r="C21" t="s">
        <v>26</v>
      </c>
      <c r="D21" t="s">
        <v>23</v>
      </c>
      <c r="J21" t="s">
        <v>16</v>
      </c>
      <c r="K21" t="s">
        <v>26</v>
      </c>
      <c r="L21" t="s">
        <v>23</v>
      </c>
      <c r="R21" t="s">
        <v>16</v>
      </c>
      <c r="S21" t="s">
        <v>26</v>
      </c>
      <c r="T21" t="s">
        <v>23</v>
      </c>
      <c r="Z21" t="s">
        <v>16</v>
      </c>
      <c r="AA21" t="s">
        <v>26</v>
      </c>
      <c r="AB21" t="s">
        <v>23</v>
      </c>
    </row>
    <row r="22" spans="1:31" x14ac:dyDescent="0.25">
      <c r="B22">
        <f>F3</f>
        <v>2917289491.1397805</v>
      </c>
      <c r="C22">
        <v>2772852432.0662584</v>
      </c>
      <c r="D22">
        <f>C22-B22</f>
        <v>-144437059.07352209</v>
      </c>
      <c r="J22">
        <f>N3</f>
        <v>3708808183.870986</v>
      </c>
      <c r="K22">
        <v>2772852432.0662584</v>
      </c>
      <c r="L22">
        <f>K22-J22</f>
        <v>-935955751.80472755</v>
      </c>
      <c r="R22">
        <f>V3</f>
        <v>2309373781.5004187</v>
      </c>
      <c r="S22">
        <v>2772852432.0662584</v>
      </c>
      <c r="T22">
        <f>S22-R22</f>
        <v>463478650.56583977</v>
      </c>
      <c r="Z22">
        <f>AD3</f>
        <v>3047448323.3180575</v>
      </c>
      <c r="AA22">
        <v>2772852432.0662584</v>
      </c>
      <c r="AB22">
        <f>AA22-Z22</f>
        <v>-274595891.25179911</v>
      </c>
    </row>
    <row r="23" spans="1:31" x14ac:dyDescent="0.25">
      <c r="B23">
        <f t="shared" ref="B23:B37" si="0">F4</f>
        <v>2888474812.2337656</v>
      </c>
      <c r="C23">
        <v>2772852433.0662599</v>
      </c>
      <c r="D23">
        <f t="shared" ref="D23:D37" si="1">C23-B23</f>
        <v>-115622379.16750574</v>
      </c>
      <c r="J23">
        <f t="shared" ref="J23:J37" si="2">N4</f>
        <v>3666059386.8265815</v>
      </c>
      <c r="K23">
        <v>2772852433.0662599</v>
      </c>
      <c r="L23">
        <f t="shared" ref="L23:L37" si="3">K23-J23</f>
        <v>-893206953.76032162</v>
      </c>
      <c r="R23">
        <f t="shared" ref="R23:R37" si="4">V4</f>
        <v>2260101755.5010371</v>
      </c>
      <c r="S23">
        <v>2772852433.0662599</v>
      </c>
      <c r="T23">
        <f t="shared" ref="T23:T37" si="5">S23-R23</f>
        <v>512750677.56522274</v>
      </c>
      <c r="Z23">
        <f t="shared" ref="Z23:Z37" si="6">AD4</f>
        <v>2998408193.6630869</v>
      </c>
      <c r="AA23">
        <v>2772852433.0662599</v>
      </c>
      <c r="AB23">
        <f t="shared" ref="AB23:AB37" si="7">AA23-Z23</f>
        <v>-225555760.59682703</v>
      </c>
    </row>
    <row r="24" spans="1:31" x14ac:dyDescent="0.25">
      <c r="B24">
        <f t="shared" si="0"/>
        <v>2877092352.5920882</v>
      </c>
      <c r="C24">
        <v>2772852434.0662599</v>
      </c>
      <c r="D24">
        <f t="shared" si="1"/>
        <v>-104239918.52582836</v>
      </c>
      <c r="J24">
        <f t="shared" si="2"/>
        <v>4216700471.2903428</v>
      </c>
      <c r="K24">
        <v>2772852434.0662599</v>
      </c>
      <c r="L24">
        <f t="shared" si="3"/>
        <v>-1443848037.2240829</v>
      </c>
      <c r="R24">
        <f t="shared" si="4"/>
        <v>2246057090.3840685</v>
      </c>
      <c r="S24">
        <v>2772852434.0662599</v>
      </c>
      <c r="T24">
        <f t="shared" si="5"/>
        <v>526795343.68219137</v>
      </c>
      <c r="Z24">
        <f t="shared" si="6"/>
        <v>2985132552.2840009</v>
      </c>
      <c r="AA24">
        <v>2772852434.0662599</v>
      </c>
      <c r="AB24">
        <f t="shared" si="7"/>
        <v>-212280118.21774101</v>
      </c>
    </row>
    <row r="25" spans="1:31" x14ac:dyDescent="0.25">
      <c r="B25">
        <f t="shared" si="0"/>
        <v>2888924802.2351651</v>
      </c>
      <c r="C25">
        <v>2772852435.0662599</v>
      </c>
      <c r="D25">
        <f t="shared" si="1"/>
        <v>-116072367.16890526</v>
      </c>
      <c r="J25">
        <f t="shared" si="2"/>
        <v>3667752809.8281498</v>
      </c>
      <c r="K25">
        <v>2772852435.0662599</v>
      </c>
      <c r="L25">
        <f t="shared" si="3"/>
        <v>-894900374.76188993</v>
      </c>
      <c r="R25">
        <f t="shared" si="4"/>
        <v>2259804798.4144492</v>
      </c>
      <c r="S25">
        <v>2772852435.0662599</v>
      </c>
      <c r="T25">
        <f t="shared" si="5"/>
        <v>513047636.65181065</v>
      </c>
      <c r="Z25">
        <f t="shared" si="6"/>
        <v>2997878502.9069414</v>
      </c>
      <c r="AA25">
        <v>2772852435.0662599</v>
      </c>
      <c r="AB25">
        <f t="shared" si="7"/>
        <v>-225026067.84068155</v>
      </c>
    </row>
    <row r="26" spans="1:31" x14ac:dyDescent="0.25">
      <c r="B26">
        <f t="shared" si="0"/>
        <v>2925533725.1362963</v>
      </c>
      <c r="C26">
        <v>2772852436.0662599</v>
      </c>
      <c r="D26">
        <f t="shared" si="1"/>
        <v>-152681289.07003641</v>
      </c>
      <c r="J26">
        <f t="shared" si="2"/>
        <v>3713999646.3678293</v>
      </c>
      <c r="K26">
        <v>2772852436.0662599</v>
      </c>
      <c r="L26">
        <f t="shared" si="3"/>
        <v>-941147210.30156946</v>
      </c>
      <c r="R26">
        <f t="shared" si="4"/>
        <v>2221060779.7652378</v>
      </c>
      <c r="S26">
        <v>2772852436.0662599</v>
      </c>
      <c r="T26">
        <f t="shared" si="5"/>
        <v>551791656.30102205</v>
      </c>
      <c r="Z26">
        <f t="shared" si="6"/>
        <v>2972016932.8947883</v>
      </c>
      <c r="AA26">
        <v>2772852436.0662599</v>
      </c>
      <c r="AB26">
        <f t="shared" si="7"/>
        <v>-199164496.8285284</v>
      </c>
    </row>
    <row r="27" spans="1:31" x14ac:dyDescent="0.25">
      <c r="B27">
        <f t="shared" si="0"/>
        <v>2915055410.122366</v>
      </c>
      <c r="C27">
        <v>2772852437.0662599</v>
      </c>
      <c r="D27">
        <f t="shared" si="1"/>
        <v>-142202973.05610609</v>
      </c>
      <c r="J27">
        <f t="shared" si="2"/>
        <v>3703831844.9768586</v>
      </c>
      <c r="K27">
        <v>2772852437.0662599</v>
      </c>
      <c r="L27">
        <f t="shared" si="3"/>
        <v>-930979407.91059875</v>
      </c>
      <c r="R27">
        <f t="shared" si="4"/>
        <v>2190573378.3599949</v>
      </c>
      <c r="S27">
        <v>2772852437.0662599</v>
      </c>
      <c r="T27">
        <f t="shared" si="5"/>
        <v>582279058.70626497</v>
      </c>
      <c r="Z27">
        <f t="shared" si="6"/>
        <v>2946004666.4676099</v>
      </c>
      <c r="AA27">
        <v>2772852437.0662599</v>
      </c>
      <c r="AB27">
        <f t="shared" si="7"/>
        <v>-173152229.40135002</v>
      </c>
    </row>
    <row r="28" spans="1:31" x14ac:dyDescent="0.25">
      <c r="B28">
        <f t="shared" si="0"/>
        <v>2915145217.2810106</v>
      </c>
      <c r="C28">
        <v>2772852438.0662599</v>
      </c>
      <c r="D28">
        <f t="shared" si="1"/>
        <v>-142292779.21475077</v>
      </c>
      <c r="J28">
        <f t="shared" si="2"/>
        <v>3704784415.5486279</v>
      </c>
      <c r="K28">
        <v>2772852438.0662599</v>
      </c>
      <c r="L28">
        <f t="shared" si="3"/>
        <v>-931931977.48236799</v>
      </c>
      <c r="R28">
        <f t="shared" si="4"/>
        <v>2181204101.5132523</v>
      </c>
      <c r="S28">
        <v>2772852438.0662599</v>
      </c>
      <c r="T28">
        <f t="shared" si="5"/>
        <v>591648336.5530076</v>
      </c>
      <c r="Z28">
        <f t="shared" si="6"/>
        <v>2937861077.6053534</v>
      </c>
      <c r="AA28">
        <v>2772852438.0662599</v>
      </c>
      <c r="AB28">
        <f t="shared" si="7"/>
        <v>-165008639.53909349</v>
      </c>
    </row>
    <row r="29" spans="1:31" x14ac:dyDescent="0.25">
      <c r="B29">
        <f t="shared" si="0"/>
        <v>2925654910.4145026</v>
      </c>
      <c r="C29">
        <v>2772852439.0662599</v>
      </c>
      <c r="D29">
        <f t="shared" si="1"/>
        <v>-152802471.34824276</v>
      </c>
      <c r="J29">
        <f t="shared" si="2"/>
        <v>3714299370.9989829</v>
      </c>
      <c r="K29">
        <v>2772852439.0662599</v>
      </c>
      <c r="L29">
        <f t="shared" si="3"/>
        <v>-941446931.93272305</v>
      </c>
      <c r="R29">
        <f t="shared" si="4"/>
        <v>2193831353.4027834</v>
      </c>
      <c r="S29">
        <v>2772852439.0662599</v>
      </c>
      <c r="T29">
        <f t="shared" si="5"/>
        <v>579021085.66347647</v>
      </c>
      <c r="Z29">
        <f t="shared" si="6"/>
        <v>2948528773.4936342</v>
      </c>
      <c r="AA29">
        <v>2772852439.0662599</v>
      </c>
      <c r="AB29">
        <f t="shared" si="7"/>
        <v>-175676334.42737436</v>
      </c>
    </row>
    <row r="30" spans="1:31" x14ac:dyDescent="0.25">
      <c r="B30">
        <f t="shared" si="0"/>
        <v>2935287261.3946471</v>
      </c>
      <c r="C30">
        <v>2772852440.0662599</v>
      </c>
      <c r="D30">
        <f t="shared" si="1"/>
        <v>-162434821.32838726</v>
      </c>
      <c r="J30">
        <f t="shared" si="2"/>
        <v>3726245637.6217065</v>
      </c>
      <c r="K30">
        <v>2772852440.0662599</v>
      </c>
      <c r="L30">
        <f t="shared" si="3"/>
        <v>-953393197.55544662</v>
      </c>
      <c r="R30">
        <f t="shared" si="4"/>
        <v>2156628883.7244272</v>
      </c>
      <c r="S30">
        <v>2772852440.0662599</v>
      </c>
      <c r="T30">
        <f t="shared" si="5"/>
        <v>616223556.34183264</v>
      </c>
      <c r="Z30">
        <f t="shared" si="6"/>
        <v>2918790462.3233442</v>
      </c>
      <c r="AA30">
        <v>2772852440.0662599</v>
      </c>
      <c r="AB30">
        <f t="shared" si="7"/>
        <v>-145938022.25708437</v>
      </c>
    </row>
    <row r="31" spans="1:31" x14ac:dyDescent="0.25">
      <c r="B31">
        <f t="shared" si="0"/>
        <v>2925586326.1861873</v>
      </c>
      <c r="C31">
        <v>2772852441.0662599</v>
      </c>
      <c r="D31">
        <f t="shared" si="1"/>
        <v>-152733885.11992741</v>
      </c>
      <c r="J31">
        <f t="shared" si="2"/>
        <v>3715384055.0061016</v>
      </c>
      <c r="K31">
        <v>2772852441.0662599</v>
      </c>
      <c r="L31">
        <f t="shared" si="3"/>
        <v>-942531613.93984175</v>
      </c>
      <c r="R31">
        <f t="shared" si="4"/>
        <v>2104322053.8536634</v>
      </c>
      <c r="S31">
        <v>2772852441.0662599</v>
      </c>
      <c r="T31">
        <f t="shared" si="5"/>
        <v>668530387.21259642</v>
      </c>
      <c r="Z31">
        <f t="shared" si="6"/>
        <v>2873638955.1791592</v>
      </c>
      <c r="AA31">
        <v>2772852441.0662599</v>
      </c>
      <c r="AB31">
        <f t="shared" si="7"/>
        <v>-100786514.1128993</v>
      </c>
    </row>
    <row r="32" spans="1:31" x14ac:dyDescent="0.25">
      <c r="B32">
        <f t="shared" si="0"/>
        <v>2923219269.8411155</v>
      </c>
      <c r="C32">
        <v>2772852442.0662599</v>
      </c>
      <c r="D32">
        <f t="shared" si="1"/>
        <v>-150366827.77485561</v>
      </c>
      <c r="J32">
        <f t="shared" si="2"/>
        <v>3709263865.2500501</v>
      </c>
      <c r="K32">
        <v>2772852442.0662599</v>
      </c>
      <c r="L32">
        <f t="shared" si="3"/>
        <v>-936411423.18379021</v>
      </c>
      <c r="R32">
        <f t="shared" si="4"/>
        <v>2080143928.7442913</v>
      </c>
      <c r="S32">
        <v>2772852442.0662599</v>
      </c>
      <c r="T32">
        <f t="shared" si="5"/>
        <v>692708513.32196856</v>
      </c>
      <c r="Z32">
        <f t="shared" si="6"/>
        <v>2851502453.9281173</v>
      </c>
      <c r="AA32">
        <v>2772852442.0662599</v>
      </c>
      <c r="AB32">
        <f t="shared" si="7"/>
        <v>-78650011.861857414</v>
      </c>
    </row>
    <row r="33" spans="2:28" x14ac:dyDescent="0.25">
      <c r="B33">
        <f t="shared" si="0"/>
        <v>2942026930.0743566</v>
      </c>
      <c r="C33">
        <v>2772852443.0662599</v>
      </c>
      <c r="D33">
        <f t="shared" si="1"/>
        <v>-169174487.00809669</v>
      </c>
      <c r="J33">
        <f t="shared" si="2"/>
        <v>3733358113.6388812</v>
      </c>
      <c r="K33">
        <v>2772852443.0662599</v>
      </c>
      <c r="L33">
        <f t="shared" si="3"/>
        <v>-960505670.57262135</v>
      </c>
      <c r="R33">
        <f t="shared" si="4"/>
        <v>2114999110.7404835</v>
      </c>
      <c r="S33">
        <v>2772852443.0662599</v>
      </c>
      <c r="T33">
        <f t="shared" si="5"/>
        <v>657853332.32577634</v>
      </c>
      <c r="Z33">
        <f t="shared" si="6"/>
        <v>2886192330.3557711</v>
      </c>
      <c r="AA33">
        <v>2772852443.0662599</v>
      </c>
      <c r="AB33">
        <f t="shared" si="7"/>
        <v>-113339887.2895112</v>
      </c>
    </row>
    <row r="34" spans="2:28" x14ac:dyDescent="0.25">
      <c r="B34">
        <f t="shared" si="0"/>
        <v>2990554301.6835933</v>
      </c>
      <c r="C34">
        <v>2772852444.0662599</v>
      </c>
      <c r="D34">
        <f t="shared" si="1"/>
        <v>-217701857.61733341</v>
      </c>
      <c r="J34">
        <f t="shared" si="2"/>
        <v>3799913649.9962287</v>
      </c>
      <c r="K34">
        <v>2772852444.0662599</v>
      </c>
      <c r="L34">
        <f t="shared" si="3"/>
        <v>-1027061205.9299688</v>
      </c>
      <c r="R34">
        <f t="shared" si="4"/>
        <v>2179905722.4934249</v>
      </c>
      <c r="S34">
        <v>2772852444.0662599</v>
      </c>
      <c r="T34">
        <f t="shared" si="5"/>
        <v>592946721.57283497</v>
      </c>
      <c r="Z34">
        <f t="shared" si="6"/>
        <v>2951374834.216857</v>
      </c>
      <c r="AA34">
        <v>2772852444.0662599</v>
      </c>
      <c r="AB34">
        <f t="shared" si="7"/>
        <v>-178522390.1505971</v>
      </c>
    </row>
    <row r="35" spans="2:28" x14ac:dyDescent="0.25">
      <c r="B35">
        <f t="shared" si="0"/>
        <v>3208024992.0480809</v>
      </c>
      <c r="C35">
        <v>2772852445.0662599</v>
      </c>
      <c r="D35">
        <f t="shared" si="1"/>
        <v>-435172546.98182106</v>
      </c>
      <c r="J35">
        <f t="shared" si="2"/>
        <v>4067874213.5962853</v>
      </c>
      <c r="K35">
        <v>2772852445.0662599</v>
      </c>
      <c r="L35">
        <f t="shared" si="3"/>
        <v>-1295021768.5300255</v>
      </c>
      <c r="R35">
        <f t="shared" si="4"/>
        <v>2322574207.46771</v>
      </c>
      <c r="S35">
        <v>2772852445.0662599</v>
      </c>
      <c r="T35">
        <f t="shared" si="5"/>
        <v>450278237.59854984</v>
      </c>
      <c r="Z35">
        <f t="shared" si="6"/>
        <v>3110193388.8622155</v>
      </c>
      <c r="AA35">
        <v>2772852445.0662599</v>
      </c>
      <c r="AB35">
        <f t="shared" si="7"/>
        <v>-337340943.79595566</v>
      </c>
    </row>
    <row r="36" spans="2:28" x14ac:dyDescent="0.25">
      <c r="B36">
        <f t="shared" si="0"/>
        <v>3458873061.9956007</v>
      </c>
      <c r="C36">
        <v>2772852446.0662599</v>
      </c>
      <c r="D36">
        <f t="shared" si="1"/>
        <v>-686020615.92934084</v>
      </c>
      <c r="J36">
        <f t="shared" si="2"/>
        <v>4352248166.7198658</v>
      </c>
      <c r="K36">
        <v>2772852446.0662599</v>
      </c>
      <c r="L36">
        <f t="shared" si="3"/>
        <v>-1579395720.6536059</v>
      </c>
      <c r="R36">
        <f t="shared" si="4"/>
        <v>2496742096.1916528</v>
      </c>
      <c r="S36">
        <v>2772852446.0662599</v>
      </c>
      <c r="T36">
        <f t="shared" si="5"/>
        <v>276110349.87460709</v>
      </c>
      <c r="Z36">
        <f t="shared" si="6"/>
        <v>3309004981.6392274</v>
      </c>
      <c r="AA36">
        <v>2772852446.0662599</v>
      </c>
      <c r="AB36">
        <f t="shared" si="7"/>
        <v>-536152535.57296753</v>
      </c>
    </row>
    <row r="37" spans="2:28" x14ac:dyDescent="0.25">
      <c r="B37">
        <f t="shared" si="0"/>
        <v>3878288710.8677983</v>
      </c>
      <c r="C37">
        <v>2772852447.0662599</v>
      </c>
      <c r="D37">
        <f t="shared" si="1"/>
        <v>-1105436263.8015385</v>
      </c>
      <c r="J37">
        <f t="shared" si="2"/>
        <v>4809837309.0322876</v>
      </c>
      <c r="K37">
        <v>2772852447.0662599</v>
      </c>
      <c r="L37">
        <f t="shared" si="3"/>
        <v>-2036984861.9660277</v>
      </c>
      <c r="R37">
        <f t="shared" si="4"/>
        <v>2919933848.709311</v>
      </c>
      <c r="S37">
        <v>2772852447.0662599</v>
      </c>
      <c r="T37">
        <f t="shared" si="5"/>
        <v>-147081401.64305115</v>
      </c>
      <c r="Z37">
        <f t="shared" si="6"/>
        <v>3768832799.2008753</v>
      </c>
      <c r="AA37">
        <v>2772852447.0662599</v>
      </c>
      <c r="AB37">
        <f t="shared" si="7"/>
        <v>-995980352.13461542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4CC1-8570-43CF-97BD-BEEEF9BDC14F}">
  <dimension ref="A1:L10"/>
  <sheetViews>
    <sheetView tabSelected="1" workbookViewId="0">
      <selection activeCell="B7" sqref="B7"/>
    </sheetView>
  </sheetViews>
  <sheetFormatPr defaultRowHeight="15" x14ac:dyDescent="0.25"/>
  <cols>
    <col min="2" max="2" width="18.42578125" bestFit="1" customWidth="1"/>
  </cols>
  <sheetData>
    <row r="1" spans="1:12" x14ac:dyDescent="0.25">
      <c r="A1">
        <v>620633917.98789024</v>
      </c>
      <c r="B1" t="s">
        <v>18</v>
      </c>
    </row>
    <row r="3" spans="1:12" x14ac:dyDescent="0.25">
      <c r="A3" t="s">
        <v>25</v>
      </c>
      <c r="B3" t="s">
        <v>19</v>
      </c>
      <c r="C3">
        <v>0.08</v>
      </c>
    </row>
    <row r="5" spans="1:12" x14ac:dyDescent="0.25">
      <c r="A5" t="s">
        <v>24</v>
      </c>
      <c r="B5">
        <v>2020</v>
      </c>
      <c r="C5">
        <v>2023</v>
      </c>
      <c r="D5">
        <v>2026</v>
      </c>
      <c r="E5">
        <v>2029</v>
      </c>
      <c r="F5">
        <v>2032</v>
      </c>
      <c r="G5">
        <v>2035</v>
      </c>
      <c r="H5">
        <v>2038</v>
      </c>
      <c r="I5">
        <v>2041</v>
      </c>
      <c r="J5">
        <v>2044</v>
      </c>
      <c r="K5">
        <v>2047</v>
      </c>
      <c r="L5">
        <v>2050</v>
      </c>
    </row>
    <row r="6" spans="1:12" x14ac:dyDescent="0.25">
      <c r="A6" t="s">
        <v>20</v>
      </c>
      <c r="B6">
        <v>0</v>
      </c>
      <c r="C6">
        <v>3</v>
      </c>
      <c r="D6">
        <v>6</v>
      </c>
      <c r="E6">
        <v>9</v>
      </c>
      <c r="F6">
        <v>12</v>
      </c>
      <c r="G6">
        <v>15</v>
      </c>
      <c r="H6">
        <v>18</v>
      </c>
      <c r="I6">
        <v>21</v>
      </c>
      <c r="J6">
        <v>24</v>
      </c>
      <c r="K6">
        <v>27</v>
      </c>
      <c r="L6">
        <v>30</v>
      </c>
    </row>
    <row r="7" spans="1:12" x14ac:dyDescent="0.25">
      <c r="A7" t="s">
        <v>21</v>
      </c>
      <c r="B7">
        <f>1/(1+$C$3)^B6</f>
        <v>1</v>
      </c>
      <c r="C7">
        <f t="shared" ref="C7:L7" si="0">1/(1+$C$3)^C6</f>
        <v>0.79383224102016958</v>
      </c>
      <c r="D7">
        <f t="shared" si="0"/>
        <v>0.63016962688310452</v>
      </c>
      <c r="E7">
        <f t="shared" si="0"/>
        <v>0.50024896713145905</v>
      </c>
      <c r="F7">
        <f t="shared" si="0"/>
        <v>0.39711375864599124</v>
      </c>
      <c r="G7">
        <f t="shared" si="0"/>
        <v>0.31524170496588994</v>
      </c>
      <c r="H7">
        <f t="shared" si="0"/>
        <v>0.25024902911609154</v>
      </c>
      <c r="I7">
        <f t="shared" si="0"/>
        <v>0.19865574759634863</v>
      </c>
      <c r="J7">
        <f t="shared" si="0"/>
        <v>0.1576993373059466</v>
      </c>
      <c r="K7">
        <f t="shared" si="0"/>
        <v>0.12518681834097523</v>
      </c>
      <c r="L7">
        <f t="shared" si="0"/>
        <v>9.9377332549801231E-2</v>
      </c>
    </row>
    <row r="8" spans="1:12" x14ac:dyDescent="0.25">
      <c r="A8" t="s">
        <v>24</v>
      </c>
      <c r="B8">
        <f>$A$1</f>
        <v>620633917.98789024</v>
      </c>
      <c r="C8">
        <f t="shared" ref="C8:L8" si="1">$A$1</f>
        <v>620633917.98789024</v>
      </c>
      <c r="D8">
        <f t="shared" si="1"/>
        <v>620633917.98789024</v>
      </c>
      <c r="E8">
        <f t="shared" si="1"/>
        <v>620633917.98789024</v>
      </c>
      <c r="F8">
        <f t="shared" si="1"/>
        <v>620633917.98789024</v>
      </c>
      <c r="G8">
        <f t="shared" si="1"/>
        <v>620633917.98789024</v>
      </c>
      <c r="H8">
        <f t="shared" si="1"/>
        <v>620633917.98789024</v>
      </c>
      <c r="I8">
        <f t="shared" si="1"/>
        <v>620633917.98789024</v>
      </c>
      <c r="J8">
        <f t="shared" si="1"/>
        <v>620633917.98789024</v>
      </c>
      <c r="K8">
        <f t="shared" si="1"/>
        <v>620633917.98789024</v>
      </c>
      <c r="L8">
        <f t="shared" si="1"/>
        <v>620633917.98789024</v>
      </c>
    </row>
    <row r="9" spans="1:12" x14ac:dyDescent="0.25">
      <c r="A9" t="s">
        <v>22</v>
      </c>
      <c r="B9">
        <f>B8*B7</f>
        <v>620633917.98789024</v>
      </c>
      <c r="C9">
        <f t="shared" ref="C9:L9" si="2">C8*C7</f>
        <v>492679213.96945506</v>
      </c>
      <c r="D9">
        <f t="shared" si="2"/>
        <v>391104644.52942806</v>
      </c>
      <c r="E9">
        <f t="shared" si="2"/>
        <v>310471476.44019276</v>
      </c>
      <c r="F9">
        <f t="shared" si="2"/>
        <v>246462267.91535896</v>
      </c>
      <c r="G9">
        <f t="shared" si="2"/>
        <v>195649694.46616283</v>
      </c>
      <c r="H9">
        <f t="shared" si="2"/>
        <v>155313035.4129855</v>
      </c>
      <c r="I9">
        <f t="shared" si="2"/>
        <v>123292494.96153526</v>
      </c>
      <c r="J9">
        <f t="shared" si="2"/>
        <v>97873557.5762835</v>
      </c>
      <c r="K9">
        <f t="shared" si="2"/>
        <v>77695185.547397733</v>
      </c>
      <c r="L9">
        <f t="shared" si="2"/>
        <v>61676943.259568632</v>
      </c>
    </row>
    <row r="10" spans="1:12" x14ac:dyDescent="0.25">
      <c r="A10" t="s">
        <v>27</v>
      </c>
      <c r="B10" s="4">
        <f>SUM(B9:L9)</f>
        <v>2772852432.0662584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Updated LCOH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2024-08-12T00:48:45Z</dcterms:created>
  <dcterms:modified xsi:type="dcterms:W3CDTF">2024-08-27T21:54:22Z</dcterms:modified>
</cp:coreProperties>
</file>