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dentyfikacja" sheetId="1" state="visible" r:id="rId3"/>
    <sheet name="Klasyfikacja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<sst xmlns="http://schemas.openxmlformats.org/spreadsheetml/2006/main" count="1345" uniqueCount="567">
  <si>
    <t xml:space="preserve">Lp. rekordu</t>
  </si>
  <si>
    <t xml:space="preserve">Data</t>
  </si>
  <si>
    <t xml:space="preserve">Czas</t>
  </si>
  <si>
    <t xml:space="preserve">Lp. pojazdu</t>
  </si>
  <si>
    <t xml:space="preserve">Numer rej.</t>
  </si>
  <si>
    <t xml:space="preserve">Błąd identyfikacji</t>
  </si>
  <si>
    <t xml:space="preserve">Komentarz</t>
  </si>
  <si>
    <t xml:space="preserve">Od</t>
  </si>
  <si>
    <t xml:space="preserve">Do</t>
  </si>
  <si>
    <t xml:space="preserve">N</t>
  </si>
  <si>
    <t xml:space="preserve">εm</t>
  </si>
  <si>
    <t xml:space="preserve">εf</t>
  </si>
  <si>
    <t xml:space="preserve">d</t>
  </si>
  <si>
    <t xml:space="preserve">x</t>
  </si>
  <si>
    <t xml:space="preserve">Nid</t>
  </si>
  <si>
    <t xml:space="preserve">Kok</t>
  </si>
  <si>
    <t xml:space="preserve">Nok</t>
  </si>
  <si>
    <t xml:space="preserve">Odrzucone</t>
  </si>
  <si>
    <t xml:space="preserve">r</t>
  </si>
  <si>
    <t xml:space="preserve">RZ 170 CC</t>
  </si>
  <si>
    <t xml:space="preserve">ELA NL 44</t>
  </si>
  <si>
    <t xml:space="preserve">WGM 8138 F</t>
  </si>
  <si>
    <t xml:space="preserve">PZ 974 YF</t>
  </si>
  <si>
    <t xml:space="preserve">RRS 5Y 12</t>
  </si>
  <si>
    <t xml:space="preserve">KR 8EN 86</t>
  </si>
  <si>
    <t xml:space="preserve">WN 2548 P</t>
  </si>
  <si>
    <t xml:space="preserve">RTA 44198</t>
  </si>
  <si>
    <t xml:space="preserve">Suma:</t>
  </si>
  <si>
    <t xml:space="preserve">WE 6 N206</t>
  </si>
  <si>
    <t xml:space="preserve">WZ 6161 K</t>
  </si>
  <si>
    <t xml:space="preserve">RZE 7683 C</t>
  </si>
  <si>
    <t xml:space="preserve">LEGENDA: N - próba(detekcja), εm - pominięte, εf - fałszywa detekcja, d - poziom detekcji, x - nieuwzględniony, Nid - próba (identyfikacja),  Kok - poprawne, Nok - błąd, r - poziom identyfikacji, Nid - proba (detekcja tablic), Tok - poprawna detekcja, t - poziom detekcji tablic</t>
  </si>
  <si>
    <t xml:space="preserve">RZ 700 CY</t>
  </si>
  <si>
    <t xml:space="preserve">KR 9 ML85</t>
  </si>
  <si>
    <t xml:space="preserve">RZE 71721</t>
  </si>
  <si>
    <t xml:space="preserve">RRS 70 KW</t>
  </si>
  <si>
    <t xml:space="preserve">RZ 5618 U</t>
  </si>
  <si>
    <t xml:space="preserve">RMI 0620 A</t>
  </si>
  <si>
    <t xml:space="preserve">RZ 376 AL</t>
  </si>
  <si>
    <t xml:space="preserve">RZ 192 AX</t>
  </si>
  <si>
    <t xml:space="preserve">RZ 2526 V</t>
  </si>
  <si>
    <t xml:space="preserve">RLA X 602</t>
  </si>
  <si>
    <t xml:space="preserve">D 002 530</t>
  </si>
  <si>
    <t xml:space="preserve">RRS 01562</t>
  </si>
  <si>
    <t xml:space="preserve">WE 8 J162</t>
  </si>
  <si>
    <t xml:space="preserve">RZ 6147 V</t>
  </si>
  <si>
    <t xml:space="preserve">RZE 4919 C</t>
  </si>
  <si>
    <t xml:space="preserve">RZE 81424</t>
  </si>
  <si>
    <t xml:space="preserve">RZ 2052 A</t>
  </si>
  <si>
    <t xml:space="preserve">SK 847 RF</t>
  </si>
  <si>
    <t xml:space="preserve">RZE 92769</t>
  </si>
  <si>
    <t xml:space="preserve">GD 662 XR</t>
  </si>
  <si>
    <t xml:space="preserve">RZ 9239 S</t>
  </si>
  <si>
    <t xml:space="preserve">FZ 5874 R</t>
  </si>
  <si>
    <t xml:space="preserve">RLA 54516</t>
  </si>
  <si>
    <t xml:space="preserve">RMI 68615</t>
  </si>
  <si>
    <t xml:space="preserve">GCH 58455</t>
  </si>
  <si>
    <t xml:space="preserve">WF 1624 V</t>
  </si>
  <si>
    <t xml:space="preserve">RMI 72 MH</t>
  </si>
  <si>
    <t xml:space="preserve">RKL 45 MC</t>
  </si>
  <si>
    <t xml:space="preserve">RZE 92848</t>
  </si>
  <si>
    <t xml:space="preserve">RZE 22083</t>
  </si>
  <si>
    <t xml:space="preserve">RRS 14337</t>
  </si>
  <si>
    <t xml:space="preserve">RLA 15361</t>
  </si>
  <si>
    <t xml:space="preserve">RLA 09555</t>
  </si>
  <si>
    <t xml:space="preserve">WGR 25487</t>
  </si>
  <si>
    <t xml:space="preserve">RTA 50015</t>
  </si>
  <si>
    <t xml:space="preserve">WU 582 OK</t>
  </si>
  <si>
    <t xml:space="preserve">RZE 83854</t>
  </si>
  <si>
    <t xml:space="preserve">RZ 6674 X</t>
  </si>
  <si>
    <t xml:space="preserve">RJA 9477 A</t>
  </si>
  <si>
    <t xml:space="preserve">RZ 1997 G</t>
  </si>
  <si>
    <t xml:space="preserve">RLA 56212</t>
  </si>
  <si>
    <t xml:space="preserve">RKL 29467</t>
  </si>
  <si>
    <t xml:space="preserve">ELA FX 15</t>
  </si>
  <si>
    <t xml:space="preserve">RZ 7378 G</t>
  </si>
  <si>
    <t xml:space="preserve">RZ 352 CU</t>
  </si>
  <si>
    <t xml:space="preserve">RZE 7965 C</t>
  </si>
  <si>
    <t xml:space="preserve">RTA 36299</t>
  </si>
  <si>
    <t xml:space="preserve">RKL 02870</t>
  </si>
  <si>
    <t xml:space="preserve">RTA 33000</t>
  </si>
  <si>
    <t xml:space="preserve">RZ 4599 V</t>
  </si>
  <si>
    <t xml:space="preserve">RZE LH 51</t>
  </si>
  <si>
    <t xml:space="preserve">BLA 3126</t>
  </si>
  <si>
    <t xml:space="preserve">RZE RT 77</t>
  </si>
  <si>
    <t xml:space="preserve">RP 33487</t>
  </si>
  <si>
    <t xml:space="preserve">pojazd pominięty - zbyt mała odległość</t>
  </si>
  <si>
    <t xml:space="preserve">RZ 6693 U</t>
  </si>
  <si>
    <t xml:space="preserve">RTA 39780</t>
  </si>
  <si>
    <t xml:space="preserve">RKL 27031</t>
  </si>
  <si>
    <t xml:space="preserve">RLA 57382</t>
  </si>
  <si>
    <t xml:space="preserve">RZ 092 EH</t>
  </si>
  <si>
    <t xml:space="preserve">WN 0792 N</t>
  </si>
  <si>
    <t xml:space="preserve">RMI 2921 C</t>
  </si>
  <si>
    <t xml:space="preserve">RZ 2387 S</t>
  </si>
  <si>
    <t xml:space="preserve">RT 48587</t>
  </si>
  <si>
    <t xml:space="preserve">RTA 02525</t>
  </si>
  <si>
    <t xml:space="preserve">D 9 BARTI</t>
  </si>
  <si>
    <t xml:space="preserve">RZE 9223 A</t>
  </si>
  <si>
    <t xml:space="preserve">RZ 5327 J</t>
  </si>
  <si>
    <t xml:space="preserve">RZ 220 AX</t>
  </si>
  <si>
    <t xml:space="preserve">RKL 24540</t>
  </si>
  <si>
    <t xml:space="preserve">DW 8RM 62</t>
  </si>
  <si>
    <t xml:space="preserve">WH 8041 A</t>
  </si>
  <si>
    <t xml:space="preserve">RZ 940 AC</t>
  </si>
  <si>
    <t xml:space="preserve">RKL 22144</t>
  </si>
  <si>
    <t xml:space="preserve">WN 0431 S</t>
  </si>
  <si>
    <t xml:space="preserve">NOL 56022</t>
  </si>
  <si>
    <t xml:space="preserve">RLA 28818</t>
  </si>
  <si>
    <t xml:space="preserve">RZ 6135 S</t>
  </si>
  <si>
    <t xml:space="preserve">RJA 72554</t>
  </si>
  <si>
    <t xml:space="preserve">SB 470 EH</t>
  </si>
  <si>
    <t xml:space="preserve">RKL 22179</t>
  </si>
  <si>
    <t xml:space="preserve">WPR 6402 K</t>
  </si>
  <si>
    <t xml:space="preserve">WI 760 JS</t>
  </si>
  <si>
    <t xml:space="preserve">GDA 77126</t>
  </si>
  <si>
    <t xml:space="preserve">WZ 9062 M</t>
  </si>
  <si>
    <t xml:space="preserve">RK 63340</t>
  </si>
  <si>
    <t xml:space="preserve">TKI 7800 G</t>
  </si>
  <si>
    <t xml:space="preserve">DH 9 F609</t>
  </si>
  <si>
    <t xml:space="preserve">RZ 900 AM</t>
  </si>
  <si>
    <t xml:space="preserve">nieuwzgledniony</t>
  </si>
  <si>
    <t xml:space="preserve">WRA 3648 E</t>
  </si>
  <si>
    <t xml:space="preserve">RRS 34012</t>
  </si>
  <si>
    <t xml:space="preserve">RZ 2536 R</t>
  </si>
  <si>
    <t xml:space="preserve">RZ 4971 W</t>
  </si>
  <si>
    <t xml:space="preserve">DWR 8661 J</t>
  </si>
  <si>
    <t xml:space="preserve">RZE 90173</t>
  </si>
  <si>
    <t xml:space="preserve">RTA 43666</t>
  </si>
  <si>
    <t xml:space="preserve">WE 857 XU</t>
  </si>
  <si>
    <t xml:space="preserve">RZE 7 SW3</t>
  </si>
  <si>
    <t xml:space="preserve">JRJ 478</t>
  </si>
  <si>
    <t xml:space="preserve">RMI 83508</t>
  </si>
  <si>
    <t xml:space="preserve">RMI 94 RU</t>
  </si>
  <si>
    <t xml:space="preserve">WI 214 LF</t>
  </si>
  <si>
    <t xml:space="preserve">WF 0287 U</t>
  </si>
  <si>
    <t xml:space="preserve">RZ 7712 R</t>
  </si>
  <si>
    <t xml:space="preserve">RKL 18786</t>
  </si>
  <si>
    <t xml:space="preserve">RZE 97411</t>
  </si>
  <si>
    <t xml:space="preserve">KR 8KG 51</t>
  </si>
  <si>
    <t xml:space="preserve">RKL 09550</t>
  </si>
  <si>
    <t xml:space="preserve">RZ 3398 U</t>
  </si>
  <si>
    <t xml:space="preserve">WND 7903 A</t>
  </si>
  <si>
    <t xml:space="preserve">WWL 8255 N</t>
  </si>
  <si>
    <t xml:space="preserve">RSR 08108</t>
  </si>
  <si>
    <t xml:space="preserve">KT 1615 E</t>
  </si>
  <si>
    <t xml:space="preserve">RDE 64822</t>
  </si>
  <si>
    <t xml:space="preserve">RTA Y 449</t>
  </si>
  <si>
    <t xml:space="preserve">WE 1P 068</t>
  </si>
  <si>
    <t xml:space="preserve">RMI 48289</t>
  </si>
  <si>
    <t xml:space="preserve">RZE 91091</t>
  </si>
  <si>
    <t xml:space="preserve">KK 54401</t>
  </si>
  <si>
    <t xml:space="preserve">BC 7195 MX</t>
  </si>
  <si>
    <t xml:space="preserve">RMI 74888</t>
  </si>
  <si>
    <t xml:space="preserve">RZ 7838 A</t>
  </si>
  <si>
    <t xml:space="preserve">RKL 44 SR</t>
  </si>
  <si>
    <t xml:space="preserve">WW 263 SW</t>
  </si>
  <si>
    <t xml:space="preserve">RZ 6037 X</t>
  </si>
  <si>
    <t xml:space="preserve">WPR 0841 S</t>
  </si>
  <si>
    <t xml:space="preserve">WI 627 KL</t>
  </si>
  <si>
    <t xml:space="preserve">PGN 459 KG</t>
  </si>
  <si>
    <t xml:space="preserve">RZ 783 AG</t>
  </si>
  <si>
    <t xml:space="preserve">RKL 30768</t>
  </si>
  <si>
    <t xml:space="preserve">RZ 247 EN</t>
  </si>
  <si>
    <t xml:space="preserve">RPZ 02150</t>
  </si>
  <si>
    <t xml:space="preserve">WW 348 SC</t>
  </si>
  <si>
    <t xml:space="preserve">WE 7 L080</t>
  </si>
  <si>
    <t xml:space="preserve">RZ 929 AC</t>
  </si>
  <si>
    <t xml:space="preserve">RZ 570 EG</t>
  </si>
  <si>
    <t xml:space="preserve">RKL 14317</t>
  </si>
  <si>
    <t xml:space="preserve">RZ 3218 K</t>
  </si>
  <si>
    <t xml:space="preserve">RZE 6597 A</t>
  </si>
  <si>
    <t xml:space="preserve">RZ 584 EM</t>
  </si>
  <si>
    <t xml:space="preserve">RDE 03944</t>
  </si>
  <si>
    <t xml:space="preserve">RZE 57373</t>
  </si>
  <si>
    <t xml:space="preserve">RKL 20417</t>
  </si>
  <si>
    <t xml:space="preserve">RZE 97557</t>
  </si>
  <si>
    <t xml:space="preserve">RZ 6767 T</t>
  </si>
  <si>
    <t xml:space="preserve">RZE 83974</t>
  </si>
  <si>
    <t xml:space="preserve">RSR 22933</t>
  </si>
  <si>
    <t xml:space="preserve">RKL 13948</t>
  </si>
  <si>
    <t xml:space="preserve">RZ 571 AC</t>
  </si>
  <si>
    <t xml:space="preserve">RZ 436 AE</t>
  </si>
  <si>
    <t xml:space="preserve">DW 3PC 28</t>
  </si>
  <si>
    <t xml:space="preserve">RZ 317 CS</t>
  </si>
  <si>
    <t xml:space="preserve">RZ 637 CU</t>
  </si>
  <si>
    <t xml:space="preserve">RZ 5988 U</t>
  </si>
  <si>
    <t xml:space="preserve">GWE 3906 S</t>
  </si>
  <si>
    <t xml:space="preserve">RZE 85007</t>
  </si>
  <si>
    <t xml:space="preserve">RZE 94744</t>
  </si>
  <si>
    <t xml:space="preserve">RKL 30 RV</t>
  </si>
  <si>
    <t xml:space="preserve">PP 6085 R</t>
  </si>
  <si>
    <t xml:space="preserve">RZ 9540 X</t>
  </si>
  <si>
    <t xml:space="preserve">WK 86014</t>
  </si>
  <si>
    <t xml:space="preserve">WK 83267</t>
  </si>
  <si>
    <t xml:space="preserve">WI 975 GE</t>
  </si>
  <si>
    <t xml:space="preserve">DWR 38589</t>
  </si>
  <si>
    <t xml:space="preserve">WE 288 SY</t>
  </si>
  <si>
    <t xml:space="preserve">RZE 86383</t>
  </si>
  <si>
    <t xml:space="preserve">KT 6158 A</t>
  </si>
  <si>
    <t xml:space="preserve">W 717 LE</t>
  </si>
  <si>
    <t xml:space="preserve">SJ 9763 C</t>
  </si>
  <si>
    <t xml:space="preserve">RMI 4849 C</t>
  </si>
  <si>
    <t xml:space="preserve">RZE 0870 C</t>
  </si>
  <si>
    <t xml:space="preserve">M Q 7772</t>
  </si>
  <si>
    <t xml:space="preserve">WE 3T 578</t>
  </si>
  <si>
    <t xml:space="preserve">TST 14833</t>
  </si>
  <si>
    <t xml:space="preserve">RKL 16406</t>
  </si>
  <si>
    <t xml:space="preserve">RZE 72605</t>
  </si>
  <si>
    <t xml:space="preserve">RZ 8778 X</t>
  </si>
  <si>
    <t xml:space="preserve">WK 82837</t>
  </si>
  <si>
    <t xml:space="preserve">DW 7 PN80</t>
  </si>
  <si>
    <t xml:space="preserve">TKI 3600 H</t>
  </si>
  <si>
    <t xml:space="preserve">TKI 0282 L</t>
  </si>
  <si>
    <t xml:space="preserve">RZ 200 CE</t>
  </si>
  <si>
    <t xml:space="preserve">WGM 011 OJ</t>
  </si>
  <si>
    <t xml:space="preserve">RP 87277</t>
  </si>
  <si>
    <t xml:space="preserve">RZ 9338 U</t>
  </si>
  <si>
    <t xml:space="preserve">RTA 27890</t>
  </si>
  <si>
    <t xml:space="preserve">RP 0151 A</t>
  </si>
  <si>
    <t xml:space="preserve">ELC 48573</t>
  </si>
  <si>
    <t xml:space="preserve">RZ 3712 T</t>
  </si>
  <si>
    <t xml:space="preserve">RT 13387</t>
  </si>
  <si>
    <t xml:space="preserve">RKL 19850</t>
  </si>
  <si>
    <t xml:space="preserve">RZE 9318 A</t>
  </si>
  <si>
    <t xml:space="preserve">RKL 19540</t>
  </si>
  <si>
    <t xml:space="preserve">RZE 83242</t>
  </si>
  <si>
    <t xml:space="preserve">TSA AW 54</t>
  </si>
  <si>
    <t xml:space="preserve">RKL 33251</t>
  </si>
  <si>
    <t xml:space="preserve">RZE 0947 C</t>
  </si>
  <si>
    <t xml:space="preserve">RMI 7W 58</t>
  </si>
  <si>
    <t xml:space="preserve">R 5 NITRO</t>
  </si>
  <si>
    <t xml:space="preserve">TOS 39645</t>
  </si>
  <si>
    <t xml:space="preserve">RKL 18777</t>
  </si>
  <si>
    <t xml:space="preserve">RKL 12620</t>
  </si>
  <si>
    <t xml:space="preserve">KR 2 TL94</t>
  </si>
  <si>
    <t xml:space="preserve">RZ 191 EE</t>
  </si>
  <si>
    <t xml:space="preserve">RMI 5105 C</t>
  </si>
  <si>
    <t xml:space="preserve">TKI 4916 J</t>
  </si>
  <si>
    <t xml:space="preserve">WE 4 N559</t>
  </si>
  <si>
    <t xml:space="preserve">LU 604 JJ</t>
  </si>
  <si>
    <t xml:space="preserve">RZ 766 AH</t>
  </si>
  <si>
    <t xml:space="preserve">RMI 2067 C</t>
  </si>
  <si>
    <t xml:space="preserve">RNI 70 WK</t>
  </si>
  <si>
    <t xml:space="preserve">RKL 07430</t>
  </si>
  <si>
    <t xml:space="preserve">WND 99458</t>
  </si>
  <si>
    <t xml:space="preserve">RLA 47699</t>
  </si>
  <si>
    <t xml:space="preserve">RLA 19174</t>
  </si>
  <si>
    <t xml:space="preserve">KR 7 U808</t>
  </si>
  <si>
    <t xml:space="preserve">WGM 73856</t>
  </si>
  <si>
    <t xml:space="preserve">R T 27201</t>
  </si>
  <si>
    <t xml:space="preserve">RZE 65997</t>
  </si>
  <si>
    <t xml:space="preserve">WGM 65826</t>
  </si>
  <si>
    <t xml:space="preserve">EP HMO</t>
  </si>
  <si>
    <t xml:space="preserve">RZ 2440 J</t>
  </si>
  <si>
    <t xml:space="preserve">RZ 4657 T</t>
  </si>
  <si>
    <t xml:space="preserve">RZ 385 CU</t>
  </si>
  <si>
    <t xml:space="preserve">RTA 39028</t>
  </si>
  <si>
    <t xml:space="preserve">RJS XG 07</t>
  </si>
  <si>
    <t xml:space="preserve">RKL 05351</t>
  </si>
  <si>
    <t xml:space="preserve">RST 31414</t>
  </si>
  <si>
    <t xml:space="preserve">RK 46990</t>
  </si>
  <si>
    <t xml:space="preserve">RZ 031 AW</t>
  </si>
  <si>
    <t xml:space="preserve">WM 7036 J</t>
  </si>
  <si>
    <t xml:space="preserve">RKL 12330</t>
  </si>
  <si>
    <t xml:space="preserve">RZ 500 CV</t>
  </si>
  <si>
    <t xml:space="preserve">RJA 5306 C</t>
  </si>
  <si>
    <t xml:space="preserve">RKL 13462</t>
  </si>
  <si>
    <t xml:space="preserve">TGP O 1333</t>
  </si>
  <si>
    <t xml:space="preserve">DW 9 R752</t>
  </si>
  <si>
    <t xml:space="preserve">RKL 20840</t>
  </si>
  <si>
    <t xml:space="preserve">TSZ 61972</t>
  </si>
  <si>
    <t xml:space="preserve">RRS 1H 45</t>
  </si>
  <si>
    <t xml:space="preserve">RP 97497</t>
  </si>
  <si>
    <t xml:space="preserve">KR 7 F715</t>
  </si>
  <si>
    <t xml:space="preserve">WN 2458 S</t>
  </si>
  <si>
    <t xml:space="preserve">RKL 05 XF</t>
  </si>
  <si>
    <t xml:space="preserve">RZ 6287 J</t>
  </si>
  <si>
    <t xml:space="preserve">WU 6177 H</t>
  </si>
  <si>
    <t xml:space="preserve">RKL 94 XX</t>
  </si>
  <si>
    <t xml:space="preserve">WE 303 WM</t>
  </si>
  <si>
    <t xml:space="preserve">RZE HV 56</t>
  </si>
  <si>
    <t xml:space="preserve">RKL 15187</t>
  </si>
  <si>
    <t xml:space="preserve">BZ 91111</t>
  </si>
  <si>
    <t xml:space="preserve">RKL 29857</t>
  </si>
  <si>
    <t xml:space="preserve">KR 2 UH89</t>
  </si>
  <si>
    <t xml:space="preserve">RZ 088 AA</t>
  </si>
  <si>
    <t xml:space="preserve">RZ 2247 V</t>
  </si>
  <si>
    <t xml:space="preserve">BC 6824 PC</t>
  </si>
  <si>
    <t xml:space="preserve">RZ 5516 T</t>
  </si>
  <si>
    <t xml:space="preserve">RRS 25590</t>
  </si>
  <si>
    <t xml:space="preserve">RZ 305 CU</t>
  </si>
  <si>
    <t xml:space="preserve">RKL 25555</t>
  </si>
  <si>
    <t xml:space="preserve">PO 557 SX</t>
  </si>
  <si>
    <t xml:space="preserve">RZ 852 CG</t>
  </si>
  <si>
    <t xml:space="preserve">RZE 99624</t>
  </si>
  <si>
    <t xml:space="preserve">RMI 81491</t>
  </si>
  <si>
    <t xml:space="preserve">RKL 27069</t>
  </si>
  <si>
    <t xml:space="preserve">KR 4RX 12</t>
  </si>
  <si>
    <t xml:space="preserve">RLE 50974</t>
  </si>
  <si>
    <t xml:space="preserve">RKL 31233</t>
  </si>
  <si>
    <t xml:space="preserve">RZ 740 CF</t>
  </si>
  <si>
    <t xml:space="preserve">NE 9405 G</t>
  </si>
  <si>
    <t xml:space="preserve">RZE 5730</t>
  </si>
  <si>
    <t xml:space="preserve">RZ 745 AC</t>
  </si>
  <si>
    <t xml:space="preserve">RTA 33511</t>
  </si>
  <si>
    <t xml:space="preserve">WGM 1258 A</t>
  </si>
  <si>
    <t xml:space="preserve">RMI 99900</t>
  </si>
  <si>
    <t xml:space="preserve">RMI 8186 A</t>
  </si>
  <si>
    <t xml:space="preserve">RZ 8521 R</t>
  </si>
  <si>
    <t xml:space="preserve">RZ 591 CS</t>
  </si>
  <si>
    <t xml:space="preserve">RMI 88 MK</t>
  </si>
  <si>
    <t xml:space="preserve">RKL 14424</t>
  </si>
  <si>
    <t xml:space="preserve">RZ 4088 L</t>
  </si>
  <si>
    <t xml:space="preserve">RZE 81464</t>
  </si>
  <si>
    <t xml:space="preserve">RSA 59994</t>
  </si>
  <si>
    <t xml:space="preserve">BC 3707 IA</t>
  </si>
  <si>
    <t xml:space="preserve">RKLO 1 PL</t>
  </si>
  <si>
    <t xml:space="preserve">TKI 97244</t>
  </si>
  <si>
    <t xml:space="preserve">RMI 57180</t>
  </si>
  <si>
    <t xml:space="preserve">RZ 4572 N</t>
  </si>
  <si>
    <t xml:space="preserve">KT 0418 G</t>
  </si>
  <si>
    <t xml:space="preserve">PKN 8825 A</t>
  </si>
  <si>
    <t xml:space="preserve">BC 0992 MX</t>
  </si>
  <si>
    <t xml:space="preserve">RKL 27607</t>
  </si>
  <si>
    <t xml:space="preserve">RDE 51427</t>
  </si>
  <si>
    <t xml:space="preserve">RMI 4117 A</t>
  </si>
  <si>
    <t xml:space="preserve">RKL 09 SV</t>
  </si>
  <si>
    <t xml:space="preserve">LKR 65991</t>
  </si>
  <si>
    <t xml:space="preserve">WD 1412 J</t>
  </si>
  <si>
    <t xml:space="preserve">WI 775 MA</t>
  </si>
  <si>
    <t xml:space="preserve">EL 8FM 65</t>
  </si>
  <si>
    <t xml:space="preserve">RZE 6312 A</t>
  </si>
  <si>
    <t xml:space="preserve">RZ 4109 W</t>
  </si>
  <si>
    <t xml:space="preserve">WW 046 GE</t>
  </si>
  <si>
    <t xml:space="preserve">PL 4595 G</t>
  </si>
  <si>
    <t xml:space="preserve">TST 49559</t>
  </si>
  <si>
    <t xml:space="preserve">RZE 81458</t>
  </si>
  <si>
    <t xml:space="preserve">RZ 4653 S</t>
  </si>
  <si>
    <t xml:space="preserve">RMI 11607</t>
  </si>
  <si>
    <t xml:space="preserve">TSA 8960 F</t>
  </si>
  <si>
    <t xml:space="preserve">RZ 4814 Y</t>
  </si>
  <si>
    <t xml:space="preserve">RKL 33299</t>
  </si>
  <si>
    <t xml:space="preserve">RZ 549 AM</t>
  </si>
  <si>
    <t xml:space="preserve">MLK 509</t>
  </si>
  <si>
    <t xml:space="preserve">RZE 44478</t>
  </si>
  <si>
    <t xml:space="preserve">KT 3257 H</t>
  </si>
  <si>
    <t xml:space="preserve">RZ 7972 R</t>
  </si>
  <si>
    <t xml:space="preserve">KR 4RG 52</t>
  </si>
  <si>
    <t xml:space="preserve">WI 666 FP</t>
  </si>
  <si>
    <t xml:space="preserve">RZ 022 CH</t>
  </si>
  <si>
    <t xml:space="preserve">RMI 36016</t>
  </si>
  <si>
    <t xml:space="preserve">RP 98876</t>
  </si>
  <si>
    <t xml:space="preserve">RKL 48 YR</t>
  </si>
  <si>
    <t xml:space="preserve">DWR 8982 H</t>
  </si>
  <si>
    <t xml:space="preserve">SK 819 SM</t>
  </si>
  <si>
    <t xml:space="preserve">RMI 3927 A</t>
  </si>
  <si>
    <t xml:space="preserve">LU 4266 S</t>
  </si>
  <si>
    <t xml:space="preserve">RZE 7926 C</t>
  </si>
  <si>
    <t xml:space="preserve">RKL 21651</t>
  </si>
  <si>
    <t xml:space="preserve">RPR 22223</t>
  </si>
  <si>
    <t xml:space="preserve">RKL 31899</t>
  </si>
  <si>
    <t xml:space="preserve">WGM 88670</t>
  </si>
  <si>
    <t xml:space="preserve">CTU 9FE 8</t>
  </si>
  <si>
    <t xml:space="preserve">RM 94151</t>
  </si>
  <si>
    <t xml:space="preserve">TKI 4354 K</t>
  </si>
  <si>
    <t xml:space="preserve">RZE SE 52</t>
  </si>
  <si>
    <t xml:space="preserve">NSPEKC A</t>
  </si>
  <si>
    <t xml:space="preserve">RZ 9012 U</t>
  </si>
  <si>
    <t xml:space="preserve">RKL 23393</t>
  </si>
  <si>
    <t xml:space="preserve">WU 5817 K</t>
  </si>
  <si>
    <t xml:space="preserve">RKL 31710</t>
  </si>
  <si>
    <t xml:space="preserve">RMI 3034 A</t>
  </si>
  <si>
    <t xml:space="preserve">RKL 22449</t>
  </si>
  <si>
    <t xml:space="preserve">CCH 05R 7</t>
  </si>
  <si>
    <t xml:space="preserve">RKL 19406</t>
  </si>
  <si>
    <t xml:space="preserve">RZ 3711 H</t>
  </si>
  <si>
    <t xml:space="preserve">RZ 787 CU</t>
  </si>
  <si>
    <t xml:space="preserve">RKL 23997</t>
  </si>
  <si>
    <t xml:space="preserve">WE 1F 638</t>
  </si>
  <si>
    <t xml:space="preserve">WR 399 CH</t>
  </si>
  <si>
    <t xml:space="preserve">DW 7MU 18</t>
  </si>
  <si>
    <t xml:space="preserve">RBR 08960</t>
  </si>
  <si>
    <t xml:space="preserve">DW 8ML 03</t>
  </si>
  <si>
    <t xml:space="preserve">RZ 2935 J</t>
  </si>
  <si>
    <t xml:space="preserve">RZ 857 AA</t>
  </si>
  <si>
    <t xml:space="preserve">GDA 46184</t>
  </si>
  <si>
    <t xml:space="preserve">RZ 730 CR</t>
  </si>
  <si>
    <t xml:space="preserve">RZ 506 AU</t>
  </si>
  <si>
    <t xml:space="preserve">TK 7813 W</t>
  </si>
  <si>
    <t xml:space="preserve">PY 05036</t>
  </si>
  <si>
    <t xml:space="preserve">CB 8421 TC</t>
  </si>
  <si>
    <t xml:space="preserve">RMI 21693</t>
  </si>
  <si>
    <t xml:space="preserve">RZE 36139</t>
  </si>
  <si>
    <t xml:space="preserve">WU 4609 N</t>
  </si>
  <si>
    <t xml:space="preserve">WGM 59560</t>
  </si>
  <si>
    <t xml:space="preserve">PNT 86647</t>
  </si>
  <si>
    <t xml:space="preserve">RST 16840</t>
  </si>
  <si>
    <t xml:space="preserve">RKL 05894</t>
  </si>
  <si>
    <t xml:space="preserve">RKL 30993</t>
  </si>
  <si>
    <t xml:space="preserve">RLA 57092</t>
  </si>
  <si>
    <t xml:space="preserve">RZ 0592 X</t>
  </si>
  <si>
    <t xml:space="preserve">RMI 77375</t>
  </si>
  <si>
    <t xml:space="preserve">RZE 5637 A</t>
  </si>
  <si>
    <t xml:space="preserve">WPY 31667</t>
  </si>
  <si>
    <t xml:space="preserve">WE 2 N627</t>
  </si>
  <si>
    <t xml:space="preserve">RMI 27 NU</t>
  </si>
  <si>
    <t xml:space="preserve">RTA 42382</t>
  </si>
  <si>
    <t xml:space="preserve">RZ 3322 L</t>
  </si>
  <si>
    <t xml:space="preserve">RZ 2023 R</t>
  </si>
  <si>
    <t xml:space="preserve">ST 9587 S</t>
  </si>
  <si>
    <t xml:space="preserve">CWL 07363</t>
  </si>
  <si>
    <t xml:space="preserve">RZE 35881</t>
  </si>
  <si>
    <t xml:space="preserve">STA 6326 C</t>
  </si>
  <si>
    <t xml:space="preserve">TPI 15 LH</t>
  </si>
  <si>
    <t xml:space="preserve">RJA 1445 A</t>
  </si>
  <si>
    <t xml:space="preserve">WGM 80869</t>
  </si>
  <si>
    <t xml:space="preserve">RKL 93 GH</t>
  </si>
  <si>
    <t xml:space="preserve">RTA 40203</t>
  </si>
  <si>
    <t xml:space="preserve">WGM 20881</t>
  </si>
  <si>
    <t xml:space="preserve">RZ 2654 U</t>
  </si>
  <si>
    <t xml:space="preserve">WL 0535 T</t>
  </si>
  <si>
    <t xml:space="preserve">RZ 6577 S</t>
  </si>
  <si>
    <t xml:space="preserve">WSC TM 85</t>
  </si>
  <si>
    <t xml:space="preserve">RKL 07732</t>
  </si>
  <si>
    <t xml:space="preserve">WP 6411 N</t>
  </si>
  <si>
    <t xml:space="preserve">BC 5677 ME</t>
  </si>
  <si>
    <t xml:space="preserve">RZ 068 CF</t>
  </si>
  <si>
    <t xml:space="preserve">RZE 71248</t>
  </si>
  <si>
    <t xml:space="preserve">RMI 96897</t>
  </si>
  <si>
    <t xml:space="preserve">KDA 8397</t>
  </si>
  <si>
    <t xml:space="preserve">RKL 31864</t>
  </si>
  <si>
    <t xml:space="preserve">I 16 CP</t>
  </si>
  <si>
    <t xml:space="preserve">RZ 6001 S</t>
  </si>
  <si>
    <t xml:space="preserve">RZ 1171 M</t>
  </si>
  <si>
    <t xml:space="preserve">RKL 50 YU</t>
  </si>
  <si>
    <t xml:space="preserve">RZ 264 CY</t>
  </si>
  <si>
    <t xml:space="preserve">RKL 27689</t>
  </si>
  <si>
    <t xml:space="preserve">RSA 43491</t>
  </si>
  <si>
    <t xml:space="preserve">WR 8874 J</t>
  </si>
  <si>
    <t xml:space="preserve">WW 4894 Y</t>
  </si>
  <si>
    <t xml:space="preserve">RKL 38 FC</t>
  </si>
  <si>
    <t xml:space="preserve">KBR 4 XV2</t>
  </si>
  <si>
    <t xml:space="preserve">PNT 79234</t>
  </si>
  <si>
    <t xml:space="preserve">RKL 29044</t>
  </si>
  <si>
    <t xml:space="preserve">RMI 52383</t>
  </si>
  <si>
    <t xml:space="preserve">RKL 21520</t>
  </si>
  <si>
    <t xml:space="preserve">LBL 60658</t>
  </si>
  <si>
    <t xml:space="preserve">RV 65 HTF</t>
  </si>
  <si>
    <t xml:space="preserve">RZEO 137 A</t>
  </si>
  <si>
    <t xml:space="preserve">RKL 06354</t>
  </si>
  <si>
    <t xml:space="preserve">BH 5748 PE</t>
  </si>
  <si>
    <t xml:space="preserve">RSR 26282</t>
  </si>
  <si>
    <t xml:space="preserve">RMI 27734</t>
  </si>
  <si>
    <t xml:space="preserve">RMI 82203</t>
  </si>
  <si>
    <t xml:space="preserve">RKL 27481</t>
  </si>
  <si>
    <t xml:space="preserve">RKL 12470</t>
  </si>
  <si>
    <t xml:space="preserve">RKL 19313</t>
  </si>
  <si>
    <t xml:space="preserve">RZ 48639 W</t>
  </si>
  <si>
    <t xml:space="preserve">RDE 50067</t>
  </si>
  <si>
    <t xml:space="preserve">RMI 77554</t>
  </si>
  <si>
    <t xml:space="preserve">ZSZ 39718</t>
  </si>
  <si>
    <t xml:space="preserve">RKL 19808</t>
  </si>
  <si>
    <t xml:space="preserve">RZ 5102 S</t>
  </si>
  <si>
    <t xml:space="preserve">DW 8 UT49</t>
  </si>
  <si>
    <t xml:space="preserve">PO 8 NA99</t>
  </si>
  <si>
    <t xml:space="preserve">WLI 29990</t>
  </si>
  <si>
    <t xml:space="preserve">RLA 28489</t>
  </si>
  <si>
    <t xml:space="preserve">RKL 21485</t>
  </si>
  <si>
    <t xml:space="preserve">KR 2 NM64</t>
  </si>
  <si>
    <t xml:space="preserve">WE 7 L141</t>
  </si>
  <si>
    <t xml:space="preserve">RZE 58536</t>
  </si>
  <si>
    <t xml:space="preserve">LBL 34280</t>
  </si>
  <si>
    <t xml:space="preserve">RZ 403 EG</t>
  </si>
  <si>
    <t xml:space="preserve">RZE 81176</t>
  </si>
  <si>
    <t xml:space="preserve">RBR 30988</t>
  </si>
  <si>
    <t xml:space="preserve">RKL 29755</t>
  </si>
  <si>
    <t xml:space="preserve">RDE 2R 83</t>
  </si>
  <si>
    <t xml:space="preserve">RLA 59324</t>
  </si>
  <si>
    <t xml:space="preserve">TSZ 66575</t>
  </si>
  <si>
    <t xml:space="preserve">RKL 20373</t>
  </si>
  <si>
    <t xml:space="preserve">RKR 40780</t>
  </si>
  <si>
    <t xml:space="preserve">R Z 92986</t>
  </si>
  <si>
    <t xml:space="preserve">ST 3059 P</t>
  </si>
  <si>
    <t xml:space="preserve">RZE 29G 1</t>
  </si>
  <si>
    <t xml:space="preserve">RZE 71711</t>
  </si>
  <si>
    <t xml:space="preserve">RT 40045</t>
  </si>
  <si>
    <t xml:space="preserve">RKL M 770</t>
  </si>
  <si>
    <t xml:space="preserve">RZ 752 CC</t>
  </si>
  <si>
    <t xml:space="preserve">RZ 8735 F</t>
  </si>
  <si>
    <t xml:space="preserve">WE 854 XT</t>
  </si>
  <si>
    <t xml:space="preserve">WZ 178 AK</t>
  </si>
  <si>
    <t xml:space="preserve">RMI 83111</t>
  </si>
  <si>
    <t xml:space="preserve">TOS 67890</t>
  </si>
  <si>
    <t xml:space="preserve">WE 2 V080</t>
  </si>
  <si>
    <t xml:space="preserve">R 2 SMOK</t>
  </si>
  <si>
    <t xml:space="preserve">RLE 33359</t>
  </si>
  <si>
    <t xml:space="preserve">RKL 54 JH</t>
  </si>
  <si>
    <t xml:space="preserve">TKI 2393 H</t>
  </si>
  <si>
    <t xml:space="preserve">RKL 29201</t>
  </si>
  <si>
    <t xml:space="preserve">RZ 212 EH</t>
  </si>
  <si>
    <t xml:space="preserve">WGR 20932</t>
  </si>
  <si>
    <t xml:space="preserve">RTA 42419</t>
  </si>
  <si>
    <t xml:space="preserve">RT 38635</t>
  </si>
  <si>
    <t xml:space="preserve">RZ 4393 K</t>
  </si>
  <si>
    <t xml:space="preserve">RKL 26812</t>
  </si>
  <si>
    <t xml:space="preserve">RZ 128 CR</t>
  </si>
  <si>
    <t xml:space="preserve">DW 8 RU52</t>
  </si>
  <si>
    <t xml:space="preserve">BC 3100 ME</t>
  </si>
  <si>
    <t xml:space="preserve">WR 735 CV</t>
  </si>
  <si>
    <t xml:space="preserve">EZG 67258</t>
  </si>
  <si>
    <t xml:space="preserve">PTU 2675 G</t>
  </si>
  <si>
    <t xml:space="preserve">KR 023 MT</t>
  </si>
  <si>
    <t xml:space="preserve">RZ 2055 U</t>
  </si>
  <si>
    <t xml:space="preserve">WZ 715 AE</t>
  </si>
  <si>
    <t xml:space="preserve">RTA 11366</t>
  </si>
  <si>
    <t xml:space="preserve">RZ 4090 L</t>
  </si>
  <si>
    <t xml:space="preserve">ERW 7 R15</t>
  </si>
  <si>
    <t xml:space="preserve">WGM 0022 G</t>
  </si>
  <si>
    <t xml:space="preserve">TSA SC 87</t>
  </si>
  <si>
    <t xml:space="preserve">DB 7635 H</t>
  </si>
  <si>
    <t xml:space="preserve">RKL 21155</t>
  </si>
  <si>
    <t xml:space="preserve">RKR 26 AU</t>
  </si>
  <si>
    <t xml:space="preserve">KT 4413 G</t>
  </si>
  <si>
    <t xml:space="preserve">RMI 79046</t>
  </si>
  <si>
    <t xml:space="preserve">RMI 94188</t>
  </si>
  <si>
    <t xml:space="preserve">RT 52997</t>
  </si>
  <si>
    <t xml:space="preserve">EBE TN 52</t>
  </si>
  <si>
    <t xml:space="preserve">RST 20051</t>
  </si>
  <si>
    <t xml:space="preserve">RTA 34947</t>
  </si>
  <si>
    <t xml:space="preserve">RMI 77965</t>
  </si>
  <si>
    <t xml:space="preserve">RLA 47950</t>
  </si>
  <si>
    <t xml:space="preserve">RKL 26704</t>
  </si>
  <si>
    <t xml:space="preserve">RMI 4762 A</t>
  </si>
  <si>
    <t xml:space="preserve">WI 339 LG</t>
  </si>
  <si>
    <t xml:space="preserve">HCD 4A 105</t>
  </si>
  <si>
    <t xml:space="preserve">RZE 83831</t>
  </si>
  <si>
    <t xml:space="preserve">RKL 29309</t>
  </si>
  <si>
    <t xml:space="preserve">RMI 84938</t>
  </si>
  <si>
    <t xml:space="preserve">Lp.</t>
  </si>
  <si>
    <t xml:space="preserve">Typ 8+1</t>
  </si>
  <si>
    <t xml:space="preserve">Błąd klasyfikacji</t>
  </si>
  <si>
    <t xml:space="preserve">Odczyt z systemu</t>
  </si>
  <si>
    <t xml:space="preserve">Typ COST323</t>
  </si>
  <si>
    <t xml:space="preserve">Klasa pojazdu (8+1)</t>
  </si>
  <si>
    <t xml:space="preserve">Niid</t>
  </si>
  <si>
    <t xml:space="preserve">Kiok</t>
  </si>
  <si>
    <t xml:space="preserve">Kinok</t>
  </si>
  <si>
    <t xml:space="preserve">%</t>
  </si>
  <si>
    <t xml:space="preserve">Klasa pojazdu (COST323)</t>
  </si>
  <si>
    <t xml:space="preserve">Niesklasyfikowane</t>
  </si>
  <si>
    <t xml:space="preserve">Samochody osobowe, dostawcze &lt;35kN</t>
  </si>
  <si>
    <t xml:space="preserve">Motocykle</t>
  </si>
  <si>
    <t xml:space="preserve">Samochody ciężarowe 2-osiowe</t>
  </si>
  <si>
    <t xml:space="preserve">Samochody osobowe</t>
  </si>
  <si>
    <t xml:space="preserve">Samochody ciężarowe 3,4-osiowe</t>
  </si>
  <si>
    <t xml:space="preserve">Samochody dostawcze do 3,5t</t>
  </si>
  <si>
    <t xml:space="preserve">Ciągniki s. 3-6 osi, max 2 w grupie</t>
  </si>
  <si>
    <t xml:space="preserve">Samochody osobowe z przyczepami</t>
  </si>
  <si>
    <t xml:space="preserve">Ciągniki s. 5- 7 osi, max 3 w grupie</t>
  </si>
  <si>
    <t xml:space="preserve">Samochody ciężarowe (jednoczłonowe)</t>
  </si>
  <si>
    <t xml:space="preserve">Samochody ciężarowe z przyczepami</t>
  </si>
  <si>
    <t xml:space="preserve">Autobusy</t>
  </si>
  <si>
    <t xml:space="preserve">Samochody ciężarowe z naczepami</t>
  </si>
  <si>
    <t xml:space="preserve">Inne pojazdy</t>
  </si>
  <si>
    <t xml:space="preserve">DR500</t>
  </si>
  <si>
    <t xml:space="preserve">Suma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</si>
</sst>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0.00%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ColWidth="8.6796875" defaultRowHeight="15" zeroHeight="false" outlineLevelRow="0" outlineLevelCol="0"/>
  <cols>
    <col collapsed="false" customWidth="true" hidden="false" outlineLevel="0" max="5" min="1" style="0" width="12"/>
    <col collapsed="false" customWidth="true" hidden="false" outlineLevel="0" max="7" min="6" style="0" width="15"/>
    <col collapsed="false" customWidth="true" hidden="false" outlineLevel="0" max="10" min="9" style="0" width="15"/>
    <col collapsed="false" customWidth="true" hidden="false" outlineLevel="0" max="14" min="11" style="0" width="12"/>
    <col collapsed="false" customWidth="true" hidden="false" outlineLevel="0" max="16" min="16" style="0" width="12"/>
    <col collapsed="false" customWidth="true" hidden="false" outlineLevel="0" max="29" min="18" style="0" width="1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13</v>
      </c>
      <c r="R1" s="1" t="s">
        <v>7</v>
      </c>
      <c r="S1" s="1" t="s">
        <v>8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/>
      <c r="Z1" s="1"/>
      <c r="AA1" s="1"/>
      <c r="AB1" s="1"/>
      <c r="AC1" s="1"/>
    </row>
    <row r="2" customFormat="false" ht="15" hidden="false" customHeight="false" outlineLevel="0" collapsed="false">
      <c r="A2" s="0" t="n">
        <v>1</v>
      </c>
      <c r="B2" s="3" t="n">
        <v>45062</v>
      </c>
      <c r="C2" s="4" t="n">
        <v>0.375023148148148</v>
      </c>
      <c r="D2" s="0" t="n">
        <v>1</v>
      </c>
      <c r="E2" s="5" t="s">
        <v>19</v>
      </c>
      <c r="F2" s="0" t="n">
        <v>0</v>
      </c>
      <c r="I2" s="6" t="n">
        <v>0.375023148148148</v>
      </c>
      <c r="J2" s="6" t="n">
        <v>0.385439814814815</v>
      </c>
      <c r="K2" s="1" t="n">
        <v>99</v>
      </c>
      <c r="L2" s="1" t="n">
        <v>0</v>
      </c>
      <c r="M2" s="1" t="n">
        <v>0</v>
      </c>
      <c r="N2" s="7" t="n">
        <v>1</v>
      </c>
      <c r="P2" s="2" t="n">
        <v>0</v>
      </c>
      <c r="R2" s="6" t="n">
        <v>0.375023148148148</v>
      </c>
      <c r="S2" s="6" t="n">
        <v>0.385439814814815</v>
      </c>
      <c r="T2" s="1" t="n">
        <v>99</v>
      </c>
      <c r="U2" s="1" t="n">
        <v>97</v>
      </c>
      <c r="V2" s="1" t="n">
        <v>2</v>
      </c>
      <c r="W2" s="1" t="n">
        <v>0</v>
      </c>
      <c r="X2" s="7" t="n">
        <v>0.9798</v>
      </c>
      <c r="Y2" s="1"/>
      <c r="Z2" s="1"/>
      <c r="AA2" s="1"/>
      <c r="AB2" s="1"/>
      <c r="AC2" s="7"/>
    </row>
    <row r="3" customFormat="false" ht="15" hidden="false" customHeight="false" outlineLevel="0" collapsed="false">
      <c r="A3" s="0" t="n">
        <v>2</v>
      </c>
      <c r="B3" s="3" t="n">
        <v>45062</v>
      </c>
      <c r="C3" s="4" t="n">
        <v>0.375092592592593</v>
      </c>
      <c r="D3" s="0" t="n">
        <v>2</v>
      </c>
      <c r="E3" s="5" t="s">
        <v>20</v>
      </c>
      <c r="F3" s="0" t="n">
        <v>0</v>
      </c>
      <c r="I3" s="6" t="n">
        <v>0.385439814814815</v>
      </c>
      <c r="J3" s="6" t="n">
        <v>0.395856481481482</v>
      </c>
      <c r="K3" s="1" t="n">
        <v>100</v>
      </c>
      <c r="L3" s="1" t="n">
        <v>0</v>
      </c>
      <c r="M3" s="1" t="n">
        <v>0</v>
      </c>
      <c r="N3" s="7" t="n">
        <v>1</v>
      </c>
      <c r="P3" s="2" t="n">
        <v>2</v>
      </c>
      <c r="R3" s="6" t="n">
        <v>0.385439814814815</v>
      </c>
      <c r="S3" s="6" t="n">
        <v>0.395856481481482</v>
      </c>
      <c r="T3" s="1" t="n">
        <v>99</v>
      </c>
      <c r="U3" s="1" t="n">
        <v>99</v>
      </c>
      <c r="V3" s="1" t="n">
        <v>0</v>
      </c>
      <c r="W3" s="1" t="n">
        <v>1</v>
      </c>
      <c r="X3" s="7" t="n">
        <v>1</v>
      </c>
      <c r="Y3" s="1"/>
      <c r="Z3" s="1"/>
      <c r="AA3" s="1"/>
      <c r="AB3" s="1"/>
      <c r="AC3" s="7"/>
    </row>
    <row r="4" customFormat="false" ht="15" hidden="false" customHeight="false" outlineLevel="0" collapsed="false">
      <c r="A4" s="0" t="n">
        <v>3</v>
      </c>
      <c r="B4" s="3" t="n">
        <v>45062</v>
      </c>
      <c r="C4" s="4" t="n">
        <v>0.37568287037037</v>
      </c>
      <c r="D4" s="0" t="n">
        <v>3</v>
      </c>
      <c r="E4" s="5" t="s">
        <v>21</v>
      </c>
      <c r="F4" s="0" t="n">
        <v>0</v>
      </c>
      <c r="I4" s="6" t="n">
        <v>0.395856481481482</v>
      </c>
      <c r="J4" s="6" t="n">
        <v>0.406273148148148</v>
      </c>
      <c r="K4" s="1" t="n">
        <v>86</v>
      </c>
      <c r="L4" s="1" t="n">
        <v>0</v>
      </c>
      <c r="M4" s="1" t="n">
        <v>0</v>
      </c>
      <c r="N4" s="7" t="n">
        <v>1</v>
      </c>
      <c r="P4" s="2" t="n">
        <v>2</v>
      </c>
      <c r="R4" s="6" t="n">
        <v>0.395856481481482</v>
      </c>
      <c r="S4" s="6" t="n">
        <v>0.406273148148148</v>
      </c>
      <c r="T4" s="1" t="n">
        <v>84</v>
      </c>
      <c r="U4" s="1" t="n">
        <v>81</v>
      </c>
      <c r="V4" s="1" t="n">
        <v>3</v>
      </c>
      <c r="W4" s="1" t="n">
        <v>2</v>
      </c>
      <c r="X4" s="7" t="n">
        <v>0.9643</v>
      </c>
      <c r="Y4" s="1"/>
      <c r="Z4" s="1"/>
      <c r="AA4" s="1"/>
      <c r="AB4" s="1"/>
      <c r="AC4" s="7"/>
    </row>
    <row r="5" customFormat="false" ht="15" hidden="false" customHeight="false" outlineLevel="0" collapsed="false">
      <c r="A5" s="0" t="n">
        <v>4</v>
      </c>
      <c r="B5" s="3" t="n">
        <v>45062</v>
      </c>
      <c r="C5" s="4" t="n">
        <v>0.375787037037037</v>
      </c>
      <c r="D5" s="0" t="n">
        <v>4</v>
      </c>
      <c r="E5" s="5" t="s">
        <v>22</v>
      </c>
      <c r="F5" s="0" t="n">
        <v>0</v>
      </c>
      <c r="I5" s="6" t="n">
        <v>0.406273148148148</v>
      </c>
      <c r="J5" s="6" t="n">
        <v>0.416689814814815</v>
      </c>
      <c r="K5" s="1" t="n">
        <v>76</v>
      </c>
      <c r="L5" s="1" t="n">
        <v>0</v>
      </c>
      <c r="M5" s="1" t="n">
        <v>0</v>
      </c>
      <c r="N5" s="7" t="n">
        <v>1</v>
      </c>
      <c r="P5" s="2" t="n">
        <v>0</v>
      </c>
      <c r="R5" s="6" t="n">
        <v>0.406273148148148</v>
      </c>
      <c r="S5" s="6" t="n">
        <v>0.416689814814815</v>
      </c>
      <c r="T5" s="1" t="n">
        <v>74</v>
      </c>
      <c r="U5" s="1" t="n">
        <v>74</v>
      </c>
      <c r="V5" s="1" t="n">
        <v>0</v>
      </c>
      <c r="W5" s="1" t="n">
        <v>2</v>
      </c>
      <c r="X5" s="7" t="n">
        <v>1</v>
      </c>
      <c r="Y5" s="1"/>
      <c r="Z5" s="1"/>
      <c r="AA5" s="1"/>
      <c r="AB5" s="1"/>
      <c r="AC5" s="7"/>
    </row>
    <row r="6" customFormat="false" ht="15" hidden="false" customHeight="false" outlineLevel="0" collapsed="false">
      <c r="A6" s="0" t="n">
        <v>5</v>
      </c>
      <c r="B6" s="3" t="n">
        <v>45062</v>
      </c>
      <c r="C6" s="4" t="n">
        <v>0.376030092592593</v>
      </c>
      <c r="D6" s="0" t="n">
        <v>5</v>
      </c>
      <c r="E6" s="5" t="s">
        <v>23</v>
      </c>
      <c r="F6" s="0" t="n">
        <v>0</v>
      </c>
      <c r="I6" s="6" t="n">
        <v>0.416689814814815</v>
      </c>
      <c r="J6" s="6" t="n">
        <v>0.427106481481482</v>
      </c>
      <c r="K6" s="1" t="n">
        <v>65</v>
      </c>
      <c r="L6" s="1" t="n">
        <v>0</v>
      </c>
      <c r="M6" s="1" t="n">
        <v>0</v>
      </c>
      <c r="N6" s="7" t="n">
        <v>1</v>
      </c>
      <c r="P6" s="2" t="n">
        <v>1</v>
      </c>
      <c r="R6" s="6" t="n">
        <v>0.416689814814815</v>
      </c>
      <c r="S6" s="6" t="n">
        <v>0.427106481481482</v>
      </c>
      <c r="T6" s="1" t="n">
        <v>64</v>
      </c>
      <c r="U6" s="1" t="n">
        <v>64</v>
      </c>
      <c r="V6" s="1" t="n">
        <v>0</v>
      </c>
      <c r="W6" s="1" t="n">
        <v>1</v>
      </c>
      <c r="X6" s="7" t="n">
        <v>1</v>
      </c>
      <c r="Y6" s="1"/>
      <c r="Z6" s="1"/>
      <c r="AA6" s="1"/>
      <c r="AB6" s="1"/>
      <c r="AC6" s="7"/>
    </row>
    <row r="7" customFormat="false" ht="15" hidden="false" customHeight="false" outlineLevel="0" collapsed="false">
      <c r="A7" s="0" t="n">
        <v>6</v>
      </c>
      <c r="B7" s="3" t="n">
        <v>45062</v>
      </c>
      <c r="C7" s="4" t="n">
        <v>0.376041666666667</v>
      </c>
      <c r="D7" s="0" t="n">
        <v>6</v>
      </c>
      <c r="E7" s="5" t="s">
        <v>24</v>
      </c>
      <c r="F7" s="0" t="n">
        <v>0</v>
      </c>
      <c r="I7" s="6" t="n">
        <v>0.427106481481482</v>
      </c>
      <c r="J7" s="6" t="n">
        <v>0.437523148148148</v>
      </c>
      <c r="K7" s="1" t="n">
        <v>78</v>
      </c>
      <c r="L7" s="1" t="n">
        <v>0</v>
      </c>
      <c r="M7" s="1" t="n">
        <v>0</v>
      </c>
      <c r="N7" s="7" t="n">
        <v>1</v>
      </c>
      <c r="P7" s="2" t="n">
        <v>2</v>
      </c>
      <c r="R7" s="6" t="n">
        <v>0.427106481481482</v>
      </c>
      <c r="S7" s="6" t="n">
        <v>0.437523148148148</v>
      </c>
      <c r="T7" s="1" t="n">
        <v>78</v>
      </c>
      <c r="U7" s="1" t="n">
        <v>78</v>
      </c>
      <c r="V7" s="1" t="n">
        <v>0</v>
      </c>
      <c r="W7" s="1" t="n">
        <v>0</v>
      </c>
      <c r="X7" s="7" t="n">
        <v>1</v>
      </c>
      <c r="Y7" s="1"/>
      <c r="Z7" s="1"/>
      <c r="AA7" s="1"/>
      <c r="AB7" s="1"/>
      <c r="AC7" s="7"/>
    </row>
    <row r="8" customFormat="false" ht="15" hidden="false" customHeight="false" outlineLevel="0" collapsed="false">
      <c r="A8" s="0" t="n">
        <v>7</v>
      </c>
      <c r="B8" s="3" t="n">
        <v>45062</v>
      </c>
      <c r="C8" s="4" t="n">
        <v>0.376053240740741</v>
      </c>
      <c r="D8" s="0" t="n">
        <v>7</v>
      </c>
      <c r="E8" s="5" t="s">
        <v>25</v>
      </c>
      <c r="F8" s="0" t="n">
        <v>0</v>
      </c>
      <c r="I8" s="6" t="n">
        <v>0.437523148148148</v>
      </c>
      <c r="J8" s="6" t="n">
        <v>0.439085648148148</v>
      </c>
      <c r="K8" s="1" t="n">
        <v>12</v>
      </c>
      <c r="L8" s="1" t="n">
        <v>0</v>
      </c>
      <c r="M8" s="1" t="n">
        <v>0</v>
      </c>
      <c r="N8" s="7" t="n">
        <v>1</v>
      </c>
      <c r="P8" s="2" t="n">
        <v>0</v>
      </c>
      <c r="R8" s="6" t="n">
        <v>0.437523148148148</v>
      </c>
      <c r="S8" s="6" t="n">
        <v>0.439085648148148</v>
      </c>
      <c r="T8" s="1" t="n">
        <v>12</v>
      </c>
      <c r="U8" s="1" t="n">
        <v>12</v>
      </c>
      <c r="V8" s="1" t="n">
        <v>0</v>
      </c>
      <c r="W8" s="1" t="n">
        <v>0</v>
      </c>
      <c r="X8" s="7" t="n">
        <v>1</v>
      </c>
      <c r="Y8" s="1"/>
      <c r="Z8" s="1"/>
      <c r="AA8" s="1"/>
      <c r="AB8" s="1"/>
      <c r="AC8" s="7"/>
    </row>
    <row r="9" customFormat="false" ht="15" hidden="false" customHeight="false" outlineLevel="0" collapsed="false">
      <c r="A9" s="0" t="n">
        <v>8</v>
      </c>
      <c r="B9" s="3" t="n">
        <v>45062</v>
      </c>
      <c r="C9" s="4" t="n">
        <v>0.376076388888889</v>
      </c>
      <c r="D9" s="0" t="n">
        <v>8</v>
      </c>
      <c r="E9" s="5" t="s">
        <v>26</v>
      </c>
      <c r="F9" s="0" t="n">
        <v>0</v>
      </c>
      <c r="I9" s="1"/>
      <c r="J9" s="1" t="s">
        <v>27</v>
      </c>
      <c r="K9" s="1" t="n">
        <v>516</v>
      </c>
      <c r="L9" s="1" t="n">
        <v>0</v>
      </c>
      <c r="M9" s="1" t="n">
        <v>0</v>
      </c>
      <c r="N9" s="7" t="n">
        <v>1</v>
      </c>
      <c r="P9" s="2" t="n">
        <v>7</v>
      </c>
      <c r="R9" s="1"/>
      <c r="S9" s="1" t="s">
        <v>27</v>
      </c>
      <c r="T9" s="1" t="n">
        <v>510</v>
      </c>
      <c r="U9" s="1" t="n">
        <v>505</v>
      </c>
      <c r="V9" s="1" t="n">
        <v>5</v>
      </c>
      <c r="W9" s="1" t="n">
        <v>6</v>
      </c>
      <c r="X9" s="7" t="n">
        <v>0.9902</v>
      </c>
      <c r="Y9" s="1"/>
      <c r="Z9" s="1" t="s">
        <v>27</v>
      </c>
      <c r="AA9" s="1"/>
      <c r="AB9" s="1"/>
      <c r="AC9" s="7"/>
    </row>
    <row r="10" customFormat="false" ht="15" hidden="false" customHeight="false" outlineLevel="0" collapsed="false">
      <c r="A10" s="0" t="n">
        <v>9</v>
      </c>
      <c r="B10" s="3" t="n">
        <v>45062</v>
      </c>
      <c r="C10" s="4" t="n">
        <v>0.376099537037037</v>
      </c>
      <c r="D10" s="0" t="n">
        <v>9</v>
      </c>
      <c r="E10" s="5" t="s">
        <v>28</v>
      </c>
      <c r="F10" s="0" t="n">
        <v>0</v>
      </c>
    </row>
    <row r="11" customFormat="false" ht="15" hidden="false" customHeight="false" outlineLevel="0" collapsed="false">
      <c r="A11" s="0" t="n">
        <v>10</v>
      </c>
      <c r="B11" s="3" t="n">
        <v>45062</v>
      </c>
      <c r="C11" s="4" t="n">
        <v>0.376238425925926</v>
      </c>
      <c r="D11" s="0" t="n">
        <v>10</v>
      </c>
      <c r="E11" s="5" t="s">
        <v>29</v>
      </c>
      <c r="F11" s="0" t="n">
        <v>0</v>
      </c>
    </row>
    <row r="12" customFormat="false" ht="15" hidden="false" customHeight="false" outlineLevel="0" collapsed="false">
      <c r="A12" s="0" t="n">
        <v>11</v>
      </c>
      <c r="B12" s="3" t="n">
        <v>45062</v>
      </c>
      <c r="C12" s="4" t="n">
        <v>0.376296296296296</v>
      </c>
      <c r="D12" s="0" t="n">
        <v>11</v>
      </c>
      <c r="E12" s="5" t="s">
        <v>30</v>
      </c>
      <c r="F12" s="0" t="n">
        <v>0</v>
      </c>
      <c r="M12" s="8" t="s">
        <v>31</v>
      </c>
    </row>
    <row r="13" customFormat="false" ht="15" hidden="false" customHeight="false" outlineLevel="0" collapsed="false">
      <c r="A13" s="0" t="n">
        <v>12</v>
      </c>
      <c r="B13" s="3" t="n">
        <v>45062</v>
      </c>
      <c r="C13" s="4" t="n">
        <v>0.376377314814815</v>
      </c>
      <c r="D13" s="0" t="n">
        <v>12</v>
      </c>
      <c r="E13" s="5" t="s">
        <v>32</v>
      </c>
      <c r="F13" s="0" t="n">
        <v>0</v>
      </c>
    </row>
    <row r="14" customFormat="false" ht="15" hidden="false" customHeight="false" outlineLevel="0" collapsed="false">
      <c r="A14" s="0" t="n">
        <v>13</v>
      </c>
      <c r="B14" s="3" t="n">
        <v>45062</v>
      </c>
      <c r="C14" s="4" t="n">
        <v>0.376388888888889</v>
      </c>
      <c r="D14" s="0" t="n">
        <v>13</v>
      </c>
      <c r="E14" s="5" t="s">
        <v>33</v>
      </c>
      <c r="F14" s="0" t="n">
        <v>0</v>
      </c>
    </row>
    <row r="15" customFormat="false" ht="15" hidden="false" customHeight="false" outlineLevel="0" collapsed="false">
      <c r="A15" s="0" t="n">
        <v>14</v>
      </c>
      <c r="B15" s="3" t="n">
        <v>45062</v>
      </c>
      <c r="C15" s="4" t="n">
        <v>0.376435185185185</v>
      </c>
      <c r="D15" s="0" t="n">
        <v>14</v>
      </c>
      <c r="E15" s="5" t="s">
        <v>34</v>
      </c>
      <c r="F15" s="0" t="n">
        <v>0</v>
      </c>
    </row>
    <row r="16" customFormat="false" ht="15" hidden="false" customHeight="false" outlineLevel="0" collapsed="false">
      <c r="A16" s="0" t="n">
        <v>15</v>
      </c>
      <c r="B16" s="3" t="n">
        <v>45062</v>
      </c>
      <c r="C16" s="4" t="n">
        <v>0.377361111111111</v>
      </c>
      <c r="D16" s="0" t="n">
        <v>15</v>
      </c>
      <c r="E16" s="5" t="s">
        <v>35</v>
      </c>
      <c r="F16" s="0" t="n">
        <v>0</v>
      </c>
    </row>
    <row r="17" customFormat="false" ht="15" hidden="false" customHeight="false" outlineLevel="0" collapsed="false">
      <c r="A17" s="0" t="n">
        <v>16</v>
      </c>
      <c r="B17" s="3" t="n">
        <v>45062</v>
      </c>
      <c r="C17" s="4" t="n">
        <v>0.377372685185185</v>
      </c>
      <c r="D17" s="0" t="n">
        <v>16</v>
      </c>
      <c r="E17" s="5" t="s">
        <v>36</v>
      </c>
      <c r="F17" s="0" t="n">
        <v>0</v>
      </c>
    </row>
    <row r="18" customFormat="false" ht="15" hidden="false" customHeight="false" outlineLevel="0" collapsed="false">
      <c r="A18" s="0" t="n">
        <v>17</v>
      </c>
      <c r="B18" s="3" t="n">
        <v>45062</v>
      </c>
      <c r="C18" s="4" t="n">
        <v>0.377418981481482</v>
      </c>
      <c r="D18" s="0" t="n">
        <v>17</v>
      </c>
      <c r="E18" s="5" t="s">
        <v>37</v>
      </c>
      <c r="F18" s="0" t="n">
        <v>0</v>
      </c>
    </row>
    <row r="19" customFormat="false" ht="15" hidden="false" customHeight="false" outlineLevel="0" collapsed="false">
      <c r="A19" s="0" t="n">
        <v>18</v>
      </c>
      <c r="B19" s="3" t="n">
        <v>45062</v>
      </c>
      <c r="C19" s="4" t="n">
        <v>0.377488425925926</v>
      </c>
      <c r="D19" s="0" t="n">
        <v>18</v>
      </c>
      <c r="E19" s="5" t="s">
        <v>38</v>
      </c>
      <c r="F19" s="0" t="n">
        <v>0</v>
      </c>
    </row>
    <row r="20" customFormat="false" ht="15" hidden="false" customHeight="false" outlineLevel="0" collapsed="false">
      <c r="A20" s="0" t="n">
        <v>19</v>
      </c>
      <c r="B20" s="3" t="n">
        <v>45062</v>
      </c>
      <c r="C20" s="4" t="n">
        <v>0.377546296296296</v>
      </c>
      <c r="D20" s="0" t="n">
        <v>19</v>
      </c>
      <c r="E20" s="5" t="s">
        <v>39</v>
      </c>
      <c r="F20" s="0" t="n">
        <v>0</v>
      </c>
    </row>
    <row r="21" customFormat="false" ht="15" hidden="false" customHeight="false" outlineLevel="0" collapsed="false">
      <c r="A21" s="0" t="n">
        <v>20</v>
      </c>
      <c r="B21" s="3" t="n">
        <v>45062</v>
      </c>
      <c r="C21" s="4" t="n">
        <v>0.377569444444444</v>
      </c>
      <c r="D21" s="0" t="n">
        <v>20</v>
      </c>
      <c r="E21" s="5" t="s">
        <v>40</v>
      </c>
      <c r="F21" s="0" t="n">
        <v>0</v>
      </c>
    </row>
    <row r="22" customFormat="false" ht="15" hidden="false" customHeight="false" outlineLevel="0" collapsed="false">
      <c r="A22" s="0" t="n">
        <v>21</v>
      </c>
      <c r="B22" s="3" t="n">
        <v>45062</v>
      </c>
      <c r="C22" s="4" t="n">
        <v>0.377604166666667</v>
      </c>
      <c r="D22" s="0" t="n">
        <v>21</v>
      </c>
      <c r="E22" s="5" t="s">
        <v>41</v>
      </c>
      <c r="F22" s="0" t="n">
        <v>0</v>
      </c>
    </row>
    <row r="23" customFormat="false" ht="15" hidden="false" customHeight="false" outlineLevel="0" collapsed="false">
      <c r="A23" s="0" t="n">
        <v>22</v>
      </c>
      <c r="B23" s="3" t="n">
        <v>45062</v>
      </c>
      <c r="C23" s="4" t="n">
        <v>0.377615740740741</v>
      </c>
      <c r="D23" s="0" t="n">
        <v>22</v>
      </c>
      <c r="E23" s="5" t="s">
        <v>42</v>
      </c>
      <c r="F23" s="0" t="n">
        <v>0</v>
      </c>
    </row>
    <row r="24" customFormat="false" ht="15" hidden="false" customHeight="false" outlineLevel="0" collapsed="false">
      <c r="A24" s="0" t="n">
        <v>23</v>
      </c>
      <c r="B24" s="3" t="n">
        <v>45062</v>
      </c>
      <c r="C24" s="4" t="n">
        <v>0.377650462962963</v>
      </c>
      <c r="D24" s="0" t="n">
        <v>23</v>
      </c>
      <c r="E24" s="5" t="s">
        <v>43</v>
      </c>
      <c r="F24" s="0" t="n">
        <v>0</v>
      </c>
    </row>
    <row r="25" customFormat="false" ht="15" hidden="false" customHeight="false" outlineLevel="0" collapsed="false">
      <c r="A25" s="0" t="n">
        <v>24</v>
      </c>
      <c r="B25" s="3" t="n">
        <v>45062</v>
      </c>
      <c r="C25" s="4" t="n">
        <v>0.377673611111111</v>
      </c>
      <c r="D25" s="0" t="n">
        <v>24</v>
      </c>
      <c r="E25" s="5" t="s">
        <v>44</v>
      </c>
      <c r="F25" s="0" t="n">
        <v>0</v>
      </c>
    </row>
    <row r="26" customFormat="false" ht="15" hidden="false" customHeight="false" outlineLevel="0" collapsed="false">
      <c r="A26" s="0" t="n">
        <v>25</v>
      </c>
      <c r="B26" s="3" t="n">
        <v>45062</v>
      </c>
      <c r="C26" s="4" t="n">
        <v>0.377685185185185</v>
      </c>
      <c r="D26" s="0" t="n">
        <v>25</v>
      </c>
      <c r="E26" s="5" t="s">
        <v>45</v>
      </c>
      <c r="F26" s="0" t="n">
        <v>0</v>
      </c>
    </row>
    <row r="27" customFormat="false" ht="15" hidden="false" customHeight="false" outlineLevel="0" collapsed="false">
      <c r="A27" s="0" t="n">
        <v>26</v>
      </c>
      <c r="B27" s="3" t="n">
        <v>45062</v>
      </c>
      <c r="C27" s="4" t="n">
        <v>0.377696759259259</v>
      </c>
      <c r="D27" s="0" t="n">
        <v>26</v>
      </c>
      <c r="E27" s="5" t="s">
        <v>46</v>
      </c>
      <c r="F27" s="0" t="n">
        <v>0</v>
      </c>
    </row>
    <row r="28" customFormat="false" ht="15" hidden="false" customHeight="false" outlineLevel="0" collapsed="false">
      <c r="A28" s="0" t="n">
        <v>27</v>
      </c>
      <c r="B28" s="3" t="n">
        <v>45062</v>
      </c>
      <c r="C28" s="4" t="n">
        <v>0.377719907407407</v>
      </c>
      <c r="D28" s="0" t="n">
        <v>27</v>
      </c>
      <c r="E28" s="5" t="s">
        <v>47</v>
      </c>
      <c r="F28" s="0" t="n">
        <v>0</v>
      </c>
    </row>
    <row r="29" customFormat="false" ht="15" hidden="false" customHeight="false" outlineLevel="0" collapsed="false">
      <c r="A29" s="0" t="n">
        <v>28</v>
      </c>
      <c r="B29" s="3" t="n">
        <v>45062</v>
      </c>
      <c r="C29" s="4" t="n">
        <v>0.377731481481482</v>
      </c>
      <c r="D29" s="0" t="n">
        <v>28</v>
      </c>
      <c r="E29" s="5" t="s">
        <v>48</v>
      </c>
      <c r="F29" s="0" t="n">
        <v>0</v>
      </c>
    </row>
    <row r="30" customFormat="false" ht="15" hidden="false" customHeight="false" outlineLevel="0" collapsed="false">
      <c r="A30" s="0" t="n">
        <v>29</v>
      </c>
      <c r="B30" s="3" t="n">
        <v>45062</v>
      </c>
      <c r="C30" s="4" t="n">
        <v>0.37775462962963</v>
      </c>
      <c r="D30" s="0" t="n">
        <v>29</v>
      </c>
      <c r="E30" s="5" t="s">
        <v>49</v>
      </c>
      <c r="F30" s="0" t="n">
        <v>0</v>
      </c>
    </row>
    <row r="31" customFormat="false" ht="15" hidden="false" customHeight="false" outlineLevel="0" collapsed="false">
      <c r="A31" s="0" t="n">
        <v>30</v>
      </c>
      <c r="B31" s="3" t="n">
        <v>45062</v>
      </c>
      <c r="C31" s="4" t="n">
        <v>0.377974537037037</v>
      </c>
      <c r="D31" s="0" t="n">
        <v>30</v>
      </c>
      <c r="E31" s="5" t="s">
        <v>50</v>
      </c>
      <c r="F31" s="0" t="n">
        <v>0</v>
      </c>
    </row>
    <row r="32" customFormat="false" ht="15" hidden="false" customHeight="false" outlineLevel="0" collapsed="false">
      <c r="A32" s="0" t="n">
        <v>31</v>
      </c>
      <c r="B32" s="3" t="n">
        <v>45062</v>
      </c>
      <c r="C32" s="4" t="n">
        <v>0.378055555555556</v>
      </c>
      <c r="D32" s="0" t="n">
        <v>31</v>
      </c>
      <c r="E32" s="5" t="s">
        <v>51</v>
      </c>
      <c r="F32" s="0" t="n">
        <v>0</v>
      </c>
    </row>
    <row r="33" customFormat="false" ht="15" hidden="false" customHeight="false" outlineLevel="0" collapsed="false">
      <c r="A33" s="0" t="n">
        <v>32</v>
      </c>
      <c r="B33" s="3" t="n">
        <v>45062</v>
      </c>
      <c r="C33" s="4" t="n">
        <v>0.37806712962963</v>
      </c>
      <c r="D33" s="0" t="n">
        <v>32</v>
      </c>
      <c r="E33" s="5" t="s">
        <v>52</v>
      </c>
      <c r="F33" s="0" t="n">
        <v>0</v>
      </c>
    </row>
    <row r="34" customFormat="false" ht="15" hidden="false" customHeight="false" outlineLevel="0" collapsed="false">
      <c r="A34" s="0" t="n">
        <v>33</v>
      </c>
      <c r="B34" s="3" t="n">
        <v>45062</v>
      </c>
      <c r="C34" s="4" t="n">
        <v>0.378113425925926</v>
      </c>
      <c r="D34" s="0" t="n">
        <v>33</v>
      </c>
      <c r="E34" s="5" t="s">
        <v>53</v>
      </c>
      <c r="F34" s="0" t="n">
        <v>0</v>
      </c>
    </row>
    <row r="35" customFormat="false" ht="15" hidden="false" customHeight="false" outlineLevel="0" collapsed="false">
      <c r="A35" s="0" t="n">
        <v>34</v>
      </c>
      <c r="B35" s="3" t="n">
        <v>45062</v>
      </c>
      <c r="C35" s="4" t="n">
        <v>0.378171296296296</v>
      </c>
      <c r="D35" s="0" t="n">
        <v>34</v>
      </c>
      <c r="E35" s="5" t="s">
        <v>54</v>
      </c>
      <c r="F35" s="0" t="n">
        <v>0</v>
      </c>
    </row>
    <row r="36" customFormat="false" ht="15" hidden="false" customHeight="false" outlineLevel="0" collapsed="false">
      <c r="A36" s="0" t="n">
        <v>35</v>
      </c>
      <c r="B36" s="3" t="n">
        <v>45062</v>
      </c>
      <c r="C36" s="4" t="n">
        <v>0.378206018518519</v>
      </c>
      <c r="D36" s="0" t="n">
        <v>35</v>
      </c>
      <c r="E36" s="5" t="s">
        <v>55</v>
      </c>
      <c r="F36" s="0" t="n">
        <v>0</v>
      </c>
    </row>
    <row r="37" customFormat="false" ht="15" hidden="false" customHeight="false" outlineLevel="0" collapsed="false">
      <c r="A37" s="0" t="n">
        <v>36</v>
      </c>
      <c r="B37" s="3" t="n">
        <v>45062</v>
      </c>
      <c r="C37" s="4" t="n">
        <v>0.378229166666667</v>
      </c>
      <c r="D37" s="0" t="n">
        <v>36</v>
      </c>
      <c r="E37" s="5" t="s">
        <v>56</v>
      </c>
      <c r="F37" s="0" t="n">
        <v>0</v>
      </c>
    </row>
    <row r="38" customFormat="false" ht="15" hidden="false" customHeight="false" outlineLevel="0" collapsed="false">
      <c r="A38" s="0" t="n">
        <v>37</v>
      </c>
      <c r="B38" s="3" t="n">
        <v>45062</v>
      </c>
      <c r="C38" s="4" t="n">
        <v>0.378252314814815</v>
      </c>
      <c r="D38" s="0" t="n">
        <v>37</v>
      </c>
      <c r="E38" s="5" t="s">
        <v>57</v>
      </c>
      <c r="F38" s="0" t="n">
        <v>0</v>
      </c>
    </row>
    <row r="39" customFormat="false" ht="15" hidden="false" customHeight="false" outlineLevel="0" collapsed="false">
      <c r="A39" s="0" t="n">
        <v>38</v>
      </c>
      <c r="B39" s="3" t="n">
        <v>45062</v>
      </c>
      <c r="C39" s="4" t="n">
        <v>0.378263888888889</v>
      </c>
      <c r="D39" s="0" t="n">
        <v>38</v>
      </c>
      <c r="E39" s="5" t="s">
        <v>58</v>
      </c>
      <c r="F39" s="0" t="n">
        <v>0</v>
      </c>
    </row>
    <row r="40" customFormat="false" ht="15" hidden="false" customHeight="false" outlineLevel="0" collapsed="false">
      <c r="A40" s="0" t="n">
        <v>39</v>
      </c>
      <c r="B40" s="3" t="n">
        <v>45062</v>
      </c>
      <c r="C40" s="4" t="n">
        <v>0.378796296296296</v>
      </c>
      <c r="D40" s="0" t="n">
        <v>39</v>
      </c>
      <c r="E40" s="5" t="s">
        <v>59</v>
      </c>
      <c r="F40" s="0" t="n">
        <v>0</v>
      </c>
    </row>
    <row r="41" customFormat="false" ht="15" hidden="false" customHeight="false" outlineLevel="0" collapsed="false">
      <c r="A41" s="0" t="n">
        <v>40</v>
      </c>
      <c r="B41" s="3" t="n">
        <v>45062</v>
      </c>
      <c r="C41" s="4" t="n">
        <v>0.378819444444444</v>
      </c>
      <c r="D41" s="0" t="n">
        <v>40</v>
      </c>
      <c r="E41" s="5" t="s">
        <v>60</v>
      </c>
      <c r="F41" s="0" t="n">
        <v>0</v>
      </c>
    </row>
    <row r="42" customFormat="false" ht="15" hidden="false" customHeight="false" outlineLevel="0" collapsed="false">
      <c r="A42" s="0" t="n">
        <v>41</v>
      </c>
      <c r="B42" s="3" t="n">
        <v>45062</v>
      </c>
      <c r="C42" s="4" t="n">
        <v>0.378888888888889</v>
      </c>
      <c r="D42" s="0" t="n">
        <v>41</v>
      </c>
      <c r="E42" s="5" t="s">
        <v>61</v>
      </c>
      <c r="F42" s="0" t="n">
        <v>0</v>
      </c>
    </row>
    <row r="43" customFormat="false" ht="15" hidden="false" customHeight="false" outlineLevel="0" collapsed="false">
      <c r="A43" s="0" t="n">
        <v>42</v>
      </c>
      <c r="B43" s="3" t="n">
        <v>45062</v>
      </c>
      <c r="C43" s="4" t="n">
        <v>0.378912037037037</v>
      </c>
      <c r="D43" s="0" t="n">
        <v>42</v>
      </c>
      <c r="E43" s="5" t="s">
        <v>62</v>
      </c>
      <c r="F43" s="0" t="n">
        <v>0</v>
      </c>
    </row>
    <row r="44" customFormat="false" ht="15" hidden="false" customHeight="false" outlineLevel="0" collapsed="false">
      <c r="A44" s="0" t="n">
        <v>43</v>
      </c>
      <c r="B44" s="3" t="n">
        <v>45062</v>
      </c>
      <c r="C44" s="4" t="n">
        <v>0.378935185185185</v>
      </c>
      <c r="D44" s="0" t="n">
        <v>43</v>
      </c>
      <c r="E44" s="5" t="s">
        <v>63</v>
      </c>
      <c r="F44" s="0" t="n">
        <v>0</v>
      </c>
    </row>
    <row r="45" customFormat="false" ht="15" hidden="false" customHeight="false" outlineLevel="0" collapsed="false">
      <c r="A45" s="0" t="n">
        <v>44</v>
      </c>
      <c r="B45" s="3" t="n">
        <v>45062</v>
      </c>
      <c r="C45" s="4" t="n">
        <v>0.379664351851852</v>
      </c>
      <c r="D45" s="0" t="n">
        <v>44</v>
      </c>
      <c r="E45" s="5" t="s">
        <v>64</v>
      </c>
      <c r="F45" s="0" t="n">
        <v>0</v>
      </c>
    </row>
    <row r="46" customFormat="false" ht="15" hidden="false" customHeight="false" outlineLevel="0" collapsed="false">
      <c r="A46" s="0" t="n">
        <v>45</v>
      </c>
      <c r="B46" s="3" t="n">
        <v>45062</v>
      </c>
      <c r="C46" s="4" t="n">
        <v>0.379699074074074</v>
      </c>
      <c r="D46" s="0" t="n">
        <v>45</v>
      </c>
      <c r="E46" s="5" t="s">
        <v>65</v>
      </c>
      <c r="F46" s="0" t="n">
        <v>0</v>
      </c>
    </row>
    <row r="47" customFormat="false" ht="15" hidden="false" customHeight="false" outlineLevel="0" collapsed="false">
      <c r="A47" s="0" t="n">
        <v>46</v>
      </c>
      <c r="B47" s="3" t="n">
        <v>45062</v>
      </c>
      <c r="C47" s="4" t="n">
        <v>0.379756944444444</v>
      </c>
      <c r="D47" s="0" t="n">
        <v>46</v>
      </c>
      <c r="E47" s="5" t="s">
        <v>66</v>
      </c>
      <c r="F47" s="0" t="n">
        <v>0</v>
      </c>
    </row>
    <row r="48" customFormat="false" ht="15" hidden="false" customHeight="false" outlineLevel="0" collapsed="false">
      <c r="A48" s="0" t="n">
        <v>47</v>
      </c>
      <c r="B48" s="3" t="n">
        <v>45062</v>
      </c>
      <c r="C48" s="4" t="n">
        <v>0.379988425925926</v>
      </c>
      <c r="D48" s="0" t="n">
        <v>47</v>
      </c>
      <c r="E48" s="5" t="s">
        <v>67</v>
      </c>
      <c r="F48" s="0" t="n">
        <v>0</v>
      </c>
    </row>
    <row r="49" customFormat="false" ht="15" hidden="false" customHeight="false" outlineLevel="0" collapsed="false">
      <c r="A49" s="0" t="n">
        <v>48</v>
      </c>
      <c r="B49" s="3" t="n">
        <v>45062</v>
      </c>
      <c r="C49" s="4" t="n">
        <v>0.380034722222222</v>
      </c>
      <c r="D49" s="0" t="n">
        <v>48</v>
      </c>
      <c r="E49" s="5" t="s">
        <v>68</v>
      </c>
      <c r="F49" s="0" t="n">
        <v>0</v>
      </c>
    </row>
    <row r="50" customFormat="false" ht="15" hidden="false" customHeight="false" outlineLevel="0" collapsed="false">
      <c r="A50" s="0" t="n">
        <v>49</v>
      </c>
      <c r="B50" s="3" t="n">
        <v>45062</v>
      </c>
      <c r="C50" s="4" t="n">
        <v>0.380046296296296</v>
      </c>
      <c r="D50" s="0" t="n">
        <v>49</v>
      </c>
      <c r="E50" s="5" t="s">
        <v>69</v>
      </c>
      <c r="F50" s="0" t="n">
        <v>0</v>
      </c>
    </row>
    <row r="51" customFormat="false" ht="15" hidden="false" customHeight="false" outlineLevel="0" collapsed="false">
      <c r="A51" s="0" t="n">
        <v>50</v>
      </c>
      <c r="B51" s="3" t="n">
        <v>45062</v>
      </c>
      <c r="C51" s="4" t="n">
        <v>0.38005787037037</v>
      </c>
      <c r="D51" s="0" t="n">
        <v>50</v>
      </c>
      <c r="E51" s="5" t="s">
        <v>70</v>
      </c>
      <c r="F51" s="0" t="n">
        <v>0</v>
      </c>
    </row>
    <row r="52" customFormat="false" ht="15" hidden="false" customHeight="false" outlineLevel="0" collapsed="false">
      <c r="A52" s="0" t="n">
        <v>51</v>
      </c>
      <c r="B52" s="3" t="n">
        <v>45062</v>
      </c>
      <c r="C52" s="4" t="n">
        <v>0.380150462962963</v>
      </c>
      <c r="D52" s="0" t="n">
        <v>51</v>
      </c>
      <c r="E52" s="5" t="s">
        <v>71</v>
      </c>
      <c r="F52" s="0" t="n">
        <v>0</v>
      </c>
    </row>
    <row r="53" customFormat="false" ht="15" hidden="false" customHeight="false" outlineLevel="0" collapsed="false">
      <c r="A53" s="0" t="n">
        <v>52</v>
      </c>
      <c r="B53" s="3" t="n">
        <v>45062</v>
      </c>
      <c r="C53" s="4" t="n">
        <v>0.380381944444444</v>
      </c>
      <c r="D53" s="0" t="n">
        <v>52</v>
      </c>
      <c r="E53" s="5" t="s">
        <v>72</v>
      </c>
      <c r="F53" s="0" t="n">
        <v>0</v>
      </c>
    </row>
    <row r="54" customFormat="false" ht="15" hidden="false" customHeight="false" outlineLevel="0" collapsed="false">
      <c r="A54" s="0" t="n">
        <v>53</v>
      </c>
      <c r="B54" s="3" t="n">
        <v>45062</v>
      </c>
      <c r="C54" s="4" t="n">
        <v>0.380729166666667</v>
      </c>
      <c r="D54" s="0" t="n">
        <v>53</v>
      </c>
      <c r="E54" s="5" t="s">
        <v>73</v>
      </c>
      <c r="F54" s="0" t="n">
        <v>0</v>
      </c>
    </row>
    <row r="55" customFormat="false" ht="15" hidden="false" customHeight="false" outlineLevel="0" collapsed="false">
      <c r="A55" s="0" t="n">
        <v>54</v>
      </c>
      <c r="B55" s="3" t="n">
        <v>45062</v>
      </c>
      <c r="C55" s="4" t="n">
        <v>0.381064814814815</v>
      </c>
      <c r="D55" s="0" t="n">
        <v>54</v>
      </c>
      <c r="E55" s="5" t="s">
        <v>74</v>
      </c>
      <c r="F55" s="0" t="n">
        <v>0</v>
      </c>
    </row>
    <row r="56" customFormat="false" ht="15" hidden="false" customHeight="false" outlineLevel="0" collapsed="false">
      <c r="A56" s="0" t="n">
        <v>55</v>
      </c>
      <c r="B56" s="3" t="n">
        <v>45062</v>
      </c>
      <c r="C56" s="4" t="n">
        <v>0.381087962962963</v>
      </c>
      <c r="D56" s="0" t="n">
        <v>55</v>
      </c>
      <c r="E56" s="5" t="s">
        <v>75</v>
      </c>
      <c r="F56" s="0" t="n">
        <v>0</v>
      </c>
    </row>
    <row r="57" customFormat="false" ht="15" hidden="false" customHeight="false" outlineLevel="0" collapsed="false">
      <c r="A57" s="0" t="n">
        <v>56</v>
      </c>
      <c r="B57" s="3" t="n">
        <v>45062</v>
      </c>
      <c r="C57" s="4" t="n">
        <v>0.381099537037037</v>
      </c>
      <c r="D57" s="0" t="n">
        <v>56</v>
      </c>
      <c r="E57" s="5" t="s">
        <v>76</v>
      </c>
      <c r="F57" s="0" t="n">
        <v>0</v>
      </c>
    </row>
    <row r="58" customFormat="false" ht="15" hidden="false" customHeight="false" outlineLevel="0" collapsed="false">
      <c r="A58" s="0" t="n">
        <v>57</v>
      </c>
      <c r="B58" s="3" t="n">
        <v>45062</v>
      </c>
      <c r="C58" s="4" t="n">
        <v>0.38119212962963</v>
      </c>
      <c r="D58" s="0" t="n">
        <v>57</v>
      </c>
      <c r="E58" s="5" t="s">
        <v>77</v>
      </c>
      <c r="F58" s="0" t="n">
        <v>0</v>
      </c>
    </row>
    <row r="59" customFormat="false" ht="15" hidden="false" customHeight="false" outlineLevel="0" collapsed="false">
      <c r="A59" s="0" t="n">
        <v>58</v>
      </c>
      <c r="B59" s="3" t="n">
        <v>45062</v>
      </c>
      <c r="C59" s="4" t="n">
        <v>0.381203703703704</v>
      </c>
      <c r="D59" s="0" t="n">
        <v>58</v>
      </c>
      <c r="E59" s="5" t="s">
        <v>78</v>
      </c>
      <c r="F59" s="0" t="n">
        <v>0</v>
      </c>
    </row>
    <row r="60" customFormat="false" ht="15" hidden="false" customHeight="false" outlineLevel="0" collapsed="false">
      <c r="A60" s="0" t="n">
        <v>59</v>
      </c>
      <c r="B60" s="3" t="n">
        <v>45062</v>
      </c>
      <c r="C60" s="4" t="n">
        <v>0.381238425925926</v>
      </c>
      <c r="D60" s="0" t="n">
        <v>59</v>
      </c>
      <c r="E60" s="5" t="s">
        <v>79</v>
      </c>
      <c r="F60" s="0" t="n">
        <v>0</v>
      </c>
    </row>
    <row r="61" customFormat="false" ht="15" hidden="false" customHeight="false" outlineLevel="0" collapsed="false">
      <c r="A61" s="0" t="n">
        <v>60</v>
      </c>
      <c r="B61" s="3" t="n">
        <v>45062</v>
      </c>
      <c r="C61" s="4" t="n">
        <v>0.38125</v>
      </c>
      <c r="D61" s="0" t="n">
        <v>60</v>
      </c>
      <c r="E61" s="5" t="s">
        <v>80</v>
      </c>
      <c r="F61" s="0" t="n">
        <v>0</v>
      </c>
    </row>
    <row r="62" customFormat="false" ht="15" hidden="false" customHeight="false" outlineLevel="0" collapsed="false">
      <c r="A62" s="0" t="n">
        <v>61</v>
      </c>
      <c r="B62" s="3" t="n">
        <v>45062</v>
      </c>
      <c r="C62" s="4" t="n">
        <v>0.381284722222222</v>
      </c>
      <c r="D62" s="0" t="n">
        <v>61</v>
      </c>
      <c r="E62" s="5" t="s">
        <v>81</v>
      </c>
      <c r="F62" s="0" t="n">
        <v>0</v>
      </c>
    </row>
    <row r="63" customFormat="false" ht="15" hidden="false" customHeight="false" outlineLevel="0" collapsed="false">
      <c r="A63" s="0" t="n">
        <v>62</v>
      </c>
      <c r="B63" s="3" t="n">
        <v>45062</v>
      </c>
      <c r="C63" s="4" t="n">
        <v>0.381944444444444</v>
      </c>
      <c r="D63" s="0" t="n">
        <v>62</v>
      </c>
      <c r="E63" s="5" t="s">
        <v>82</v>
      </c>
      <c r="F63" s="0" t="n">
        <v>0</v>
      </c>
    </row>
    <row r="64" customFormat="false" ht="15" hidden="false" customHeight="false" outlineLevel="0" collapsed="false">
      <c r="A64" s="0" t="n">
        <v>63</v>
      </c>
      <c r="B64" s="3" t="n">
        <v>45062</v>
      </c>
      <c r="C64" s="4" t="n">
        <v>0.381990740740741</v>
      </c>
      <c r="D64" s="0" t="n">
        <v>63</v>
      </c>
      <c r="E64" s="5" t="s">
        <v>83</v>
      </c>
      <c r="F64" s="0" t="n">
        <v>1</v>
      </c>
    </row>
    <row r="65" customFormat="false" ht="15" hidden="false" customHeight="false" outlineLevel="0" collapsed="false">
      <c r="A65" s="0" t="n">
        <v>64</v>
      </c>
      <c r="B65" s="3" t="n">
        <v>45062</v>
      </c>
      <c r="C65" s="4" t="n">
        <v>0.382013888888889</v>
      </c>
      <c r="D65" s="0" t="n">
        <v>64</v>
      </c>
      <c r="E65" s="5" t="s">
        <v>84</v>
      </c>
      <c r="F65" s="0" t="n">
        <v>0</v>
      </c>
    </row>
    <row r="66" customFormat="false" ht="15" hidden="false" customHeight="false" outlineLevel="0" collapsed="false">
      <c r="A66" s="0" t="n">
        <v>65</v>
      </c>
      <c r="B66" s="3" t="n">
        <v>45062</v>
      </c>
      <c r="C66" s="4" t="n">
        <v>0.382060185185185</v>
      </c>
      <c r="D66" s="0" t="n">
        <v>65</v>
      </c>
      <c r="E66" s="5" t="s">
        <v>85</v>
      </c>
      <c r="F66" s="0" t="n">
        <v>0</v>
      </c>
      <c r="G66" s="8" t="s">
        <v>86</v>
      </c>
    </row>
    <row r="67" customFormat="false" ht="15" hidden="false" customHeight="false" outlineLevel="0" collapsed="false">
      <c r="A67" s="0" t="n">
        <v>66</v>
      </c>
      <c r="B67" s="3" t="n">
        <v>45062</v>
      </c>
      <c r="C67" s="4" t="n">
        <v>0.38212962962963</v>
      </c>
      <c r="D67" s="0" t="n">
        <v>66</v>
      </c>
      <c r="E67" s="5" t="s">
        <v>87</v>
      </c>
      <c r="F67" s="0" t="n">
        <v>0</v>
      </c>
    </row>
    <row r="68" customFormat="false" ht="15" hidden="false" customHeight="false" outlineLevel="0" collapsed="false">
      <c r="A68" s="0" t="n">
        <v>67</v>
      </c>
      <c r="B68" s="3" t="n">
        <v>45062</v>
      </c>
      <c r="C68" s="4" t="n">
        <v>0.382291666666667</v>
      </c>
      <c r="D68" s="0" t="n">
        <v>67</v>
      </c>
      <c r="E68" s="5" t="s">
        <v>88</v>
      </c>
      <c r="F68" s="0" t="n">
        <v>0</v>
      </c>
    </row>
    <row r="69" customFormat="false" ht="15" hidden="false" customHeight="false" outlineLevel="0" collapsed="false">
      <c r="A69" s="0" t="n">
        <v>68</v>
      </c>
      <c r="B69" s="3" t="n">
        <v>45062</v>
      </c>
      <c r="C69" s="4" t="n">
        <v>0.382314814814815</v>
      </c>
      <c r="D69" s="0" t="n">
        <v>68</v>
      </c>
      <c r="E69" s="5" t="s">
        <v>89</v>
      </c>
      <c r="F69" s="0" t="n">
        <v>0</v>
      </c>
    </row>
    <row r="70" customFormat="false" ht="15" hidden="false" customHeight="false" outlineLevel="0" collapsed="false">
      <c r="A70" s="0" t="n">
        <v>69</v>
      </c>
      <c r="B70" s="3" t="n">
        <v>45062</v>
      </c>
      <c r="C70" s="4" t="n">
        <v>0.382453703703704</v>
      </c>
      <c r="D70" s="0" t="n">
        <v>69</v>
      </c>
      <c r="E70" s="5" t="s">
        <v>90</v>
      </c>
      <c r="F70" s="0" t="n">
        <v>0</v>
      </c>
    </row>
    <row r="71" customFormat="false" ht="15" hidden="false" customHeight="false" outlineLevel="0" collapsed="false">
      <c r="A71" s="0" t="n">
        <v>70</v>
      </c>
      <c r="B71" s="3" t="n">
        <v>45062</v>
      </c>
      <c r="C71" s="4" t="n">
        <v>0.382546296296296</v>
      </c>
      <c r="D71" s="0" t="n">
        <v>70</v>
      </c>
      <c r="E71" s="5" t="s">
        <v>91</v>
      </c>
      <c r="F71" s="0" t="n">
        <v>0</v>
      </c>
    </row>
    <row r="72" customFormat="false" ht="15" hidden="false" customHeight="false" outlineLevel="0" collapsed="false">
      <c r="A72" s="0" t="n">
        <v>71</v>
      </c>
      <c r="B72" s="3" t="n">
        <v>45062</v>
      </c>
      <c r="C72" s="4" t="n">
        <v>0.38255787037037</v>
      </c>
      <c r="D72" s="0" t="n">
        <v>71</v>
      </c>
      <c r="E72" s="5" t="s">
        <v>92</v>
      </c>
      <c r="F72" s="0" t="n">
        <v>0</v>
      </c>
    </row>
    <row r="73" customFormat="false" ht="15" hidden="false" customHeight="false" outlineLevel="0" collapsed="false">
      <c r="A73" s="0" t="n">
        <v>72</v>
      </c>
      <c r="B73" s="3" t="n">
        <v>45062</v>
      </c>
      <c r="C73" s="4" t="n">
        <v>0.382569444444444</v>
      </c>
      <c r="D73" s="0" t="n">
        <v>72</v>
      </c>
      <c r="E73" s="5" t="s">
        <v>93</v>
      </c>
      <c r="F73" s="0" t="n">
        <v>0</v>
      </c>
    </row>
    <row r="74" customFormat="false" ht="15" hidden="false" customHeight="false" outlineLevel="0" collapsed="false">
      <c r="A74" s="0" t="n">
        <v>73</v>
      </c>
      <c r="B74" s="3" t="n">
        <v>45062</v>
      </c>
      <c r="C74" s="4" t="n">
        <v>0.382581018518519</v>
      </c>
      <c r="D74" s="0" t="n">
        <v>73</v>
      </c>
      <c r="E74" s="5" t="s">
        <v>94</v>
      </c>
      <c r="F74" s="0" t="n">
        <v>0</v>
      </c>
    </row>
    <row r="75" customFormat="false" ht="15" hidden="false" customHeight="false" outlineLevel="0" collapsed="false">
      <c r="A75" s="0" t="n">
        <v>74</v>
      </c>
      <c r="B75" s="3" t="n">
        <v>45062</v>
      </c>
      <c r="C75" s="4" t="n">
        <v>0.382604166666667</v>
      </c>
      <c r="D75" s="0" t="n">
        <v>74</v>
      </c>
      <c r="E75" s="5" t="s">
        <v>95</v>
      </c>
      <c r="F75" s="0" t="n">
        <v>0</v>
      </c>
    </row>
    <row r="76" customFormat="false" ht="15" hidden="false" customHeight="false" outlineLevel="0" collapsed="false">
      <c r="A76" s="0" t="n">
        <v>75</v>
      </c>
      <c r="B76" s="3" t="n">
        <v>45062</v>
      </c>
      <c r="C76" s="4" t="n">
        <v>0.382627314814815</v>
      </c>
      <c r="D76" s="0" t="n">
        <v>75</v>
      </c>
      <c r="E76" s="5" t="s">
        <v>96</v>
      </c>
      <c r="F76" s="0" t="n">
        <v>0</v>
      </c>
    </row>
    <row r="77" customFormat="false" ht="15" hidden="false" customHeight="false" outlineLevel="0" collapsed="false">
      <c r="A77" s="0" t="n">
        <v>76</v>
      </c>
      <c r="B77" s="3" t="n">
        <v>45062</v>
      </c>
      <c r="C77" s="4" t="n">
        <v>0.382650462962963</v>
      </c>
      <c r="D77" s="0" t="n">
        <v>76</v>
      </c>
      <c r="E77" s="5" t="s">
        <v>97</v>
      </c>
      <c r="F77" s="0" t="n">
        <v>0</v>
      </c>
    </row>
    <row r="78" customFormat="false" ht="15" hidden="false" customHeight="false" outlineLevel="0" collapsed="false">
      <c r="A78" s="0" t="n">
        <v>77</v>
      </c>
      <c r="B78" s="3" t="n">
        <v>45062</v>
      </c>
      <c r="C78" s="4" t="n">
        <v>0.382662037037037</v>
      </c>
      <c r="D78" s="0" t="n">
        <v>77</v>
      </c>
      <c r="E78" s="5" t="s">
        <v>98</v>
      </c>
      <c r="F78" s="0" t="n">
        <v>0</v>
      </c>
    </row>
    <row r="79" customFormat="false" ht="15" hidden="false" customHeight="false" outlineLevel="0" collapsed="false">
      <c r="A79" s="0" t="n">
        <v>78</v>
      </c>
      <c r="B79" s="3" t="n">
        <v>45062</v>
      </c>
      <c r="C79" s="4" t="n">
        <v>0.382777777777778</v>
      </c>
      <c r="D79" s="0" t="n">
        <v>78</v>
      </c>
      <c r="E79" s="5" t="s">
        <v>99</v>
      </c>
      <c r="F79" s="0" t="n">
        <v>0</v>
      </c>
    </row>
    <row r="80" customFormat="false" ht="15" hidden="false" customHeight="false" outlineLevel="0" collapsed="false">
      <c r="A80" s="0" t="n">
        <v>79</v>
      </c>
      <c r="B80" s="3" t="n">
        <v>45062</v>
      </c>
      <c r="C80" s="4" t="n">
        <v>0.383171296296296</v>
      </c>
      <c r="D80" s="0" t="n">
        <v>79</v>
      </c>
      <c r="E80" s="5" t="s">
        <v>100</v>
      </c>
      <c r="F80" s="0" t="n">
        <v>0</v>
      </c>
    </row>
    <row r="81" customFormat="false" ht="15" hidden="false" customHeight="false" outlineLevel="0" collapsed="false">
      <c r="A81" s="0" t="n">
        <v>80</v>
      </c>
      <c r="B81" s="3" t="n">
        <v>45062</v>
      </c>
      <c r="C81" s="4" t="n">
        <v>0.383194444444444</v>
      </c>
      <c r="D81" s="0" t="n">
        <v>80</v>
      </c>
      <c r="E81" s="5" t="s">
        <v>101</v>
      </c>
      <c r="F81" s="0" t="n">
        <v>0</v>
      </c>
    </row>
    <row r="82" customFormat="false" ht="15" hidden="false" customHeight="false" outlineLevel="0" collapsed="false">
      <c r="A82" s="0" t="n">
        <v>81</v>
      </c>
      <c r="B82" s="3" t="n">
        <v>45062</v>
      </c>
      <c r="C82" s="4" t="n">
        <v>0.383217592592593</v>
      </c>
      <c r="D82" s="0" t="n">
        <v>81</v>
      </c>
      <c r="E82" s="5" t="s">
        <v>102</v>
      </c>
      <c r="F82" s="0" t="n">
        <v>0</v>
      </c>
    </row>
    <row r="83" customFormat="false" ht="15" hidden="false" customHeight="false" outlineLevel="0" collapsed="false">
      <c r="A83" s="0" t="n">
        <v>82</v>
      </c>
      <c r="B83" s="3" t="n">
        <v>45062</v>
      </c>
      <c r="C83" s="4" t="n">
        <v>0.383402777777778</v>
      </c>
      <c r="D83" s="0" t="n">
        <v>82</v>
      </c>
      <c r="E83" s="5" t="s">
        <v>103</v>
      </c>
      <c r="F83" s="0" t="n">
        <v>0</v>
      </c>
    </row>
    <row r="84" customFormat="false" ht="15" hidden="false" customHeight="false" outlineLevel="0" collapsed="false">
      <c r="A84" s="0" t="n">
        <v>83</v>
      </c>
      <c r="B84" s="3" t="n">
        <v>45062</v>
      </c>
      <c r="C84" s="4" t="n">
        <v>0.383414351851852</v>
      </c>
      <c r="D84" s="0" t="n">
        <v>83</v>
      </c>
      <c r="E84" s="5" t="s">
        <v>104</v>
      </c>
      <c r="F84" s="0" t="n">
        <v>0</v>
      </c>
    </row>
    <row r="85" customFormat="false" ht="15" hidden="false" customHeight="false" outlineLevel="0" collapsed="false">
      <c r="A85" s="0" t="n">
        <v>84</v>
      </c>
      <c r="B85" s="3" t="n">
        <v>45062</v>
      </c>
      <c r="C85" s="4" t="n">
        <v>0.383599537037037</v>
      </c>
      <c r="D85" s="0" t="n">
        <v>84</v>
      </c>
      <c r="E85" s="5" t="s">
        <v>105</v>
      </c>
      <c r="F85" s="0" t="n">
        <v>0</v>
      </c>
    </row>
    <row r="86" customFormat="false" ht="15" hidden="false" customHeight="false" outlineLevel="0" collapsed="false">
      <c r="A86" s="0" t="n">
        <v>85</v>
      </c>
      <c r="B86" s="3" t="n">
        <v>45062</v>
      </c>
      <c r="C86" s="4" t="n">
        <v>0.383622685185185</v>
      </c>
      <c r="D86" s="0" t="n">
        <v>85</v>
      </c>
      <c r="E86" s="5" t="s">
        <v>106</v>
      </c>
      <c r="F86" s="0" t="n">
        <v>0</v>
      </c>
    </row>
    <row r="87" customFormat="false" ht="15" hidden="false" customHeight="false" outlineLevel="0" collapsed="false">
      <c r="A87" s="0" t="n">
        <v>86</v>
      </c>
      <c r="B87" s="3" t="n">
        <v>45062</v>
      </c>
      <c r="C87" s="4" t="n">
        <v>0.383634259259259</v>
      </c>
      <c r="D87" s="0" t="n">
        <v>86</v>
      </c>
      <c r="E87" s="5" t="s">
        <v>107</v>
      </c>
      <c r="F87" s="0" t="n">
        <v>0</v>
      </c>
    </row>
    <row r="88" customFormat="false" ht="15" hidden="false" customHeight="false" outlineLevel="0" collapsed="false">
      <c r="A88" s="0" t="n">
        <v>87</v>
      </c>
      <c r="B88" s="3" t="n">
        <v>45062</v>
      </c>
      <c r="C88" s="4" t="n">
        <v>0.384224537037037</v>
      </c>
      <c r="D88" s="0" t="n">
        <v>87</v>
      </c>
      <c r="E88" s="5" t="s">
        <v>108</v>
      </c>
      <c r="F88" s="0" t="n">
        <v>0</v>
      </c>
    </row>
    <row r="89" customFormat="false" ht="15" hidden="false" customHeight="false" outlineLevel="0" collapsed="false">
      <c r="A89" s="0" t="n">
        <v>88</v>
      </c>
      <c r="B89" s="3" t="n">
        <v>45062</v>
      </c>
      <c r="C89" s="4" t="n">
        <v>0.384282407407407</v>
      </c>
      <c r="D89" s="0" t="n">
        <v>88</v>
      </c>
      <c r="E89" s="5" t="s">
        <v>109</v>
      </c>
      <c r="F89" s="0" t="n">
        <v>0</v>
      </c>
    </row>
    <row r="90" customFormat="false" ht="15" hidden="false" customHeight="false" outlineLevel="0" collapsed="false">
      <c r="A90" s="0" t="n">
        <v>89</v>
      </c>
      <c r="B90" s="3" t="n">
        <v>45062</v>
      </c>
      <c r="C90" s="4" t="n">
        <v>0.384548611111111</v>
      </c>
      <c r="D90" s="0" t="n">
        <v>89</v>
      </c>
      <c r="E90" s="5" t="s">
        <v>110</v>
      </c>
      <c r="F90" s="0" t="n">
        <v>0</v>
      </c>
    </row>
    <row r="91" customFormat="false" ht="15" hidden="false" customHeight="false" outlineLevel="0" collapsed="false">
      <c r="A91" s="0" t="n">
        <v>90</v>
      </c>
      <c r="B91" s="3" t="n">
        <v>45062</v>
      </c>
      <c r="C91" s="4" t="n">
        <v>0.384571759259259</v>
      </c>
      <c r="D91" s="0" t="n">
        <v>90</v>
      </c>
      <c r="E91" s="5" t="s">
        <v>111</v>
      </c>
      <c r="F91" s="0" t="n">
        <v>0</v>
      </c>
    </row>
    <row r="92" customFormat="false" ht="15" hidden="false" customHeight="false" outlineLevel="0" collapsed="false">
      <c r="A92" s="0" t="n">
        <v>91</v>
      </c>
      <c r="B92" s="3" t="n">
        <v>45062</v>
      </c>
      <c r="C92" s="4" t="n">
        <v>0.384583333333333</v>
      </c>
      <c r="D92" s="0" t="n">
        <v>91</v>
      </c>
      <c r="E92" s="5" t="s">
        <v>112</v>
      </c>
      <c r="F92" s="0" t="n">
        <v>0</v>
      </c>
    </row>
    <row r="93" customFormat="false" ht="15" hidden="false" customHeight="false" outlineLevel="0" collapsed="false">
      <c r="A93" s="0" t="n">
        <v>92</v>
      </c>
      <c r="B93" s="3" t="n">
        <v>45062</v>
      </c>
      <c r="C93" s="4" t="n">
        <v>0.384606481481481</v>
      </c>
      <c r="D93" s="0" t="n">
        <v>92</v>
      </c>
      <c r="E93" s="5" t="s">
        <v>113</v>
      </c>
      <c r="F93" s="0" t="n">
        <v>0</v>
      </c>
    </row>
    <row r="94" customFormat="false" ht="15" hidden="false" customHeight="false" outlineLevel="0" collapsed="false">
      <c r="A94" s="0" t="n">
        <v>93</v>
      </c>
      <c r="B94" s="3" t="n">
        <v>45062</v>
      </c>
      <c r="C94" s="4" t="n">
        <v>0.38462962962963</v>
      </c>
      <c r="D94" s="0" t="n">
        <v>93</v>
      </c>
      <c r="E94" s="5" t="s">
        <v>114</v>
      </c>
      <c r="F94" s="0" t="n">
        <v>0</v>
      </c>
    </row>
    <row r="95" customFormat="false" ht="15" hidden="false" customHeight="false" outlineLevel="0" collapsed="false">
      <c r="A95" s="0" t="n">
        <v>94</v>
      </c>
      <c r="B95" s="3" t="n">
        <v>45062</v>
      </c>
      <c r="C95" s="4" t="n">
        <v>0.385023148148148</v>
      </c>
      <c r="D95" s="0" t="n">
        <v>94</v>
      </c>
      <c r="E95" s="5" t="s">
        <v>115</v>
      </c>
      <c r="F95" s="0" t="n">
        <v>0</v>
      </c>
    </row>
    <row r="96" customFormat="false" ht="15" hidden="false" customHeight="false" outlineLevel="0" collapsed="false">
      <c r="A96" s="0" t="n">
        <v>95</v>
      </c>
      <c r="B96" s="3" t="n">
        <v>45062</v>
      </c>
      <c r="C96" s="4" t="n">
        <v>0.38505787037037</v>
      </c>
      <c r="D96" s="0" t="n">
        <v>95</v>
      </c>
      <c r="E96" s="5" t="s">
        <v>116</v>
      </c>
      <c r="F96" s="0" t="n">
        <v>0</v>
      </c>
    </row>
    <row r="97" customFormat="false" ht="15" hidden="false" customHeight="false" outlineLevel="0" collapsed="false">
      <c r="A97" s="0" t="n">
        <v>96</v>
      </c>
      <c r="B97" s="3" t="n">
        <v>45062</v>
      </c>
      <c r="C97" s="4" t="n">
        <v>0.38525462962963</v>
      </c>
      <c r="D97" s="0" t="n">
        <v>96</v>
      </c>
      <c r="E97" s="5" t="s">
        <v>117</v>
      </c>
      <c r="F97" s="0" t="n">
        <v>0</v>
      </c>
    </row>
    <row r="98" customFormat="false" ht="15" hidden="false" customHeight="false" outlineLevel="0" collapsed="false">
      <c r="A98" s="0" t="n">
        <v>97</v>
      </c>
      <c r="B98" s="3" t="n">
        <v>45062</v>
      </c>
      <c r="C98" s="4" t="n">
        <v>0.385277777777778</v>
      </c>
      <c r="D98" s="0" t="n">
        <v>97</v>
      </c>
      <c r="E98" s="5" t="s">
        <v>118</v>
      </c>
      <c r="F98" s="0" t="n">
        <v>0</v>
      </c>
    </row>
    <row r="99" customFormat="false" ht="15" hidden="false" customHeight="false" outlineLevel="0" collapsed="false">
      <c r="A99" s="0" t="n">
        <v>98</v>
      </c>
      <c r="B99" s="3" t="n">
        <v>45062</v>
      </c>
      <c r="C99" s="4" t="n">
        <v>0.3853125</v>
      </c>
      <c r="D99" s="0" t="n">
        <v>98</v>
      </c>
      <c r="E99" s="5" t="s">
        <v>119</v>
      </c>
      <c r="F99" s="0" t="n">
        <v>1</v>
      </c>
    </row>
    <row r="100" customFormat="false" ht="15" hidden="false" customHeight="false" outlineLevel="0" collapsed="false">
      <c r="A100" s="0" t="n">
        <v>99</v>
      </c>
      <c r="B100" s="3" t="n">
        <v>45062</v>
      </c>
      <c r="C100" s="4" t="n">
        <v>0.385428240740741</v>
      </c>
      <c r="D100" s="0" t="n">
        <v>99</v>
      </c>
      <c r="E100" s="5" t="s">
        <v>120</v>
      </c>
      <c r="F100" s="0" t="n">
        <v>0</v>
      </c>
    </row>
    <row r="101" customFormat="false" ht="15" hidden="false" customHeight="false" outlineLevel="0" collapsed="false">
      <c r="A101" s="0" t="n">
        <v>100</v>
      </c>
      <c r="B101" s="3" t="n">
        <v>45062</v>
      </c>
      <c r="C101" s="4" t="n">
        <v>0.385590277777778</v>
      </c>
      <c r="D101" s="8" t="s">
        <v>13</v>
      </c>
      <c r="E101" s="5"/>
      <c r="F101" s="8" t="s">
        <v>13</v>
      </c>
      <c r="G101" s="8" t="s">
        <v>121</v>
      </c>
    </row>
    <row r="102" customFormat="false" ht="15" hidden="false" customHeight="false" outlineLevel="0" collapsed="false">
      <c r="A102" s="0" t="n">
        <v>101</v>
      </c>
      <c r="B102" s="3" t="n">
        <v>45062</v>
      </c>
      <c r="C102" s="4" t="n">
        <v>0.385601851851852</v>
      </c>
      <c r="D102" s="0" t="n">
        <v>100</v>
      </c>
      <c r="E102" s="5" t="s">
        <v>122</v>
      </c>
      <c r="F102" s="0" t="n">
        <v>2</v>
      </c>
    </row>
    <row r="103" customFormat="false" ht="15" hidden="false" customHeight="false" outlineLevel="0" collapsed="false">
      <c r="A103" s="0" t="n">
        <v>102</v>
      </c>
      <c r="B103" s="3" t="n">
        <v>45062</v>
      </c>
      <c r="C103" s="4" t="n">
        <v>0.385636574074074</v>
      </c>
      <c r="D103" s="0" t="n">
        <v>101</v>
      </c>
      <c r="E103" s="5" t="s">
        <v>123</v>
      </c>
      <c r="F103" s="0" t="n">
        <v>0</v>
      </c>
    </row>
    <row r="104" customFormat="false" ht="15" hidden="false" customHeight="false" outlineLevel="0" collapsed="false">
      <c r="A104" s="0" t="n">
        <v>103</v>
      </c>
      <c r="B104" s="3" t="n">
        <v>45062</v>
      </c>
      <c r="C104" s="4" t="n">
        <v>0.385763888888889</v>
      </c>
      <c r="D104" s="0" t="n">
        <v>102</v>
      </c>
      <c r="E104" s="5" t="s">
        <v>124</v>
      </c>
      <c r="F104" s="0" t="n">
        <v>0</v>
      </c>
    </row>
    <row r="105" customFormat="false" ht="15" hidden="false" customHeight="false" outlineLevel="0" collapsed="false">
      <c r="A105" s="0" t="n">
        <v>104</v>
      </c>
      <c r="B105" s="3" t="n">
        <v>45062</v>
      </c>
      <c r="C105" s="4" t="n">
        <v>0.385798611111111</v>
      </c>
      <c r="D105" s="0" t="n">
        <v>103</v>
      </c>
      <c r="E105" s="5" t="s">
        <v>125</v>
      </c>
      <c r="F105" s="0" t="n">
        <v>0</v>
      </c>
    </row>
    <row r="106" customFormat="false" ht="15" hidden="false" customHeight="false" outlineLevel="0" collapsed="false">
      <c r="A106" s="0" t="n">
        <v>105</v>
      </c>
      <c r="B106" s="3" t="n">
        <v>45062</v>
      </c>
      <c r="C106" s="4" t="n">
        <v>0.385833333333333</v>
      </c>
      <c r="D106" s="0" t="n">
        <v>104</v>
      </c>
      <c r="E106" s="5" t="s">
        <v>126</v>
      </c>
      <c r="F106" s="0" t="n">
        <v>0</v>
      </c>
    </row>
    <row r="107" customFormat="false" ht="15" hidden="false" customHeight="false" outlineLevel="0" collapsed="false">
      <c r="A107" s="0" t="n">
        <v>106</v>
      </c>
      <c r="B107" s="3" t="n">
        <v>45062</v>
      </c>
      <c r="C107" s="4" t="n">
        <v>0.3859375</v>
      </c>
      <c r="D107" s="0" t="n">
        <v>105</v>
      </c>
      <c r="E107" s="5" t="s">
        <v>127</v>
      </c>
      <c r="F107" s="0" t="n">
        <v>0</v>
      </c>
    </row>
    <row r="108" customFormat="false" ht="15" hidden="false" customHeight="false" outlineLevel="0" collapsed="false">
      <c r="A108" s="0" t="n">
        <v>107</v>
      </c>
      <c r="B108" s="3" t="n">
        <v>45062</v>
      </c>
      <c r="C108" s="4" t="n">
        <v>0.386111111111111</v>
      </c>
      <c r="D108" s="0" t="n">
        <v>106</v>
      </c>
      <c r="E108" s="5" t="s">
        <v>128</v>
      </c>
      <c r="F108" s="0" t="n">
        <v>0</v>
      </c>
    </row>
    <row r="109" customFormat="false" ht="15" hidden="false" customHeight="false" outlineLevel="0" collapsed="false">
      <c r="A109" s="0" t="n">
        <v>108</v>
      </c>
      <c r="B109" s="3" t="n">
        <v>45062</v>
      </c>
      <c r="C109" s="4" t="n">
        <v>0.386134259259259</v>
      </c>
      <c r="D109" s="0" t="n">
        <v>107</v>
      </c>
      <c r="E109" s="5" t="s">
        <v>129</v>
      </c>
      <c r="F109" s="0" t="n">
        <v>0</v>
      </c>
    </row>
    <row r="110" customFormat="false" ht="15" hidden="false" customHeight="false" outlineLevel="0" collapsed="false">
      <c r="A110" s="0" t="n">
        <v>109</v>
      </c>
      <c r="B110" s="3" t="n">
        <v>45062</v>
      </c>
      <c r="C110" s="4" t="n">
        <v>0.386319444444444</v>
      </c>
      <c r="D110" s="0" t="n">
        <v>108</v>
      </c>
      <c r="E110" s="5" t="s">
        <v>130</v>
      </c>
      <c r="F110" s="0" t="n">
        <v>0</v>
      </c>
    </row>
    <row r="111" customFormat="false" ht="15" hidden="false" customHeight="false" outlineLevel="0" collapsed="false">
      <c r="A111" s="0" t="n">
        <v>110</v>
      </c>
      <c r="B111" s="3" t="n">
        <v>45062</v>
      </c>
      <c r="C111" s="4" t="n">
        <v>0.386342592592593</v>
      </c>
      <c r="D111" s="0" t="n">
        <v>109</v>
      </c>
      <c r="E111" s="5" t="s">
        <v>131</v>
      </c>
      <c r="F111" s="0" t="n">
        <v>0</v>
      </c>
    </row>
    <row r="112" customFormat="false" ht="15" hidden="false" customHeight="false" outlineLevel="0" collapsed="false">
      <c r="A112" s="0" t="n">
        <v>111</v>
      </c>
      <c r="B112" s="3" t="n">
        <v>45062</v>
      </c>
      <c r="C112" s="4" t="n">
        <v>0.386724537037037</v>
      </c>
      <c r="D112" s="0" t="n">
        <v>110</v>
      </c>
      <c r="E112" s="5" t="s">
        <v>132</v>
      </c>
      <c r="F112" s="0" t="n">
        <v>0</v>
      </c>
    </row>
    <row r="113" customFormat="false" ht="15" hidden="false" customHeight="false" outlineLevel="0" collapsed="false">
      <c r="A113" s="0" t="n">
        <v>112</v>
      </c>
      <c r="B113" s="3" t="n">
        <v>45062</v>
      </c>
      <c r="C113" s="4" t="n">
        <v>0.386782407407407</v>
      </c>
      <c r="D113" s="0" t="n">
        <v>111</v>
      </c>
      <c r="E113" s="5" t="s">
        <v>133</v>
      </c>
      <c r="F113" s="0" t="n">
        <v>0</v>
      </c>
    </row>
    <row r="114" customFormat="false" ht="15" hidden="false" customHeight="false" outlineLevel="0" collapsed="false">
      <c r="A114" s="0" t="n">
        <v>113</v>
      </c>
      <c r="B114" s="3" t="n">
        <v>45062</v>
      </c>
      <c r="C114" s="4" t="n">
        <v>0.386805555555556</v>
      </c>
      <c r="D114" s="0" t="n">
        <v>112</v>
      </c>
      <c r="E114" s="5" t="s">
        <v>134</v>
      </c>
      <c r="F114" s="0" t="n">
        <v>0</v>
      </c>
    </row>
    <row r="115" customFormat="false" ht="15" hidden="false" customHeight="false" outlineLevel="0" collapsed="false">
      <c r="A115" s="0" t="n">
        <v>114</v>
      </c>
      <c r="B115" s="3" t="n">
        <v>45062</v>
      </c>
      <c r="C115" s="4" t="n">
        <v>0.386828703703704</v>
      </c>
      <c r="D115" s="0" t="n">
        <v>113</v>
      </c>
      <c r="E115" s="5" t="s">
        <v>135</v>
      </c>
      <c r="F115" s="0" t="n">
        <v>0</v>
      </c>
    </row>
    <row r="116" customFormat="false" ht="15" hidden="false" customHeight="false" outlineLevel="0" collapsed="false">
      <c r="A116" s="0" t="n">
        <v>115</v>
      </c>
      <c r="B116" s="3" t="n">
        <v>45062</v>
      </c>
      <c r="C116" s="4" t="n">
        <v>0.386921296296296</v>
      </c>
      <c r="D116" s="0" t="n">
        <v>114</v>
      </c>
      <c r="E116" s="5" t="s">
        <v>136</v>
      </c>
      <c r="F116" s="0" t="n">
        <v>0</v>
      </c>
    </row>
    <row r="117" customFormat="false" ht="15" hidden="false" customHeight="false" outlineLevel="0" collapsed="false">
      <c r="A117" s="0" t="n">
        <v>116</v>
      </c>
      <c r="B117" s="3" t="n">
        <v>45062</v>
      </c>
      <c r="C117" s="4" t="n">
        <v>0.387002314814815</v>
      </c>
      <c r="D117" s="0" t="n">
        <v>115</v>
      </c>
      <c r="E117" s="5" t="s">
        <v>137</v>
      </c>
      <c r="F117" s="0" t="n">
        <v>0</v>
      </c>
    </row>
    <row r="118" customFormat="false" ht="15" hidden="false" customHeight="false" outlineLevel="0" collapsed="false">
      <c r="A118" s="0" t="n">
        <v>117</v>
      </c>
      <c r="B118" s="3" t="n">
        <v>45062</v>
      </c>
      <c r="C118" s="4" t="n">
        <v>0.387152777777778</v>
      </c>
      <c r="D118" s="0" t="n">
        <v>116</v>
      </c>
      <c r="E118" s="5" t="s">
        <v>138</v>
      </c>
      <c r="F118" s="0" t="n">
        <v>0</v>
      </c>
    </row>
    <row r="119" customFormat="false" ht="15" hidden="false" customHeight="false" outlineLevel="0" collapsed="false">
      <c r="A119" s="0" t="n">
        <v>118</v>
      </c>
      <c r="B119" s="3" t="n">
        <v>45062</v>
      </c>
      <c r="C119" s="4" t="n">
        <v>0.38724537037037</v>
      </c>
      <c r="D119" s="0" t="n">
        <v>117</v>
      </c>
      <c r="E119" s="5" t="s">
        <v>139</v>
      </c>
      <c r="F119" s="0" t="n">
        <v>0</v>
      </c>
    </row>
    <row r="120" customFormat="false" ht="15" hidden="false" customHeight="false" outlineLevel="0" collapsed="false">
      <c r="A120" s="0" t="n">
        <v>119</v>
      </c>
      <c r="B120" s="3" t="n">
        <v>45062</v>
      </c>
      <c r="C120" s="4" t="n">
        <v>0.387337962962963</v>
      </c>
      <c r="D120" s="0" t="n">
        <v>118</v>
      </c>
      <c r="E120" s="5" t="s">
        <v>140</v>
      </c>
      <c r="F120" s="0" t="n">
        <v>0</v>
      </c>
    </row>
    <row r="121" customFormat="false" ht="15" hidden="false" customHeight="false" outlineLevel="0" collapsed="false">
      <c r="A121" s="0" t="n">
        <v>120</v>
      </c>
      <c r="B121" s="3" t="n">
        <v>45062</v>
      </c>
      <c r="C121" s="4" t="n">
        <v>0.387349537037037</v>
      </c>
      <c r="D121" s="0" t="n">
        <v>119</v>
      </c>
      <c r="E121" s="5" t="s">
        <v>141</v>
      </c>
      <c r="F121" s="0" t="n">
        <v>0</v>
      </c>
    </row>
    <row r="122" customFormat="false" ht="15" hidden="false" customHeight="false" outlineLevel="0" collapsed="false">
      <c r="A122" s="0" t="n">
        <v>121</v>
      </c>
      <c r="B122" s="3" t="n">
        <v>45062</v>
      </c>
      <c r="C122" s="4" t="n">
        <v>0.387604166666667</v>
      </c>
      <c r="D122" s="0" t="n">
        <v>120</v>
      </c>
      <c r="E122" s="5" t="s">
        <v>142</v>
      </c>
      <c r="F122" s="0" t="n">
        <v>0</v>
      </c>
    </row>
    <row r="123" customFormat="false" ht="15" hidden="false" customHeight="false" outlineLevel="0" collapsed="false">
      <c r="A123" s="0" t="n">
        <v>122</v>
      </c>
      <c r="B123" s="3" t="n">
        <v>45062</v>
      </c>
      <c r="C123" s="4" t="n">
        <v>0.387719907407407</v>
      </c>
      <c r="D123" s="0" t="n">
        <v>121</v>
      </c>
      <c r="E123" s="5" t="s">
        <v>143</v>
      </c>
      <c r="F123" s="0" t="n">
        <v>0</v>
      </c>
    </row>
    <row r="124" customFormat="false" ht="15" hidden="false" customHeight="false" outlineLevel="0" collapsed="false">
      <c r="A124" s="0" t="n">
        <v>123</v>
      </c>
      <c r="B124" s="3" t="n">
        <v>45062</v>
      </c>
      <c r="C124" s="4" t="n">
        <v>0.388414351851852</v>
      </c>
      <c r="D124" s="0" t="n">
        <v>122</v>
      </c>
      <c r="E124" s="5" t="s">
        <v>144</v>
      </c>
      <c r="F124" s="0" t="n">
        <v>0</v>
      </c>
    </row>
    <row r="125" customFormat="false" ht="15" hidden="false" customHeight="false" outlineLevel="0" collapsed="false">
      <c r="A125" s="0" t="n">
        <v>124</v>
      </c>
      <c r="B125" s="3" t="n">
        <v>45062</v>
      </c>
      <c r="C125" s="4" t="n">
        <v>0.3884375</v>
      </c>
      <c r="D125" s="0" t="n">
        <v>123</v>
      </c>
      <c r="E125" s="5" t="s">
        <v>145</v>
      </c>
      <c r="F125" s="0" t="n">
        <v>0</v>
      </c>
    </row>
    <row r="126" customFormat="false" ht="15" hidden="false" customHeight="false" outlineLevel="0" collapsed="false">
      <c r="A126" s="0" t="n">
        <v>125</v>
      </c>
      <c r="B126" s="3" t="n">
        <v>45062</v>
      </c>
      <c r="C126" s="4" t="n">
        <v>0.388460648148148</v>
      </c>
      <c r="D126" s="0" t="n">
        <v>124</v>
      </c>
      <c r="E126" s="5" t="s">
        <v>146</v>
      </c>
      <c r="F126" s="0" t="n">
        <v>0</v>
      </c>
    </row>
    <row r="127" customFormat="false" ht="15" hidden="false" customHeight="false" outlineLevel="0" collapsed="false">
      <c r="A127" s="0" t="n">
        <v>126</v>
      </c>
      <c r="B127" s="3" t="n">
        <v>45062</v>
      </c>
      <c r="C127" s="4" t="n">
        <v>0.388541666666667</v>
      </c>
      <c r="D127" s="0" t="n">
        <v>125</v>
      </c>
      <c r="E127" s="5" t="s">
        <v>147</v>
      </c>
      <c r="F127" s="0" t="n">
        <v>0</v>
      </c>
    </row>
    <row r="128" customFormat="false" ht="15" hidden="false" customHeight="false" outlineLevel="0" collapsed="false">
      <c r="A128" s="0" t="n">
        <v>127</v>
      </c>
      <c r="B128" s="3" t="n">
        <v>45062</v>
      </c>
      <c r="C128" s="4" t="n">
        <v>0.388564814814815</v>
      </c>
      <c r="D128" s="0" t="n">
        <v>126</v>
      </c>
      <c r="E128" s="5" t="s">
        <v>148</v>
      </c>
      <c r="F128" s="0" t="n">
        <v>0</v>
      </c>
    </row>
    <row r="129" customFormat="false" ht="15" hidden="false" customHeight="false" outlineLevel="0" collapsed="false">
      <c r="A129" s="0" t="n">
        <v>128</v>
      </c>
      <c r="B129" s="3" t="n">
        <v>45062</v>
      </c>
      <c r="C129" s="4" t="n">
        <v>0.388587962962963</v>
      </c>
      <c r="D129" s="0" t="n">
        <v>127</v>
      </c>
      <c r="E129" s="5" t="s">
        <v>149</v>
      </c>
      <c r="F129" s="0" t="n">
        <v>0</v>
      </c>
    </row>
    <row r="130" customFormat="false" ht="15" hidden="false" customHeight="false" outlineLevel="0" collapsed="false">
      <c r="A130" s="0" t="n">
        <v>129</v>
      </c>
      <c r="B130" s="3" t="n">
        <v>45062</v>
      </c>
      <c r="C130" s="4" t="n">
        <v>0.388888888888889</v>
      </c>
      <c r="D130" s="0" t="n">
        <v>128</v>
      </c>
      <c r="E130" s="5" t="s">
        <v>150</v>
      </c>
      <c r="F130" s="0" t="n">
        <v>0</v>
      </c>
    </row>
    <row r="131" customFormat="false" ht="15" hidden="false" customHeight="false" outlineLevel="0" collapsed="false">
      <c r="A131" s="0" t="n">
        <v>130</v>
      </c>
      <c r="B131" s="3" t="n">
        <v>45062</v>
      </c>
      <c r="C131" s="4" t="n">
        <v>0.389398148148148</v>
      </c>
      <c r="D131" s="0" t="n">
        <v>129</v>
      </c>
      <c r="E131" s="5" t="s">
        <v>151</v>
      </c>
      <c r="F131" s="0" t="n">
        <v>0</v>
      </c>
    </row>
    <row r="132" customFormat="false" ht="15" hidden="false" customHeight="false" outlineLevel="0" collapsed="false">
      <c r="A132" s="0" t="n">
        <v>131</v>
      </c>
      <c r="B132" s="3" t="n">
        <v>45062</v>
      </c>
      <c r="C132" s="4" t="n">
        <v>0.389421296296296</v>
      </c>
      <c r="D132" s="0" t="n">
        <v>130</v>
      </c>
      <c r="E132" s="5" t="s">
        <v>152</v>
      </c>
      <c r="F132" s="0" t="n">
        <v>0</v>
      </c>
    </row>
    <row r="133" customFormat="false" ht="15" hidden="false" customHeight="false" outlineLevel="0" collapsed="false">
      <c r="A133" s="0" t="n">
        <v>132</v>
      </c>
      <c r="B133" s="3" t="n">
        <v>45062</v>
      </c>
      <c r="C133" s="4" t="n">
        <v>0.389444444444444</v>
      </c>
      <c r="D133" s="0" t="n">
        <v>131</v>
      </c>
      <c r="E133" s="5" t="s">
        <v>153</v>
      </c>
      <c r="F133" s="0" t="n">
        <v>0</v>
      </c>
    </row>
    <row r="134" customFormat="false" ht="15" hidden="false" customHeight="false" outlineLevel="0" collapsed="false">
      <c r="A134" s="0" t="n">
        <v>133</v>
      </c>
      <c r="B134" s="3" t="n">
        <v>45062</v>
      </c>
      <c r="C134" s="4" t="n">
        <v>0.389467592592593</v>
      </c>
      <c r="D134" s="8" t="s">
        <v>13</v>
      </c>
      <c r="E134" s="5"/>
      <c r="F134" s="8" t="s">
        <v>13</v>
      </c>
      <c r="G134" s="8" t="s">
        <v>121</v>
      </c>
    </row>
    <row r="135" customFormat="false" ht="15" hidden="false" customHeight="false" outlineLevel="0" collapsed="false">
      <c r="A135" s="0" t="n">
        <v>134</v>
      </c>
      <c r="B135" s="3" t="n">
        <v>45062</v>
      </c>
      <c r="C135" s="4" t="n">
        <v>0.389490740740741</v>
      </c>
      <c r="D135" s="0" t="n">
        <v>131</v>
      </c>
      <c r="E135" s="5" t="s">
        <v>154</v>
      </c>
      <c r="F135" s="0" t="n">
        <v>0</v>
      </c>
    </row>
    <row r="136" customFormat="false" ht="15" hidden="false" customHeight="false" outlineLevel="0" collapsed="false">
      <c r="A136" s="0" t="n">
        <v>135</v>
      </c>
      <c r="B136" s="3" t="n">
        <v>45062</v>
      </c>
      <c r="C136" s="4" t="n">
        <v>0.389502314814815</v>
      </c>
      <c r="D136" s="0" t="n">
        <v>132</v>
      </c>
      <c r="E136" s="5" t="s">
        <v>155</v>
      </c>
      <c r="F136" s="0" t="n">
        <v>0</v>
      </c>
    </row>
    <row r="137" customFormat="false" ht="15" hidden="false" customHeight="false" outlineLevel="0" collapsed="false">
      <c r="A137" s="0" t="n">
        <v>136</v>
      </c>
      <c r="B137" s="3" t="n">
        <v>45062</v>
      </c>
      <c r="C137" s="4" t="n">
        <v>0.389525462962963</v>
      </c>
      <c r="D137" s="0" t="n">
        <v>133</v>
      </c>
      <c r="E137" s="5" t="s">
        <v>156</v>
      </c>
      <c r="F137" s="0" t="n">
        <v>0</v>
      </c>
    </row>
    <row r="138" customFormat="false" ht="15" hidden="false" customHeight="false" outlineLevel="0" collapsed="false">
      <c r="A138" s="0" t="n">
        <v>137</v>
      </c>
      <c r="B138" s="3" t="n">
        <v>45062</v>
      </c>
      <c r="C138" s="4" t="n">
        <v>0.389849537037037</v>
      </c>
      <c r="D138" s="0" t="n">
        <v>134</v>
      </c>
      <c r="E138" s="5" t="s">
        <v>157</v>
      </c>
      <c r="F138" s="0" t="n">
        <v>0</v>
      </c>
    </row>
    <row r="139" customFormat="false" ht="15" hidden="false" customHeight="false" outlineLevel="0" collapsed="false">
      <c r="A139" s="0" t="n">
        <v>138</v>
      </c>
      <c r="B139" s="3" t="n">
        <v>45062</v>
      </c>
      <c r="C139" s="4" t="n">
        <v>0.390104166666667</v>
      </c>
      <c r="D139" s="0" t="n">
        <v>135</v>
      </c>
      <c r="E139" s="5" t="s">
        <v>158</v>
      </c>
      <c r="F139" s="0" t="n">
        <v>0</v>
      </c>
    </row>
    <row r="140" customFormat="false" ht="15" hidden="false" customHeight="false" outlineLevel="0" collapsed="false">
      <c r="A140" s="0" t="n">
        <v>139</v>
      </c>
      <c r="B140" s="3" t="n">
        <v>45062</v>
      </c>
      <c r="C140" s="4" t="n">
        <v>0.390509259259259</v>
      </c>
      <c r="D140" s="0" t="n">
        <v>136</v>
      </c>
      <c r="E140" s="5" t="s">
        <v>159</v>
      </c>
      <c r="F140" s="0" t="n">
        <v>0</v>
      </c>
    </row>
    <row r="141" customFormat="false" ht="15" hidden="false" customHeight="false" outlineLevel="0" collapsed="false">
      <c r="A141" s="0" t="n">
        <v>140</v>
      </c>
      <c r="B141" s="3" t="n">
        <v>45062</v>
      </c>
      <c r="C141" s="4" t="n">
        <v>0.390706018518519</v>
      </c>
      <c r="D141" s="0" t="n">
        <v>137</v>
      </c>
      <c r="E141" s="5" t="s">
        <v>160</v>
      </c>
      <c r="F141" s="0" t="n">
        <v>0</v>
      </c>
    </row>
    <row r="142" customFormat="false" ht="15" hidden="false" customHeight="false" outlineLevel="0" collapsed="false">
      <c r="A142" s="0" t="n">
        <v>141</v>
      </c>
      <c r="B142" s="3" t="n">
        <v>45062</v>
      </c>
      <c r="C142" s="4" t="n">
        <v>0.390752314814815</v>
      </c>
      <c r="D142" s="0" t="n">
        <v>138</v>
      </c>
      <c r="E142" s="5" t="s">
        <v>161</v>
      </c>
      <c r="F142" s="0" t="n">
        <v>0</v>
      </c>
    </row>
    <row r="143" customFormat="false" ht="15" hidden="false" customHeight="false" outlineLevel="0" collapsed="false">
      <c r="A143" s="0" t="n">
        <v>142</v>
      </c>
      <c r="B143" s="3" t="n">
        <v>45062</v>
      </c>
      <c r="C143" s="4" t="n">
        <v>0.390763888888889</v>
      </c>
      <c r="D143" s="0" t="n">
        <v>139</v>
      </c>
      <c r="E143" s="5" t="s">
        <v>162</v>
      </c>
      <c r="F143" s="0" t="n">
        <v>0</v>
      </c>
    </row>
    <row r="144" customFormat="false" ht="15" hidden="false" customHeight="false" outlineLevel="0" collapsed="false">
      <c r="A144" s="0" t="n">
        <v>143</v>
      </c>
      <c r="B144" s="3" t="n">
        <v>45062</v>
      </c>
      <c r="C144" s="4" t="n">
        <v>0.390763888888889</v>
      </c>
      <c r="D144" s="0" t="n">
        <v>140</v>
      </c>
      <c r="E144" s="5" t="s">
        <v>163</v>
      </c>
      <c r="F144" s="0" t="n">
        <v>0</v>
      </c>
    </row>
    <row r="145" customFormat="false" ht="15" hidden="false" customHeight="false" outlineLevel="0" collapsed="false">
      <c r="A145" s="0" t="n">
        <v>144</v>
      </c>
      <c r="B145" s="3" t="n">
        <v>45062</v>
      </c>
      <c r="C145" s="4" t="n">
        <v>0.390810185185185</v>
      </c>
      <c r="D145" s="0" t="n">
        <v>141</v>
      </c>
      <c r="E145" s="5" t="s">
        <v>164</v>
      </c>
      <c r="F145" s="0" t="n">
        <v>0</v>
      </c>
    </row>
    <row r="146" customFormat="false" ht="15" hidden="false" customHeight="false" outlineLevel="0" collapsed="false">
      <c r="A146" s="0" t="n">
        <v>145</v>
      </c>
      <c r="B146" s="3" t="n">
        <v>45062</v>
      </c>
      <c r="C146" s="4" t="n">
        <v>0.391087962962963</v>
      </c>
      <c r="D146" s="0" t="n">
        <v>142</v>
      </c>
      <c r="E146" s="5" t="s">
        <v>165</v>
      </c>
      <c r="F146" s="0" t="n">
        <v>0</v>
      </c>
    </row>
    <row r="147" customFormat="false" ht="15" hidden="false" customHeight="false" outlineLevel="0" collapsed="false">
      <c r="A147" s="0" t="n">
        <v>146</v>
      </c>
      <c r="B147" s="3" t="n">
        <v>45062</v>
      </c>
      <c r="C147" s="4" t="n">
        <v>0.391122685185185</v>
      </c>
      <c r="D147" s="0" t="n">
        <v>143</v>
      </c>
      <c r="E147" s="5" t="s">
        <v>166</v>
      </c>
      <c r="F147" s="0" t="n">
        <v>0</v>
      </c>
    </row>
    <row r="148" customFormat="false" ht="15" hidden="false" customHeight="false" outlineLevel="0" collapsed="false">
      <c r="A148" s="0" t="n">
        <v>147</v>
      </c>
      <c r="B148" s="3" t="n">
        <v>45062</v>
      </c>
      <c r="C148" s="4" t="n">
        <v>0.391145833333333</v>
      </c>
      <c r="D148" s="0" t="n">
        <v>144</v>
      </c>
      <c r="E148" s="5" t="s">
        <v>167</v>
      </c>
      <c r="F148" s="0" t="n">
        <v>0</v>
      </c>
    </row>
    <row r="149" customFormat="false" ht="15" hidden="false" customHeight="false" outlineLevel="0" collapsed="false">
      <c r="A149" s="0" t="n">
        <v>148</v>
      </c>
      <c r="B149" s="3" t="n">
        <v>45062</v>
      </c>
      <c r="C149" s="4" t="n">
        <v>0.39119212962963</v>
      </c>
      <c r="D149" s="0" t="n">
        <v>145</v>
      </c>
      <c r="E149" s="5" t="s">
        <v>168</v>
      </c>
      <c r="F149" s="0" t="n">
        <v>0</v>
      </c>
    </row>
    <row r="150" customFormat="false" ht="15" hidden="false" customHeight="false" outlineLevel="0" collapsed="false">
      <c r="A150" s="0" t="n">
        <v>149</v>
      </c>
      <c r="B150" s="3" t="n">
        <v>45062</v>
      </c>
      <c r="C150" s="4" t="n">
        <v>0.391226851851852</v>
      </c>
      <c r="D150" s="0" t="n">
        <v>146</v>
      </c>
      <c r="E150" s="5" t="s">
        <v>169</v>
      </c>
      <c r="F150" s="0" t="n">
        <v>0</v>
      </c>
    </row>
    <row r="151" customFormat="false" ht="15" hidden="false" customHeight="false" outlineLevel="0" collapsed="false">
      <c r="A151" s="0" t="n">
        <v>150</v>
      </c>
      <c r="B151" s="3" t="n">
        <v>45062</v>
      </c>
      <c r="C151" s="4" t="n">
        <v>0.391238425925926</v>
      </c>
      <c r="D151" s="0" t="n">
        <v>147</v>
      </c>
      <c r="E151" s="5" t="s">
        <v>170</v>
      </c>
      <c r="F151" s="0" t="n">
        <v>0</v>
      </c>
    </row>
    <row r="152" customFormat="false" ht="15" hidden="false" customHeight="false" outlineLevel="0" collapsed="false">
      <c r="A152" s="0" t="n">
        <v>151</v>
      </c>
      <c r="B152" s="3" t="n">
        <v>45062</v>
      </c>
      <c r="C152" s="4" t="n">
        <v>0.391261574074074</v>
      </c>
      <c r="D152" s="0" t="n">
        <v>148</v>
      </c>
      <c r="E152" s="5" t="s">
        <v>171</v>
      </c>
      <c r="F152" s="0" t="n">
        <v>0</v>
      </c>
    </row>
    <row r="153" customFormat="false" ht="15" hidden="false" customHeight="false" outlineLevel="0" collapsed="false">
      <c r="A153" s="0" t="n">
        <v>152</v>
      </c>
      <c r="B153" s="3" t="n">
        <v>45062</v>
      </c>
      <c r="C153" s="4" t="n">
        <v>0.391273148148148</v>
      </c>
      <c r="D153" s="0" t="n">
        <v>149</v>
      </c>
      <c r="E153" s="5" t="s">
        <v>172</v>
      </c>
      <c r="F153" s="0" t="n">
        <v>0</v>
      </c>
    </row>
    <row r="154" customFormat="false" ht="15" hidden="false" customHeight="false" outlineLevel="0" collapsed="false">
      <c r="A154" s="0" t="n">
        <v>153</v>
      </c>
      <c r="B154" s="3" t="n">
        <v>45062</v>
      </c>
      <c r="C154" s="4" t="n">
        <v>0.391493055555556</v>
      </c>
      <c r="D154" s="0" t="n">
        <v>150</v>
      </c>
      <c r="E154" s="5" t="s">
        <v>173</v>
      </c>
      <c r="F154" s="0" t="n">
        <v>0</v>
      </c>
    </row>
    <row r="155" customFormat="false" ht="15" hidden="false" customHeight="false" outlineLevel="0" collapsed="false">
      <c r="A155" s="0" t="n">
        <v>154</v>
      </c>
      <c r="B155" s="3" t="n">
        <v>45062</v>
      </c>
      <c r="C155" s="4" t="n">
        <v>0.391516203703704</v>
      </c>
      <c r="D155" s="0" t="n">
        <v>151</v>
      </c>
      <c r="E155" s="5" t="s">
        <v>174</v>
      </c>
      <c r="F155" s="0" t="n">
        <v>0</v>
      </c>
    </row>
    <row r="156" customFormat="false" ht="15" hidden="false" customHeight="false" outlineLevel="0" collapsed="false">
      <c r="A156" s="0" t="n">
        <v>155</v>
      </c>
      <c r="B156" s="3" t="n">
        <v>45062</v>
      </c>
      <c r="C156" s="4" t="n">
        <v>0.391539351851852</v>
      </c>
      <c r="D156" s="0" t="n">
        <v>152</v>
      </c>
      <c r="E156" s="5" t="s">
        <v>175</v>
      </c>
      <c r="F156" s="0" t="n">
        <v>0</v>
      </c>
    </row>
    <row r="157" customFormat="false" ht="15" hidden="false" customHeight="false" outlineLevel="0" collapsed="false">
      <c r="A157" s="0" t="n">
        <v>156</v>
      </c>
      <c r="B157" s="3" t="n">
        <v>45062</v>
      </c>
      <c r="C157" s="4" t="n">
        <v>0.3921875</v>
      </c>
      <c r="D157" s="0" t="n">
        <v>153</v>
      </c>
      <c r="E157" s="5" t="s">
        <v>176</v>
      </c>
      <c r="F157" s="0" t="n">
        <v>0</v>
      </c>
    </row>
    <row r="158" customFormat="false" ht="15" hidden="false" customHeight="false" outlineLevel="0" collapsed="false">
      <c r="A158" s="0" t="n">
        <v>157</v>
      </c>
      <c r="B158" s="3" t="n">
        <v>45062</v>
      </c>
      <c r="C158" s="4" t="n">
        <v>0.392199074074074</v>
      </c>
      <c r="D158" s="0" t="n">
        <v>154</v>
      </c>
      <c r="E158" s="5" t="s">
        <v>177</v>
      </c>
      <c r="F158" s="0" t="n">
        <v>0</v>
      </c>
    </row>
    <row r="159" customFormat="false" ht="15" hidden="false" customHeight="false" outlineLevel="0" collapsed="false">
      <c r="A159" s="0" t="n">
        <v>158</v>
      </c>
      <c r="B159" s="3" t="n">
        <v>45062</v>
      </c>
      <c r="C159" s="4" t="n">
        <v>0.392696759259259</v>
      </c>
      <c r="D159" s="0" t="n">
        <v>155</v>
      </c>
      <c r="E159" s="5" t="s">
        <v>178</v>
      </c>
      <c r="F159" s="0" t="n">
        <v>0</v>
      </c>
    </row>
    <row r="160" customFormat="false" ht="15" hidden="false" customHeight="false" outlineLevel="0" collapsed="false">
      <c r="A160" s="0" t="n">
        <v>159</v>
      </c>
      <c r="B160" s="3" t="n">
        <v>45062</v>
      </c>
      <c r="C160" s="4" t="n">
        <v>0.392708333333333</v>
      </c>
      <c r="D160" s="0" t="n">
        <v>156</v>
      </c>
      <c r="E160" s="5" t="s">
        <v>179</v>
      </c>
      <c r="F160" s="0" t="n">
        <v>0</v>
      </c>
    </row>
    <row r="161" customFormat="false" ht="15" hidden="false" customHeight="false" outlineLevel="0" collapsed="false">
      <c r="A161" s="0" t="n">
        <v>160</v>
      </c>
      <c r="B161" s="3" t="n">
        <v>45062</v>
      </c>
      <c r="C161" s="4" t="n">
        <v>0.392719907407407</v>
      </c>
      <c r="D161" s="0" t="n">
        <v>157</v>
      </c>
      <c r="E161" s="5" t="s">
        <v>180</v>
      </c>
      <c r="F161" s="0" t="n">
        <v>0</v>
      </c>
    </row>
    <row r="162" customFormat="false" ht="15" hidden="false" customHeight="false" outlineLevel="0" collapsed="false">
      <c r="A162" s="0" t="n">
        <v>161</v>
      </c>
      <c r="B162" s="3" t="n">
        <v>45062</v>
      </c>
      <c r="C162" s="4" t="n">
        <v>0.392731481481481</v>
      </c>
      <c r="D162" s="0" t="n">
        <v>158</v>
      </c>
      <c r="E162" s="5" t="s">
        <v>181</v>
      </c>
      <c r="F162" s="0" t="n">
        <v>0</v>
      </c>
    </row>
    <row r="163" customFormat="false" ht="15" hidden="false" customHeight="false" outlineLevel="0" collapsed="false">
      <c r="A163" s="0" t="n">
        <v>162</v>
      </c>
      <c r="B163" s="3" t="n">
        <v>45062</v>
      </c>
      <c r="C163" s="4" t="n">
        <v>0.39306712962963</v>
      </c>
      <c r="D163" s="0" t="n">
        <v>159</v>
      </c>
      <c r="E163" s="5" t="s">
        <v>182</v>
      </c>
      <c r="F163" s="0" t="n">
        <v>0</v>
      </c>
    </row>
    <row r="164" customFormat="false" ht="15" hidden="false" customHeight="false" outlineLevel="0" collapsed="false">
      <c r="A164" s="0" t="n">
        <v>163</v>
      </c>
      <c r="B164" s="3" t="n">
        <v>45062</v>
      </c>
      <c r="C164" s="4" t="n">
        <v>0.393148148148148</v>
      </c>
      <c r="D164" s="0" t="n">
        <v>160</v>
      </c>
      <c r="E164" s="5" t="s">
        <v>183</v>
      </c>
      <c r="F164" s="0" t="n">
        <v>0</v>
      </c>
    </row>
    <row r="165" customFormat="false" ht="15" hidden="false" customHeight="false" outlineLevel="0" collapsed="false">
      <c r="A165" s="0" t="n">
        <v>164</v>
      </c>
      <c r="B165" s="3" t="n">
        <v>45062</v>
      </c>
      <c r="C165" s="4" t="n">
        <v>0.393159722222222</v>
      </c>
      <c r="D165" s="0" t="n">
        <v>161</v>
      </c>
      <c r="E165" s="5" t="s">
        <v>184</v>
      </c>
      <c r="F165" s="0" t="n">
        <v>0</v>
      </c>
    </row>
    <row r="166" customFormat="false" ht="15" hidden="false" customHeight="false" outlineLevel="0" collapsed="false">
      <c r="A166" s="0" t="n">
        <v>165</v>
      </c>
      <c r="B166" s="3" t="n">
        <v>45062</v>
      </c>
      <c r="C166" s="4" t="n">
        <v>0.39318287037037</v>
      </c>
      <c r="D166" s="0" t="n">
        <v>162</v>
      </c>
      <c r="E166" s="5" t="s">
        <v>185</v>
      </c>
      <c r="F166" s="0" t="n">
        <v>0</v>
      </c>
    </row>
    <row r="167" customFormat="false" ht="15" hidden="false" customHeight="false" outlineLevel="0" collapsed="false">
      <c r="A167" s="0" t="n">
        <v>166</v>
      </c>
      <c r="B167" s="3" t="n">
        <v>45062</v>
      </c>
      <c r="C167" s="4" t="n">
        <v>0.393263888888889</v>
      </c>
      <c r="D167" s="0" t="n">
        <v>163</v>
      </c>
      <c r="E167" s="5" t="s">
        <v>186</v>
      </c>
      <c r="F167" s="0" t="n">
        <v>0</v>
      </c>
    </row>
    <row r="168" customFormat="false" ht="15" hidden="false" customHeight="false" outlineLevel="0" collapsed="false">
      <c r="A168" s="0" t="n">
        <v>167</v>
      </c>
      <c r="B168" s="3" t="n">
        <v>45062</v>
      </c>
      <c r="C168" s="4" t="n">
        <v>0.393738425925926</v>
      </c>
      <c r="D168" s="0" t="n">
        <v>164</v>
      </c>
      <c r="E168" s="5" t="s">
        <v>187</v>
      </c>
      <c r="F168" s="0" t="n">
        <v>0</v>
      </c>
    </row>
    <row r="169" customFormat="false" ht="15" hidden="false" customHeight="false" outlineLevel="0" collapsed="false">
      <c r="A169" s="0" t="n">
        <v>168</v>
      </c>
      <c r="B169" s="3" t="n">
        <v>45062</v>
      </c>
      <c r="C169" s="4" t="n">
        <v>0.393773148148148</v>
      </c>
      <c r="D169" s="0" t="n">
        <v>165</v>
      </c>
      <c r="E169" s="5" t="s">
        <v>188</v>
      </c>
      <c r="F169" s="0" t="n">
        <v>0</v>
      </c>
    </row>
    <row r="170" customFormat="false" ht="15" hidden="false" customHeight="false" outlineLevel="0" collapsed="false">
      <c r="A170" s="0" t="n">
        <v>169</v>
      </c>
      <c r="B170" s="3" t="n">
        <v>45062</v>
      </c>
      <c r="C170" s="4" t="n">
        <v>0.39380787037037</v>
      </c>
      <c r="D170" s="0" t="n">
        <v>166</v>
      </c>
      <c r="E170" s="5" t="s">
        <v>189</v>
      </c>
      <c r="F170" s="0" t="n">
        <v>0</v>
      </c>
    </row>
    <row r="171" customFormat="false" ht="15" hidden="false" customHeight="false" outlineLevel="0" collapsed="false">
      <c r="A171" s="0" t="n">
        <v>170</v>
      </c>
      <c r="B171" s="3" t="n">
        <v>45062</v>
      </c>
      <c r="C171" s="4" t="n">
        <v>0.393842592592593</v>
      </c>
      <c r="D171" s="0" t="n">
        <v>167</v>
      </c>
      <c r="E171" s="5" t="s">
        <v>190</v>
      </c>
      <c r="F171" s="0" t="n">
        <v>0</v>
      </c>
    </row>
    <row r="172" customFormat="false" ht="15" hidden="false" customHeight="false" outlineLevel="0" collapsed="false">
      <c r="A172" s="0" t="n">
        <v>171</v>
      </c>
      <c r="B172" s="3" t="n">
        <v>45062</v>
      </c>
      <c r="C172" s="4" t="n">
        <v>0.3940625</v>
      </c>
      <c r="D172" s="0" t="n">
        <v>168</v>
      </c>
      <c r="E172" s="5" t="s">
        <v>191</v>
      </c>
      <c r="F172" s="0" t="n">
        <v>0</v>
      </c>
    </row>
    <row r="173" customFormat="false" ht="15" hidden="false" customHeight="false" outlineLevel="0" collapsed="false">
      <c r="A173" s="0" t="n">
        <v>172</v>
      </c>
      <c r="B173" s="3" t="n">
        <v>45062</v>
      </c>
      <c r="C173" s="4" t="n">
        <v>0.394143518518519</v>
      </c>
      <c r="D173" s="0" t="n">
        <v>169</v>
      </c>
      <c r="E173" s="5" t="s">
        <v>192</v>
      </c>
      <c r="F173" s="0" t="n">
        <v>0</v>
      </c>
    </row>
    <row r="174" customFormat="false" ht="15" hidden="false" customHeight="false" outlineLevel="0" collapsed="false">
      <c r="A174" s="0" t="n">
        <v>173</v>
      </c>
      <c r="B174" s="3" t="n">
        <v>45062</v>
      </c>
      <c r="C174" s="4" t="n">
        <v>0.394201388888889</v>
      </c>
      <c r="D174" s="0" t="n">
        <v>170</v>
      </c>
      <c r="E174" s="5" t="s">
        <v>193</v>
      </c>
      <c r="F174" s="0" t="n">
        <v>0</v>
      </c>
    </row>
    <row r="175" customFormat="false" ht="15" hidden="false" customHeight="false" outlineLevel="0" collapsed="false">
      <c r="A175" s="0" t="n">
        <v>174</v>
      </c>
      <c r="B175" s="3" t="n">
        <v>45062</v>
      </c>
      <c r="C175" s="4" t="n">
        <v>0.394293981481482</v>
      </c>
      <c r="D175" s="0" t="n">
        <v>171</v>
      </c>
      <c r="E175" s="5" t="s">
        <v>194</v>
      </c>
      <c r="F175" s="0" t="n">
        <v>0</v>
      </c>
    </row>
    <row r="176" customFormat="false" ht="15" hidden="false" customHeight="false" outlineLevel="0" collapsed="false">
      <c r="A176" s="0" t="n">
        <v>175</v>
      </c>
      <c r="B176" s="3" t="n">
        <v>45062</v>
      </c>
      <c r="C176" s="4" t="n">
        <v>0.39443287037037</v>
      </c>
      <c r="D176" s="0" t="n">
        <v>172</v>
      </c>
      <c r="E176" s="5" t="s">
        <v>195</v>
      </c>
      <c r="F176" s="0" t="n">
        <v>0</v>
      </c>
    </row>
    <row r="177" customFormat="false" ht="15" hidden="false" customHeight="false" outlineLevel="0" collapsed="false">
      <c r="A177" s="0" t="n">
        <v>176</v>
      </c>
      <c r="B177" s="3" t="n">
        <v>45062</v>
      </c>
      <c r="C177" s="4" t="n">
        <v>0.394513888888889</v>
      </c>
      <c r="D177" s="0" t="n">
        <v>173</v>
      </c>
      <c r="E177" s="5" t="s">
        <v>196</v>
      </c>
      <c r="F177" s="0" t="n">
        <v>0</v>
      </c>
    </row>
    <row r="178" customFormat="false" ht="15" hidden="false" customHeight="false" outlineLevel="0" collapsed="false">
      <c r="A178" s="0" t="n">
        <v>177</v>
      </c>
      <c r="B178" s="3" t="n">
        <v>45062</v>
      </c>
      <c r="C178" s="4" t="n">
        <v>0.394548611111111</v>
      </c>
      <c r="D178" s="0" t="n">
        <v>174</v>
      </c>
      <c r="E178" s="5" t="s">
        <v>197</v>
      </c>
      <c r="F178" s="0" t="n">
        <v>0</v>
      </c>
    </row>
    <row r="179" customFormat="false" ht="15" hidden="false" customHeight="false" outlineLevel="0" collapsed="false">
      <c r="A179" s="0" t="n">
        <v>178</v>
      </c>
      <c r="B179" s="3" t="n">
        <v>45062</v>
      </c>
      <c r="C179" s="4" t="n">
        <v>0.394560185185185</v>
      </c>
      <c r="D179" s="0" t="n">
        <v>175</v>
      </c>
      <c r="E179" s="5" t="s">
        <v>198</v>
      </c>
      <c r="F179" s="0" t="n">
        <v>0</v>
      </c>
    </row>
    <row r="180" customFormat="false" ht="15" hidden="false" customHeight="false" outlineLevel="0" collapsed="false">
      <c r="A180" s="0" t="n">
        <v>179</v>
      </c>
      <c r="B180" s="3" t="n">
        <v>45062</v>
      </c>
      <c r="C180" s="4" t="n">
        <v>0.394571759259259</v>
      </c>
      <c r="D180" s="0" t="n">
        <v>176</v>
      </c>
      <c r="E180" s="5" t="s">
        <v>199</v>
      </c>
      <c r="F180" s="0" t="n">
        <v>0</v>
      </c>
    </row>
    <row r="181" customFormat="false" ht="15" hidden="false" customHeight="false" outlineLevel="0" collapsed="false">
      <c r="A181" s="0" t="n">
        <v>180</v>
      </c>
      <c r="B181" s="3" t="n">
        <v>45062</v>
      </c>
      <c r="C181" s="4" t="n">
        <v>0.394583333333333</v>
      </c>
      <c r="D181" s="0" t="n">
        <v>177</v>
      </c>
      <c r="E181" s="5" t="s">
        <v>200</v>
      </c>
      <c r="F181" s="0" t="n">
        <v>0</v>
      </c>
    </row>
    <row r="182" customFormat="false" ht="15" hidden="false" customHeight="false" outlineLevel="0" collapsed="false">
      <c r="A182" s="0" t="n">
        <v>181</v>
      </c>
      <c r="B182" s="3" t="n">
        <v>45062</v>
      </c>
      <c r="C182" s="4" t="n">
        <v>0.394606481481482</v>
      </c>
      <c r="D182" s="0" t="n">
        <v>178</v>
      </c>
      <c r="E182" s="5" t="s">
        <v>201</v>
      </c>
      <c r="F182" s="0" t="n">
        <v>0</v>
      </c>
    </row>
    <row r="183" customFormat="false" ht="15" hidden="false" customHeight="false" outlineLevel="0" collapsed="false">
      <c r="A183" s="0" t="n">
        <v>182</v>
      </c>
      <c r="B183" s="3" t="n">
        <v>45062</v>
      </c>
      <c r="C183" s="4" t="n">
        <v>0.394618055555556</v>
      </c>
      <c r="D183" s="0" t="n">
        <v>179</v>
      </c>
      <c r="E183" s="5" t="s">
        <v>202</v>
      </c>
      <c r="F183" s="0" t="n">
        <v>0</v>
      </c>
    </row>
    <row r="184" customFormat="false" ht="15" hidden="false" customHeight="false" outlineLevel="0" collapsed="false">
      <c r="A184" s="0" t="n">
        <v>183</v>
      </c>
      <c r="B184" s="3" t="n">
        <v>45062</v>
      </c>
      <c r="C184" s="4" t="n">
        <v>0.394641203703704</v>
      </c>
      <c r="D184" s="0" t="n">
        <v>180</v>
      </c>
      <c r="E184" s="5" t="s">
        <v>203</v>
      </c>
      <c r="F184" s="0" t="n">
        <v>0</v>
      </c>
    </row>
    <row r="185" customFormat="false" ht="15" hidden="false" customHeight="false" outlineLevel="0" collapsed="false">
      <c r="A185" s="0" t="n">
        <v>184</v>
      </c>
      <c r="B185" s="3" t="n">
        <v>45062</v>
      </c>
      <c r="C185" s="4" t="n">
        <v>0.394652777777778</v>
      </c>
      <c r="D185" s="0" t="n">
        <v>181</v>
      </c>
      <c r="E185" s="5" t="s">
        <v>204</v>
      </c>
      <c r="F185" s="0" t="n">
        <v>0</v>
      </c>
    </row>
    <row r="186" customFormat="false" ht="15" hidden="false" customHeight="false" outlineLevel="0" collapsed="false">
      <c r="A186" s="0" t="n">
        <v>185</v>
      </c>
      <c r="B186" s="3" t="n">
        <v>45062</v>
      </c>
      <c r="C186" s="4" t="n">
        <v>0.394664351851852</v>
      </c>
      <c r="D186" s="0" t="n">
        <v>182</v>
      </c>
      <c r="E186" s="5" t="s">
        <v>205</v>
      </c>
      <c r="F186" s="0" t="n">
        <v>0</v>
      </c>
    </row>
    <row r="187" customFormat="false" ht="15" hidden="false" customHeight="false" outlineLevel="0" collapsed="false">
      <c r="A187" s="0" t="n">
        <v>186</v>
      </c>
      <c r="B187" s="3" t="n">
        <v>45062</v>
      </c>
      <c r="C187" s="4" t="n">
        <v>0.394733796296296</v>
      </c>
      <c r="D187" s="0" t="n">
        <v>183</v>
      </c>
      <c r="E187" s="5" t="s">
        <v>206</v>
      </c>
      <c r="F187" s="0" t="n">
        <v>0</v>
      </c>
    </row>
    <row r="188" customFormat="false" ht="15" hidden="false" customHeight="false" outlineLevel="0" collapsed="false">
      <c r="A188" s="0" t="n">
        <v>187</v>
      </c>
      <c r="B188" s="3" t="n">
        <v>45062</v>
      </c>
      <c r="C188" s="4" t="n">
        <v>0.394768518518519</v>
      </c>
      <c r="D188" s="0" t="n">
        <v>184</v>
      </c>
      <c r="E188" s="5" t="s">
        <v>207</v>
      </c>
      <c r="F188" s="0" t="n">
        <v>0</v>
      </c>
    </row>
    <row r="189" customFormat="false" ht="15" hidden="false" customHeight="false" outlineLevel="0" collapsed="false">
      <c r="A189" s="0" t="n">
        <v>188</v>
      </c>
      <c r="B189" s="3" t="n">
        <v>45062</v>
      </c>
      <c r="C189" s="4" t="n">
        <v>0.394791666666667</v>
      </c>
      <c r="D189" s="0" t="n">
        <v>185</v>
      </c>
      <c r="E189" s="5" t="s">
        <v>208</v>
      </c>
      <c r="F189" s="0" t="n">
        <v>0</v>
      </c>
    </row>
    <row r="190" customFormat="false" ht="15" hidden="false" customHeight="false" outlineLevel="0" collapsed="false">
      <c r="A190" s="0" t="n">
        <v>189</v>
      </c>
      <c r="B190" s="3" t="n">
        <v>45062</v>
      </c>
      <c r="C190" s="4" t="n">
        <v>0.394965277777778</v>
      </c>
      <c r="D190" s="0" t="n">
        <v>186</v>
      </c>
      <c r="E190" s="5" t="s">
        <v>209</v>
      </c>
      <c r="F190" s="0" t="n">
        <v>0</v>
      </c>
    </row>
    <row r="191" customFormat="false" ht="15" hidden="false" customHeight="false" outlineLevel="0" collapsed="false">
      <c r="A191" s="0" t="n">
        <v>190</v>
      </c>
      <c r="B191" s="3" t="n">
        <v>45062</v>
      </c>
      <c r="C191" s="4" t="n">
        <v>0.395023148148148</v>
      </c>
      <c r="D191" s="0" t="n">
        <v>187</v>
      </c>
      <c r="E191" s="5" t="s">
        <v>210</v>
      </c>
      <c r="F191" s="0" t="n">
        <v>0</v>
      </c>
    </row>
    <row r="192" customFormat="false" ht="15" hidden="false" customHeight="false" outlineLevel="0" collapsed="false">
      <c r="A192" s="0" t="n">
        <v>191</v>
      </c>
      <c r="B192" s="3" t="n">
        <v>45062</v>
      </c>
      <c r="C192" s="4" t="n">
        <v>0.395127314814815</v>
      </c>
      <c r="D192" s="0" t="n">
        <v>188</v>
      </c>
      <c r="E192" s="5" t="s">
        <v>211</v>
      </c>
      <c r="F192" s="0" t="n">
        <v>0</v>
      </c>
    </row>
    <row r="193" customFormat="false" ht="15" hidden="false" customHeight="false" outlineLevel="0" collapsed="false">
      <c r="A193" s="0" t="n">
        <v>192</v>
      </c>
      <c r="B193" s="3" t="n">
        <v>45062</v>
      </c>
      <c r="C193" s="4" t="n">
        <v>0.395162037037037</v>
      </c>
      <c r="D193" s="0" t="n">
        <v>189</v>
      </c>
      <c r="E193" s="5" t="s">
        <v>212</v>
      </c>
      <c r="F193" s="0" t="n">
        <v>0</v>
      </c>
    </row>
    <row r="194" customFormat="false" ht="15" hidden="false" customHeight="false" outlineLevel="0" collapsed="false">
      <c r="A194" s="0" t="n">
        <v>193</v>
      </c>
      <c r="B194" s="3" t="n">
        <v>45062</v>
      </c>
      <c r="C194" s="4" t="n">
        <v>0.395266203703704</v>
      </c>
      <c r="D194" s="0" t="n">
        <v>190</v>
      </c>
      <c r="E194" s="5" t="s">
        <v>213</v>
      </c>
      <c r="F194" s="0" t="n">
        <v>0</v>
      </c>
    </row>
    <row r="195" customFormat="false" ht="15" hidden="false" customHeight="false" outlineLevel="0" collapsed="false">
      <c r="A195" s="0" t="n">
        <v>194</v>
      </c>
      <c r="B195" s="3" t="n">
        <v>45062</v>
      </c>
      <c r="C195" s="4" t="n">
        <v>0.395300925925926</v>
      </c>
      <c r="D195" s="0" t="n">
        <v>191</v>
      </c>
      <c r="E195" s="5" t="s">
        <v>214</v>
      </c>
      <c r="F195" s="0" t="n">
        <v>0</v>
      </c>
      <c r="G195" s="8" t="s">
        <v>86</v>
      </c>
    </row>
    <row r="196" customFormat="false" ht="15" hidden="false" customHeight="false" outlineLevel="0" collapsed="false">
      <c r="A196" s="0" t="n">
        <v>195</v>
      </c>
      <c r="B196" s="3" t="n">
        <v>45062</v>
      </c>
      <c r="C196" s="4" t="n">
        <v>0.395648148148148</v>
      </c>
      <c r="D196" s="0" t="n">
        <v>192</v>
      </c>
      <c r="E196" s="5" t="s">
        <v>215</v>
      </c>
      <c r="F196" s="0" t="n">
        <v>0</v>
      </c>
    </row>
    <row r="197" customFormat="false" ht="15" hidden="false" customHeight="false" outlineLevel="0" collapsed="false">
      <c r="A197" s="0" t="n">
        <v>196</v>
      </c>
      <c r="B197" s="3" t="n">
        <v>45062</v>
      </c>
      <c r="C197" s="4" t="n">
        <v>0.395671296296296</v>
      </c>
      <c r="D197" s="0" t="n">
        <v>193</v>
      </c>
      <c r="E197" s="5" t="s">
        <v>216</v>
      </c>
      <c r="F197" s="0" t="n">
        <v>0</v>
      </c>
    </row>
    <row r="198" customFormat="false" ht="15" hidden="false" customHeight="false" outlineLevel="0" collapsed="false">
      <c r="A198" s="0" t="n">
        <v>197</v>
      </c>
      <c r="B198" s="3" t="n">
        <v>45062</v>
      </c>
      <c r="C198" s="4" t="n">
        <v>0.395717592592593</v>
      </c>
      <c r="D198" s="0" t="n">
        <v>194</v>
      </c>
      <c r="E198" s="5" t="s">
        <v>217</v>
      </c>
      <c r="F198" s="0" t="n">
        <v>0</v>
      </c>
    </row>
    <row r="199" customFormat="false" ht="15" hidden="false" customHeight="false" outlineLevel="0" collapsed="false">
      <c r="A199" s="0" t="n">
        <v>198</v>
      </c>
      <c r="B199" s="3" t="n">
        <v>45062</v>
      </c>
      <c r="C199" s="4" t="n">
        <v>0.395763888888889</v>
      </c>
      <c r="D199" s="0" t="n">
        <v>195</v>
      </c>
      <c r="E199" s="5" t="s">
        <v>218</v>
      </c>
      <c r="F199" s="0" t="n">
        <v>0</v>
      </c>
    </row>
    <row r="200" customFormat="false" ht="15" hidden="false" customHeight="false" outlineLevel="0" collapsed="false">
      <c r="A200" s="0" t="n">
        <v>199</v>
      </c>
      <c r="B200" s="3" t="n">
        <v>45062</v>
      </c>
      <c r="C200" s="4" t="n">
        <v>0.395787037037037</v>
      </c>
      <c r="D200" s="0" t="n">
        <v>196</v>
      </c>
      <c r="E200" s="5" t="s">
        <v>219</v>
      </c>
      <c r="F200" s="0" t="n">
        <v>0</v>
      </c>
    </row>
    <row r="201" customFormat="false" ht="15" hidden="false" customHeight="false" outlineLevel="0" collapsed="false">
      <c r="A201" s="0" t="n">
        <v>200</v>
      </c>
      <c r="B201" s="3" t="n">
        <v>45062</v>
      </c>
      <c r="C201" s="4" t="n">
        <v>0.395821759259259</v>
      </c>
      <c r="D201" s="0" t="n">
        <v>197</v>
      </c>
      <c r="E201" s="5" t="s">
        <v>220</v>
      </c>
      <c r="F201" s="0" t="n">
        <v>0</v>
      </c>
    </row>
    <row r="202" customFormat="false" ht="15" hidden="false" customHeight="false" outlineLevel="0" collapsed="false">
      <c r="A202" s="0" t="n">
        <v>201</v>
      </c>
      <c r="B202" s="3" t="n">
        <v>45062</v>
      </c>
      <c r="C202" s="4" t="n">
        <v>0.395844907407407</v>
      </c>
      <c r="D202" s="0" t="n">
        <v>198</v>
      </c>
      <c r="E202" s="5" t="s">
        <v>221</v>
      </c>
      <c r="F202" s="0" t="n">
        <v>0</v>
      </c>
    </row>
    <row r="203" customFormat="false" ht="15" hidden="false" customHeight="false" outlineLevel="0" collapsed="false">
      <c r="A203" s="0" t="n">
        <v>202</v>
      </c>
      <c r="B203" s="3" t="n">
        <v>45062</v>
      </c>
      <c r="C203" s="4" t="n">
        <v>0.396087962962963</v>
      </c>
      <c r="D203" s="0" t="n">
        <v>199</v>
      </c>
      <c r="E203" s="5" t="s">
        <v>222</v>
      </c>
      <c r="F203" s="0" t="n">
        <v>0</v>
      </c>
    </row>
    <row r="204" customFormat="false" ht="15" hidden="false" customHeight="false" outlineLevel="0" collapsed="false">
      <c r="A204" s="0" t="n">
        <v>203</v>
      </c>
      <c r="B204" s="3" t="n">
        <v>45062</v>
      </c>
      <c r="C204" s="4" t="n">
        <v>0.396550925925926</v>
      </c>
      <c r="D204" s="0" t="n">
        <v>200</v>
      </c>
      <c r="E204" s="5" t="s">
        <v>223</v>
      </c>
      <c r="F204" s="0" t="n">
        <v>0</v>
      </c>
    </row>
    <row r="205" customFormat="false" ht="15" hidden="false" customHeight="false" outlineLevel="0" collapsed="false">
      <c r="A205" s="0" t="n">
        <v>204</v>
      </c>
      <c r="B205" s="3" t="n">
        <v>45062</v>
      </c>
      <c r="C205" s="4" t="n">
        <v>0.3965625</v>
      </c>
      <c r="D205" s="0" t="n">
        <v>201</v>
      </c>
      <c r="E205" s="5" t="s">
        <v>224</v>
      </c>
      <c r="F205" s="0" t="n">
        <v>0</v>
      </c>
    </row>
    <row r="206" customFormat="false" ht="15" hidden="false" customHeight="false" outlineLevel="0" collapsed="false">
      <c r="A206" s="0" t="n">
        <v>205</v>
      </c>
      <c r="B206" s="3" t="n">
        <v>45062</v>
      </c>
      <c r="C206" s="4" t="n">
        <v>0.396585648148148</v>
      </c>
      <c r="D206" s="0" t="n">
        <v>202</v>
      </c>
      <c r="E206" s="5" t="s">
        <v>225</v>
      </c>
      <c r="F206" s="0" t="n">
        <v>0</v>
      </c>
    </row>
    <row r="207" customFormat="false" ht="15" hidden="false" customHeight="false" outlineLevel="0" collapsed="false">
      <c r="A207" s="0" t="n">
        <v>206</v>
      </c>
      <c r="B207" s="3" t="n">
        <v>45062</v>
      </c>
      <c r="C207" s="4" t="n">
        <v>0.396608796296296</v>
      </c>
      <c r="D207" s="0" t="n">
        <v>203</v>
      </c>
      <c r="E207" s="5" t="s">
        <v>226</v>
      </c>
      <c r="F207" s="0" t="n">
        <v>0</v>
      </c>
    </row>
    <row r="208" customFormat="false" ht="15" hidden="false" customHeight="false" outlineLevel="0" collapsed="false">
      <c r="A208" s="0" t="n">
        <v>207</v>
      </c>
      <c r="B208" s="3" t="n">
        <v>45062</v>
      </c>
      <c r="C208" s="4" t="n">
        <v>0.396655092592593</v>
      </c>
      <c r="D208" s="0" t="n">
        <v>204</v>
      </c>
      <c r="E208" s="5" t="s">
        <v>227</v>
      </c>
      <c r="F208" s="0" t="n">
        <v>0</v>
      </c>
    </row>
    <row r="209" customFormat="false" ht="15" hidden="false" customHeight="false" outlineLevel="0" collapsed="false">
      <c r="A209" s="0" t="n">
        <v>208</v>
      </c>
      <c r="B209" s="3" t="n">
        <v>45062</v>
      </c>
      <c r="C209" s="4" t="n">
        <v>0.396701388888889</v>
      </c>
      <c r="D209" s="0" t="n">
        <v>205</v>
      </c>
      <c r="E209" s="5" t="s">
        <v>228</v>
      </c>
      <c r="F209" s="0" t="n">
        <v>0</v>
      </c>
    </row>
    <row r="210" customFormat="false" ht="15" hidden="false" customHeight="false" outlineLevel="0" collapsed="false">
      <c r="A210" s="0" t="n">
        <v>209</v>
      </c>
      <c r="B210" s="3" t="n">
        <v>45062</v>
      </c>
      <c r="C210" s="4" t="n">
        <v>0.396724537037037</v>
      </c>
      <c r="D210" s="0" t="n">
        <v>206</v>
      </c>
      <c r="E210" s="5" t="s">
        <v>229</v>
      </c>
      <c r="F210" s="0" t="n">
        <v>0</v>
      </c>
    </row>
    <row r="211" customFormat="false" ht="15" hidden="false" customHeight="false" outlineLevel="0" collapsed="false">
      <c r="A211" s="0" t="n">
        <v>210</v>
      </c>
      <c r="B211" s="3" t="n">
        <v>45062</v>
      </c>
      <c r="C211" s="4" t="n">
        <v>0.397152777777778</v>
      </c>
      <c r="D211" s="0" t="n">
        <v>207</v>
      </c>
      <c r="E211" s="5" t="s">
        <v>230</v>
      </c>
      <c r="F211" s="0" t="n">
        <v>0</v>
      </c>
    </row>
    <row r="212" customFormat="false" ht="15" hidden="false" customHeight="false" outlineLevel="0" collapsed="false">
      <c r="A212" s="0" t="n">
        <v>211</v>
      </c>
      <c r="B212" s="3" t="n">
        <v>45062</v>
      </c>
      <c r="C212" s="4" t="n">
        <v>0.397777777777778</v>
      </c>
      <c r="D212" s="0" t="n">
        <v>208</v>
      </c>
      <c r="E212" s="5" t="s">
        <v>231</v>
      </c>
      <c r="F212" s="0" t="n">
        <v>0</v>
      </c>
    </row>
    <row r="213" customFormat="false" ht="15" hidden="false" customHeight="false" outlineLevel="0" collapsed="false">
      <c r="A213" s="0" t="n">
        <v>212</v>
      </c>
      <c r="B213" s="3" t="n">
        <v>45062</v>
      </c>
      <c r="C213" s="4" t="n">
        <v>0.397916666666667</v>
      </c>
      <c r="D213" s="0" t="n">
        <v>209</v>
      </c>
      <c r="E213" s="5" t="s">
        <v>232</v>
      </c>
      <c r="F213" s="0" t="n">
        <v>0</v>
      </c>
    </row>
    <row r="214" customFormat="false" ht="15" hidden="false" customHeight="false" outlineLevel="0" collapsed="false">
      <c r="A214" s="0" t="n">
        <v>213</v>
      </c>
      <c r="B214" s="3" t="n">
        <v>45062</v>
      </c>
      <c r="C214" s="4" t="n">
        <v>0.397939814814815</v>
      </c>
      <c r="D214" s="0" t="n">
        <v>210</v>
      </c>
      <c r="E214" s="5" t="s">
        <v>233</v>
      </c>
      <c r="F214" s="0" t="n">
        <v>0</v>
      </c>
    </row>
    <row r="215" customFormat="false" ht="15" hidden="false" customHeight="false" outlineLevel="0" collapsed="false">
      <c r="A215" s="0" t="n">
        <v>214</v>
      </c>
      <c r="B215" s="3" t="n">
        <v>45062</v>
      </c>
      <c r="C215" s="4" t="n">
        <v>0.397974537037037</v>
      </c>
      <c r="D215" s="0" t="n">
        <v>211</v>
      </c>
      <c r="E215" s="5" t="s">
        <v>234</v>
      </c>
      <c r="F215" s="0" t="n">
        <v>0</v>
      </c>
    </row>
    <row r="216" customFormat="false" ht="15" hidden="false" customHeight="false" outlineLevel="0" collapsed="false">
      <c r="A216" s="0" t="n">
        <v>215</v>
      </c>
      <c r="B216" s="3" t="n">
        <v>45062</v>
      </c>
      <c r="C216" s="4" t="n">
        <v>0.398043981481481</v>
      </c>
      <c r="D216" s="0" t="n">
        <v>212</v>
      </c>
      <c r="E216" s="5" t="s">
        <v>235</v>
      </c>
      <c r="F216" s="0" t="n">
        <v>0</v>
      </c>
    </row>
    <row r="217" customFormat="false" ht="15" hidden="false" customHeight="false" outlineLevel="0" collapsed="false">
      <c r="A217" s="0" t="n">
        <v>216</v>
      </c>
      <c r="B217" s="3" t="n">
        <v>45062</v>
      </c>
      <c r="C217" s="4" t="n">
        <v>0.398055555555556</v>
      </c>
      <c r="D217" s="0" t="n">
        <v>213</v>
      </c>
      <c r="E217" s="5" t="s">
        <v>236</v>
      </c>
      <c r="F217" s="0" t="n">
        <v>0</v>
      </c>
    </row>
    <row r="218" customFormat="false" ht="15" hidden="false" customHeight="false" outlineLevel="0" collapsed="false">
      <c r="A218" s="0" t="n">
        <v>217</v>
      </c>
      <c r="B218" s="3" t="n">
        <v>45062</v>
      </c>
      <c r="C218" s="4" t="n">
        <v>0.39806712962963</v>
      </c>
      <c r="D218" s="0" t="n">
        <v>214</v>
      </c>
      <c r="E218" s="5" t="s">
        <v>237</v>
      </c>
      <c r="F218" s="0" t="n">
        <v>0</v>
      </c>
    </row>
    <row r="219" customFormat="false" ht="15" hidden="false" customHeight="false" outlineLevel="0" collapsed="false">
      <c r="A219" s="0" t="n">
        <v>218</v>
      </c>
      <c r="B219" s="3" t="n">
        <v>45062</v>
      </c>
      <c r="C219" s="4" t="n">
        <v>0.398090277777778</v>
      </c>
      <c r="D219" s="0" t="n">
        <v>215</v>
      </c>
      <c r="E219" s="5" t="s">
        <v>238</v>
      </c>
      <c r="F219" s="0" t="n">
        <v>0</v>
      </c>
    </row>
    <row r="220" customFormat="false" ht="15" hidden="false" customHeight="false" outlineLevel="0" collapsed="false">
      <c r="A220" s="0" t="n">
        <v>219</v>
      </c>
      <c r="B220" s="3" t="n">
        <v>45062</v>
      </c>
      <c r="C220" s="4" t="n">
        <v>0.398113425925926</v>
      </c>
      <c r="D220" s="0" t="n">
        <v>216</v>
      </c>
      <c r="E220" s="5" t="s">
        <v>239</v>
      </c>
      <c r="F220" s="0" t="n">
        <v>0</v>
      </c>
    </row>
    <row r="221" customFormat="false" ht="15" hidden="false" customHeight="false" outlineLevel="0" collapsed="false">
      <c r="A221" s="0" t="n">
        <v>220</v>
      </c>
      <c r="B221" s="3" t="n">
        <v>45062</v>
      </c>
      <c r="C221" s="4" t="n">
        <v>0.398159722222222</v>
      </c>
      <c r="D221" s="0" t="n">
        <v>217</v>
      </c>
      <c r="E221" s="5" t="s">
        <v>240</v>
      </c>
      <c r="F221" s="0" t="n">
        <v>0</v>
      </c>
    </row>
    <row r="222" customFormat="false" ht="15" hidden="false" customHeight="false" outlineLevel="0" collapsed="false">
      <c r="A222" s="0" t="n">
        <v>221</v>
      </c>
      <c r="B222" s="3" t="n">
        <v>45062</v>
      </c>
      <c r="C222" s="4" t="n">
        <v>0.39818287037037</v>
      </c>
      <c r="D222" s="0" t="n">
        <v>218</v>
      </c>
      <c r="E222" s="5" t="s">
        <v>241</v>
      </c>
      <c r="F222" s="0" t="n">
        <v>0</v>
      </c>
    </row>
    <row r="223" customFormat="false" ht="15" hidden="false" customHeight="false" outlineLevel="0" collapsed="false">
      <c r="A223" s="0" t="n">
        <v>222</v>
      </c>
      <c r="B223" s="3" t="n">
        <v>45062</v>
      </c>
      <c r="C223" s="4" t="n">
        <v>0.398206018518519</v>
      </c>
      <c r="D223" s="0" t="n">
        <v>219</v>
      </c>
      <c r="E223" s="5" t="s">
        <v>242</v>
      </c>
      <c r="F223" s="0" t="n">
        <v>0</v>
      </c>
    </row>
    <row r="224" customFormat="false" ht="15" hidden="false" customHeight="false" outlineLevel="0" collapsed="false">
      <c r="A224" s="0" t="n">
        <v>223</v>
      </c>
      <c r="B224" s="3" t="n">
        <v>45062</v>
      </c>
      <c r="C224" s="4" t="n">
        <v>0.398333333333333</v>
      </c>
      <c r="D224" s="0" t="n">
        <v>220</v>
      </c>
      <c r="E224" s="5" t="s">
        <v>243</v>
      </c>
      <c r="F224" s="0" t="n">
        <v>0</v>
      </c>
    </row>
    <row r="225" customFormat="false" ht="15" hidden="false" customHeight="false" outlineLevel="0" collapsed="false">
      <c r="A225" s="0" t="n">
        <v>224</v>
      </c>
      <c r="B225" s="3" t="n">
        <v>45062</v>
      </c>
      <c r="C225" s="4" t="n">
        <v>0.398634259259259</v>
      </c>
      <c r="D225" s="0" t="n">
        <v>221</v>
      </c>
      <c r="E225" s="5" t="s">
        <v>244</v>
      </c>
      <c r="F225" s="0" t="n">
        <v>0</v>
      </c>
    </row>
    <row r="226" customFormat="false" ht="15" hidden="false" customHeight="false" outlineLevel="0" collapsed="false">
      <c r="A226" s="0" t="n">
        <v>225</v>
      </c>
      <c r="B226" s="3" t="n">
        <v>45062</v>
      </c>
      <c r="C226" s="4" t="n">
        <v>0.398761574074074</v>
      </c>
      <c r="D226" s="0" t="n">
        <v>222</v>
      </c>
      <c r="E226" s="5" t="s">
        <v>245</v>
      </c>
      <c r="F226" s="0" t="n">
        <v>0</v>
      </c>
    </row>
    <row r="227" customFormat="false" ht="15" hidden="false" customHeight="false" outlineLevel="0" collapsed="false">
      <c r="A227" s="0" t="n">
        <v>226</v>
      </c>
      <c r="B227" s="3" t="n">
        <v>45062</v>
      </c>
      <c r="C227" s="4" t="n">
        <v>0.398784722222222</v>
      </c>
      <c r="D227" s="0" t="n">
        <v>223</v>
      </c>
      <c r="E227" s="5" t="s">
        <v>246</v>
      </c>
      <c r="F227" s="0" t="n">
        <v>0</v>
      </c>
    </row>
    <row r="228" customFormat="false" ht="15" hidden="false" customHeight="false" outlineLevel="0" collapsed="false">
      <c r="A228" s="0" t="n">
        <v>227</v>
      </c>
      <c r="B228" s="3" t="n">
        <v>45062</v>
      </c>
      <c r="C228" s="4" t="n">
        <v>0.398854166666667</v>
      </c>
      <c r="D228" s="0" t="n">
        <v>224</v>
      </c>
      <c r="E228" s="5" t="s">
        <v>247</v>
      </c>
      <c r="F228" s="0" t="n">
        <v>0</v>
      </c>
    </row>
    <row r="229" customFormat="false" ht="15" hidden="false" customHeight="false" outlineLevel="0" collapsed="false">
      <c r="A229" s="0" t="n">
        <v>228</v>
      </c>
      <c r="B229" s="3" t="n">
        <v>45062</v>
      </c>
      <c r="C229" s="4" t="n">
        <v>0.398877314814815</v>
      </c>
      <c r="D229" s="0" t="n">
        <v>225</v>
      </c>
      <c r="E229" s="5" t="s">
        <v>248</v>
      </c>
      <c r="F229" s="0" t="n">
        <v>0</v>
      </c>
    </row>
    <row r="230" customFormat="false" ht="15" hidden="false" customHeight="false" outlineLevel="0" collapsed="false">
      <c r="A230" s="0" t="n">
        <v>229</v>
      </c>
      <c r="B230" s="3" t="n">
        <v>45062</v>
      </c>
      <c r="C230" s="4" t="n">
        <v>0.398912037037037</v>
      </c>
      <c r="D230" s="0" t="n">
        <v>226</v>
      </c>
      <c r="E230" s="5" t="s">
        <v>249</v>
      </c>
      <c r="F230" s="0" t="n">
        <v>0</v>
      </c>
    </row>
    <row r="231" customFormat="false" ht="15" hidden="false" customHeight="false" outlineLevel="0" collapsed="false">
      <c r="A231" s="0" t="n">
        <v>230</v>
      </c>
      <c r="B231" s="3" t="n">
        <v>45062</v>
      </c>
      <c r="C231" s="4" t="n">
        <v>0.398993055555556</v>
      </c>
      <c r="D231" s="0" t="n">
        <v>227</v>
      </c>
      <c r="E231" s="5" t="s">
        <v>250</v>
      </c>
      <c r="F231" s="0" t="n">
        <v>0</v>
      </c>
    </row>
    <row r="232" customFormat="false" ht="15" hidden="false" customHeight="false" outlineLevel="0" collapsed="false">
      <c r="A232" s="0" t="n">
        <v>231</v>
      </c>
      <c r="B232" s="3" t="n">
        <v>45062</v>
      </c>
      <c r="C232" s="4" t="n">
        <v>0.399074074074074</v>
      </c>
      <c r="D232" s="0" t="n">
        <v>228</v>
      </c>
      <c r="E232" s="5" t="s">
        <v>251</v>
      </c>
      <c r="F232" s="0" t="n">
        <v>0</v>
      </c>
    </row>
    <row r="233" customFormat="false" ht="15" hidden="false" customHeight="false" outlineLevel="0" collapsed="false">
      <c r="A233" s="0" t="n">
        <v>232</v>
      </c>
      <c r="B233" s="3" t="n">
        <v>45062</v>
      </c>
      <c r="C233" s="4" t="n">
        <v>0.399131944444444</v>
      </c>
      <c r="D233" s="0" t="n">
        <v>229</v>
      </c>
      <c r="E233" s="5" t="s">
        <v>252</v>
      </c>
      <c r="F233" s="0" t="n">
        <v>0</v>
      </c>
    </row>
    <row r="234" customFormat="false" ht="15" hidden="false" customHeight="false" outlineLevel="0" collapsed="false">
      <c r="A234" s="0" t="n">
        <v>233</v>
      </c>
      <c r="B234" s="3" t="n">
        <v>45062</v>
      </c>
      <c r="C234" s="4" t="n">
        <v>0.399375</v>
      </c>
      <c r="D234" s="0" t="n">
        <v>230</v>
      </c>
      <c r="E234" s="5" t="s">
        <v>253</v>
      </c>
      <c r="F234" s="0" t="n">
        <v>1</v>
      </c>
    </row>
    <row r="235" customFormat="false" ht="15" hidden="false" customHeight="false" outlineLevel="0" collapsed="false">
      <c r="A235" s="0" t="n">
        <v>234</v>
      </c>
      <c r="B235" s="3" t="n">
        <v>45062</v>
      </c>
      <c r="C235" s="4" t="n">
        <v>0.399398148148148</v>
      </c>
      <c r="D235" s="0" t="n">
        <v>231</v>
      </c>
      <c r="E235" s="5" t="s">
        <v>254</v>
      </c>
      <c r="F235" s="0" t="n">
        <v>0</v>
      </c>
    </row>
    <row r="236" customFormat="false" ht="15" hidden="false" customHeight="false" outlineLevel="0" collapsed="false">
      <c r="A236" s="0" t="n">
        <v>235</v>
      </c>
      <c r="B236" s="3" t="n">
        <v>45062</v>
      </c>
      <c r="C236" s="4" t="n">
        <v>0.399409722222222</v>
      </c>
      <c r="D236" s="0" t="n">
        <v>232</v>
      </c>
      <c r="E236" s="5" t="s">
        <v>255</v>
      </c>
      <c r="F236" s="0" t="n">
        <v>0</v>
      </c>
    </row>
    <row r="237" customFormat="false" ht="15" hidden="false" customHeight="false" outlineLevel="0" collapsed="false">
      <c r="A237" s="0" t="n">
        <v>236</v>
      </c>
      <c r="B237" s="3" t="n">
        <v>45062</v>
      </c>
      <c r="C237" s="4" t="n">
        <v>0.39943287037037</v>
      </c>
      <c r="D237" s="8" t="s">
        <v>13</v>
      </c>
      <c r="E237" s="5"/>
      <c r="F237" s="8" t="s">
        <v>13</v>
      </c>
      <c r="G237" s="8" t="s">
        <v>121</v>
      </c>
    </row>
    <row r="238" customFormat="false" ht="15" hidden="false" customHeight="false" outlineLevel="0" collapsed="false">
      <c r="A238" s="0" t="n">
        <v>237</v>
      </c>
      <c r="B238" s="3" t="n">
        <v>45062</v>
      </c>
      <c r="C238" s="4" t="n">
        <v>0.399560185185185</v>
      </c>
      <c r="D238" s="0" t="n">
        <v>233</v>
      </c>
      <c r="E238" s="5" t="s">
        <v>256</v>
      </c>
      <c r="F238" s="0" t="n">
        <v>0</v>
      </c>
    </row>
    <row r="239" customFormat="false" ht="15" hidden="false" customHeight="false" outlineLevel="0" collapsed="false">
      <c r="A239" s="0" t="n">
        <v>238</v>
      </c>
      <c r="B239" s="3" t="n">
        <v>45062</v>
      </c>
      <c r="C239" s="4" t="n">
        <v>0.399571759259259</v>
      </c>
      <c r="D239" s="0" t="n">
        <v>234</v>
      </c>
      <c r="E239" s="5" t="s">
        <v>257</v>
      </c>
      <c r="F239" s="0" t="n">
        <v>0</v>
      </c>
    </row>
    <row r="240" customFormat="false" ht="15" hidden="false" customHeight="false" outlineLevel="0" collapsed="false">
      <c r="A240" s="0" t="n">
        <v>239</v>
      </c>
      <c r="B240" s="3" t="n">
        <v>45062</v>
      </c>
      <c r="C240" s="4" t="n">
        <v>0.40005787037037</v>
      </c>
      <c r="D240" s="0" t="n">
        <v>235</v>
      </c>
      <c r="E240" s="5" t="s">
        <v>258</v>
      </c>
      <c r="F240" s="0" t="n">
        <v>0</v>
      </c>
    </row>
    <row r="241" customFormat="false" ht="15" hidden="false" customHeight="false" outlineLevel="0" collapsed="false">
      <c r="A241" s="0" t="n">
        <v>240</v>
      </c>
      <c r="B241" s="3" t="n">
        <v>45062</v>
      </c>
      <c r="C241" s="4" t="n">
        <v>0.400092592592593</v>
      </c>
      <c r="D241" s="0" t="n">
        <v>236</v>
      </c>
      <c r="E241" s="5" t="s">
        <v>259</v>
      </c>
      <c r="F241" s="0" t="n">
        <v>0</v>
      </c>
    </row>
    <row r="242" customFormat="false" ht="15" hidden="false" customHeight="false" outlineLevel="0" collapsed="false">
      <c r="A242" s="0" t="n">
        <v>241</v>
      </c>
      <c r="B242" s="3" t="n">
        <v>45062</v>
      </c>
      <c r="C242" s="4" t="n">
        <v>0.400173611111111</v>
      </c>
      <c r="D242" s="0" t="n">
        <v>237</v>
      </c>
      <c r="E242" s="5" t="s">
        <v>260</v>
      </c>
      <c r="F242" s="0" t="n">
        <v>0</v>
      </c>
    </row>
    <row r="243" customFormat="false" ht="15" hidden="false" customHeight="false" outlineLevel="0" collapsed="false">
      <c r="A243" s="0" t="n">
        <v>242</v>
      </c>
      <c r="B243" s="3" t="n">
        <v>45062</v>
      </c>
      <c r="C243" s="4" t="n">
        <v>0.400196759259259</v>
      </c>
      <c r="D243" s="0" t="n">
        <v>238</v>
      </c>
      <c r="E243" s="5" t="s">
        <v>261</v>
      </c>
      <c r="F243" s="0" t="n">
        <v>0</v>
      </c>
    </row>
    <row r="244" customFormat="false" ht="15" hidden="false" customHeight="false" outlineLevel="0" collapsed="false">
      <c r="A244" s="0" t="n">
        <v>243</v>
      </c>
      <c r="B244" s="3" t="n">
        <v>45062</v>
      </c>
      <c r="C244" s="4" t="n">
        <v>0.400208333333333</v>
      </c>
      <c r="D244" s="0" t="n">
        <v>239</v>
      </c>
      <c r="E244" s="5" t="s">
        <v>262</v>
      </c>
      <c r="F244" s="0" t="n">
        <v>0</v>
      </c>
    </row>
    <row r="245" customFormat="false" ht="15" hidden="false" customHeight="false" outlineLevel="0" collapsed="false">
      <c r="A245" s="0" t="n">
        <v>244</v>
      </c>
      <c r="B245" s="3" t="n">
        <v>45062</v>
      </c>
      <c r="C245" s="4" t="n">
        <v>0.400219907407407</v>
      </c>
      <c r="D245" s="0" t="n">
        <v>240</v>
      </c>
      <c r="E245" s="5" t="s">
        <v>263</v>
      </c>
      <c r="F245" s="0" t="n">
        <v>0</v>
      </c>
    </row>
    <row r="246" customFormat="false" ht="15" hidden="false" customHeight="false" outlineLevel="0" collapsed="false">
      <c r="A246" s="0" t="n">
        <v>245</v>
      </c>
      <c r="B246" s="3" t="n">
        <v>45062</v>
      </c>
      <c r="C246" s="4" t="n">
        <v>0.40025462962963</v>
      </c>
      <c r="D246" s="0" t="n">
        <v>241</v>
      </c>
      <c r="E246" s="5"/>
      <c r="F246" s="0" t="n">
        <v>1</v>
      </c>
    </row>
    <row r="247" customFormat="false" ht="15" hidden="false" customHeight="false" outlineLevel="0" collapsed="false">
      <c r="A247" s="0" t="n">
        <v>246</v>
      </c>
      <c r="B247" s="3" t="n">
        <v>45062</v>
      </c>
      <c r="C247" s="4" t="n">
        <v>0.400300925925926</v>
      </c>
      <c r="D247" s="0" t="n">
        <v>242</v>
      </c>
      <c r="E247" s="5" t="s">
        <v>264</v>
      </c>
      <c r="F247" s="0" t="n">
        <v>0</v>
      </c>
    </row>
    <row r="248" customFormat="false" ht="15" hidden="false" customHeight="false" outlineLevel="0" collapsed="false">
      <c r="A248" s="0" t="n">
        <v>247</v>
      </c>
      <c r="B248" s="3" t="n">
        <v>45062</v>
      </c>
      <c r="C248" s="4" t="n">
        <v>0.40068287037037</v>
      </c>
      <c r="D248" s="0" t="n">
        <v>243</v>
      </c>
      <c r="E248" s="5" t="s">
        <v>265</v>
      </c>
      <c r="F248" s="0" t="n">
        <v>0</v>
      </c>
    </row>
    <row r="249" customFormat="false" ht="15" hidden="false" customHeight="false" outlineLevel="0" collapsed="false">
      <c r="A249" s="0" t="n">
        <v>248</v>
      </c>
      <c r="B249" s="3" t="n">
        <v>45062</v>
      </c>
      <c r="C249" s="4" t="n">
        <v>0.400856481481482</v>
      </c>
      <c r="D249" s="0" t="n">
        <v>244</v>
      </c>
      <c r="E249" s="5" t="s">
        <v>266</v>
      </c>
      <c r="F249" s="0" t="n">
        <v>0</v>
      </c>
    </row>
    <row r="250" customFormat="false" ht="15" hidden="false" customHeight="false" outlineLevel="0" collapsed="false">
      <c r="A250" s="0" t="n">
        <v>249</v>
      </c>
      <c r="B250" s="3" t="n">
        <v>45062</v>
      </c>
      <c r="C250" s="4" t="n">
        <v>0.400972222222222</v>
      </c>
      <c r="D250" s="0" t="n">
        <v>245</v>
      </c>
      <c r="E250" s="5" t="s">
        <v>267</v>
      </c>
      <c r="F250" s="0" t="n">
        <v>0</v>
      </c>
    </row>
    <row r="251" customFormat="false" ht="15" hidden="false" customHeight="false" outlineLevel="0" collapsed="false">
      <c r="A251" s="0" t="n">
        <v>250</v>
      </c>
      <c r="B251" s="3" t="n">
        <v>45062</v>
      </c>
      <c r="C251" s="4" t="n">
        <v>0.400983796296296</v>
      </c>
      <c r="D251" s="0" t="n">
        <v>246</v>
      </c>
      <c r="E251" s="5" t="s">
        <v>268</v>
      </c>
      <c r="F251" s="0" t="n">
        <v>0</v>
      </c>
    </row>
    <row r="252" customFormat="false" ht="15" hidden="false" customHeight="false" outlineLevel="0" collapsed="false">
      <c r="A252" s="0" t="n">
        <v>251</v>
      </c>
      <c r="B252" s="3" t="n">
        <v>45062</v>
      </c>
      <c r="C252" s="4" t="n">
        <v>0.401006944444444</v>
      </c>
      <c r="D252" s="0" t="n">
        <v>247</v>
      </c>
      <c r="E252" s="5"/>
      <c r="F252" s="0" t="n">
        <v>2</v>
      </c>
    </row>
    <row r="253" customFormat="false" ht="15" hidden="false" customHeight="false" outlineLevel="0" collapsed="false">
      <c r="A253" s="0" t="n">
        <v>252</v>
      </c>
      <c r="B253" s="3" t="n">
        <v>45062</v>
      </c>
      <c r="C253" s="4" t="n">
        <v>0.401018518518519</v>
      </c>
      <c r="D253" s="0" t="n">
        <v>248</v>
      </c>
      <c r="E253" s="5" t="s">
        <v>269</v>
      </c>
      <c r="F253" s="0" t="n">
        <v>0</v>
      </c>
    </row>
    <row r="254" customFormat="false" ht="15" hidden="false" customHeight="false" outlineLevel="0" collapsed="false">
      <c r="A254" s="0" t="n">
        <v>253</v>
      </c>
      <c r="B254" s="3" t="n">
        <v>45062</v>
      </c>
      <c r="C254" s="4" t="n">
        <v>0.401030092592593</v>
      </c>
      <c r="D254" s="0" t="n">
        <v>249</v>
      </c>
      <c r="E254" s="5" t="s">
        <v>270</v>
      </c>
      <c r="F254" s="0" t="n">
        <v>0</v>
      </c>
    </row>
    <row r="255" customFormat="false" ht="15" hidden="false" customHeight="false" outlineLevel="0" collapsed="false">
      <c r="A255" s="0" t="n">
        <v>254</v>
      </c>
      <c r="B255" s="3" t="n">
        <v>45062</v>
      </c>
      <c r="C255" s="4" t="n">
        <v>0.401041666666667</v>
      </c>
      <c r="D255" s="0" t="n">
        <v>250</v>
      </c>
      <c r="E255" s="5" t="s">
        <v>271</v>
      </c>
      <c r="F255" s="0" t="n">
        <v>0</v>
      </c>
    </row>
    <row r="256" customFormat="false" ht="15" hidden="false" customHeight="false" outlineLevel="0" collapsed="false">
      <c r="A256" s="0" t="n">
        <v>255</v>
      </c>
      <c r="B256" s="3" t="n">
        <v>45062</v>
      </c>
      <c r="C256" s="4" t="n">
        <v>0.401087962962963</v>
      </c>
      <c r="D256" s="0" t="n">
        <v>251</v>
      </c>
      <c r="E256" s="5" t="s">
        <v>272</v>
      </c>
      <c r="F256" s="0" t="n">
        <v>0</v>
      </c>
    </row>
    <row r="257" customFormat="false" ht="15" hidden="false" customHeight="false" outlineLevel="0" collapsed="false">
      <c r="A257" s="0" t="n">
        <v>256</v>
      </c>
      <c r="B257" s="3" t="n">
        <v>45062</v>
      </c>
      <c r="C257" s="4" t="n">
        <v>0.401122685185185</v>
      </c>
      <c r="D257" s="0" t="n">
        <v>252</v>
      </c>
      <c r="E257" s="5" t="s">
        <v>273</v>
      </c>
      <c r="F257" s="0" t="n">
        <v>0</v>
      </c>
    </row>
    <row r="258" customFormat="false" ht="15" hidden="false" customHeight="false" outlineLevel="0" collapsed="false">
      <c r="A258" s="0" t="n">
        <v>257</v>
      </c>
      <c r="B258" s="3" t="n">
        <v>45062</v>
      </c>
      <c r="C258" s="4" t="n">
        <v>0.401145833333333</v>
      </c>
      <c r="D258" s="0" t="n">
        <v>253</v>
      </c>
      <c r="E258" s="5" t="s">
        <v>274</v>
      </c>
      <c r="F258" s="0" t="n">
        <v>0</v>
      </c>
    </row>
    <row r="259" customFormat="false" ht="15" hidden="false" customHeight="false" outlineLevel="0" collapsed="false">
      <c r="A259" s="0" t="n">
        <v>258</v>
      </c>
      <c r="B259" s="3" t="n">
        <v>45062</v>
      </c>
      <c r="C259" s="4" t="n">
        <v>0.401516203703704</v>
      </c>
      <c r="D259" s="8" t="s">
        <v>13</v>
      </c>
      <c r="E259" s="5"/>
      <c r="F259" s="8" t="s">
        <v>13</v>
      </c>
      <c r="G259" s="8" t="s">
        <v>86</v>
      </c>
    </row>
    <row r="260" customFormat="false" ht="15" hidden="false" customHeight="false" outlineLevel="0" collapsed="false">
      <c r="A260" s="0" t="n">
        <v>259</v>
      </c>
      <c r="B260" s="3" t="n">
        <v>45062</v>
      </c>
      <c r="C260" s="4" t="n">
        <v>0.401747685185185</v>
      </c>
      <c r="D260" s="0" t="n">
        <v>254</v>
      </c>
      <c r="E260" s="5" t="s">
        <v>275</v>
      </c>
      <c r="F260" s="0" t="n">
        <v>0</v>
      </c>
    </row>
    <row r="261" customFormat="false" ht="15" hidden="false" customHeight="false" outlineLevel="0" collapsed="false">
      <c r="A261" s="0" t="n">
        <v>260</v>
      </c>
      <c r="B261" s="3" t="n">
        <v>45062</v>
      </c>
      <c r="C261" s="4" t="n">
        <v>0.401782407407407</v>
      </c>
      <c r="D261" s="0" t="n">
        <v>255</v>
      </c>
      <c r="E261" s="5" t="s">
        <v>276</v>
      </c>
      <c r="F261" s="0" t="n">
        <v>0</v>
      </c>
    </row>
    <row r="262" customFormat="false" ht="15" hidden="false" customHeight="false" outlineLevel="0" collapsed="false">
      <c r="A262" s="0" t="n">
        <v>261</v>
      </c>
      <c r="B262" s="3" t="n">
        <v>45062</v>
      </c>
      <c r="C262" s="4" t="n">
        <v>0.401886574074074</v>
      </c>
      <c r="D262" s="0" t="n">
        <v>256</v>
      </c>
      <c r="E262" s="5" t="s">
        <v>277</v>
      </c>
      <c r="F262" s="0" t="n">
        <v>0</v>
      </c>
    </row>
    <row r="263" customFormat="false" ht="15" hidden="false" customHeight="false" outlineLevel="0" collapsed="false">
      <c r="A263" s="0" t="n">
        <v>262</v>
      </c>
      <c r="B263" s="3" t="n">
        <v>45062</v>
      </c>
      <c r="C263" s="4" t="n">
        <v>0.402002314814815</v>
      </c>
      <c r="D263" s="0" t="n">
        <v>257</v>
      </c>
      <c r="E263" s="5" t="s">
        <v>278</v>
      </c>
      <c r="F263" s="0" t="n">
        <v>0</v>
      </c>
    </row>
    <row r="264" customFormat="false" ht="15" hidden="false" customHeight="false" outlineLevel="0" collapsed="false">
      <c r="A264" s="0" t="n">
        <v>263</v>
      </c>
      <c r="B264" s="3" t="n">
        <v>45062</v>
      </c>
      <c r="C264" s="4" t="n">
        <v>0.402118055555556</v>
      </c>
      <c r="D264" s="0" t="n">
        <v>258</v>
      </c>
      <c r="E264" s="5" t="s">
        <v>279</v>
      </c>
      <c r="F264" s="0" t="n">
        <v>0</v>
      </c>
    </row>
    <row r="265" customFormat="false" ht="15" hidden="false" customHeight="false" outlineLevel="0" collapsed="false">
      <c r="A265" s="0" t="n">
        <v>264</v>
      </c>
      <c r="B265" s="3" t="n">
        <v>45062</v>
      </c>
      <c r="C265" s="4" t="n">
        <v>0.40212962962963</v>
      </c>
      <c r="D265" s="0" t="n">
        <v>259</v>
      </c>
      <c r="E265" s="5" t="s">
        <v>280</v>
      </c>
      <c r="F265" s="0" t="n">
        <v>0</v>
      </c>
    </row>
    <row r="266" customFormat="false" ht="15" hidden="false" customHeight="false" outlineLevel="0" collapsed="false">
      <c r="A266" s="0" t="n">
        <v>265</v>
      </c>
      <c r="B266" s="3" t="n">
        <v>45062</v>
      </c>
      <c r="C266" s="4" t="n">
        <v>0.402835648148148</v>
      </c>
      <c r="D266" s="0" t="n">
        <v>260</v>
      </c>
      <c r="E266" s="5" t="s">
        <v>281</v>
      </c>
      <c r="F266" s="0" t="n">
        <v>0</v>
      </c>
    </row>
    <row r="267" customFormat="false" ht="15" hidden="false" customHeight="false" outlineLevel="0" collapsed="false">
      <c r="A267" s="0" t="n">
        <v>266</v>
      </c>
      <c r="B267" s="3" t="n">
        <v>45062</v>
      </c>
      <c r="C267" s="4" t="n">
        <v>0.40287037037037</v>
      </c>
      <c r="D267" s="0" t="n">
        <v>261</v>
      </c>
      <c r="E267" s="5" t="s">
        <v>282</v>
      </c>
      <c r="F267" s="0" t="n">
        <v>0</v>
      </c>
    </row>
    <row r="268" customFormat="false" ht="15" hidden="false" customHeight="false" outlineLevel="0" collapsed="false">
      <c r="A268" s="0" t="n">
        <v>267</v>
      </c>
      <c r="B268" s="3" t="n">
        <v>45062</v>
      </c>
      <c r="C268" s="4" t="n">
        <v>0.402916666666667</v>
      </c>
      <c r="D268" s="0" t="n">
        <v>262</v>
      </c>
      <c r="E268" s="5" t="s">
        <v>283</v>
      </c>
      <c r="F268" s="0" t="n">
        <v>2</v>
      </c>
    </row>
    <row r="269" customFormat="false" ht="15" hidden="false" customHeight="false" outlineLevel="0" collapsed="false">
      <c r="A269" s="0" t="n">
        <v>268</v>
      </c>
      <c r="B269" s="3" t="n">
        <v>45062</v>
      </c>
      <c r="C269" s="4" t="n">
        <v>0.403032407407407</v>
      </c>
      <c r="D269" s="0" t="n">
        <v>263</v>
      </c>
      <c r="E269" s="5" t="s">
        <v>284</v>
      </c>
      <c r="F269" s="0" t="n">
        <v>0</v>
      </c>
    </row>
    <row r="270" customFormat="false" ht="15" hidden="false" customHeight="false" outlineLevel="0" collapsed="false">
      <c r="A270" s="0" t="n">
        <v>269</v>
      </c>
      <c r="B270" s="3" t="n">
        <v>45062</v>
      </c>
      <c r="C270" s="4" t="n">
        <v>0.403043981481481</v>
      </c>
      <c r="D270" s="0" t="n">
        <v>264</v>
      </c>
      <c r="E270" s="5" t="s">
        <v>285</v>
      </c>
      <c r="F270" s="0" t="n">
        <v>0</v>
      </c>
    </row>
    <row r="271" customFormat="false" ht="15" hidden="false" customHeight="false" outlineLevel="0" collapsed="false">
      <c r="A271" s="0" t="n">
        <v>270</v>
      </c>
      <c r="B271" s="3" t="n">
        <v>45062</v>
      </c>
      <c r="C271" s="4" t="n">
        <v>0.40318287037037</v>
      </c>
      <c r="D271" s="0" t="n">
        <v>265</v>
      </c>
      <c r="E271" s="5" t="s">
        <v>286</v>
      </c>
      <c r="F271" s="0" t="n">
        <v>0</v>
      </c>
    </row>
    <row r="272" customFormat="false" ht="15" hidden="false" customHeight="false" outlineLevel="0" collapsed="false">
      <c r="A272" s="0" t="n">
        <v>271</v>
      </c>
      <c r="B272" s="3" t="n">
        <v>45062</v>
      </c>
      <c r="C272" s="4" t="n">
        <v>0.403206018518519</v>
      </c>
      <c r="D272" s="0" t="n">
        <v>266</v>
      </c>
      <c r="E272" s="5" t="s">
        <v>287</v>
      </c>
      <c r="F272" s="0" t="n">
        <v>0</v>
      </c>
    </row>
    <row r="273" customFormat="false" ht="15" hidden="false" customHeight="false" outlineLevel="0" collapsed="false">
      <c r="A273" s="0" t="n">
        <v>272</v>
      </c>
      <c r="B273" s="3" t="n">
        <v>45062</v>
      </c>
      <c r="C273" s="4" t="n">
        <v>0.403356481481481</v>
      </c>
      <c r="D273" s="0" t="n">
        <v>267</v>
      </c>
      <c r="E273" s="5" t="s">
        <v>288</v>
      </c>
      <c r="F273" s="0" t="n">
        <v>0</v>
      </c>
    </row>
    <row r="274" customFormat="false" ht="15" hidden="false" customHeight="false" outlineLevel="0" collapsed="false">
      <c r="A274" s="0" t="n">
        <v>273</v>
      </c>
      <c r="B274" s="3" t="n">
        <v>45062</v>
      </c>
      <c r="C274" s="4" t="n">
        <v>0.403391203703704</v>
      </c>
      <c r="D274" s="0" t="n">
        <v>268</v>
      </c>
      <c r="E274" s="5" t="s">
        <v>289</v>
      </c>
      <c r="F274" s="0" t="n">
        <v>0</v>
      </c>
    </row>
    <row r="275" customFormat="false" ht="15" hidden="false" customHeight="false" outlineLevel="0" collapsed="false">
      <c r="A275" s="0" t="n">
        <v>274</v>
      </c>
      <c r="B275" s="3" t="n">
        <v>45062</v>
      </c>
      <c r="C275" s="4" t="n">
        <v>0.4034375</v>
      </c>
      <c r="D275" s="0" t="n">
        <v>269</v>
      </c>
      <c r="E275" s="5" t="s">
        <v>290</v>
      </c>
      <c r="F275" s="0" t="n">
        <v>0</v>
      </c>
    </row>
    <row r="276" customFormat="false" ht="15" hidden="false" customHeight="false" outlineLevel="0" collapsed="false">
      <c r="A276" s="0" t="n">
        <v>275</v>
      </c>
      <c r="B276" s="3" t="n">
        <v>45062</v>
      </c>
      <c r="C276" s="4" t="n">
        <v>0.40369212962963</v>
      </c>
      <c r="D276" s="0" t="n">
        <v>270</v>
      </c>
      <c r="E276" s="5" t="s">
        <v>291</v>
      </c>
      <c r="F276" s="0" t="n">
        <v>0</v>
      </c>
    </row>
    <row r="277" customFormat="false" ht="15" hidden="false" customHeight="false" outlineLevel="0" collapsed="false">
      <c r="A277" s="0" t="n">
        <v>276</v>
      </c>
      <c r="B277" s="3" t="n">
        <v>45062</v>
      </c>
      <c r="C277" s="4" t="n">
        <v>0.403969907407407</v>
      </c>
      <c r="D277" s="0" t="n">
        <v>271</v>
      </c>
      <c r="E277" s="5" t="s">
        <v>292</v>
      </c>
      <c r="F277" s="0" t="n">
        <v>0</v>
      </c>
    </row>
    <row r="278" customFormat="false" ht="15" hidden="false" customHeight="false" outlineLevel="0" collapsed="false">
      <c r="A278" s="0" t="n">
        <v>277</v>
      </c>
      <c r="B278" s="3" t="n">
        <v>45062</v>
      </c>
      <c r="C278" s="4" t="n">
        <v>0.404548611111111</v>
      </c>
      <c r="D278" s="0" t="n">
        <v>272</v>
      </c>
      <c r="E278" s="5" t="s">
        <v>293</v>
      </c>
      <c r="F278" s="0" t="n">
        <v>0</v>
      </c>
    </row>
    <row r="279" customFormat="false" ht="15" hidden="false" customHeight="false" outlineLevel="0" collapsed="false">
      <c r="A279" s="0" t="n">
        <v>278</v>
      </c>
      <c r="B279" s="3" t="n">
        <v>45062</v>
      </c>
      <c r="C279" s="4" t="n">
        <v>0.404583333333333</v>
      </c>
      <c r="D279" s="0" t="n">
        <v>273</v>
      </c>
      <c r="E279" s="5" t="s">
        <v>294</v>
      </c>
      <c r="F279" s="0" t="n">
        <v>0</v>
      </c>
    </row>
    <row r="280" customFormat="false" ht="15" hidden="false" customHeight="false" outlineLevel="0" collapsed="false">
      <c r="A280" s="0" t="n">
        <v>279</v>
      </c>
      <c r="B280" s="3" t="n">
        <v>45062</v>
      </c>
      <c r="C280" s="4" t="n">
        <v>0.404594907407407</v>
      </c>
      <c r="D280" s="0" t="n">
        <v>274</v>
      </c>
      <c r="E280" s="5" t="s">
        <v>295</v>
      </c>
      <c r="F280" s="0" t="n">
        <v>0</v>
      </c>
    </row>
    <row r="281" customFormat="false" ht="15" hidden="false" customHeight="false" outlineLevel="0" collapsed="false">
      <c r="A281" s="0" t="n">
        <v>280</v>
      </c>
      <c r="B281" s="3" t="n">
        <v>45062</v>
      </c>
      <c r="C281" s="4" t="n">
        <v>0.404606481481482</v>
      </c>
      <c r="D281" s="0" t="n">
        <v>275</v>
      </c>
      <c r="E281" s="5" t="s">
        <v>296</v>
      </c>
      <c r="F281" s="0" t="n">
        <v>0</v>
      </c>
    </row>
    <row r="282" customFormat="false" ht="15" hidden="false" customHeight="false" outlineLevel="0" collapsed="false">
      <c r="A282" s="0" t="n">
        <v>281</v>
      </c>
      <c r="B282" s="3" t="n">
        <v>45062</v>
      </c>
      <c r="C282" s="4" t="n">
        <v>0.404710648148148</v>
      </c>
      <c r="D282" s="0" t="n">
        <v>276</v>
      </c>
      <c r="E282" s="5" t="s">
        <v>297</v>
      </c>
      <c r="F282" s="0" t="n">
        <v>0</v>
      </c>
    </row>
    <row r="283" customFormat="false" ht="15" hidden="false" customHeight="false" outlineLevel="0" collapsed="false">
      <c r="A283" s="0" t="n">
        <v>282</v>
      </c>
      <c r="B283" s="3" t="n">
        <v>45062</v>
      </c>
      <c r="C283" s="4" t="n">
        <v>0.404780092592593</v>
      </c>
      <c r="D283" s="0" t="n">
        <v>277</v>
      </c>
      <c r="E283" s="5" t="s">
        <v>298</v>
      </c>
      <c r="F283" s="0" t="n">
        <v>0</v>
      </c>
    </row>
    <row r="284" customFormat="false" ht="15" hidden="false" customHeight="false" outlineLevel="0" collapsed="false">
      <c r="A284" s="0" t="n">
        <v>283</v>
      </c>
      <c r="B284" s="3" t="n">
        <v>45062</v>
      </c>
      <c r="C284" s="4" t="n">
        <v>0.405451388888889</v>
      </c>
      <c r="D284" s="0" t="n">
        <v>278</v>
      </c>
      <c r="E284" s="5" t="s">
        <v>299</v>
      </c>
      <c r="F284" s="0" t="n">
        <v>0</v>
      </c>
    </row>
    <row r="285" customFormat="false" ht="15" hidden="false" customHeight="false" outlineLevel="0" collapsed="false">
      <c r="A285" s="0" t="n">
        <v>284</v>
      </c>
      <c r="B285" s="3" t="n">
        <v>45062</v>
      </c>
      <c r="C285" s="4" t="n">
        <v>0.405486111111111</v>
      </c>
      <c r="D285" s="0" t="n">
        <v>279</v>
      </c>
      <c r="E285" s="5" t="s">
        <v>300</v>
      </c>
      <c r="F285" s="0" t="n">
        <v>0</v>
      </c>
    </row>
    <row r="286" customFormat="false" ht="15" hidden="false" customHeight="false" outlineLevel="0" collapsed="false">
      <c r="A286" s="0" t="n">
        <v>285</v>
      </c>
      <c r="B286" s="3" t="n">
        <v>45062</v>
      </c>
      <c r="C286" s="4" t="n">
        <v>0.405601851851852</v>
      </c>
      <c r="D286" s="0" t="n">
        <v>280</v>
      </c>
      <c r="E286" s="5" t="s">
        <v>301</v>
      </c>
      <c r="F286" s="0" t="n">
        <v>0</v>
      </c>
    </row>
    <row r="287" customFormat="false" ht="15" hidden="false" customHeight="false" outlineLevel="0" collapsed="false">
      <c r="A287" s="0" t="n">
        <v>286</v>
      </c>
      <c r="B287" s="3" t="n">
        <v>45062</v>
      </c>
      <c r="C287" s="4" t="n">
        <v>0.405613425925926</v>
      </c>
      <c r="D287" s="0" t="n">
        <v>281</v>
      </c>
      <c r="E287" s="5" t="s">
        <v>302</v>
      </c>
      <c r="F287" s="0" t="n">
        <v>0</v>
      </c>
    </row>
    <row r="288" customFormat="false" ht="15" hidden="false" customHeight="false" outlineLevel="0" collapsed="false">
      <c r="A288" s="0" t="n">
        <v>287</v>
      </c>
      <c r="B288" s="3" t="n">
        <v>45062</v>
      </c>
      <c r="C288" s="4" t="n">
        <v>0.40619212962963</v>
      </c>
      <c r="D288" s="0" t="n">
        <v>282</v>
      </c>
      <c r="E288" s="5" t="s">
        <v>303</v>
      </c>
      <c r="F288" s="0" t="n">
        <v>1</v>
      </c>
    </row>
    <row r="289" customFormat="false" ht="15" hidden="false" customHeight="false" outlineLevel="0" collapsed="false">
      <c r="A289" s="0" t="n">
        <v>288</v>
      </c>
      <c r="B289" s="3" t="n">
        <v>45062</v>
      </c>
      <c r="C289" s="4" t="n">
        <v>0.40625</v>
      </c>
      <c r="D289" s="0" t="n">
        <v>283</v>
      </c>
      <c r="E289" s="5" t="s">
        <v>304</v>
      </c>
      <c r="F289" s="0" t="n">
        <v>0</v>
      </c>
    </row>
    <row r="290" customFormat="false" ht="15" hidden="false" customHeight="false" outlineLevel="0" collapsed="false">
      <c r="A290" s="0" t="n">
        <v>289</v>
      </c>
      <c r="B290" s="3" t="n">
        <v>45062</v>
      </c>
      <c r="C290" s="4" t="n">
        <v>0.406261574074074</v>
      </c>
      <c r="D290" s="0" t="n">
        <v>284</v>
      </c>
      <c r="E290" s="5" t="s">
        <v>305</v>
      </c>
      <c r="F290" s="0" t="n">
        <v>0</v>
      </c>
    </row>
    <row r="291" customFormat="false" ht="15" hidden="false" customHeight="false" outlineLevel="0" collapsed="false">
      <c r="A291" s="0" t="n">
        <v>290</v>
      </c>
      <c r="B291" s="3" t="n">
        <v>45062</v>
      </c>
      <c r="C291" s="4" t="n">
        <v>0.406284722222222</v>
      </c>
      <c r="D291" s="0" t="n">
        <v>285</v>
      </c>
      <c r="E291" s="5" t="s">
        <v>306</v>
      </c>
      <c r="F291" s="0" t="n">
        <v>0</v>
      </c>
    </row>
    <row r="292" customFormat="false" ht="15" hidden="false" customHeight="false" outlineLevel="0" collapsed="false">
      <c r="A292" s="0" t="n">
        <v>291</v>
      </c>
      <c r="B292" s="3" t="n">
        <v>45062</v>
      </c>
      <c r="C292" s="4" t="n">
        <v>0.406319444444444</v>
      </c>
      <c r="D292" s="0" t="n">
        <v>286</v>
      </c>
      <c r="E292" s="5"/>
      <c r="F292" s="0" t="n">
        <v>2</v>
      </c>
    </row>
    <row r="293" customFormat="false" ht="15" hidden="false" customHeight="false" outlineLevel="0" collapsed="false">
      <c r="A293" s="0" t="n">
        <v>292</v>
      </c>
      <c r="B293" s="3" t="n">
        <v>45062</v>
      </c>
      <c r="C293" s="4" t="n">
        <v>0.406319444444444</v>
      </c>
      <c r="D293" s="0" t="n">
        <v>287</v>
      </c>
      <c r="E293" s="5" t="s">
        <v>307</v>
      </c>
      <c r="F293" s="0" t="n">
        <v>0</v>
      </c>
    </row>
    <row r="294" customFormat="false" ht="15" hidden="false" customHeight="false" outlineLevel="0" collapsed="false">
      <c r="A294" s="0" t="n">
        <v>293</v>
      </c>
      <c r="B294" s="3" t="n">
        <v>45062</v>
      </c>
      <c r="C294" s="4" t="n">
        <v>0.406481481481482</v>
      </c>
      <c r="D294" s="0" t="n">
        <v>288</v>
      </c>
      <c r="E294" s="5" t="s">
        <v>308</v>
      </c>
      <c r="F294" s="0" t="n">
        <v>0</v>
      </c>
    </row>
    <row r="295" customFormat="false" ht="15" hidden="false" customHeight="false" outlineLevel="0" collapsed="false">
      <c r="A295" s="0" t="n">
        <v>294</v>
      </c>
      <c r="B295" s="3" t="n">
        <v>45062</v>
      </c>
      <c r="C295" s="4" t="n">
        <v>0.406493055555556</v>
      </c>
      <c r="D295" s="0" t="n">
        <v>289</v>
      </c>
      <c r="E295" s="5" t="s">
        <v>309</v>
      </c>
      <c r="F295" s="0" t="n">
        <v>0</v>
      </c>
    </row>
    <row r="296" customFormat="false" ht="15" hidden="false" customHeight="false" outlineLevel="0" collapsed="false">
      <c r="A296" s="0" t="n">
        <v>295</v>
      </c>
      <c r="B296" s="3" t="n">
        <v>45062</v>
      </c>
      <c r="C296" s="4" t="n">
        <v>0.406516203703704</v>
      </c>
      <c r="D296" s="0" t="n">
        <v>290</v>
      </c>
      <c r="E296" s="5" t="s">
        <v>310</v>
      </c>
      <c r="F296" s="0" t="n">
        <v>0</v>
      </c>
    </row>
    <row r="297" customFormat="false" ht="15" hidden="false" customHeight="false" outlineLevel="0" collapsed="false">
      <c r="A297" s="0" t="n">
        <v>296</v>
      </c>
      <c r="B297" s="3" t="n">
        <v>45062</v>
      </c>
      <c r="C297" s="4" t="n">
        <v>0.406539351851852</v>
      </c>
      <c r="D297" s="0" t="n">
        <v>291</v>
      </c>
      <c r="E297" s="5" t="s">
        <v>311</v>
      </c>
      <c r="F297" s="0" t="n">
        <v>0</v>
      </c>
    </row>
    <row r="298" customFormat="false" ht="15" hidden="false" customHeight="false" outlineLevel="0" collapsed="false">
      <c r="A298" s="0" t="n">
        <v>297</v>
      </c>
      <c r="B298" s="3" t="n">
        <v>45062</v>
      </c>
      <c r="C298" s="4" t="n">
        <v>0.406956018518519</v>
      </c>
      <c r="D298" s="0" t="n">
        <v>292</v>
      </c>
      <c r="E298" s="5" t="s">
        <v>312</v>
      </c>
      <c r="F298" s="0" t="n">
        <v>0</v>
      </c>
    </row>
    <row r="299" customFormat="false" ht="15" hidden="false" customHeight="false" outlineLevel="0" collapsed="false">
      <c r="A299" s="0" t="n">
        <v>298</v>
      </c>
      <c r="B299" s="3" t="n">
        <v>45062</v>
      </c>
      <c r="C299" s="4" t="n">
        <v>0.4071875</v>
      </c>
      <c r="D299" s="0" t="n">
        <v>293</v>
      </c>
      <c r="E299" s="5" t="s">
        <v>313</v>
      </c>
      <c r="F299" s="0" t="n">
        <v>0</v>
      </c>
    </row>
    <row r="300" customFormat="false" ht="15" hidden="false" customHeight="false" outlineLevel="0" collapsed="false">
      <c r="A300" s="0" t="n">
        <v>299</v>
      </c>
      <c r="B300" s="3" t="n">
        <v>45062</v>
      </c>
      <c r="C300" s="4" t="n">
        <v>0.407303240740741</v>
      </c>
      <c r="D300" s="0" t="n">
        <v>294</v>
      </c>
      <c r="E300" s="5" t="s">
        <v>314</v>
      </c>
      <c r="F300" s="0" t="n">
        <v>0</v>
      </c>
    </row>
    <row r="301" customFormat="false" ht="15" hidden="false" customHeight="false" outlineLevel="0" collapsed="false">
      <c r="A301" s="0" t="n">
        <v>300</v>
      </c>
      <c r="B301" s="3" t="n">
        <v>45062</v>
      </c>
      <c r="C301" s="4" t="n">
        <v>0.407418981481482</v>
      </c>
      <c r="D301" s="0" t="n">
        <v>295</v>
      </c>
      <c r="E301" s="5" t="s">
        <v>315</v>
      </c>
      <c r="F301" s="0" t="n">
        <v>0</v>
      </c>
    </row>
    <row r="302" customFormat="false" ht="15" hidden="false" customHeight="false" outlineLevel="0" collapsed="false">
      <c r="A302" s="0" t="n">
        <v>301</v>
      </c>
      <c r="B302" s="3" t="n">
        <v>45062</v>
      </c>
      <c r="C302" s="4" t="n">
        <v>0.407430555555556</v>
      </c>
      <c r="D302" s="0" t="n">
        <v>296</v>
      </c>
      <c r="E302" s="5" t="s">
        <v>316</v>
      </c>
      <c r="F302" s="0" t="n">
        <v>0</v>
      </c>
    </row>
    <row r="303" customFormat="false" ht="15" hidden="false" customHeight="false" outlineLevel="0" collapsed="false">
      <c r="A303" s="0" t="n">
        <v>302</v>
      </c>
      <c r="B303" s="3" t="n">
        <v>45062</v>
      </c>
      <c r="C303" s="4" t="n">
        <v>0.407476851851852</v>
      </c>
      <c r="D303" s="0" t="n">
        <v>297</v>
      </c>
      <c r="E303" s="5" t="s">
        <v>317</v>
      </c>
      <c r="F303" s="0" t="n">
        <v>0</v>
      </c>
    </row>
    <row r="304" customFormat="false" ht="15" hidden="false" customHeight="false" outlineLevel="0" collapsed="false">
      <c r="A304" s="0" t="n">
        <v>303</v>
      </c>
      <c r="B304" s="3" t="n">
        <v>45062</v>
      </c>
      <c r="C304" s="4" t="n">
        <v>0.407511574074074</v>
      </c>
      <c r="D304" s="0" t="n">
        <v>298</v>
      </c>
      <c r="E304" s="5" t="s">
        <v>318</v>
      </c>
      <c r="F304" s="0" t="n">
        <v>0</v>
      </c>
    </row>
    <row r="305" customFormat="false" ht="15" hidden="false" customHeight="false" outlineLevel="0" collapsed="false">
      <c r="A305" s="0" t="n">
        <v>304</v>
      </c>
      <c r="B305" s="3" t="n">
        <v>45062</v>
      </c>
      <c r="C305" s="4" t="n">
        <v>0.407604166666667</v>
      </c>
      <c r="D305" s="0" t="n">
        <v>299</v>
      </c>
      <c r="E305" s="5" t="s">
        <v>319</v>
      </c>
      <c r="F305" s="0" t="n">
        <v>0</v>
      </c>
    </row>
    <row r="306" customFormat="false" ht="15" hidden="false" customHeight="false" outlineLevel="0" collapsed="false">
      <c r="A306" s="0" t="n">
        <v>305</v>
      </c>
      <c r="B306" s="3" t="n">
        <v>45062</v>
      </c>
      <c r="C306" s="4" t="n">
        <v>0.407638888888889</v>
      </c>
      <c r="D306" s="0" t="n">
        <v>300</v>
      </c>
      <c r="E306" s="5" t="s">
        <v>320</v>
      </c>
      <c r="F306" s="0" t="n">
        <v>0</v>
      </c>
    </row>
    <row r="307" customFormat="false" ht="15" hidden="false" customHeight="false" outlineLevel="0" collapsed="false">
      <c r="A307" s="0" t="n">
        <v>306</v>
      </c>
      <c r="B307" s="3" t="n">
        <v>45062</v>
      </c>
      <c r="C307" s="4" t="n">
        <v>0.407939814814815</v>
      </c>
      <c r="D307" s="0" t="n">
        <v>301</v>
      </c>
      <c r="E307" s="5" t="s">
        <v>321</v>
      </c>
      <c r="F307" s="0" t="n">
        <v>0</v>
      </c>
    </row>
    <row r="308" customFormat="false" ht="15" hidden="false" customHeight="false" outlineLevel="0" collapsed="false">
      <c r="A308" s="0" t="n">
        <v>307</v>
      </c>
      <c r="B308" s="3" t="n">
        <v>45062</v>
      </c>
      <c r="C308" s="4" t="n">
        <v>0.408553240740741</v>
      </c>
      <c r="D308" s="0" t="n">
        <v>302</v>
      </c>
      <c r="E308" s="5" t="s">
        <v>322</v>
      </c>
      <c r="F308" s="0" t="n">
        <v>0</v>
      </c>
    </row>
    <row r="309" customFormat="false" ht="15" hidden="false" customHeight="false" outlineLevel="0" collapsed="false">
      <c r="A309" s="0" t="n">
        <v>308</v>
      </c>
      <c r="B309" s="3" t="n">
        <v>45062</v>
      </c>
      <c r="C309" s="4" t="n">
        <v>0.408738425925926</v>
      </c>
      <c r="D309" s="0" t="n">
        <v>303</v>
      </c>
      <c r="E309" s="5" t="s">
        <v>323</v>
      </c>
      <c r="F309" s="0" t="n">
        <v>0</v>
      </c>
    </row>
    <row r="310" customFormat="false" ht="15" hidden="false" customHeight="false" outlineLevel="0" collapsed="false">
      <c r="A310" s="0" t="n">
        <v>309</v>
      </c>
      <c r="B310" s="3" t="n">
        <v>45062</v>
      </c>
      <c r="C310" s="4" t="n">
        <v>0.408796296296296</v>
      </c>
      <c r="D310" s="0" t="n">
        <v>304</v>
      </c>
      <c r="E310" s="5" t="s">
        <v>324</v>
      </c>
      <c r="F310" s="0" t="n">
        <v>0</v>
      </c>
    </row>
    <row r="311" customFormat="false" ht="15" hidden="false" customHeight="false" outlineLevel="0" collapsed="false">
      <c r="A311" s="0" t="n">
        <v>310</v>
      </c>
      <c r="B311" s="3" t="n">
        <v>45062</v>
      </c>
      <c r="C311" s="4" t="n">
        <v>0.408819444444444</v>
      </c>
      <c r="D311" s="0" t="n">
        <v>305</v>
      </c>
      <c r="E311" s="5" t="s">
        <v>325</v>
      </c>
      <c r="F311" s="0" t="n">
        <v>0</v>
      </c>
    </row>
    <row r="312" customFormat="false" ht="15" hidden="false" customHeight="false" outlineLevel="0" collapsed="false">
      <c r="A312" s="0" t="n">
        <v>311</v>
      </c>
      <c r="B312" s="3" t="n">
        <v>45062</v>
      </c>
      <c r="C312" s="4" t="n">
        <v>0.409016203703704</v>
      </c>
      <c r="D312" s="0" t="n">
        <v>306</v>
      </c>
      <c r="E312" s="5" t="s">
        <v>326</v>
      </c>
      <c r="F312" s="0" t="n">
        <v>0</v>
      </c>
    </row>
    <row r="313" customFormat="false" ht="15" hidden="false" customHeight="false" outlineLevel="0" collapsed="false">
      <c r="A313" s="0" t="n">
        <v>312</v>
      </c>
      <c r="B313" s="3" t="n">
        <v>45062</v>
      </c>
      <c r="C313" s="4" t="n">
        <v>0.4090625</v>
      </c>
      <c r="D313" s="0" t="n">
        <v>307</v>
      </c>
      <c r="E313" s="5" t="s">
        <v>327</v>
      </c>
      <c r="F313" s="0" t="n">
        <v>0</v>
      </c>
    </row>
    <row r="314" customFormat="false" ht="15" hidden="false" customHeight="false" outlineLevel="0" collapsed="false">
      <c r="A314" s="0" t="n">
        <v>313</v>
      </c>
      <c r="B314" s="3" t="n">
        <v>45062</v>
      </c>
      <c r="C314" s="4" t="n">
        <v>0.40912037037037</v>
      </c>
      <c r="D314" s="0" t="n">
        <v>308</v>
      </c>
      <c r="E314" s="5" t="s">
        <v>328</v>
      </c>
      <c r="F314" s="0" t="n">
        <v>0</v>
      </c>
    </row>
    <row r="315" customFormat="false" ht="15" hidden="false" customHeight="false" outlineLevel="0" collapsed="false">
      <c r="A315" s="0" t="n">
        <v>314</v>
      </c>
      <c r="B315" s="3" t="n">
        <v>45062</v>
      </c>
      <c r="C315" s="4" t="n">
        <v>0.409340277777778</v>
      </c>
      <c r="D315" s="0" t="n">
        <v>309</v>
      </c>
      <c r="E315" s="5" t="s">
        <v>329</v>
      </c>
      <c r="F315" s="0" t="n">
        <v>0</v>
      </c>
    </row>
    <row r="316" customFormat="false" ht="15" hidden="false" customHeight="false" outlineLevel="0" collapsed="false">
      <c r="A316" s="0" t="n">
        <v>315</v>
      </c>
      <c r="B316" s="3" t="n">
        <v>45062</v>
      </c>
      <c r="C316" s="4" t="n">
        <v>0.409756944444444</v>
      </c>
      <c r="D316" s="0" t="n">
        <v>310</v>
      </c>
      <c r="E316" s="5" t="s">
        <v>330</v>
      </c>
      <c r="F316" s="0" t="n">
        <v>0</v>
      </c>
    </row>
    <row r="317" customFormat="false" ht="15" hidden="false" customHeight="false" outlineLevel="0" collapsed="false">
      <c r="A317" s="0" t="n">
        <v>316</v>
      </c>
      <c r="B317" s="3" t="n">
        <v>45062</v>
      </c>
      <c r="C317" s="4" t="n">
        <v>0.409768518518519</v>
      </c>
      <c r="D317" s="0" t="n">
        <v>311</v>
      </c>
      <c r="E317" s="5" t="s">
        <v>331</v>
      </c>
      <c r="F317" s="0" t="n">
        <v>0</v>
      </c>
    </row>
    <row r="318" customFormat="false" ht="15" hidden="false" customHeight="false" outlineLevel="0" collapsed="false">
      <c r="A318" s="0" t="n">
        <v>317</v>
      </c>
      <c r="B318" s="3" t="n">
        <v>45062</v>
      </c>
      <c r="C318" s="4" t="n">
        <v>0.409791666666667</v>
      </c>
      <c r="D318" s="0" t="n">
        <v>312</v>
      </c>
      <c r="E318" s="5" t="s">
        <v>332</v>
      </c>
      <c r="F318" s="0" t="n">
        <v>0</v>
      </c>
    </row>
    <row r="319" customFormat="false" ht="15" hidden="false" customHeight="false" outlineLevel="0" collapsed="false">
      <c r="A319" s="0" t="n">
        <v>318</v>
      </c>
      <c r="B319" s="3" t="n">
        <v>45062</v>
      </c>
      <c r="C319" s="4" t="n">
        <v>0.409803240740741</v>
      </c>
      <c r="D319" s="0" t="n">
        <v>313</v>
      </c>
      <c r="E319" s="5" t="s">
        <v>333</v>
      </c>
      <c r="F319" s="0" t="n">
        <v>0</v>
      </c>
    </row>
    <row r="320" customFormat="false" ht="15" hidden="false" customHeight="false" outlineLevel="0" collapsed="false">
      <c r="A320" s="0" t="n">
        <v>319</v>
      </c>
      <c r="B320" s="3" t="n">
        <v>45062</v>
      </c>
      <c r="C320" s="4" t="n">
        <v>0.409861111111111</v>
      </c>
      <c r="D320" s="0" t="n">
        <v>314</v>
      </c>
      <c r="E320" s="5" t="s">
        <v>334</v>
      </c>
      <c r="F320" s="0" t="n">
        <v>0</v>
      </c>
    </row>
    <row r="321" customFormat="false" ht="15" hidden="false" customHeight="false" outlineLevel="0" collapsed="false">
      <c r="A321" s="0" t="n">
        <v>320</v>
      </c>
      <c r="B321" s="3" t="n">
        <v>45062</v>
      </c>
      <c r="C321" s="4" t="n">
        <v>0.409895833333333</v>
      </c>
      <c r="D321" s="0" t="n">
        <v>315</v>
      </c>
      <c r="E321" s="5" t="s">
        <v>335</v>
      </c>
      <c r="F321" s="0" t="n">
        <v>0</v>
      </c>
    </row>
    <row r="322" customFormat="false" ht="15" hidden="false" customHeight="false" outlineLevel="0" collapsed="false">
      <c r="A322" s="0" t="n">
        <v>321</v>
      </c>
      <c r="B322" s="3" t="n">
        <v>45062</v>
      </c>
      <c r="C322" s="4" t="n">
        <v>0.410023148148148</v>
      </c>
      <c r="D322" s="0" t="n">
        <v>316</v>
      </c>
      <c r="E322" s="5" t="s">
        <v>336</v>
      </c>
      <c r="F322" s="0" t="n">
        <v>0</v>
      </c>
    </row>
    <row r="323" customFormat="false" ht="15" hidden="false" customHeight="false" outlineLevel="0" collapsed="false">
      <c r="A323" s="0" t="n">
        <v>322</v>
      </c>
      <c r="B323" s="3" t="n">
        <v>45062</v>
      </c>
      <c r="C323" s="4" t="n">
        <v>0.410046296296296</v>
      </c>
      <c r="D323" s="0" t="n">
        <v>317</v>
      </c>
      <c r="E323" s="5" t="s">
        <v>337</v>
      </c>
      <c r="F323" s="0" t="n">
        <v>0</v>
      </c>
    </row>
    <row r="324" customFormat="false" ht="15" hidden="false" customHeight="false" outlineLevel="0" collapsed="false">
      <c r="A324" s="0" t="n">
        <v>323</v>
      </c>
      <c r="B324" s="3" t="n">
        <v>45062</v>
      </c>
      <c r="C324" s="4" t="n">
        <v>0.410069444444444</v>
      </c>
      <c r="D324" s="0" t="n">
        <v>318</v>
      </c>
      <c r="E324" s="5" t="s">
        <v>338</v>
      </c>
      <c r="F324" s="0" t="n">
        <v>0</v>
      </c>
    </row>
    <row r="325" customFormat="false" ht="15" hidden="false" customHeight="false" outlineLevel="0" collapsed="false">
      <c r="A325" s="0" t="n">
        <v>324</v>
      </c>
      <c r="B325" s="3" t="n">
        <v>45062</v>
      </c>
      <c r="C325" s="4" t="n">
        <v>0.410185185185185</v>
      </c>
      <c r="D325" s="0" t="n">
        <v>319</v>
      </c>
      <c r="E325" s="5" t="s">
        <v>339</v>
      </c>
      <c r="F325" s="0" t="n">
        <v>0</v>
      </c>
    </row>
    <row r="326" customFormat="false" ht="15" hidden="false" customHeight="false" outlineLevel="0" collapsed="false">
      <c r="A326" s="0" t="n">
        <v>325</v>
      </c>
      <c r="B326" s="3" t="n">
        <v>45062</v>
      </c>
      <c r="C326" s="4" t="n">
        <v>0.410219907407407</v>
      </c>
      <c r="D326" s="0" t="n">
        <v>320</v>
      </c>
      <c r="E326" s="5" t="s">
        <v>340</v>
      </c>
      <c r="F326" s="0" t="n">
        <v>0</v>
      </c>
    </row>
    <row r="327" customFormat="false" ht="15" hidden="false" customHeight="false" outlineLevel="0" collapsed="false">
      <c r="A327" s="0" t="n">
        <v>326</v>
      </c>
      <c r="B327" s="3" t="n">
        <v>45062</v>
      </c>
      <c r="C327" s="4" t="n">
        <v>0.41025462962963</v>
      </c>
      <c r="D327" s="0" t="n">
        <v>321</v>
      </c>
      <c r="E327" s="5" t="s">
        <v>341</v>
      </c>
      <c r="F327" s="0" t="n">
        <v>0</v>
      </c>
    </row>
    <row r="328" customFormat="false" ht="15" hidden="false" customHeight="false" outlineLevel="0" collapsed="false">
      <c r="A328" s="0" t="n">
        <v>327</v>
      </c>
      <c r="B328" s="3" t="n">
        <v>45062</v>
      </c>
      <c r="C328" s="4" t="n">
        <v>0.410555555555556</v>
      </c>
      <c r="D328" s="0" t="n">
        <v>322</v>
      </c>
      <c r="E328" s="5" t="s">
        <v>342</v>
      </c>
      <c r="F328" s="0" t="n">
        <v>0</v>
      </c>
    </row>
    <row r="329" customFormat="false" ht="15" hidden="false" customHeight="false" outlineLevel="0" collapsed="false">
      <c r="A329" s="0" t="n">
        <v>328</v>
      </c>
      <c r="B329" s="3" t="n">
        <v>45062</v>
      </c>
      <c r="C329" s="4" t="n">
        <v>0.410775462962963</v>
      </c>
      <c r="D329" s="0" t="n">
        <v>323</v>
      </c>
      <c r="E329" s="5" t="s">
        <v>343</v>
      </c>
      <c r="F329" s="0" t="n">
        <v>0</v>
      </c>
    </row>
    <row r="330" customFormat="false" ht="15" hidden="false" customHeight="false" outlineLevel="0" collapsed="false">
      <c r="A330" s="0" t="n">
        <v>329</v>
      </c>
      <c r="B330" s="3" t="n">
        <v>45062</v>
      </c>
      <c r="C330" s="4" t="n">
        <v>0.411076388888889</v>
      </c>
      <c r="D330" s="0" t="n">
        <v>324</v>
      </c>
      <c r="E330" s="5" t="s">
        <v>344</v>
      </c>
      <c r="F330" s="0" t="n">
        <v>0</v>
      </c>
    </row>
    <row r="331" customFormat="false" ht="15" hidden="false" customHeight="false" outlineLevel="0" collapsed="false">
      <c r="A331" s="0" t="n">
        <v>330</v>
      </c>
      <c r="B331" s="3" t="n">
        <v>45062</v>
      </c>
      <c r="C331" s="4" t="n">
        <v>0.411203703703704</v>
      </c>
      <c r="D331" s="0" t="n">
        <v>325</v>
      </c>
      <c r="E331" s="5" t="s">
        <v>345</v>
      </c>
      <c r="F331" s="0" t="n">
        <v>0</v>
      </c>
    </row>
    <row r="332" customFormat="false" ht="15" hidden="false" customHeight="false" outlineLevel="0" collapsed="false">
      <c r="A332" s="0" t="n">
        <v>331</v>
      </c>
      <c r="B332" s="3" t="n">
        <v>45062</v>
      </c>
      <c r="C332" s="4" t="n">
        <v>0.411423611111111</v>
      </c>
      <c r="D332" s="0" t="n">
        <v>326</v>
      </c>
      <c r="E332" s="5" t="s">
        <v>346</v>
      </c>
      <c r="F332" s="0" t="n">
        <v>0</v>
      </c>
    </row>
    <row r="333" customFormat="false" ht="15" hidden="false" customHeight="false" outlineLevel="0" collapsed="false">
      <c r="A333" s="0" t="n">
        <v>332</v>
      </c>
      <c r="B333" s="3" t="n">
        <v>45062</v>
      </c>
      <c r="C333" s="4" t="n">
        <v>0.411446759259259</v>
      </c>
      <c r="D333" s="0" t="n">
        <v>327</v>
      </c>
      <c r="E333" s="5" t="s">
        <v>347</v>
      </c>
      <c r="F333" s="0" t="n">
        <v>0</v>
      </c>
    </row>
    <row r="334" customFormat="false" ht="15" hidden="false" customHeight="false" outlineLevel="0" collapsed="false">
      <c r="A334" s="0" t="n">
        <v>333</v>
      </c>
      <c r="B334" s="3" t="n">
        <v>45062</v>
      </c>
      <c r="C334" s="4" t="n">
        <v>0.411469907407407</v>
      </c>
      <c r="D334" s="0" t="n">
        <v>328</v>
      </c>
      <c r="E334" s="5" t="s">
        <v>348</v>
      </c>
      <c r="F334" s="0" t="n">
        <v>0</v>
      </c>
    </row>
    <row r="335" customFormat="false" ht="15" hidden="false" customHeight="false" outlineLevel="0" collapsed="false">
      <c r="A335" s="0" t="n">
        <v>334</v>
      </c>
      <c r="B335" s="3" t="n">
        <v>45062</v>
      </c>
      <c r="C335" s="4" t="n">
        <v>0.411782407407407</v>
      </c>
      <c r="D335" s="0" t="n">
        <v>329</v>
      </c>
      <c r="E335" s="5" t="s">
        <v>349</v>
      </c>
      <c r="F335" s="0" t="n">
        <v>0</v>
      </c>
    </row>
    <row r="336" customFormat="false" ht="15" hidden="false" customHeight="false" outlineLevel="0" collapsed="false">
      <c r="A336" s="0" t="n">
        <v>335</v>
      </c>
      <c r="B336" s="3" t="n">
        <v>45062</v>
      </c>
      <c r="C336" s="4" t="n">
        <v>0.411840277777778</v>
      </c>
      <c r="D336" s="0" t="n">
        <v>330</v>
      </c>
      <c r="E336" s="5" t="s">
        <v>350</v>
      </c>
      <c r="F336" s="0" t="n">
        <v>0</v>
      </c>
    </row>
    <row r="337" customFormat="false" ht="15" hidden="false" customHeight="false" outlineLevel="0" collapsed="false">
      <c r="A337" s="0" t="n">
        <v>336</v>
      </c>
      <c r="B337" s="3" t="n">
        <v>45062</v>
      </c>
      <c r="C337" s="4" t="n">
        <v>0.411875</v>
      </c>
      <c r="D337" s="0" t="n">
        <v>331</v>
      </c>
      <c r="E337" s="5" t="s">
        <v>351</v>
      </c>
      <c r="F337" s="0" t="n">
        <v>0</v>
      </c>
    </row>
    <row r="338" customFormat="false" ht="15" hidden="false" customHeight="false" outlineLevel="0" collapsed="false">
      <c r="A338" s="0" t="n">
        <v>337</v>
      </c>
      <c r="B338" s="3" t="n">
        <v>45062</v>
      </c>
      <c r="C338" s="4" t="n">
        <v>0.41193287037037</v>
      </c>
      <c r="D338" s="0" t="n">
        <v>332</v>
      </c>
      <c r="E338" s="5" t="s">
        <v>352</v>
      </c>
      <c r="F338" s="0" t="n">
        <v>0</v>
      </c>
    </row>
    <row r="339" customFormat="false" ht="15" hidden="false" customHeight="false" outlineLevel="0" collapsed="false">
      <c r="A339" s="0" t="n">
        <v>338</v>
      </c>
      <c r="B339" s="3" t="n">
        <v>45062</v>
      </c>
      <c r="C339" s="4" t="n">
        <v>0.412476851851852</v>
      </c>
      <c r="D339" s="0" t="n">
        <v>333</v>
      </c>
      <c r="E339" s="5" t="s">
        <v>353</v>
      </c>
      <c r="F339" s="0" t="n">
        <v>0</v>
      </c>
    </row>
    <row r="340" customFormat="false" ht="15" hidden="false" customHeight="false" outlineLevel="0" collapsed="false">
      <c r="A340" s="0" t="n">
        <v>339</v>
      </c>
      <c r="B340" s="3" t="n">
        <v>45062</v>
      </c>
      <c r="C340" s="4" t="n">
        <v>0.412800925925926</v>
      </c>
      <c r="D340" s="0" t="n">
        <v>334</v>
      </c>
      <c r="E340" s="5" t="s">
        <v>354</v>
      </c>
      <c r="F340" s="0" t="n">
        <v>0</v>
      </c>
    </row>
    <row r="341" customFormat="false" ht="15" hidden="false" customHeight="false" outlineLevel="0" collapsed="false">
      <c r="A341" s="0" t="n">
        <v>340</v>
      </c>
      <c r="B341" s="3" t="n">
        <v>45062</v>
      </c>
      <c r="C341" s="4" t="n">
        <v>0.412847222222222</v>
      </c>
      <c r="D341" s="0" t="n">
        <v>335</v>
      </c>
      <c r="E341" s="5" t="s">
        <v>355</v>
      </c>
      <c r="F341" s="0" t="n">
        <v>0</v>
      </c>
    </row>
    <row r="342" customFormat="false" ht="15" hidden="false" customHeight="false" outlineLevel="0" collapsed="false">
      <c r="A342" s="0" t="n">
        <v>341</v>
      </c>
      <c r="B342" s="3" t="n">
        <v>45062</v>
      </c>
      <c r="C342" s="4" t="n">
        <v>0.41287037037037</v>
      </c>
      <c r="D342" s="0" t="n">
        <v>336</v>
      </c>
      <c r="E342" s="5" t="s">
        <v>356</v>
      </c>
      <c r="F342" s="0" t="n">
        <v>0</v>
      </c>
    </row>
    <row r="343" customFormat="false" ht="15" hidden="false" customHeight="false" outlineLevel="0" collapsed="false">
      <c r="A343" s="0" t="n">
        <v>342</v>
      </c>
      <c r="B343" s="3" t="n">
        <v>45062</v>
      </c>
      <c r="C343" s="4" t="n">
        <v>0.413020833333333</v>
      </c>
      <c r="D343" s="0" t="n">
        <v>337</v>
      </c>
      <c r="E343" s="5" t="s">
        <v>357</v>
      </c>
      <c r="F343" s="0" t="n">
        <v>0</v>
      </c>
    </row>
    <row r="344" customFormat="false" ht="15" hidden="false" customHeight="false" outlineLevel="0" collapsed="false">
      <c r="A344" s="0" t="n">
        <v>343</v>
      </c>
      <c r="B344" s="3" t="n">
        <v>45062</v>
      </c>
      <c r="C344" s="4" t="n">
        <v>0.413043981481481</v>
      </c>
      <c r="D344" s="0" t="n">
        <v>338</v>
      </c>
      <c r="E344" s="5" t="s">
        <v>358</v>
      </c>
      <c r="F344" s="0" t="n">
        <v>0</v>
      </c>
    </row>
    <row r="345" customFormat="false" ht="15" hidden="false" customHeight="false" outlineLevel="0" collapsed="false">
      <c r="A345" s="0" t="n">
        <v>344</v>
      </c>
      <c r="B345" s="3" t="n">
        <v>45062</v>
      </c>
      <c r="C345" s="4" t="n">
        <v>0.413055555555556</v>
      </c>
      <c r="D345" s="0" t="n">
        <v>339</v>
      </c>
      <c r="E345" s="5" t="s">
        <v>359</v>
      </c>
      <c r="F345" s="0" t="n">
        <v>0</v>
      </c>
    </row>
    <row r="346" customFormat="false" ht="15" hidden="false" customHeight="false" outlineLevel="0" collapsed="false">
      <c r="A346" s="0" t="n">
        <v>345</v>
      </c>
      <c r="B346" s="3" t="n">
        <v>45062</v>
      </c>
      <c r="C346" s="4" t="n">
        <v>0.413078703703704</v>
      </c>
      <c r="D346" s="0" t="n">
        <v>340</v>
      </c>
      <c r="E346" s="5" t="s">
        <v>360</v>
      </c>
      <c r="F346" s="0" t="n">
        <v>0</v>
      </c>
    </row>
    <row r="347" customFormat="false" ht="15" hidden="false" customHeight="false" outlineLevel="0" collapsed="false">
      <c r="A347" s="0" t="n">
        <v>346</v>
      </c>
      <c r="B347" s="3" t="n">
        <v>45062</v>
      </c>
      <c r="C347" s="4" t="n">
        <v>0.413483796296296</v>
      </c>
      <c r="D347" s="0" t="n">
        <v>341</v>
      </c>
      <c r="E347" s="5" t="s">
        <v>361</v>
      </c>
      <c r="F347" s="0" t="n">
        <v>0</v>
      </c>
    </row>
    <row r="348" customFormat="false" ht="15" hidden="false" customHeight="false" outlineLevel="0" collapsed="false">
      <c r="A348" s="0" t="n">
        <v>347</v>
      </c>
      <c r="B348" s="3" t="n">
        <v>45062</v>
      </c>
      <c r="C348" s="4" t="n">
        <v>0.41349537037037</v>
      </c>
      <c r="D348" s="0" t="n">
        <v>342</v>
      </c>
      <c r="E348" s="5" t="s">
        <v>362</v>
      </c>
      <c r="F348" s="0" t="n">
        <v>0</v>
      </c>
    </row>
    <row r="349" customFormat="false" ht="15" hidden="false" customHeight="false" outlineLevel="0" collapsed="false">
      <c r="A349" s="0" t="n">
        <v>348</v>
      </c>
      <c r="B349" s="3" t="n">
        <v>45062</v>
      </c>
      <c r="C349" s="4" t="n">
        <v>0.413518518518519</v>
      </c>
      <c r="D349" s="0" t="n">
        <v>343</v>
      </c>
      <c r="E349" s="5" t="s">
        <v>363</v>
      </c>
      <c r="F349" s="0" t="n">
        <v>0</v>
      </c>
    </row>
    <row r="350" customFormat="false" ht="15" hidden="false" customHeight="false" outlineLevel="0" collapsed="false">
      <c r="A350" s="0" t="n">
        <v>349</v>
      </c>
      <c r="B350" s="3" t="n">
        <v>45062</v>
      </c>
      <c r="C350" s="4" t="n">
        <v>0.413541666666667</v>
      </c>
      <c r="D350" s="0" t="n">
        <v>344</v>
      </c>
      <c r="E350" s="5" t="s">
        <v>364</v>
      </c>
      <c r="F350" s="0" t="n">
        <v>0</v>
      </c>
    </row>
    <row r="351" customFormat="false" ht="15" hidden="false" customHeight="false" outlineLevel="0" collapsed="false">
      <c r="A351" s="0" t="n">
        <v>350</v>
      </c>
      <c r="B351" s="3" t="n">
        <v>45062</v>
      </c>
      <c r="C351" s="4" t="n">
        <v>0.413831018518519</v>
      </c>
      <c r="D351" s="0" t="n">
        <v>345</v>
      </c>
      <c r="E351" s="5" t="s">
        <v>365</v>
      </c>
      <c r="F351" s="0" t="n">
        <v>0</v>
      </c>
    </row>
    <row r="352" customFormat="false" ht="15" hidden="false" customHeight="false" outlineLevel="0" collapsed="false">
      <c r="A352" s="0" t="n">
        <v>351</v>
      </c>
      <c r="B352" s="3" t="n">
        <v>45062</v>
      </c>
      <c r="C352" s="4" t="n">
        <v>0.414166666666667</v>
      </c>
      <c r="D352" s="0" t="n">
        <v>346</v>
      </c>
      <c r="E352" s="5" t="s">
        <v>366</v>
      </c>
      <c r="F352" s="0" t="n">
        <v>0</v>
      </c>
    </row>
    <row r="353" customFormat="false" ht="15" hidden="false" customHeight="false" outlineLevel="0" collapsed="false">
      <c r="A353" s="0" t="n">
        <v>352</v>
      </c>
      <c r="B353" s="3" t="n">
        <v>45062</v>
      </c>
      <c r="C353" s="4" t="n">
        <v>0.414178240740741</v>
      </c>
      <c r="D353" s="0" t="n">
        <v>347</v>
      </c>
      <c r="E353" s="5" t="s">
        <v>367</v>
      </c>
      <c r="F353" s="0" t="n">
        <v>2</v>
      </c>
    </row>
    <row r="354" customFormat="false" ht="15" hidden="false" customHeight="false" outlineLevel="0" collapsed="false">
      <c r="A354" s="0" t="n">
        <v>353</v>
      </c>
      <c r="B354" s="3" t="n">
        <v>45062</v>
      </c>
      <c r="C354" s="4" t="n">
        <v>0.414490740740741</v>
      </c>
      <c r="D354" s="0" t="n">
        <v>348</v>
      </c>
      <c r="E354" s="5" t="s">
        <v>368</v>
      </c>
      <c r="F354" s="0" t="n">
        <v>0</v>
      </c>
    </row>
    <row r="355" customFormat="false" ht="15" hidden="false" customHeight="false" outlineLevel="0" collapsed="false">
      <c r="A355" s="0" t="n">
        <v>354</v>
      </c>
      <c r="B355" s="3" t="n">
        <v>45062</v>
      </c>
      <c r="C355" s="4" t="n">
        <v>0.414953703703704</v>
      </c>
      <c r="D355" s="0" t="n">
        <v>349</v>
      </c>
      <c r="E355" s="5" t="s">
        <v>369</v>
      </c>
      <c r="F355" s="0" t="n">
        <v>0</v>
      </c>
    </row>
    <row r="356" customFormat="false" ht="15" hidden="false" customHeight="false" outlineLevel="0" collapsed="false">
      <c r="A356" s="0" t="n">
        <v>355</v>
      </c>
      <c r="B356" s="3" t="n">
        <v>45062</v>
      </c>
      <c r="C356" s="4" t="n">
        <v>0.415173611111111</v>
      </c>
      <c r="D356" s="0" t="n">
        <v>350</v>
      </c>
      <c r="E356" s="5" t="s">
        <v>370</v>
      </c>
      <c r="F356" s="0" t="n">
        <v>0</v>
      </c>
    </row>
    <row r="357" customFormat="false" ht="15" hidden="false" customHeight="false" outlineLevel="0" collapsed="false">
      <c r="A357" s="0" t="n">
        <v>356</v>
      </c>
      <c r="B357" s="3" t="n">
        <v>45062</v>
      </c>
      <c r="C357" s="4" t="n">
        <v>0.41537037037037</v>
      </c>
      <c r="D357" s="0" t="n">
        <v>351</v>
      </c>
      <c r="E357" s="5" t="s">
        <v>371</v>
      </c>
      <c r="F357" s="0" t="n">
        <v>0</v>
      </c>
    </row>
    <row r="358" customFormat="false" ht="15" hidden="false" customHeight="false" outlineLevel="0" collapsed="false">
      <c r="A358" s="0" t="n">
        <v>357</v>
      </c>
      <c r="B358" s="3" t="n">
        <v>45062</v>
      </c>
      <c r="C358" s="4" t="n">
        <v>0.415833333333333</v>
      </c>
      <c r="D358" s="0" t="n">
        <v>352</v>
      </c>
      <c r="E358" s="5" t="s">
        <v>372</v>
      </c>
      <c r="F358" s="0" t="n">
        <v>0</v>
      </c>
    </row>
    <row r="359" customFormat="false" ht="15" hidden="false" customHeight="false" outlineLevel="0" collapsed="false">
      <c r="A359" s="0" t="n">
        <v>358</v>
      </c>
      <c r="B359" s="3" t="n">
        <v>45062</v>
      </c>
      <c r="C359" s="4" t="n">
        <v>0.415856481481481</v>
      </c>
      <c r="D359" s="0" t="n">
        <v>353</v>
      </c>
      <c r="E359" s="5" t="s">
        <v>373</v>
      </c>
      <c r="F359" s="0" t="n">
        <v>0</v>
      </c>
    </row>
    <row r="360" customFormat="false" ht="15" hidden="false" customHeight="false" outlineLevel="0" collapsed="false">
      <c r="A360" s="0" t="n">
        <v>359</v>
      </c>
      <c r="B360" s="3" t="n">
        <v>45062</v>
      </c>
      <c r="C360" s="4" t="n">
        <v>0.41587962962963</v>
      </c>
      <c r="D360" s="0" t="n">
        <v>354</v>
      </c>
      <c r="E360" s="5" t="s">
        <v>374</v>
      </c>
      <c r="F360" s="0" t="n">
        <v>0</v>
      </c>
    </row>
    <row r="361" customFormat="false" ht="15" hidden="false" customHeight="false" outlineLevel="0" collapsed="false">
      <c r="A361" s="0" t="n">
        <v>360</v>
      </c>
      <c r="B361" s="3" t="n">
        <v>45062</v>
      </c>
      <c r="C361" s="4" t="n">
        <v>0.415902777777778</v>
      </c>
      <c r="D361" s="0" t="n">
        <v>355</v>
      </c>
      <c r="E361" s="5" t="s">
        <v>375</v>
      </c>
      <c r="F361" s="0" t="n">
        <v>0</v>
      </c>
    </row>
    <row r="362" customFormat="false" ht="15" hidden="false" customHeight="false" outlineLevel="0" collapsed="false">
      <c r="A362" s="0" t="n">
        <v>361</v>
      </c>
      <c r="B362" s="3" t="n">
        <v>45062</v>
      </c>
      <c r="C362" s="4" t="n">
        <v>0.415925925925926</v>
      </c>
      <c r="D362" s="0" t="n">
        <v>356</v>
      </c>
      <c r="E362" s="5" t="s">
        <v>376</v>
      </c>
      <c r="F362" s="0" t="n">
        <v>0</v>
      </c>
    </row>
    <row r="363" customFormat="false" ht="15" hidden="false" customHeight="false" outlineLevel="0" collapsed="false">
      <c r="A363" s="0" t="n">
        <v>362</v>
      </c>
      <c r="B363" s="3" t="n">
        <v>45062</v>
      </c>
      <c r="C363" s="4" t="n">
        <v>0.416087962962963</v>
      </c>
      <c r="D363" s="0" t="n">
        <v>357</v>
      </c>
      <c r="E363" s="5" t="s">
        <v>377</v>
      </c>
      <c r="F363" s="0" t="n">
        <v>0</v>
      </c>
    </row>
    <row r="364" customFormat="false" ht="15" hidden="false" customHeight="false" outlineLevel="0" collapsed="false">
      <c r="A364" s="0" t="n">
        <v>363</v>
      </c>
      <c r="B364" s="3" t="n">
        <v>45062</v>
      </c>
      <c r="C364" s="4" t="n">
        <v>0.416122685185185</v>
      </c>
      <c r="D364" s="0" t="n">
        <v>358</v>
      </c>
      <c r="E364" s="5" t="s">
        <v>378</v>
      </c>
      <c r="F364" s="0" t="n">
        <v>0</v>
      </c>
    </row>
    <row r="365" customFormat="false" ht="15" hidden="false" customHeight="false" outlineLevel="0" collapsed="false">
      <c r="A365" s="0" t="n">
        <v>364</v>
      </c>
      <c r="B365" s="3" t="n">
        <v>45062</v>
      </c>
      <c r="C365" s="4" t="n">
        <v>0.41630787037037</v>
      </c>
      <c r="D365" s="0" t="n">
        <v>359</v>
      </c>
      <c r="E365" s="5" t="s">
        <v>379</v>
      </c>
      <c r="F365" s="0" t="n">
        <v>0</v>
      </c>
    </row>
    <row r="366" customFormat="false" ht="15" hidden="false" customHeight="false" outlineLevel="0" collapsed="false">
      <c r="A366" s="0" t="n">
        <v>365</v>
      </c>
      <c r="B366" s="3" t="n">
        <v>45062</v>
      </c>
      <c r="C366" s="4" t="n">
        <v>0.416365740740741</v>
      </c>
      <c r="D366" s="0" t="n">
        <v>360</v>
      </c>
      <c r="E366" s="5" t="s">
        <v>380</v>
      </c>
      <c r="F366" s="0" t="n">
        <v>0</v>
      </c>
    </row>
    <row r="367" customFormat="false" ht="15" hidden="false" customHeight="false" outlineLevel="0" collapsed="false">
      <c r="A367" s="0" t="n">
        <v>366</v>
      </c>
      <c r="B367" s="3" t="n">
        <v>45062</v>
      </c>
      <c r="C367" s="4" t="n">
        <v>0.416712962962963</v>
      </c>
      <c r="D367" s="0" t="n">
        <v>361</v>
      </c>
      <c r="E367" s="5" t="s">
        <v>381</v>
      </c>
      <c r="F367" s="0" t="n">
        <v>0</v>
      </c>
    </row>
    <row r="368" customFormat="false" ht="15" hidden="false" customHeight="false" outlineLevel="0" collapsed="false">
      <c r="A368" s="0" t="n">
        <v>367</v>
      </c>
      <c r="B368" s="3" t="n">
        <v>45062</v>
      </c>
      <c r="C368" s="4" t="n">
        <v>0.417164351851852</v>
      </c>
      <c r="D368" s="0" t="n">
        <v>362</v>
      </c>
      <c r="E368" s="5" t="s">
        <v>382</v>
      </c>
      <c r="F368" s="0" t="n">
        <v>0</v>
      </c>
    </row>
    <row r="369" customFormat="false" ht="15" hidden="false" customHeight="false" outlineLevel="0" collapsed="false">
      <c r="A369" s="0" t="n">
        <v>368</v>
      </c>
      <c r="B369" s="3" t="n">
        <v>45062</v>
      </c>
      <c r="C369" s="4" t="n">
        <v>0.4171875</v>
      </c>
      <c r="D369" s="0" t="n">
        <v>363</v>
      </c>
      <c r="E369" s="5" t="s">
        <v>383</v>
      </c>
      <c r="F369" s="0" t="n">
        <v>0</v>
      </c>
    </row>
    <row r="370" customFormat="false" ht="15" hidden="false" customHeight="false" outlineLevel="0" collapsed="false">
      <c r="A370" s="0" t="n">
        <v>369</v>
      </c>
      <c r="B370" s="3" t="n">
        <v>45062</v>
      </c>
      <c r="C370" s="4" t="n">
        <v>0.417210648148148</v>
      </c>
      <c r="D370" s="0" t="n">
        <v>364</v>
      </c>
      <c r="E370" s="5" t="s">
        <v>384</v>
      </c>
      <c r="F370" s="0" t="n">
        <v>0</v>
      </c>
    </row>
    <row r="371" customFormat="false" ht="15" hidden="false" customHeight="false" outlineLevel="0" collapsed="false">
      <c r="A371" s="0" t="n">
        <v>370</v>
      </c>
      <c r="B371" s="3" t="n">
        <v>45062</v>
      </c>
      <c r="C371" s="4" t="n">
        <v>0.417222222222222</v>
      </c>
      <c r="D371" s="0" t="n">
        <v>365</v>
      </c>
      <c r="E371" s="5" t="s">
        <v>385</v>
      </c>
      <c r="F371" s="0" t="n">
        <v>0</v>
      </c>
    </row>
    <row r="372" customFormat="false" ht="15" hidden="false" customHeight="false" outlineLevel="0" collapsed="false">
      <c r="A372" s="0" t="n">
        <v>371</v>
      </c>
      <c r="B372" s="3" t="n">
        <v>45062</v>
      </c>
      <c r="C372" s="4" t="n">
        <v>0.417951388888889</v>
      </c>
      <c r="D372" s="0" t="n">
        <v>366</v>
      </c>
      <c r="E372" s="5" t="s">
        <v>386</v>
      </c>
      <c r="F372" s="0" t="n">
        <v>0</v>
      </c>
    </row>
    <row r="373" customFormat="false" ht="15" hidden="false" customHeight="false" outlineLevel="0" collapsed="false">
      <c r="A373" s="0" t="n">
        <v>372</v>
      </c>
      <c r="B373" s="3" t="n">
        <v>45062</v>
      </c>
      <c r="C373" s="4" t="n">
        <v>0.418009259259259</v>
      </c>
      <c r="D373" s="0" t="n">
        <v>367</v>
      </c>
      <c r="E373" s="5" t="s">
        <v>387</v>
      </c>
      <c r="F373" s="0" t="n">
        <v>0</v>
      </c>
    </row>
    <row r="374" customFormat="false" ht="15" hidden="false" customHeight="false" outlineLevel="0" collapsed="false">
      <c r="A374" s="0" t="n">
        <v>373</v>
      </c>
      <c r="B374" s="3" t="n">
        <v>45062</v>
      </c>
      <c r="C374" s="4" t="n">
        <v>0.418032407407407</v>
      </c>
      <c r="D374" s="0" t="n">
        <v>368</v>
      </c>
      <c r="E374" s="5" t="s">
        <v>388</v>
      </c>
      <c r="F374" s="0" t="n">
        <v>0</v>
      </c>
    </row>
    <row r="375" customFormat="false" ht="15" hidden="false" customHeight="false" outlineLevel="0" collapsed="false">
      <c r="A375" s="0" t="n">
        <v>374</v>
      </c>
      <c r="B375" s="3" t="n">
        <v>45062</v>
      </c>
      <c r="C375" s="4" t="n">
        <v>0.418240740740741</v>
      </c>
      <c r="D375" s="0" t="n">
        <v>369</v>
      </c>
      <c r="E375" s="5" t="s">
        <v>389</v>
      </c>
      <c r="F375" s="0" t="n">
        <v>0</v>
      </c>
    </row>
    <row r="376" customFormat="false" ht="15" hidden="false" customHeight="false" outlineLevel="0" collapsed="false">
      <c r="A376" s="0" t="n">
        <v>375</v>
      </c>
      <c r="B376" s="3" t="n">
        <v>45062</v>
      </c>
      <c r="C376" s="4" t="n">
        <v>0.418576388888889</v>
      </c>
      <c r="D376" s="0" t="n">
        <v>370</v>
      </c>
      <c r="E376" s="5" t="s">
        <v>390</v>
      </c>
      <c r="F376" s="0" t="n">
        <v>0</v>
      </c>
    </row>
    <row r="377" customFormat="false" ht="15" hidden="false" customHeight="false" outlineLevel="0" collapsed="false">
      <c r="A377" s="0" t="n">
        <v>376</v>
      </c>
      <c r="B377" s="3" t="n">
        <v>45062</v>
      </c>
      <c r="C377" s="4" t="n">
        <v>0.41900462962963</v>
      </c>
      <c r="D377" s="0" t="n">
        <v>371</v>
      </c>
      <c r="E377" s="5" t="s">
        <v>391</v>
      </c>
      <c r="F377" s="0" t="n">
        <v>0</v>
      </c>
    </row>
    <row r="378" customFormat="false" ht="15" hidden="false" customHeight="false" outlineLevel="0" collapsed="false">
      <c r="A378" s="0" t="n">
        <v>377</v>
      </c>
      <c r="B378" s="3" t="n">
        <v>45062</v>
      </c>
      <c r="C378" s="4" t="n">
        <v>0.419027777777778</v>
      </c>
      <c r="D378" s="0" t="n">
        <v>372</v>
      </c>
      <c r="E378" s="5" t="s">
        <v>392</v>
      </c>
      <c r="F378" s="0" t="n">
        <v>0</v>
      </c>
    </row>
    <row r="379" customFormat="false" ht="15" hidden="false" customHeight="false" outlineLevel="0" collapsed="false">
      <c r="A379" s="0" t="n">
        <v>378</v>
      </c>
      <c r="B379" s="3" t="n">
        <v>45062</v>
      </c>
      <c r="C379" s="4" t="n">
        <v>0.419050925925926</v>
      </c>
      <c r="D379" s="0" t="n">
        <v>373</v>
      </c>
      <c r="E379" s="5" t="s">
        <v>393</v>
      </c>
      <c r="F379" s="0" t="n">
        <v>0</v>
      </c>
    </row>
    <row r="380" customFormat="false" ht="15" hidden="false" customHeight="false" outlineLevel="0" collapsed="false">
      <c r="A380" s="0" t="n">
        <v>379</v>
      </c>
      <c r="B380" s="3" t="n">
        <v>45062</v>
      </c>
      <c r="C380" s="4" t="n">
        <v>0.419074074074074</v>
      </c>
      <c r="D380" s="0" t="n">
        <v>374</v>
      </c>
      <c r="E380" s="5" t="s">
        <v>394</v>
      </c>
      <c r="F380" s="0" t="n">
        <v>0</v>
      </c>
    </row>
    <row r="381" customFormat="false" ht="15" hidden="false" customHeight="false" outlineLevel="0" collapsed="false">
      <c r="A381" s="0" t="n">
        <v>380</v>
      </c>
      <c r="B381" s="3" t="n">
        <v>45062</v>
      </c>
      <c r="C381" s="4" t="n">
        <v>0.419178240740741</v>
      </c>
      <c r="D381" s="0" t="n">
        <v>375</v>
      </c>
      <c r="E381" s="5" t="s">
        <v>395</v>
      </c>
      <c r="F381" s="0" t="n">
        <v>0</v>
      </c>
    </row>
    <row r="382" customFormat="false" ht="15" hidden="false" customHeight="false" outlineLevel="0" collapsed="false">
      <c r="A382" s="0" t="n">
        <v>381</v>
      </c>
      <c r="B382" s="3" t="n">
        <v>45062</v>
      </c>
      <c r="C382" s="4" t="n">
        <v>0.419189814814815</v>
      </c>
      <c r="D382" s="0" t="n">
        <v>376</v>
      </c>
      <c r="E382" s="5" t="s">
        <v>396</v>
      </c>
      <c r="F382" s="0" t="n">
        <v>0</v>
      </c>
    </row>
    <row r="383" customFormat="false" ht="15" hidden="false" customHeight="false" outlineLevel="0" collapsed="false">
      <c r="A383" s="0" t="n">
        <v>382</v>
      </c>
      <c r="B383" s="3" t="n">
        <v>45062</v>
      </c>
      <c r="C383" s="4" t="n">
        <v>0.419236111111111</v>
      </c>
      <c r="D383" s="0" t="n">
        <v>377</v>
      </c>
      <c r="E383" s="5" t="s">
        <v>397</v>
      </c>
      <c r="F383" s="0" t="n">
        <v>0</v>
      </c>
    </row>
    <row r="384" customFormat="false" ht="15" hidden="false" customHeight="false" outlineLevel="0" collapsed="false">
      <c r="A384" s="0" t="n">
        <v>383</v>
      </c>
      <c r="B384" s="3" t="n">
        <v>45062</v>
      </c>
      <c r="C384" s="4" t="n">
        <v>0.419293981481482</v>
      </c>
      <c r="D384" s="0" t="n">
        <v>378</v>
      </c>
      <c r="E384" s="5" t="s">
        <v>398</v>
      </c>
      <c r="F384" s="0" t="n">
        <v>0</v>
      </c>
    </row>
    <row r="385" customFormat="false" ht="15" hidden="false" customHeight="false" outlineLevel="0" collapsed="false">
      <c r="A385" s="0" t="n">
        <v>384</v>
      </c>
      <c r="B385" s="3" t="n">
        <v>45062</v>
      </c>
      <c r="C385" s="4" t="n">
        <v>0.419490740740741</v>
      </c>
      <c r="D385" s="0" t="n">
        <v>379</v>
      </c>
      <c r="E385" s="5" t="s">
        <v>399</v>
      </c>
      <c r="F385" s="0" t="n">
        <v>0</v>
      </c>
    </row>
    <row r="386" customFormat="false" ht="15" hidden="false" customHeight="false" outlineLevel="0" collapsed="false">
      <c r="A386" s="0" t="n">
        <v>385</v>
      </c>
      <c r="B386" s="3" t="n">
        <v>45062</v>
      </c>
      <c r="C386" s="4" t="n">
        <v>0.419513888888889</v>
      </c>
      <c r="D386" s="0" t="n">
        <v>380</v>
      </c>
      <c r="E386" s="5" t="s">
        <v>400</v>
      </c>
      <c r="F386" s="0" t="n">
        <v>0</v>
      </c>
    </row>
    <row r="387" customFormat="false" ht="15" hidden="false" customHeight="false" outlineLevel="0" collapsed="false">
      <c r="A387" s="0" t="n">
        <v>386</v>
      </c>
      <c r="B387" s="3" t="n">
        <v>45062</v>
      </c>
      <c r="C387" s="4" t="n">
        <v>0.419872685185185</v>
      </c>
      <c r="D387" s="0" t="n">
        <v>381</v>
      </c>
      <c r="E387" s="5" t="s">
        <v>401</v>
      </c>
      <c r="F387" s="0" t="n">
        <v>0</v>
      </c>
    </row>
    <row r="388" customFormat="false" ht="15" hidden="false" customHeight="false" outlineLevel="0" collapsed="false">
      <c r="A388" s="0" t="n">
        <v>387</v>
      </c>
      <c r="B388" s="3" t="n">
        <v>45062</v>
      </c>
      <c r="C388" s="4" t="n">
        <v>0.419988425925926</v>
      </c>
      <c r="D388" s="0" t="n">
        <v>382</v>
      </c>
      <c r="E388" s="5" t="s">
        <v>402</v>
      </c>
      <c r="F388" s="0" t="n">
        <v>0</v>
      </c>
    </row>
    <row r="389" customFormat="false" ht="15" hidden="false" customHeight="false" outlineLevel="0" collapsed="false">
      <c r="A389" s="0" t="n">
        <v>388</v>
      </c>
      <c r="B389" s="3" t="n">
        <v>45062</v>
      </c>
      <c r="C389" s="4" t="n">
        <v>0.42</v>
      </c>
      <c r="D389" s="0" t="n">
        <v>383</v>
      </c>
      <c r="E389" s="5" t="s">
        <v>403</v>
      </c>
      <c r="F389" s="0" t="n">
        <v>0</v>
      </c>
    </row>
    <row r="390" customFormat="false" ht="15" hidden="false" customHeight="false" outlineLevel="0" collapsed="false">
      <c r="A390" s="0" t="n">
        <v>389</v>
      </c>
      <c r="B390" s="3" t="n">
        <v>45062</v>
      </c>
      <c r="C390" s="4" t="n">
        <v>0.420451388888889</v>
      </c>
      <c r="D390" s="0" t="n">
        <v>384</v>
      </c>
      <c r="E390" s="5" t="s">
        <v>404</v>
      </c>
      <c r="F390" s="0" t="n">
        <v>0</v>
      </c>
    </row>
    <row r="391" customFormat="false" ht="15" hidden="false" customHeight="false" outlineLevel="0" collapsed="false">
      <c r="A391" s="0" t="n">
        <v>390</v>
      </c>
      <c r="B391" s="3" t="n">
        <v>45062</v>
      </c>
      <c r="C391" s="4" t="n">
        <v>0.420486111111111</v>
      </c>
      <c r="D391" s="0" t="n">
        <v>385</v>
      </c>
      <c r="E391" s="5" t="s">
        <v>405</v>
      </c>
      <c r="F391" s="0" t="n">
        <v>0</v>
      </c>
    </row>
    <row r="392" customFormat="false" ht="15" hidden="false" customHeight="false" outlineLevel="0" collapsed="false">
      <c r="A392" s="0" t="n">
        <v>391</v>
      </c>
      <c r="B392" s="3" t="n">
        <v>45062</v>
      </c>
      <c r="C392" s="4" t="n">
        <v>0.420578703703704</v>
      </c>
      <c r="D392" s="0" t="n">
        <v>386</v>
      </c>
      <c r="E392" s="5" t="s">
        <v>406</v>
      </c>
      <c r="F392" s="0" t="n">
        <v>0</v>
      </c>
    </row>
    <row r="393" customFormat="false" ht="15" hidden="false" customHeight="false" outlineLevel="0" collapsed="false">
      <c r="A393" s="0" t="n">
        <v>392</v>
      </c>
      <c r="B393" s="3" t="n">
        <v>45062</v>
      </c>
      <c r="C393" s="4" t="n">
        <v>0.421030092592593</v>
      </c>
      <c r="D393" s="8" t="s">
        <v>13</v>
      </c>
      <c r="E393" s="5" t="s">
        <v>407</v>
      </c>
      <c r="F393" s="8" t="s">
        <v>13</v>
      </c>
      <c r="G393" s="8" t="s">
        <v>121</v>
      </c>
    </row>
    <row r="394" customFormat="false" ht="15" hidden="false" customHeight="false" outlineLevel="0" collapsed="false">
      <c r="A394" s="0" t="n">
        <v>393</v>
      </c>
      <c r="B394" s="3" t="n">
        <v>45062</v>
      </c>
      <c r="C394" s="4" t="n">
        <v>0.421261574074074</v>
      </c>
      <c r="D394" s="0" t="n">
        <v>387</v>
      </c>
      <c r="E394" s="5" t="s">
        <v>408</v>
      </c>
      <c r="F394" s="0" t="n">
        <v>0</v>
      </c>
    </row>
    <row r="395" customFormat="false" ht="15" hidden="false" customHeight="false" outlineLevel="0" collapsed="false">
      <c r="A395" s="0" t="n">
        <v>394</v>
      </c>
      <c r="B395" s="3" t="n">
        <v>45062</v>
      </c>
      <c r="C395" s="4" t="n">
        <v>0.421678240740741</v>
      </c>
      <c r="D395" s="0" t="n">
        <v>388</v>
      </c>
      <c r="E395" s="5" t="s">
        <v>409</v>
      </c>
      <c r="F395" s="0" t="n">
        <v>0</v>
      </c>
    </row>
    <row r="396" customFormat="false" ht="15" hidden="false" customHeight="false" outlineLevel="0" collapsed="false">
      <c r="A396" s="0" t="n">
        <v>395</v>
      </c>
      <c r="B396" s="3" t="n">
        <v>45062</v>
      </c>
      <c r="C396" s="4" t="n">
        <v>0.42193287037037</v>
      </c>
      <c r="D396" s="0" t="n">
        <v>389</v>
      </c>
      <c r="E396" s="5" t="s">
        <v>410</v>
      </c>
      <c r="F396" s="0" t="n">
        <v>0</v>
      </c>
    </row>
    <row r="397" customFormat="false" ht="15" hidden="false" customHeight="false" outlineLevel="0" collapsed="false">
      <c r="A397" s="0" t="n">
        <v>396</v>
      </c>
      <c r="B397" s="3" t="n">
        <v>45062</v>
      </c>
      <c r="C397" s="4" t="n">
        <v>0.421956018518519</v>
      </c>
      <c r="D397" s="0" t="n">
        <v>390</v>
      </c>
      <c r="E397" s="5" t="s">
        <v>411</v>
      </c>
      <c r="F397" s="0" t="n">
        <v>0</v>
      </c>
    </row>
    <row r="398" customFormat="false" ht="15" hidden="false" customHeight="false" outlineLevel="0" collapsed="false">
      <c r="A398" s="0" t="n">
        <v>397</v>
      </c>
      <c r="B398" s="3" t="n">
        <v>45062</v>
      </c>
      <c r="C398" s="4" t="n">
        <v>0.42224537037037</v>
      </c>
      <c r="D398" s="0" t="n">
        <v>391</v>
      </c>
      <c r="E398" s="5" t="s">
        <v>412</v>
      </c>
      <c r="F398" s="0" t="n">
        <v>0</v>
      </c>
    </row>
    <row r="399" customFormat="false" ht="15" hidden="false" customHeight="false" outlineLevel="0" collapsed="false">
      <c r="A399" s="0" t="n">
        <v>398</v>
      </c>
      <c r="B399" s="3" t="n">
        <v>45062</v>
      </c>
      <c r="C399" s="4" t="n">
        <v>0.422326388888889</v>
      </c>
      <c r="D399" s="0" t="n">
        <v>392</v>
      </c>
      <c r="E399" s="5" t="s">
        <v>413</v>
      </c>
      <c r="F399" s="0" t="n">
        <v>0</v>
      </c>
    </row>
    <row r="400" customFormat="false" ht="15" hidden="false" customHeight="false" outlineLevel="0" collapsed="false">
      <c r="A400" s="0" t="n">
        <v>399</v>
      </c>
      <c r="B400" s="3" t="n">
        <v>45062</v>
      </c>
      <c r="C400" s="4" t="n">
        <v>0.422361111111111</v>
      </c>
      <c r="D400" s="0" t="n">
        <v>393</v>
      </c>
      <c r="E400" s="5" t="s">
        <v>414</v>
      </c>
      <c r="F400" s="0" t="n">
        <v>0</v>
      </c>
    </row>
    <row r="401" customFormat="false" ht="15" hidden="false" customHeight="false" outlineLevel="0" collapsed="false">
      <c r="A401" s="0" t="n">
        <v>400</v>
      </c>
      <c r="B401" s="3" t="n">
        <v>45062</v>
      </c>
      <c r="C401" s="4" t="n">
        <v>0.422581018518519</v>
      </c>
      <c r="D401" s="0" t="n">
        <v>394</v>
      </c>
      <c r="E401" s="5" t="s">
        <v>415</v>
      </c>
      <c r="F401" s="0" t="n">
        <v>0</v>
      </c>
    </row>
    <row r="402" customFormat="false" ht="15" hidden="false" customHeight="false" outlineLevel="0" collapsed="false">
      <c r="A402" s="0" t="n">
        <v>401</v>
      </c>
      <c r="B402" s="3" t="n">
        <v>45062</v>
      </c>
      <c r="C402" s="4" t="n">
        <v>0.423715277777778</v>
      </c>
      <c r="D402" s="0" t="n">
        <v>395</v>
      </c>
      <c r="E402" s="5" t="s">
        <v>416</v>
      </c>
      <c r="F402" s="0" t="n">
        <v>0</v>
      </c>
    </row>
    <row r="403" customFormat="false" ht="15" hidden="false" customHeight="false" outlineLevel="0" collapsed="false">
      <c r="A403" s="0" t="n">
        <v>402</v>
      </c>
      <c r="B403" s="3" t="n">
        <v>45062</v>
      </c>
      <c r="C403" s="4" t="n">
        <v>0.423738425925926</v>
      </c>
      <c r="D403" s="0" t="n">
        <v>396</v>
      </c>
      <c r="E403" s="5" t="s">
        <v>417</v>
      </c>
      <c r="F403" s="0" t="n">
        <v>0</v>
      </c>
    </row>
    <row r="404" customFormat="false" ht="15" hidden="false" customHeight="false" outlineLevel="0" collapsed="false">
      <c r="A404" s="0" t="n">
        <v>403</v>
      </c>
      <c r="B404" s="3" t="n">
        <v>45062</v>
      </c>
      <c r="C404" s="4" t="n">
        <v>0.42375</v>
      </c>
      <c r="D404" s="0" t="n">
        <v>397</v>
      </c>
      <c r="E404" s="5" t="s">
        <v>418</v>
      </c>
      <c r="F404" s="0" t="n">
        <v>0</v>
      </c>
    </row>
    <row r="405" customFormat="false" ht="15" hidden="false" customHeight="false" outlineLevel="0" collapsed="false">
      <c r="A405" s="0" t="n">
        <v>404</v>
      </c>
      <c r="B405" s="3" t="n">
        <v>45062</v>
      </c>
      <c r="C405" s="4" t="n">
        <v>0.423981481481481</v>
      </c>
      <c r="D405" s="0" t="n">
        <v>398</v>
      </c>
      <c r="E405" s="5" t="s">
        <v>419</v>
      </c>
      <c r="F405" s="0" t="n">
        <v>0</v>
      </c>
    </row>
    <row r="406" customFormat="false" ht="15" hidden="false" customHeight="false" outlineLevel="0" collapsed="false">
      <c r="A406" s="0" t="n">
        <v>405</v>
      </c>
      <c r="B406" s="3" t="n">
        <v>45062</v>
      </c>
      <c r="C406" s="4" t="n">
        <v>0.424016203703704</v>
      </c>
      <c r="D406" s="0" t="n">
        <v>399</v>
      </c>
      <c r="E406" s="5" t="s">
        <v>420</v>
      </c>
      <c r="F406" s="0" t="n">
        <v>0</v>
      </c>
    </row>
    <row r="407" customFormat="false" ht="15" hidden="false" customHeight="false" outlineLevel="0" collapsed="false">
      <c r="A407" s="0" t="n">
        <v>406</v>
      </c>
      <c r="B407" s="3" t="n">
        <v>45062</v>
      </c>
      <c r="C407" s="4" t="n">
        <v>0.424236111111111</v>
      </c>
      <c r="D407" s="0" t="n">
        <v>400</v>
      </c>
      <c r="E407" s="5" t="s">
        <v>421</v>
      </c>
      <c r="F407" s="0" t="n">
        <v>0</v>
      </c>
    </row>
    <row r="408" customFormat="false" ht="15" hidden="false" customHeight="false" outlineLevel="0" collapsed="false">
      <c r="A408" s="0" t="n">
        <v>407</v>
      </c>
      <c r="B408" s="3" t="n">
        <v>45062</v>
      </c>
      <c r="C408" s="4" t="n">
        <v>0.424305555555556</v>
      </c>
      <c r="D408" s="0" t="n">
        <v>401</v>
      </c>
      <c r="E408" s="5" t="s">
        <v>422</v>
      </c>
      <c r="F408" s="0" t="n">
        <v>0</v>
      </c>
    </row>
    <row r="409" customFormat="false" ht="15" hidden="false" customHeight="false" outlineLevel="0" collapsed="false">
      <c r="A409" s="0" t="n">
        <v>408</v>
      </c>
      <c r="B409" s="3" t="n">
        <v>45062</v>
      </c>
      <c r="C409" s="4" t="n">
        <v>0.424351851851852</v>
      </c>
      <c r="D409" s="0" t="n">
        <v>402</v>
      </c>
      <c r="E409" s="5" t="s">
        <v>423</v>
      </c>
      <c r="F409" s="0" t="n">
        <v>0</v>
      </c>
    </row>
    <row r="410" customFormat="false" ht="15" hidden="false" customHeight="false" outlineLevel="0" collapsed="false">
      <c r="A410" s="0" t="n">
        <v>409</v>
      </c>
      <c r="B410" s="3" t="n">
        <v>45062</v>
      </c>
      <c r="C410" s="4" t="n">
        <v>0.424386574074074</v>
      </c>
      <c r="D410" s="0" t="n">
        <v>403</v>
      </c>
      <c r="E410" s="5" t="s">
        <v>424</v>
      </c>
      <c r="F410" s="0" t="n">
        <v>0</v>
      </c>
    </row>
    <row r="411" customFormat="false" ht="15" hidden="false" customHeight="false" outlineLevel="0" collapsed="false">
      <c r="A411" s="0" t="n">
        <v>410</v>
      </c>
      <c r="B411" s="3" t="n">
        <v>45062</v>
      </c>
      <c r="C411" s="4" t="n">
        <v>0.424409722222222</v>
      </c>
      <c r="D411" s="0" t="n">
        <v>404</v>
      </c>
      <c r="E411" s="5" t="s">
        <v>425</v>
      </c>
      <c r="F411" s="0" t="n">
        <v>0</v>
      </c>
    </row>
    <row r="412" customFormat="false" ht="15" hidden="false" customHeight="false" outlineLevel="0" collapsed="false">
      <c r="A412" s="0" t="n">
        <v>411</v>
      </c>
      <c r="B412" s="3" t="n">
        <v>45062</v>
      </c>
      <c r="C412" s="4" t="n">
        <v>0.424664351851852</v>
      </c>
      <c r="D412" s="0" t="n">
        <v>405</v>
      </c>
      <c r="E412" s="5" t="s">
        <v>426</v>
      </c>
      <c r="F412" s="0" t="n">
        <v>0</v>
      </c>
    </row>
    <row r="413" customFormat="false" ht="15" hidden="false" customHeight="false" outlineLevel="0" collapsed="false">
      <c r="A413" s="0" t="n">
        <v>412</v>
      </c>
      <c r="B413" s="3" t="n">
        <v>45062</v>
      </c>
      <c r="C413" s="4" t="n">
        <v>0.4246875</v>
      </c>
      <c r="D413" s="0" t="n">
        <v>406</v>
      </c>
      <c r="E413" s="5" t="s">
        <v>427</v>
      </c>
      <c r="F413" s="0" t="n">
        <v>0</v>
      </c>
    </row>
    <row r="414" customFormat="false" ht="15" hidden="false" customHeight="false" outlineLevel="0" collapsed="false">
      <c r="A414" s="0" t="n">
        <v>413</v>
      </c>
      <c r="B414" s="3" t="n">
        <v>45062</v>
      </c>
      <c r="C414" s="4" t="n">
        <v>0.424803240740741</v>
      </c>
      <c r="D414" s="0" t="n">
        <v>407</v>
      </c>
      <c r="E414" s="5" t="s">
        <v>428</v>
      </c>
      <c r="F414" s="0" t="n">
        <v>0</v>
      </c>
    </row>
    <row r="415" customFormat="false" ht="15" hidden="false" customHeight="false" outlineLevel="0" collapsed="false">
      <c r="A415" s="0" t="n">
        <v>414</v>
      </c>
      <c r="B415" s="3" t="n">
        <v>45062</v>
      </c>
      <c r="C415" s="4" t="n">
        <v>0.424826388888889</v>
      </c>
      <c r="D415" s="0" t="n">
        <v>408</v>
      </c>
      <c r="E415" s="5" t="s">
        <v>429</v>
      </c>
      <c r="F415" s="0" t="n">
        <v>0</v>
      </c>
    </row>
    <row r="416" customFormat="false" ht="15" hidden="false" customHeight="false" outlineLevel="0" collapsed="false">
      <c r="A416" s="0" t="n">
        <v>415</v>
      </c>
      <c r="B416" s="3" t="n">
        <v>45062</v>
      </c>
      <c r="C416" s="4" t="n">
        <v>0.424861111111111</v>
      </c>
      <c r="D416" s="0" t="n">
        <v>409</v>
      </c>
      <c r="E416" s="5" t="s">
        <v>430</v>
      </c>
      <c r="F416" s="0" t="n">
        <v>0</v>
      </c>
    </row>
    <row r="417" customFormat="false" ht="15" hidden="false" customHeight="false" outlineLevel="0" collapsed="false">
      <c r="A417" s="0" t="n">
        <v>416</v>
      </c>
      <c r="B417" s="3" t="n">
        <v>45062</v>
      </c>
      <c r="C417" s="4" t="n">
        <v>0.425300925925926</v>
      </c>
      <c r="D417" s="0" t="n">
        <v>410</v>
      </c>
      <c r="E417" s="5" t="s">
        <v>431</v>
      </c>
      <c r="F417" s="0" t="n">
        <v>0</v>
      </c>
    </row>
    <row r="418" customFormat="false" ht="15" hidden="false" customHeight="false" outlineLevel="0" collapsed="false">
      <c r="A418" s="0" t="n">
        <v>417</v>
      </c>
      <c r="B418" s="3" t="n">
        <v>45062</v>
      </c>
      <c r="C418" s="4" t="n">
        <v>0.425416666666667</v>
      </c>
      <c r="D418" s="0" t="n">
        <v>411</v>
      </c>
      <c r="E418" s="5" t="s">
        <v>432</v>
      </c>
      <c r="F418" s="0" t="n">
        <v>2</v>
      </c>
    </row>
    <row r="419" customFormat="false" ht="15" hidden="false" customHeight="false" outlineLevel="0" collapsed="false">
      <c r="A419" s="0" t="n">
        <v>418</v>
      </c>
      <c r="B419" s="3" t="n">
        <v>45062</v>
      </c>
      <c r="C419" s="4" t="n">
        <v>0.425648148148148</v>
      </c>
      <c r="D419" s="0" t="n">
        <v>412</v>
      </c>
      <c r="E419" s="5" t="s">
        <v>433</v>
      </c>
      <c r="F419" s="0" t="n">
        <v>0</v>
      </c>
    </row>
    <row r="420" customFormat="false" ht="15" hidden="false" customHeight="false" outlineLevel="0" collapsed="false">
      <c r="A420" s="0" t="n">
        <v>419</v>
      </c>
      <c r="B420" s="3" t="n">
        <v>45062</v>
      </c>
      <c r="C420" s="4" t="n">
        <v>0.425671296296296</v>
      </c>
      <c r="D420" s="0" t="n">
        <v>413</v>
      </c>
      <c r="E420" s="5" t="s">
        <v>434</v>
      </c>
      <c r="F420" s="0" t="n">
        <v>0</v>
      </c>
    </row>
    <row r="421" customFormat="false" ht="15" hidden="false" customHeight="false" outlineLevel="0" collapsed="false">
      <c r="A421" s="0" t="n">
        <v>420</v>
      </c>
      <c r="B421" s="3" t="n">
        <v>45062</v>
      </c>
      <c r="C421" s="4" t="n">
        <v>0.425694444444444</v>
      </c>
      <c r="D421" s="0" t="n">
        <v>414</v>
      </c>
      <c r="E421" s="5" t="s">
        <v>435</v>
      </c>
      <c r="F421" s="0" t="n">
        <v>0</v>
      </c>
    </row>
    <row r="422" customFormat="false" ht="15" hidden="false" customHeight="false" outlineLevel="0" collapsed="false">
      <c r="A422" s="0" t="n">
        <v>421</v>
      </c>
      <c r="B422" s="3" t="n">
        <v>45062</v>
      </c>
      <c r="C422" s="4" t="n">
        <v>0.425949074074074</v>
      </c>
      <c r="D422" s="0" t="n">
        <v>415</v>
      </c>
      <c r="E422" s="5" t="s">
        <v>436</v>
      </c>
      <c r="F422" s="0" t="n">
        <v>0</v>
      </c>
    </row>
    <row r="423" customFormat="false" ht="15" hidden="false" customHeight="false" outlineLevel="0" collapsed="false">
      <c r="A423" s="0" t="n">
        <v>422</v>
      </c>
      <c r="B423" s="3" t="n">
        <v>45062</v>
      </c>
      <c r="C423" s="4" t="n">
        <v>0.426018518518519</v>
      </c>
      <c r="D423" s="0" t="n">
        <v>416</v>
      </c>
      <c r="E423" s="5" t="s">
        <v>437</v>
      </c>
      <c r="F423" s="0" t="n">
        <v>0</v>
      </c>
    </row>
    <row r="424" customFormat="false" ht="15" hidden="false" customHeight="false" outlineLevel="0" collapsed="false">
      <c r="A424" s="0" t="n">
        <v>423</v>
      </c>
      <c r="B424" s="3" t="n">
        <v>45062</v>
      </c>
      <c r="C424" s="4" t="n">
        <v>0.426030092592593</v>
      </c>
      <c r="D424" s="0" t="n">
        <v>417</v>
      </c>
      <c r="E424" s="5" t="s">
        <v>438</v>
      </c>
      <c r="F424" s="0" t="n">
        <v>0</v>
      </c>
    </row>
    <row r="425" customFormat="false" ht="15" hidden="false" customHeight="false" outlineLevel="0" collapsed="false">
      <c r="A425" s="0" t="n">
        <v>424</v>
      </c>
      <c r="B425" s="3" t="n">
        <v>45062</v>
      </c>
      <c r="C425" s="4" t="n">
        <v>0.426284722222222</v>
      </c>
      <c r="D425" s="0" t="n">
        <v>418</v>
      </c>
      <c r="E425" s="5" t="s">
        <v>439</v>
      </c>
      <c r="F425" s="0" t="n">
        <v>0</v>
      </c>
    </row>
    <row r="426" customFormat="false" ht="15" hidden="false" customHeight="false" outlineLevel="0" collapsed="false">
      <c r="A426" s="0" t="n">
        <v>425</v>
      </c>
      <c r="B426" s="3" t="n">
        <v>45062</v>
      </c>
      <c r="C426" s="4" t="n">
        <v>0.42630787037037</v>
      </c>
      <c r="D426" s="0" t="n">
        <v>419</v>
      </c>
      <c r="E426" s="5" t="s">
        <v>440</v>
      </c>
      <c r="F426" s="0" t="n">
        <v>0</v>
      </c>
    </row>
    <row r="427" customFormat="false" ht="15" hidden="false" customHeight="false" outlineLevel="0" collapsed="false">
      <c r="A427" s="0" t="n">
        <v>426</v>
      </c>
      <c r="B427" s="3" t="n">
        <v>45062</v>
      </c>
      <c r="C427" s="4" t="n">
        <v>0.426469907407407</v>
      </c>
      <c r="D427" s="0" t="n">
        <v>420</v>
      </c>
      <c r="E427" s="5" t="s">
        <v>441</v>
      </c>
      <c r="F427" s="0" t="n">
        <v>0</v>
      </c>
    </row>
    <row r="428" customFormat="false" ht="15" hidden="false" customHeight="false" outlineLevel="0" collapsed="false">
      <c r="A428" s="0" t="n">
        <v>427</v>
      </c>
      <c r="B428" s="3" t="n">
        <v>45062</v>
      </c>
      <c r="C428" s="4" t="n">
        <v>0.426493055555556</v>
      </c>
      <c r="D428" s="0" t="n">
        <v>421</v>
      </c>
      <c r="E428" s="5" t="s">
        <v>442</v>
      </c>
      <c r="F428" s="0" t="n">
        <v>0</v>
      </c>
    </row>
    <row r="429" customFormat="false" ht="15" hidden="false" customHeight="false" outlineLevel="0" collapsed="false">
      <c r="A429" s="0" t="n">
        <v>428</v>
      </c>
      <c r="B429" s="3" t="n">
        <v>45062</v>
      </c>
      <c r="C429" s="4" t="n">
        <v>0.426631944444444</v>
      </c>
      <c r="D429" s="0" t="n">
        <v>422</v>
      </c>
      <c r="E429" s="5" t="s">
        <v>443</v>
      </c>
      <c r="F429" s="0" t="n">
        <v>0</v>
      </c>
    </row>
    <row r="430" customFormat="false" ht="15" hidden="false" customHeight="false" outlineLevel="0" collapsed="false">
      <c r="A430" s="0" t="n">
        <v>429</v>
      </c>
      <c r="B430" s="3" t="n">
        <v>45062</v>
      </c>
      <c r="C430" s="4" t="n">
        <v>0.426909722222222</v>
      </c>
      <c r="D430" s="0" t="n">
        <v>423</v>
      </c>
      <c r="E430" s="5" t="s">
        <v>444</v>
      </c>
      <c r="F430" s="0" t="n">
        <v>0</v>
      </c>
    </row>
    <row r="431" customFormat="false" ht="15" hidden="false" customHeight="false" outlineLevel="0" collapsed="false">
      <c r="A431" s="0" t="n">
        <v>430</v>
      </c>
      <c r="B431" s="3" t="n">
        <v>45062</v>
      </c>
      <c r="C431" s="4" t="n">
        <v>0.42693287037037</v>
      </c>
      <c r="D431" s="0" t="n">
        <v>424</v>
      </c>
      <c r="E431" s="5" t="s">
        <v>445</v>
      </c>
      <c r="F431" s="0" t="n">
        <v>0</v>
      </c>
    </row>
    <row r="432" customFormat="false" ht="15" hidden="false" customHeight="false" outlineLevel="0" collapsed="false">
      <c r="A432" s="0" t="n">
        <v>431</v>
      </c>
      <c r="B432" s="3" t="n">
        <v>45062</v>
      </c>
      <c r="C432" s="4" t="n">
        <v>0.426944444444444</v>
      </c>
      <c r="D432" s="0" t="n">
        <v>425</v>
      </c>
      <c r="E432" s="5" t="s">
        <v>446</v>
      </c>
      <c r="F432" s="0" t="n">
        <v>0</v>
      </c>
    </row>
    <row r="433" customFormat="false" ht="15" hidden="false" customHeight="false" outlineLevel="0" collapsed="false">
      <c r="A433" s="0" t="n">
        <v>432</v>
      </c>
      <c r="B433" s="3" t="n">
        <v>45062</v>
      </c>
      <c r="C433" s="4" t="n">
        <v>0.427314814814815</v>
      </c>
      <c r="D433" s="0" t="n">
        <v>426</v>
      </c>
      <c r="E433" s="5" t="s">
        <v>447</v>
      </c>
      <c r="F433" s="0" t="n">
        <v>0</v>
      </c>
    </row>
    <row r="434" customFormat="false" ht="15" hidden="false" customHeight="false" outlineLevel="0" collapsed="false">
      <c r="A434" s="0" t="n">
        <v>433</v>
      </c>
      <c r="B434" s="3" t="n">
        <v>45062</v>
      </c>
      <c r="C434" s="4" t="n">
        <v>0.427337962962963</v>
      </c>
      <c r="D434" s="0" t="n">
        <v>427</v>
      </c>
      <c r="E434" s="5" t="s">
        <v>448</v>
      </c>
      <c r="F434" s="0" t="n">
        <v>0</v>
      </c>
    </row>
    <row r="435" customFormat="false" ht="15" hidden="false" customHeight="false" outlineLevel="0" collapsed="false">
      <c r="A435" s="0" t="n">
        <v>434</v>
      </c>
      <c r="B435" s="3" t="n">
        <v>45062</v>
      </c>
      <c r="C435" s="4" t="n">
        <v>0.427743055555556</v>
      </c>
      <c r="D435" s="0" t="n">
        <v>428</v>
      </c>
      <c r="E435" s="5" t="s">
        <v>449</v>
      </c>
      <c r="F435" s="0" t="n">
        <v>0</v>
      </c>
    </row>
    <row r="436" customFormat="false" ht="15" hidden="false" customHeight="false" outlineLevel="0" collapsed="false">
      <c r="A436" s="0" t="n">
        <v>435</v>
      </c>
      <c r="B436" s="3" t="n">
        <v>45062</v>
      </c>
      <c r="C436" s="4" t="n">
        <v>0.427777777777778</v>
      </c>
      <c r="D436" s="0" t="n">
        <v>429</v>
      </c>
      <c r="E436" s="5" t="s">
        <v>450</v>
      </c>
      <c r="F436" s="0" t="n">
        <v>0</v>
      </c>
    </row>
    <row r="437" customFormat="false" ht="15" hidden="false" customHeight="false" outlineLevel="0" collapsed="false">
      <c r="A437" s="0" t="n">
        <v>436</v>
      </c>
      <c r="B437" s="3" t="n">
        <v>45062</v>
      </c>
      <c r="C437" s="4" t="n">
        <v>0.427789351851852</v>
      </c>
      <c r="D437" s="0" t="n">
        <v>430</v>
      </c>
      <c r="E437" s="5" t="s">
        <v>451</v>
      </c>
      <c r="F437" s="0" t="n">
        <v>0</v>
      </c>
    </row>
    <row r="438" customFormat="false" ht="15" hidden="false" customHeight="false" outlineLevel="0" collapsed="false">
      <c r="A438" s="0" t="n">
        <v>437</v>
      </c>
      <c r="B438" s="3" t="n">
        <v>45062</v>
      </c>
      <c r="C438" s="4" t="n">
        <v>0.427939814814815</v>
      </c>
      <c r="D438" s="0" t="n">
        <v>431</v>
      </c>
      <c r="E438" s="5" t="s">
        <v>452</v>
      </c>
      <c r="F438" s="0" t="n">
        <v>0</v>
      </c>
    </row>
    <row r="439" customFormat="false" ht="15" hidden="false" customHeight="false" outlineLevel="0" collapsed="false">
      <c r="A439" s="0" t="n">
        <v>438</v>
      </c>
      <c r="B439" s="3" t="n">
        <v>45062</v>
      </c>
      <c r="C439" s="4" t="n">
        <v>0.427951388888889</v>
      </c>
      <c r="D439" s="0" t="n">
        <v>432</v>
      </c>
      <c r="E439" s="5" t="s">
        <v>453</v>
      </c>
      <c r="F439" s="0" t="n">
        <v>0</v>
      </c>
    </row>
    <row r="440" customFormat="false" ht="15" hidden="false" customHeight="false" outlineLevel="0" collapsed="false">
      <c r="A440" s="0" t="n">
        <v>439</v>
      </c>
      <c r="B440" s="3" t="n">
        <v>45062</v>
      </c>
      <c r="C440" s="4" t="n">
        <v>0.427986111111111</v>
      </c>
      <c r="D440" s="0" t="n">
        <v>433</v>
      </c>
      <c r="E440" s="5" t="s">
        <v>454</v>
      </c>
      <c r="F440" s="0" t="n">
        <v>0</v>
      </c>
    </row>
    <row r="441" customFormat="false" ht="15" hidden="false" customHeight="false" outlineLevel="0" collapsed="false">
      <c r="A441" s="0" t="n">
        <v>440</v>
      </c>
      <c r="B441" s="3" t="n">
        <v>45062</v>
      </c>
      <c r="C441" s="4" t="n">
        <v>0.428009259259259</v>
      </c>
      <c r="D441" s="0" t="n">
        <v>434</v>
      </c>
      <c r="E441" s="5" t="s">
        <v>455</v>
      </c>
      <c r="F441" s="0" t="n">
        <v>0</v>
      </c>
    </row>
    <row r="442" customFormat="false" ht="15" hidden="false" customHeight="false" outlineLevel="0" collapsed="false">
      <c r="A442" s="0" t="n">
        <v>441</v>
      </c>
      <c r="B442" s="3" t="n">
        <v>45062</v>
      </c>
      <c r="C442" s="4" t="n">
        <v>0.428043981481482</v>
      </c>
      <c r="D442" s="0" t="n">
        <v>435</v>
      </c>
      <c r="E442" s="5" t="s">
        <v>456</v>
      </c>
      <c r="F442" s="0" t="n">
        <v>0</v>
      </c>
    </row>
    <row r="443" customFormat="false" ht="15" hidden="false" customHeight="false" outlineLevel="0" collapsed="false">
      <c r="A443" s="0" t="n">
        <v>442</v>
      </c>
      <c r="B443" s="3" t="n">
        <v>45062</v>
      </c>
      <c r="C443" s="4" t="n">
        <v>0.42837962962963</v>
      </c>
      <c r="D443" s="8" t="s">
        <v>13</v>
      </c>
      <c r="E443" s="5" t="s">
        <v>457</v>
      </c>
      <c r="F443" s="8" t="s">
        <v>13</v>
      </c>
      <c r="G443" s="8" t="s">
        <v>121</v>
      </c>
    </row>
    <row r="444" customFormat="false" ht="15" hidden="false" customHeight="false" outlineLevel="0" collapsed="false">
      <c r="A444" s="0" t="n">
        <v>443</v>
      </c>
      <c r="B444" s="3" t="n">
        <v>45062</v>
      </c>
      <c r="C444" s="4" t="n">
        <v>0.428460648148148</v>
      </c>
      <c r="D444" s="8" t="s">
        <v>13</v>
      </c>
      <c r="E444" s="5" t="s">
        <v>458</v>
      </c>
      <c r="F444" s="8" t="s">
        <v>13</v>
      </c>
      <c r="G444" s="8" t="s">
        <v>121</v>
      </c>
    </row>
    <row r="445" customFormat="false" ht="15" hidden="false" customHeight="false" outlineLevel="0" collapsed="false">
      <c r="A445" s="0" t="n">
        <v>444</v>
      </c>
      <c r="B445" s="3" t="n">
        <v>45062</v>
      </c>
      <c r="C445" s="4" t="n">
        <v>0.42869212962963</v>
      </c>
      <c r="D445" s="0" t="n">
        <v>436</v>
      </c>
      <c r="E445" s="5" t="s">
        <v>459</v>
      </c>
      <c r="F445" s="0" t="n">
        <v>0</v>
      </c>
    </row>
    <row r="446" customFormat="false" ht="15" hidden="false" customHeight="false" outlineLevel="0" collapsed="false">
      <c r="A446" s="0" t="n">
        <v>445</v>
      </c>
      <c r="B446" s="3" t="n">
        <v>45062</v>
      </c>
      <c r="C446" s="4" t="n">
        <v>0.428703703703704</v>
      </c>
      <c r="D446" s="0" t="n">
        <v>437</v>
      </c>
      <c r="E446" s="5" t="s">
        <v>460</v>
      </c>
      <c r="F446" s="0" t="n">
        <v>0</v>
      </c>
    </row>
    <row r="447" customFormat="false" ht="15" hidden="false" customHeight="false" outlineLevel="0" collapsed="false">
      <c r="A447" s="0" t="n">
        <v>446</v>
      </c>
      <c r="B447" s="3" t="n">
        <v>45062</v>
      </c>
      <c r="C447" s="4" t="n">
        <v>0.428773148148148</v>
      </c>
      <c r="D447" s="0" t="n">
        <v>438</v>
      </c>
      <c r="E447" s="5" t="s">
        <v>461</v>
      </c>
      <c r="F447" s="0" t="n">
        <v>0</v>
      </c>
    </row>
    <row r="448" customFormat="false" ht="15" hidden="false" customHeight="false" outlineLevel="0" collapsed="false">
      <c r="A448" s="0" t="n">
        <v>447</v>
      </c>
      <c r="B448" s="3" t="n">
        <v>45062</v>
      </c>
      <c r="C448" s="4" t="n">
        <v>0.42880787037037</v>
      </c>
      <c r="D448" s="0" t="n">
        <v>439</v>
      </c>
      <c r="E448" s="5" t="s">
        <v>462</v>
      </c>
      <c r="F448" s="0" t="n">
        <v>0</v>
      </c>
    </row>
    <row r="449" customFormat="false" ht="15" hidden="false" customHeight="false" outlineLevel="0" collapsed="false">
      <c r="A449" s="0" t="n">
        <v>448</v>
      </c>
      <c r="B449" s="3" t="n">
        <v>45062</v>
      </c>
      <c r="C449" s="4" t="n">
        <v>0.428842592592593</v>
      </c>
      <c r="D449" s="0" t="n">
        <v>440</v>
      </c>
      <c r="E449" s="5" t="s">
        <v>463</v>
      </c>
      <c r="F449" s="0" t="n">
        <v>0</v>
      </c>
    </row>
    <row r="450" customFormat="false" ht="15" hidden="false" customHeight="false" outlineLevel="0" collapsed="false">
      <c r="A450" s="0" t="n">
        <v>449</v>
      </c>
      <c r="B450" s="3" t="n">
        <v>45062</v>
      </c>
      <c r="C450" s="4" t="n">
        <v>0.428888888888889</v>
      </c>
      <c r="D450" s="0" t="n">
        <v>441</v>
      </c>
      <c r="E450" s="5" t="s">
        <v>464</v>
      </c>
      <c r="F450" s="0" t="n">
        <v>0</v>
      </c>
    </row>
    <row r="451" customFormat="false" ht="15" hidden="false" customHeight="false" outlineLevel="0" collapsed="false">
      <c r="A451" s="0" t="n">
        <v>450</v>
      </c>
      <c r="B451" s="3" t="n">
        <v>45062</v>
      </c>
      <c r="C451" s="4" t="n">
        <v>0.429224537037037</v>
      </c>
      <c r="D451" s="0" t="n">
        <v>442</v>
      </c>
      <c r="E451" s="5" t="s">
        <v>465</v>
      </c>
      <c r="F451" s="0" t="n">
        <v>0</v>
      </c>
    </row>
    <row r="452" customFormat="false" ht="15" hidden="false" customHeight="false" outlineLevel="0" collapsed="false">
      <c r="A452" s="0" t="n">
        <v>451</v>
      </c>
      <c r="B452" s="3" t="n">
        <v>45062</v>
      </c>
      <c r="C452" s="4" t="n">
        <v>0.429293981481481</v>
      </c>
      <c r="D452" s="0" t="n">
        <v>443</v>
      </c>
      <c r="E452" s="5" t="s">
        <v>466</v>
      </c>
      <c r="F452" s="0" t="n">
        <v>0</v>
      </c>
    </row>
    <row r="453" customFormat="false" ht="15" hidden="false" customHeight="false" outlineLevel="0" collapsed="false">
      <c r="A453" s="0" t="n">
        <v>452</v>
      </c>
      <c r="B453" s="3" t="n">
        <v>45062</v>
      </c>
      <c r="C453" s="4" t="n">
        <v>0.42931712962963</v>
      </c>
      <c r="D453" s="0" t="n">
        <v>444</v>
      </c>
      <c r="E453" s="5" t="s">
        <v>467</v>
      </c>
      <c r="F453" s="0" t="n">
        <v>0</v>
      </c>
    </row>
    <row r="454" customFormat="false" ht="15" hidden="false" customHeight="false" outlineLevel="0" collapsed="false">
      <c r="A454" s="0" t="n">
        <v>453</v>
      </c>
      <c r="B454" s="3" t="n">
        <v>45062</v>
      </c>
      <c r="C454" s="4" t="n">
        <v>0.429340277777778</v>
      </c>
      <c r="D454" s="0" t="n">
        <v>445</v>
      </c>
      <c r="E454" s="5" t="s">
        <v>468</v>
      </c>
      <c r="F454" s="0" t="n">
        <v>0</v>
      </c>
    </row>
    <row r="455" customFormat="false" ht="15" hidden="false" customHeight="false" outlineLevel="0" collapsed="false">
      <c r="A455" s="0" t="n">
        <v>454</v>
      </c>
      <c r="B455" s="3" t="n">
        <v>45062</v>
      </c>
      <c r="C455" s="4" t="n">
        <v>0.429386574074074</v>
      </c>
      <c r="D455" s="0" t="n">
        <v>446</v>
      </c>
      <c r="E455" s="5" t="s">
        <v>469</v>
      </c>
      <c r="F455" s="0" t="n">
        <v>0</v>
      </c>
    </row>
    <row r="456" customFormat="false" ht="15" hidden="false" customHeight="false" outlineLevel="0" collapsed="false">
      <c r="A456" s="0" t="n">
        <v>455</v>
      </c>
      <c r="B456" s="3" t="n">
        <v>45062</v>
      </c>
      <c r="C456" s="4" t="n">
        <v>0.429409722222222</v>
      </c>
      <c r="D456" s="0" t="n">
        <v>447</v>
      </c>
      <c r="E456" s="5" t="s">
        <v>470</v>
      </c>
      <c r="F456" s="0" t="n">
        <v>0</v>
      </c>
    </row>
    <row r="457" customFormat="false" ht="15" hidden="false" customHeight="false" outlineLevel="0" collapsed="false">
      <c r="A457" s="0" t="n">
        <v>456</v>
      </c>
      <c r="B457" s="3" t="n">
        <v>45062</v>
      </c>
      <c r="C457" s="4" t="n">
        <v>0.429421296296296</v>
      </c>
      <c r="D457" s="0" t="n">
        <v>448</v>
      </c>
      <c r="E457" s="5" t="s">
        <v>471</v>
      </c>
      <c r="F457" s="0" t="n">
        <v>0</v>
      </c>
    </row>
    <row r="458" customFormat="false" ht="15" hidden="false" customHeight="false" outlineLevel="0" collapsed="false">
      <c r="A458" s="0" t="n">
        <v>457</v>
      </c>
      <c r="B458" s="3" t="n">
        <v>45062</v>
      </c>
      <c r="C458" s="4" t="n">
        <v>0.429583333333333</v>
      </c>
      <c r="D458" s="0" t="n">
        <v>449</v>
      </c>
      <c r="E458" s="5" t="s">
        <v>472</v>
      </c>
      <c r="F458" s="0" t="n">
        <v>0</v>
      </c>
    </row>
    <row r="459" customFormat="false" ht="15" hidden="false" customHeight="false" outlineLevel="0" collapsed="false">
      <c r="A459" s="0" t="n">
        <v>458</v>
      </c>
      <c r="B459" s="3" t="n">
        <v>45062</v>
      </c>
      <c r="C459" s="4" t="n">
        <v>0.42974537037037</v>
      </c>
      <c r="D459" s="0" t="n">
        <v>450</v>
      </c>
      <c r="E459" s="5" t="s">
        <v>473</v>
      </c>
      <c r="F459" s="0" t="n">
        <v>0</v>
      </c>
    </row>
    <row r="460" customFormat="false" ht="15" hidden="false" customHeight="false" outlineLevel="0" collapsed="false">
      <c r="A460" s="0" t="n">
        <v>459</v>
      </c>
      <c r="B460" s="3" t="n">
        <v>45062</v>
      </c>
      <c r="C460" s="4" t="n">
        <v>0.429849537037037</v>
      </c>
      <c r="D460" s="0" t="n">
        <v>451</v>
      </c>
      <c r="E460" s="5" t="s">
        <v>474</v>
      </c>
      <c r="F460" s="0" t="n">
        <v>0</v>
      </c>
    </row>
    <row r="461" customFormat="false" ht="15" hidden="false" customHeight="false" outlineLevel="0" collapsed="false">
      <c r="A461" s="0" t="n">
        <v>460</v>
      </c>
      <c r="B461" s="3" t="n">
        <v>45062</v>
      </c>
      <c r="C461" s="4" t="n">
        <v>0.429895833333333</v>
      </c>
      <c r="D461" s="0" t="n">
        <v>452</v>
      </c>
      <c r="E461" s="5" t="s">
        <v>475</v>
      </c>
      <c r="F461" s="0" t="n">
        <v>0</v>
      </c>
    </row>
    <row r="462" customFormat="false" ht="15" hidden="false" customHeight="false" outlineLevel="0" collapsed="false">
      <c r="A462" s="0" t="n">
        <v>461</v>
      </c>
      <c r="B462" s="3" t="n">
        <v>45062</v>
      </c>
      <c r="C462" s="4" t="n">
        <v>0.429907407407407</v>
      </c>
      <c r="D462" s="0" t="n">
        <v>453</v>
      </c>
      <c r="E462" s="5" t="s">
        <v>476</v>
      </c>
      <c r="F462" s="0" t="n">
        <v>0</v>
      </c>
    </row>
    <row r="463" customFormat="false" ht="15" hidden="false" customHeight="false" outlineLevel="0" collapsed="false">
      <c r="A463" s="0" t="n">
        <v>462</v>
      </c>
      <c r="B463" s="3" t="n">
        <v>45062</v>
      </c>
      <c r="C463" s="4" t="n">
        <v>0.42994212962963</v>
      </c>
      <c r="D463" s="0" t="n">
        <v>454</v>
      </c>
      <c r="E463" s="5" t="s">
        <v>477</v>
      </c>
      <c r="F463" s="0" t="n">
        <v>0</v>
      </c>
    </row>
    <row r="464" customFormat="false" ht="15" hidden="false" customHeight="false" outlineLevel="0" collapsed="false">
      <c r="A464" s="0" t="n">
        <v>463</v>
      </c>
      <c r="B464" s="3" t="n">
        <v>45062</v>
      </c>
      <c r="C464" s="4" t="n">
        <v>0.429953703703704</v>
      </c>
      <c r="D464" s="0" t="n">
        <v>455</v>
      </c>
      <c r="E464" s="5" t="s">
        <v>478</v>
      </c>
      <c r="F464" s="0" t="n">
        <v>0</v>
      </c>
    </row>
    <row r="465" customFormat="false" ht="15" hidden="false" customHeight="false" outlineLevel="0" collapsed="false">
      <c r="A465" s="0" t="n">
        <v>464</v>
      </c>
      <c r="B465" s="3" t="n">
        <v>45062</v>
      </c>
      <c r="C465" s="4" t="n">
        <v>0.4303125</v>
      </c>
      <c r="D465" s="0" t="n">
        <v>456</v>
      </c>
      <c r="E465" s="5" t="s">
        <v>479</v>
      </c>
      <c r="F465" s="0" t="n">
        <v>0</v>
      </c>
    </row>
    <row r="466" customFormat="false" ht="15" hidden="false" customHeight="false" outlineLevel="0" collapsed="false">
      <c r="A466" s="0" t="n">
        <v>465</v>
      </c>
      <c r="B466" s="3" t="n">
        <v>45062</v>
      </c>
      <c r="C466" s="4" t="n">
        <v>0.430324074074074</v>
      </c>
      <c r="D466" s="0" t="n">
        <v>457</v>
      </c>
      <c r="E466" s="5" t="s">
        <v>480</v>
      </c>
      <c r="F466" s="0" t="n">
        <v>0</v>
      </c>
    </row>
    <row r="467" customFormat="false" ht="15" hidden="false" customHeight="false" outlineLevel="0" collapsed="false">
      <c r="A467" s="0" t="n">
        <v>466</v>
      </c>
      <c r="B467" s="3" t="n">
        <v>45062</v>
      </c>
      <c r="C467" s="4" t="n">
        <v>0.430416666666667</v>
      </c>
      <c r="D467" s="0" t="n">
        <v>458</v>
      </c>
      <c r="E467" s="5" t="s">
        <v>481</v>
      </c>
      <c r="F467" s="0" t="n">
        <v>0</v>
      </c>
    </row>
    <row r="468" customFormat="false" ht="15" hidden="false" customHeight="false" outlineLevel="0" collapsed="false">
      <c r="A468" s="0" t="n">
        <v>467</v>
      </c>
      <c r="B468" s="3" t="n">
        <v>45062</v>
      </c>
      <c r="C468" s="4" t="n">
        <v>0.430752314814815</v>
      </c>
      <c r="D468" s="0" t="n">
        <v>459</v>
      </c>
      <c r="E468" s="5" t="s">
        <v>482</v>
      </c>
      <c r="F468" s="0" t="n">
        <v>0</v>
      </c>
    </row>
    <row r="469" customFormat="false" ht="15" hidden="false" customHeight="false" outlineLevel="0" collapsed="false">
      <c r="A469" s="0" t="n">
        <v>468</v>
      </c>
      <c r="B469" s="3" t="n">
        <v>45062</v>
      </c>
      <c r="C469" s="4" t="n">
        <v>0.430949074074074</v>
      </c>
      <c r="D469" s="0" t="n">
        <v>460</v>
      </c>
      <c r="E469" s="5" t="s">
        <v>483</v>
      </c>
      <c r="F469" s="0" t="n">
        <v>0</v>
      </c>
    </row>
    <row r="470" customFormat="false" ht="15" hidden="false" customHeight="false" outlineLevel="0" collapsed="false">
      <c r="A470" s="0" t="n">
        <v>469</v>
      </c>
      <c r="B470" s="3" t="n">
        <v>45062</v>
      </c>
      <c r="C470" s="4" t="n">
        <v>0.430972222222222</v>
      </c>
      <c r="D470" s="0" t="n">
        <v>461</v>
      </c>
      <c r="E470" s="5" t="s">
        <v>484</v>
      </c>
      <c r="F470" s="0" t="n">
        <v>0</v>
      </c>
    </row>
    <row r="471" customFormat="false" ht="15" hidden="false" customHeight="false" outlineLevel="0" collapsed="false">
      <c r="A471" s="0" t="n">
        <v>470</v>
      </c>
      <c r="B471" s="3" t="n">
        <v>45062</v>
      </c>
      <c r="C471" s="4" t="n">
        <v>0.431284722222222</v>
      </c>
      <c r="D471" s="0" t="n">
        <v>462</v>
      </c>
      <c r="E471" s="5" t="s">
        <v>485</v>
      </c>
      <c r="F471" s="0" t="n">
        <v>0</v>
      </c>
    </row>
    <row r="472" customFormat="false" ht="15" hidden="false" customHeight="false" outlineLevel="0" collapsed="false">
      <c r="A472" s="0" t="n">
        <v>471</v>
      </c>
      <c r="B472" s="3" t="n">
        <v>45062</v>
      </c>
      <c r="C472" s="4" t="n">
        <v>0.431331018518519</v>
      </c>
      <c r="D472" s="0" t="n">
        <v>463</v>
      </c>
      <c r="E472" s="5" t="s">
        <v>486</v>
      </c>
      <c r="F472" s="0" t="n">
        <v>0</v>
      </c>
    </row>
    <row r="473" customFormat="false" ht="15" hidden="false" customHeight="false" outlineLevel="0" collapsed="false">
      <c r="A473" s="0" t="n">
        <v>472</v>
      </c>
      <c r="B473" s="3" t="n">
        <v>45062</v>
      </c>
      <c r="C473" s="4" t="n">
        <v>0.431342592592593</v>
      </c>
      <c r="D473" s="0" t="n">
        <v>464</v>
      </c>
      <c r="E473" s="5" t="s">
        <v>487</v>
      </c>
      <c r="F473" s="0" t="n">
        <v>0</v>
      </c>
    </row>
    <row r="474" customFormat="false" ht="15" hidden="false" customHeight="false" outlineLevel="0" collapsed="false">
      <c r="A474" s="0" t="n">
        <v>473</v>
      </c>
      <c r="B474" s="3" t="n">
        <v>45062</v>
      </c>
      <c r="C474" s="4" t="n">
        <v>0.431516203703704</v>
      </c>
      <c r="D474" s="0" t="n">
        <v>465</v>
      </c>
      <c r="E474" s="5" t="s">
        <v>488</v>
      </c>
      <c r="F474" s="0" t="n">
        <v>0</v>
      </c>
    </row>
    <row r="475" customFormat="false" ht="15" hidden="false" customHeight="false" outlineLevel="0" collapsed="false">
      <c r="A475" s="0" t="n">
        <v>474</v>
      </c>
      <c r="B475" s="3" t="n">
        <v>45062</v>
      </c>
      <c r="C475" s="4" t="n">
        <v>0.432060185185185</v>
      </c>
      <c r="D475" s="0" t="n">
        <v>466</v>
      </c>
      <c r="E475" s="5" t="s">
        <v>489</v>
      </c>
      <c r="F475" s="0" t="n">
        <v>0</v>
      </c>
    </row>
    <row r="476" customFormat="false" ht="15" hidden="false" customHeight="false" outlineLevel="0" collapsed="false">
      <c r="A476" s="0" t="n">
        <v>475</v>
      </c>
      <c r="B476" s="3" t="n">
        <v>45062</v>
      </c>
      <c r="C476" s="4" t="n">
        <v>0.432083333333333</v>
      </c>
      <c r="D476" s="0" t="n">
        <v>467</v>
      </c>
      <c r="E476" s="5" t="s">
        <v>490</v>
      </c>
      <c r="F476" s="0" t="n">
        <v>0</v>
      </c>
    </row>
    <row r="477" customFormat="false" ht="15" hidden="false" customHeight="false" outlineLevel="0" collapsed="false">
      <c r="A477" s="0" t="n">
        <v>476</v>
      </c>
      <c r="B477" s="3" t="n">
        <v>45062</v>
      </c>
      <c r="C477" s="4" t="n">
        <v>0.432407407407407</v>
      </c>
      <c r="D477" s="0" t="n">
        <v>468</v>
      </c>
      <c r="E477" s="5" t="s">
        <v>491</v>
      </c>
      <c r="F477" s="0" t="n">
        <v>0</v>
      </c>
    </row>
    <row r="478" customFormat="false" ht="15" hidden="false" customHeight="false" outlineLevel="0" collapsed="false">
      <c r="A478" s="0" t="n">
        <v>477</v>
      </c>
      <c r="B478" s="3" t="n">
        <v>45062</v>
      </c>
      <c r="C478" s="4" t="n">
        <v>0.432638888888889</v>
      </c>
      <c r="D478" s="0" t="n">
        <v>469</v>
      </c>
      <c r="E478" s="5" t="s">
        <v>492</v>
      </c>
      <c r="F478" s="0" t="n">
        <v>0</v>
      </c>
    </row>
    <row r="479" customFormat="false" ht="15" hidden="false" customHeight="false" outlineLevel="0" collapsed="false">
      <c r="A479" s="0" t="n">
        <v>478</v>
      </c>
      <c r="B479" s="3" t="n">
        <v>45062</v>
      </c>
      <c r="C479" s="4" t="n">
        <v>0.432824074074074</v>
      </c>
      <c r="D479" s="0" t="n">
        <v>470</v>
      </c>
      <c r="E479" s="5" t="s">
        <v>493</v>
      </c>
      <c r="F479" s="0" t="n">
        <v>0</v>
      </c>
    </row>
    <row r="480" customFormat="false" ht="15" hidden="false" customHeight="false" outlineLevel="0" collapsed="false">
      <c r="A480" s="0" t="n">
        <v>479</v>
      </c>
      <c r="B480" s="3" t="n">
        <v>45062</v>
      </c>
      <c r="C480" s="4" t="n">
        <v>0.432858796296296</v>
      </c>
      <c r="D480" s="0" t="n">
        <v>471</v>
      </c>
      <c r="E480" s="5" t="s">
        <v>494</v>
      </c>
      <c r="F480" s="0" t="n">
        <v>0</v>
      </c>
    </row>
    <row r="481" customFormat="false" ht="15" hidden="false" customHeight="false" outlineLevel="0" collapsed="false">
      <c r="A481" s="0" t="n">
        <v>480</v>
      </c>
      <c r="B481" s="3" t="n">
        <v>45062</v>
      </c>
      <c r="C481" s="4" t="n">
        <v>0.432881944444444</v>
      </c>
      <c r="D481" s="0" t="n">
        <v>472</v>
      </c>
      <c r="E481" s="5" t="s">
        <v>495</v>
      </c>
      <c r="F481" s="0" t="n">
        <v>0</v>
      </c>
    </row>
    <row r="482" customFormat="false" ht="15" hidden="false" customHeight="false" outlineLevel="0" collapsed="false">
      <c r="A482" s="0" t="n">
        <v>481</v>
      </c>
      <c r="B482" s="3" t="n">
        <v>45062</v>
      </c>
      <c r="C482" s="4" t="n">
        <v>0.432974537037037</v>
      </c>
      <c r="D482" s="0" t="n">
        <v>473</v>
      </c>
      <c r="E482" s="5" t="s">
        <v>496</v>
      </c>
      <c r="F482" s="0" t="n">
        <v>0</v>
      </c>
    </row>
    <row r="483" customFormat="false" ht="15" hidden="false" customHeight="false" outlineLevel="0" collapsed="false">
      <c r="A483" s="0" t="n">
        <v>482</v>
      </c>
      <c r="B483" s="3" t="n">
        <v>45062</v>
      </c>
      <c r="C483" s="4" t="n">
        <v>0.433240740740741</v>
      </c>
      <c r="D483" s="0" t="n">
        <v>474</v>
      </c>
      <c r="E483" s="5" t="s">
        <v>497</v>
      </c>
      <c r="F483" s="0" t="n">
        <v>0</v>
      </c>
    </row>
    <row r="484" customFormat="false" ht="15" hidden="false" customHeight="false" outlineLevel="0" collapsed="false">
      <c r="A484" s="0" t="n">
        <v>483</v>
      </c>
      <c r="B484" s="3" t="n">
        <v>45062</v>
      </c>
      <c r="C484" s="4" t="n">
        <v>0.433252314814815</v>
      </c>
      <c r="D484" s="0" t="n">
        <v>475</v>
      </c>
      <c r="E484" s="5" t="s">
        <v>498</v>
      </c>
      <c r="F484" s="0" t="n">
        <v>0</v>
      </c>
    </row>
    <row r="485" customFormat="false" ht="15" hidden="false" customHeight="false" outlineLevel="0" collapsed="false">
      <c r="A485" s="0" t="n">
        <v>484</v>
      </c>
      <c r="B485" s="3" t="n">
        <v>45062</v>
      </c>
      <c r="C485" s="4" t="n">
        <v>0.433321759259259</v>
      </c>
      <c r="D485" s="0" t="n">
        <v>476</v>
      </c>
      <c r="E485" s="5" t="s">
        <v>499</v>
      </c>
      <c r="F485" s="0" t="n">
        <v>0</v>
      </c>
    </row>
    <row r="486" customFormat="false" ht="15" hidden="false" customHeight="false" outlineLevel="0" collapsed="false">
      <c r="A486" s="0" t="n">
        <v>485</v>
      </c>
      <c r="B486" s="3" t="n">
        <v>45062</v>
      </c>
      <c r="C486" s="4" t="n">
        <v>0.43400462962963</v>
      </c>
      <c r="D486" s="0" t="n">
        <v>477</v>
      </c>
      <c r="E486" s="5" t="s">
        <v>500</v>
      </c>
      <c r="F486" s="0" t="n">
        <v>0</v>
      </c>
    </row>
    <row r="487" customFormat="false" ht="15" hidden="false" customHeight="false" outlineLevel="0" collapsed="false">
      <c r="A487" s="0" t="n">
        <v>486</v>
      </c>
      <c r="B487" s="3" t="n">
        <v>45062</v>
      </c>
      <c r="C487" s="4" t="n">
        <v>0.434027777777778</v>
      </c>
      <c r="D487" s="0" t="n">
        <v>478</v>
      </c>
      <c r="E487" s="5" t="s">
        <v>501</v>
      </c>
      <c r="F487" s="0" t="n">
        <v>0</v>
      </c>
    </row>
    <row r="488" customFormat="false" ht="15" hidden="false" customHeight="false" outlineLevel="0" collapsed="false">
      <c r="A488" s="0" t="n">
        <v>487</v>
      </c>
      <c r="B488" s="3" t="n">
        <v>45062</v>
      </c>
      <c r="C488" s="4" t="n">
        <v>0.434050925925926</v>
      </c>
      <c r="D488" s="0" t="n">
        <v>479</v>
      </c>
      <c r="E488" s="5" t="s">
        <v>502</v>
      </c>
      <c r="F488" s="0" t="n">
        <v>0</v>
      </c>
    </row>
    <row r="489" customFormat="false" ht="15" hidden="false" customHeight="false" outlineLevel="0" collapsed="false">
      <c r="A489" s="0" t="n">
        <v>488</v>
      </c>
      <c r="B489" s="3" t="n">
        <v>45062</v>
      </c>
      <c r="C489" s="4" t="n">
        <v>0.434108796296296</v>
      </c>
      <c r="D489" s="0" t="n">
        <v>480</v>
      </c>
      <c r="E489" s="5" t="s">
        <v>503</v>
      </c>
      <c r="F489" s="0" t="n">
        <v>0</v>
      </c>
    </row>
    <row r="490" customFormat="false" ht="15" hidden="false" customHeight="false" outlineLevel="0" collapsed="false">
      <c r="A490" s="0" t="n">
        <v>489</v>
      </c>
      <c r="B490" s="3" t="n">
        <v>45062</v>
      </c>
      <c r="C490" s="4" t="n">
        <v>0.43412037037037</v>
      </c>
      <c r="D490" s="0" t="n">
        <v>481</v>
      </c>
      <c r="E490" s="5" t="s">
        <v>504</v>
      </c>
      <c r="F490" s="0" t="n">
        <v>0</v>
      </c>
    </row>
    <row r="491" customFormat="false" ht="15" hidden="false" customHeight="false" outlineLevel="0" collapsed="false">
      <c r="A491" s="0" t="n">
        <v>490</v>
      </c>
      <c r="B491" s="3" t="n">
        <v>45062</v>
      </c>
      <c r="C491" s="4" t="n">
        <v>0.434131944444444</v>
      </c>
      <c r="D491" s="0" t="n">
        <v>482</v>
      </c>
      <c r="E491" s="5" t="s">
        <v>505</v>
      </c>
      <c r="F491" s="0" t="n">
        <v>0</v>
      </c>
    </row>
    <row r="492" customFormat="false" ht="15" hidden="false" customHeight="false" outlineLevel="0" collapsed="false">
      <c r="A492" s="0" t="n">
        <v>491</v>
      </c>
      <c r="B492" s="3" t="n">
        <v>45062</v>
      </c>
      <c r="C492" s="4" t="n">
        <v>0.435011574074074</v>
      </c>
      <c r="D492" s="0" t="n">
        <v>483</v>
      </c>
      <c r="E492" s="5" t="s">
        <v>506</v>
      </c>
      <c r="F492" s="0" t="n">
        <v>0</v>
      </c>
    </row>
    <row r="493" customFormat="false" ht="15" hidden="false" customHeight="false" outlineLevel="0" collapsed="false">
      <c r="A493" s="0" t="n">
        <v>492</v>
      </c>
      <c r="B493" s="3" t="n">
        <v>45062</v>
      </c>
      <c r="C493" s="4" t="n">
        <v>0.435289351851852</v>
      </c>
      <c r="D493" s="0" t="n">
        <v>484</v>
      </c>
      <c r="E493" s="5" t="s">
        <v>507</v>
      </c>
      <c r="F493" s="0" t="n">
        <v>0</v>
      </c>
    </row>
    <row r="494" customFormat="false" ht="15" hidden="false" customHeight="false" outlineLevel="0" collapsed="false">
      <c r="A494" s="0" t="n">
        <v>493</v>
      </c>
      <c r="B494" s="3" t="n">
        <v>45062</v>
      </c>
      <c r="C494" s="4" t="n">
        <v>0.435358796296296</v>
      </c>
      <c r="D494" s="0" t="n">
        <v>485</v>
      </c>
      <c r="E494" s="5" t="s">
        <v>508</v>
      </c>
      <c r="F494" s="0" t="n">
        <v>0</v>
      </c>
    </row>
    <row r="495" customFormat="false" ht="15" hidden="false" customHeight="false" outlineLevel="0" collapsed="false">
      <c r="A495" s="0" t="n">
        <v>494</v>
      </c>
      <c r="B495" s="3" t="n">
        <v>45062</v>
      </c>
      <c r="C495" s="4" t="n">
        <v>0.435381944444444</v>
      </c>
      <c r="D495" s="0" t="n">
        <v>486</v>
      </c>
      <c r="E495" s="5" t="s">
        <v>509</v>
      </c>
      <c r="F495" s="0" t="n">
        <v>0</v>
      </c>
    </row>
    <row r="496" customFormat="false" ht="15" hidden="false" customHeight="false" outlineLevel="0" collapsed="false">
      <c r="A496" s="0" t="n">
        <v>495</v>
      </c>
      <c r="B496" s="3" t="n">
        <v>45062</v>
      </c>
      <c r="C496" s="4" t="n">
        <v>0.435405092592593</v>
      </c>
      <c r="D496" s="0" t="n">
        <v>487</v>
      </c>
      <c r="E496" s="5" t="s">
        <v>510</v>
      </c>
      <c r="F496" s="0" t="n">
        <v>0</v>
      </c>
    </row>
    <row r="497" customFormat="false" ht="15" hidden="false" customHeight="false" outlineLevel="0" collapsed="false">
      <c r="A497" s="0" t="n">
        <v>496</v>
      </c>
      <c r="B497" s="3" t="n">
        <v>45062</v>
      </c>
      <c r="C497" s="4" t="n">
        <v>0.435428240740741</v>
      </c>
      <c r="D497" s="0" t="n">
        <v>488</v>
      </c>
      <c r="E497" s="5" t="s">
        <v>511</v>
      </c>
      <c r="F497" s="0" t="n">
        <v>0</v>
      </c>
    </row>
    <row r="498" customFormat="false" ht="15" hidden="false" customHeight="false" outlineLevel="0" collapsed="false">
      <c r="A498" s="0" t="n">
        <v>497</v>
      </c>
      <c r="B498" s="3" t="n">
        <v>45062</v>
      </c>
      <c r="C498" s="4" t="n">
        <v>0.435462962962963</v>
      </c>
      <c r="D498" s="0" t="n">
        <v>489</v>
      </c>
      <c r="E498" s="5" t="s">
        <v>512</v>
      </c>
      <c r="F498" s="0" t="n">
        <v>0</v>
      </c>
    </row>
    <row r="499" customFormat="false" ht="15" hidden="false" customHeight="false" outlineLevel="0" collapsed="false">
      <c r="A499" s="0" t="n">
        <v>498</v>
      </c>
      <c r="B499" s="3" t="n">
        <v>45062</v>
      </c>
      <c r="C499" s="4" t="n">
        <v>0.435497685185185</v>
      </c>
      <c r="D499" s="0" t="n">
        <v>490</v>
      </c>
      <c r="E499" s="5" t="s">
        <v>513</v>
      </c>
      <c r="F499" s="0" t="n">
        <v>0</v>
      </c>
    </row>
    <row r="500" customFormat="false" ht="15" hidden="false" customHeight="false" outlineLevel="0" collapsed="false">
      <c r="A500" s="0" t="n">
        <v>499</v>
      </c>
      <c r="B500" s="3" t="n">
        <v>45062</v>
      </c>
      <c r="C500" s="4" t="n">
        <v>0.435729166666667</v>
      </c>
      <c r="D500" s="0" t="n">
        <v>491</v>
      </c>
      <c r="E500" s="5" t="s">
        <v>514</v>
      </c>
      <c r="F500" s="0" t="n">
        <v>0</v>
      </c>
    </row>
    <row r="501" customFormat="false" ht="15" hidden="false" customHeight="false" outlineLevel="0" collapsed="false">
      <c r="A501" s="0" t="n">
        <v>500</v>
      </c>
      <c r="B501" s="3" t="n">
        <v>45062</v>
      </c>
      <c r="C501" s="4" t="n">
        <v>0.435752314814815</v>
      </c>
      <c r="D501" s="0" t="n">
        <v>492</v>
      </c>
      <c r="E501" s="5" t="s">
        <v>515</v>
      </c>
      <c r="F501" s="0" t="n">
        <v>0</v>
      </c>
    </row>
    <row r="502" customFormat="false" ht="15" hidden="false" customHeight="false" outlineLevel="0" collapsed="false">
      <c r="A502" s="0" t="n">
        <v>501</v>
      </c>
      <c r="B502" s="3" t="n">
        <v>45062</v>
      </c>
      <c r="C502" s="4" t="n">
        <v>0.435960648148148</v>
      </c>
      <c r="D502" s="0" t="n">
        <v>493</v>
      </c>
      <c r="E502" s="5" t="s">
        <v>516</v>
      </c>
      <c r="F502" s="0" t="n">
        <v>0</v>
      </c>
    </row>
    <row r="503" customFormat="false" ht="15" hidden="false" customHeight="false" outlineLevel="0" collapsed="false">
      <c r="A503" s="0" t="n">
        <v>502</v>
      </c>
      <c r="B503" s="3" t="n">
        <v>45062</v>
      </c>
      <c r="C503" s="4" t="n">
        <v>0.435983796296296</v>
      </c>
      <c r="D503" s="0" t="n">
        <v>494</v>
      </c>
      <c r="E503" s="5" t="s">
        <v>517</v>
      </c>
      <c r="F503" s="0" t="n">
        <v>0</v>
      </c>
    </row>
    <row r="504" customFormat="false" ht="15" hidden="false" customHeight="false" outlineLevel="0" collapsed="false">
      <c r="A504" s="0" t="n">
        <v>503</v>
      </c>
      <c r="B504" s="3" t="n">
        <v>45062</v>
      </c>
      <c r="C504" s="4" t="n">
        <v>0.436018518518519</v>
      </c>
      <c r="D504" s="0" t="n">
        <v>495</v>
      </c>
      <c r="E504" s="5" t="s">
        <v>518</v>
      </c>
      <c r="F504" s="0" t="n">
        <v>0</v>
      </c>
    </row>
    <row r="505" customFormat="false" ht="15" hidden="false" customHeight="false" outlineLevel="0" collapsed="false">
      <c r="A505" s="0" t="n">
        <v>504</v>
      </c>
      <c r="B505" s="3" t="n">
        <v>45062</v>
      </c>
      <c r="C505" s="4" t="n">
        <v>0.43625</v>
      </c>
      <c r="D505" s="0" t="n">
        <v>496</v>
      </c>
      <c r="E505" s="5" t="s">
        <v>519</v>
      </c>
      <c r="F505" s="0" t="n">
        <v>0</v>
      </c>
    </row>
    <row r="506" customFormat="false" ht="15" hidden="false" customHeight="false" outlineLevel="0" collapsed="false">
      <c r="A506" s="0" t="n">
        <v>505</v>
      </c>
      <c r="B506" s="3" t="n">
        <v>45062</v>
      </c>
      <c r="C506" s="4" t="n">
        <v>0.436805555555556</v>
      </c>
      <c r="D506" s="0" t="n">
        <v>497</v>
      </c>
      <c r="E506" s="5" t="s">
        <v>520</v>
      </c>
      <c r="F506" s="0" t="n">
        <v>0</v>
      </c>
    </row>
    <row r="507" customFormat="false" ht="15" hidden="false" customHeight="false" outlineLevel="0" collapsed="false">
      <c r="A507" s="0" t="n">
        <v>506</v>
      </c>
      <c r="B507" s="3" t="n">
        <v>45062</v>
      </c>
      <c r="C507" s="4" t="n">
        <v>0.437106481481481</v>
      </c>
      <c r="D507" s="0" t="n">
        <v>498</v>
      </c>
      <c r="E507" s="5" t="s">
        <v>521</v>
      </c>
      <c r="F507" s="0" t="n">
        <v>0</v>
      </c>
    </row>
    <row r="508" customFormat="false" ht="15" hidden="false" customHeight="false" outlineLevel="0" collapsed="false">
      <c r="A508" s="0" t="n">
        <v>507</v>
      </c>
      <c r="B508" s="3" t="n">
        <v>45062</v>
      </c>
      <c r="C508" s="4" t="n">
        <v>0.437303240740741</v>
      </c>
      <c r="D508" s="0" t="n">
        <v>499</v>
      </c>
      <c r="E508" s="5" t="s">
        <v>522</v>
      </c>
      <c r="F508" s="0" t="n">
        <v>0</v>
      </c>
    </row>
    <row r="509" customFormat="false" ht="15" hidden="false" customHeight="false" outlineLevel="0" collapsed="false">
      <c r="A509" s="0" t="n">
        <v>508</v>
      </c>
      <c r="B509" s="3" t="n">
        <v>45062</v>
      </c>
      <c r="C509" s="4" t="n">
        <v>0.437384259259259</v>
      </c>
      <c r="D509" s="0" t="n">
        <v>500</v>
      </c>
      <c r="E509" s="5" t="s">
        <v>523</v>
      </c>
      <c r="F509" s="0" t="n">
        <v>0</v>
      </c>
    </row>
    <row r="510" customFormat="false" ht="15" hidden="false" customHeight="false" outlineLevel="0" collapsed="false">
      <c r="A510" s="0" t="n">
        <v>509</v>
      </c>
      <c r="B510" s="3" t="n">
        <v>45062</v>
      </c>
      <c r="C510" s="4" t="n">
        <v>0.437395833333333</v>
      </c>
      <c r="D510" s="0" t="n">
        <v>501</v>
      </c>
      <c r="E510" s="5" t="s">
        <v>524</v>
      </c>
      <c r="F510" s="0" t="n">
        <v>0</v>
      </c>
    </row>
    <row r="511" customFormat="false" ht="15" hidden="false" customHeight="false" outlineLevel="0" collapsed="false">
      <c r="A511" s="0" t="n">
        <v>510</v>
      </c>
      <c r="B511" s="3" t="n">
        <v>45062</v>
      </c>
      <c r="C511" s="4" t="n">
        <v>0.437465277777778</v>
      </c>
      <c r="D511" s="0" t="n">
        <v>502</v>
      </c>
      <c r="E511" s="5" t="s">
        <v>525</v>
      </c>
      <c r="F511" s="0" t="n">
        <v>0</v>
      </c>
    </row>
    <row r="512" customFormat="false" ht="15" hidden="false" customHeight="false" outlineLevel="0" collapsed="false">
      <c r="A512" s="0" t="n">
        <v>511</v>
      </c>
      <c r="B512" s="3" t="n">
        <v>45062</v>
      </c>
      <c r="C512" s="4" t="n">
        <v>0.437488425925926</v>
      </c>
      <c r="D512" s="0" t="n">
        <v>503</v>
      </c>
      <c r="E512" s="5" t="s">
        <v>526</v>
      </c>
      <c r="F512" s="0" t="n">
        <v>0</v>
      </c>
    </row>
    <row r="513" customFormat="false" ht="15" hidden="false" customHeight="false" outlineLevel="0" collapsed="false">
      <c r="A513" s="0" t="n">
        <v>512</v>
      </c>
      <c r="B513" s="3" t="n">
        <v>45062</v>
      </c>
      <c r="C513" s="4" t="n">
        <v>0.43755787037037</v>
      </c>
      <c r="D513" s="0" t="n">
        <v>504</v>
      </c>
      <c r="E513" s="5" t="s">
        <v>527</v>
      </c>
      <c r="F513" s="0" t="n">
        <v>0</v>
      </c>
    </row>
    <row r="514" customFormat="false" ht="15" hidden="false" customHeight="false" outlineLevel="0" collapsed="false">
      <c r="A514" s="0" t="n">
        <v>513</v>
      </c>
      <c r="B514" s="3" t="n">
        <v>45062</v>
      </c>
      <c r="C514" s="4" t="n">
        <v>0.438206018518519</v>
      </c>
      <c r="D514" s="0" t="n">
        <v>505</v>
      </c>
      <c r="E514" s="5" t="s">
        <v>528</v>
      </c>
      <c r="F514" s="0" t="n">
        <v>0</v>
      </c>
    </row>
    <row r="515" customFormat="false" ht="15" hidden="false" customHeight="false" outlineLevel="0" collapsed="false">
      <c r="A515" s="0" t="n">
        <v>514</v>
      </c>
      <c r="B515" s="3" t="n">
        <v>45062</v>
      </c>
      <c r="C515" s="4" t="n">
        <v>0.438217592592593</v>
      </c>
      <c r="D515" s="0" t="n">
        <v>506</v>
      </c>
      <c r="E515" s="5" t="s">
        <v>529</v>
      </c>
      <c r="F515" s="0" t="n">
        <v>0</v>
      </c>
    </row>
    <row r="516" customFormat="false" ht="15" hidden="false" customHeight="false" outlineLevel="0" collapsed="false">
      <c r="A516" s="0" t="n">
        <v>515</v>
      </c>
      <c r="B516" s="3" t="n">
        <v>45062</v>
      </c>
      <c r="C516" s="4" t="n">
        <v>0.438240740740741</v>
      </c>
      <c r="D516" s="0" t="n">
        <v>507</v>
      </c>
      <c r="E516" s="5" t="s">
        <v>530</v>
      </c>
      <c r="F516" s="0" t="n">
        <v>0</v>
      </c>
    </row>
    <row r="517" customFormat="false" ht="15" hidden="false" customHeight="false" outlineLevel="0" collapsed="false">
      <c r="A517" s="0" t="n">
        <v>516</v>
      </c>
      <c r="B517" s="3" t="n">
        <v>45062</v>
      </c>
      <c r="C517" s="4" t="n">
        <v>0.438263888888889</v>
      </c>
      <c r="D517" s="0" t="n">
        <v>508</v>
      </c>
      <c r="E517" s="5" t="s">
        <v>531</v>
      </c>
      <c r="F517" s="0" t="n">
        <v>0</v>
      </c>
    </row>
    <row r="518" customFormat="false" ht="15" hidden="false" customHeight="false" outlineLevel="0" collapsed="false">
      <c r="A518" s="0" t="n">
        <v>517</v>
      </c>
      <c r="B518" s="3" t="n">
        <v>45062</v>
      </c>
      <c r="C518" s="4" t="n">
        <v>0.438275462962963</v>
      </c>
      <c r="D518" s="0" t="n">
        <v>509</v>
      </c>
      <c r="E518" s="5" t="s">
        <v>532</v>
      </c>
      <c r="F518" s="0" t="n">
        <v>0</v>
      </c>
    </row>
    <row r="519" customFormat="false" ht="15" hidden="false" customHeight="false" outlineLevel="0" collapsed="false">
      <c r="A519" s="0" t="n">
        <v>518</v>
      </c>
      <c r="B519" s="3" t="n">
        <v>45062</v>
      </c>
      <c r="C519" s="4" t="n">
        <v>0.438287037037037</v>
      </c>
      <c r="D519" s="0" t="n">
        <v>510</v>
      </c>
      <c r="E519" s="5" t="s">
        <v>533</v>
      </c>
      <c r="F519" s="0" t="n">
        <v>0</v>
      </c>
    </row>
    <row r="520" customFormat="false" ht="15" hidden="false" customHeight="false" outlineLevel="0" collapsed="false">
      <c r="A520" s="0" t="n">
        <v>519</v>
      </c>
      <c r="B520" s="3" t="n">
        <v>45062</v>
      </c>
      <c r="C520" s="4" t="n">
        <v>0.438310185185185</v>
      </c>
      <c r="D520" s="0" t="n">
        <v>511</v>
      </c>
      <c r="E520" s="5" t="s">
        <v>534</v>
      </c>
      <c r="F520" s="0" t="n">
        <v>0</v>
      </c>
    </row>
    <row r="521" customFormat="false" ht="15" hidden="false" customHeight="false" outlineLevel="0" collapsed="false">
      <c r="A521" s="0" t="n">
        <v>520</v>
      </c>
      <c r="B521" s="3" t="n">
        <v>45062</v>
      </c>
      <c r="C521" s="4" t="n">
        <v>0.438321759259259</v>
      </c>
      <c r="D521" s="0" t="n">
        <v>512</v>
      </c>
      <c r="E521" s="5" t="s">
        <v>535</v>
      </c>
      <c r="F521" s="0" t="n">
        <v>0</v>
      </c>
    </row>
    <row r="522" customFormat="false" ht="15" hidden="false" customHeight="false" outlineLevel="0" collapsed="false">
      <c r="A522" s="0" t="n">
        <v>521</v>
      </c>
      <c r="B522" s="3" t="n">
        <v>45062</v>
      </c>
      <c r="C522" s="4" t="n">
        <v>0.438993055555556</v>
      </c>
      <c r="D522" s="0" t="n">
        <v>513</v>
      </c>
      <c r="E522" s="5" t="s">
        <v>536</v>
      </c>
      <c r="F522" s="0" t="n">
        <v>0</v>
      </c>
    </row>
    <row r="523" customFormat="false" ht="15" hidden="false" customHeight="false" outlineLevel="0" collapsed="false">
      <c r="A523" s="0" t="n">
        <v>522</v>
      </c>
      <c r="B523" s="3" t="n">
        <v>45062</v>
      </c>
      <c r="C523" s="4" t="n">
        <v>0.439050925925926</v>
      </c>
      <c r="D523" s="0" t="n">
        <v>514</v>
      </c>
      <c r="E523" s="5" t="s">
        <v>537</v>
      </c>
      <c r="F523" s="0" t="n">
        <v>0</v>
      </c>
    </row>
    <row r="524" customFormat="false" ht="15" hidden="false" customHeight="false" outlineLevel="0" collapsed="false">
      <c r="A524" s="0" t="n">
        <v>523</v>
      </c>
      <c r="B524" s="3" t="n">
        <v>45062</v>
      </c>
      <c r="C524" s="4" t="n">
        <v>0.439074074074074</v>
      </c>
      <c r="D524" s="0" t="n">
        <v>515</v>
      </c>
      <c r="E524" s="5" t="s">
        <v>538</v>
      </c>
      <c r="F524" s="0" t="n">
        <v>0</v>
      </c>
    </row>
    <row r="525" customFormat="false" ht="15" hidden="false" customHeight="false" outlineLevel="0" collapsed="false">
      <c r="E525" s="5"/>
    </row>
    <row r="526" customFormat="false" ht="15" hidden="false" customHeight="false" outlineLevel="0" collapsed="false">
      <c r="E526" s="5"/>
    </row>
    <row r="527" customFormat="false" ht="15" hidden="false" customHeight="false" outlineLevel="0" collapsed="false">
      <c r="E527" s="5"/>
    </row>
    <row r="528" customFormat="false" ht="15" hidden="false" customHeight="false" outlineLevel="0" collapsed="false">
      <c r="E528" s="5"/>
    </row>
    <row r="529" customFormat="false" ht="15" hidden="false" customHeight="false" outlineLevel="0" collapsed="false">
      <c r="E529" s="5"/>
    </row>
    <row r="530" customFormat="false" ht="15" hidden="false" customHeight="false" outlineLevel="0" collapsed="false">
      <c r="E530" s="5"/>
    </row>
    <row r="531" customFormat="false" ht="15" hidden="false" customHeight="false" outlineLevel="0" collapsed="false">
      <c r="E531" s="5"/>
    </row>
    <row r="532" customFormat="false" ht="15" hidden="false" customHeight="false" outlineLevel="0" collapsed="false">
      <c r="E532" s="5"/>
    </row>
    <row r="533" customFormat="false" ht="15" hidden="false" customHeight="false" outlineLevel="0" collapsed="false">
      <c r="E533" s="5"/>
    </row>
    <row r="534" customFormat="false" ht="15" hidden="false" customHeight="false" outlineLevel="0" collapsed="false">
      <c r="E534" s="5"/>
    </row>
    <row r="535" customFormat="false" ht="15" hidden="false" customHeight="false" outlineLevel="0" collapsed="false">
      <c r="E535" s="5"/>
    </row>
    <row r="536" customFormat="false" ht="15" hidden="false" customHeight="false" outlineLevel="0" collapsed="false">
      <c r="E536" s="5"/>
    </row>
    <row r="537" customFormat="false" ht="15" hidden="false" customHeight="false" outlineLevel="0" collapsed="false">
      <c r="E537" s="5"/>
    </row>
    <row r="538" customFormat="false" ht="15" hidden="false" customHeight="false" outlineLevel="0" collapsed="false">
      <c r="E538" s="5"/>
    </row>
    <row r="539" customFormat="false" ht="15" hidden="false" customHeight="false" outlineLevel="0" collapsed="false">
      <c r="E539" s="5"/>
    </row>
    <row r="540" customFormat="false" ht="15" hidden="false" customHeight="false" outlineLevel="0" collapsed="false">
      <c r="E540" s="5"/>
    </row>
    <row r="541" customFormat="false" ht="15" hidden="false" customHeight="false" outlineLevel="0" collapsed="false">
      <c r="E541" s="5"/>
    </row>
    <row r="542" customFormat="false" ht="15" hidden="false" customHeight="false" outlineLevel="0" collapsed="false">
      <c r="E542" s="5"/>
    </row>
    <row r="543" customFormat="false" ht="15" hidden="false" customHeight="false" outlineLevel="0" collapsed="false">
      <c r="E543" s="5"/>
    </row>
    <row r="544" customFormat="false" ht="15" hidden="false" customHeight="false" outlineLevel="0" collapsed="false">
      <c r="E544" s="5"/>
    </row>
    <row r="545" customFormat="false" ht="15" hidden="false" customHeight="false" outlineLevel="0" collapsed="false">
      <c r="E545" s="5"/>
    </row>
    <row r="546" customFormat="false" ht="15" hidden="false" customHeight="false" outlineLevel="0" collapsed="false">
      <c r="E546" s="5"/>
    </row>
    <row r="547" customFormat="false" ht="15" hidden="false" customHeight="false" outlineLevel="0" collapsed="false">
      <c r="E547" s="5"/>
    </row>
    <row r="548" customFormat="false" ht="15" hidden="false" customHeight="false" outlineLevel="0" collapsed="false">
      <c r="E548" s="5"/>
    </row>
    <row r="549" customFormat="false" ht="15" hidden="false" customHeight="false" outlineLevel="0" collapsed="false">
      <c r="E549" s="5"/>
    </row>
    <row r="550" customFormat="false" ht="15" hidden="false" customHeight="false" outlineLevel="0" collapsed="false">
      <c r="E550" s="5"/>
    </row>
    <row r="551" customFormat="false" ht="15" hidden="false" customHeight="false" outlineLevel="0" collapsed="false">
      <c r="E551" s="5"/>
    </row>
    <row r="552" customFormat="false" ht="15" hidden="false" customHeight="false" outlineLevel="0" collapsed="false">
      <c r="E552" s="5"/>
    </row>
    <row r="553" customFormat="false" ht="15" hidden="false" customHeight="false" outlineLevel="0" collapsed="false">
      <c r="E553" s="5"/>
    </row>
    <row r="554" customFormat="false" ht="15" hidden="false" customHeight="false" outlineLevel="0" collapsed="false">
      <c r="E554" s="5"/>
    </row>
    <row r="555" customFormat="false" ht="15" hidden="false" customHeight="false" outlineLevel="0" collapsed="false">
      <c r="E555" s="5"/>
    </row>
    <row r="556" customFormat="false" ht="15" hidden="false" customHeight="false" outlineLevel="0" collapsed="false">
      <c r="E556" s="5"/>
    </row>
    <row r="557" customFormat="false" ht="15" hidden="false" customHeight="false" outlineLevel="0" collapsed="false">
      <c r="E557" s="5"/>
    </row>
    <row r="558" customFormat="false" ht="15" hidden="false" customHeight="false" outlineLevel="0" collapsed="false">
      <c r="E558" s="5"/>
    </row>
    <row r="559" customFormat="false" ht="15" hidden="false" customHeight="false" outlineLevel="0" collapsed="false">
      <c r="E559" s="5"/>
    </row>
    <row r="560" customFormat="false" ht="15" hidden="false" customHeight="false" outlineLevel="0" collapsed="false">
      <c r="E560" s="5"/>
    </row>
    <row r="561" customFormat="false" ht="15" hidden="false" customHeight="false" outlineLevel="0" collapsed="false">
      <c r="E561" s="5"/>
    </row>
    <row r="562" customFormat="false" ht="15" hidden="false" customHeight="false" outlineLevel="0" collapsed="false">
      <c r="E562" s="5"/>
    </row>
    <row r="563" customFormat="false" ht="15" hidden="false" customHeight="false" outlineLevel="0" collapsed="false">
      <c r="E563" s="5"/>
    </row>
    <row r="564" customFormat="false" ht="15" hidden="false" customHeight="false" outlineLevel="0" collapsed="false">
      <c r="E564" s="5"/>
    </row>
    <row r="565" customFormat="false" ht="15" hidden="false" customHeight="false" outlineLevel="0" collapsed="false">
      <c r="E565" s="5"/>
    </row>
    <row r="566" customFormat="false" ht="15" hidden="false" customHeight="false" outlineLevel="0" collapsed="false">
      <c r="E566" s="5"/>
    </row>
    <row r="567" customFormat="false" ht="15" hidden="false" customHeight="false" outlineLevel="0" collapsed="false">
      <c r="E567" s="5"/>
    </row>
    <row r="568" customFormat="false" ht="15" hidden="false" customHeight="false" outlineLevel="0" collapsed="false">
      <c r="E568" s="5"/>
    </row>
    <row r="569" customFormat="false" ht="15" hidden="false" customHeight="false" outlineLevel="0" collapsed="false">
      <c r="E569" s="5"/>
    </row>
    <row r="570" customFormat="false" ht="15" hidden="false" customHeight="false" outlineLevel="0" collapsed="false">
      <c r="E570" s="5"/>
    </row>
    <row r="571" customFormat="false" ht="15" hidden="false" customHeight="false" outlineLevel="0" collapsed="false">
      <c r="E571" s="5"/>
    </row>
    <row r="572" customFormat="false" ht="15" hidden="false" customHeight="false" outlineLevel="0" collapsed="false">
      <c r="E572" s="5"/>
    </row>
    <row r="573" customFormat="false" ht="15" hidden="false" customHeight="false" outlineLevel="0" collapsed="false">
      <c r="E573" s="5"/>
    </row>
    <row r="574" customFormat="false" ht="15" hidden="false" customHeight="false" outlineLevel="0" collapsed="false">
      <c r="E574" s="5"/>
    </row>
    <row r="575" customFormat="false" ht="15" hidden="false" customHeight="false" outlineLevel="0" collapsed="false">
      <c r="E575" s="5"/>
    </row>
    <row r="576" customFormat="false" ht="15" hidden="false" customHeight="false" outlineLevel="0" collapsed="false">
      <c r="E576" s="5"/>
    </row>
    <row r="577" customFormat="false" ht="15" hidden="false" customHeight="false" outlineLevel="0" collapsed="false">
      <c r="E577" s="5"/>
    </row>
    <row r="578" customFormat="false" ht="15" hidden="false" customHeight="false" outlineLevel="0" collapsed="false">
      <c r="E578" s="5"/>
    </row>
    <row r="579" customFormat="false" ht="15" hidden="false" customHeight="false" outlineLevel="0" collapsed="false">
      <c r="E579" s="5"/>
    </row>
    <row r="580" customFormat="false" ht="15" hidden="false" customHeight="false" outlineLevel="0" collapsed="false">
      <c r="E580" s="5"/>
    </row>
    <row r="581" customFormat="false" ht="15" hidden="false" customHeight="false" outlineLevel="0" collapsed="false">
      <c r="E581" s="5"/>
    </row>
    <row r="582" customFormat="false" ht="15" hidden="false" customHeight="false" outlineLevel="0" collapsed="false">
      <c r="E582" s="5"/>
    </row>
    <row r="583" customFormat="false" ht="15" hidden="false" customHeight="false" outlineLevel="0" collapsed="false">
      <c r="E583" s="5"/>
    </row>
    <row r="584" customFormat="false" ht="15" hidden="false" customHeight="false" outlineLevel="0" collapsed="false">
      <c r="E584" s="5"/>
    </row>
    <row r="585" customFormat="false" ht="15" hidden="false" customHeight="false" outlineLevel="0" collapsed="false">
      <c r="E585" s="5"/>
    </row>
    <row r="586" customFormat="false" ht="15" hidden="false" customHeight="false" outlineLevel="0" collapsed="false">
      <c r="E586" s="5"/>
    </row>
    <row r="587" customFormat="false" ht="15" hidden="false" customHeight="false" outlineLevel="0" collapsed="false">
      <c r="E587" s="5"/>
    </row>
    <row r="588" customFormat="false" ht="15" hidden="false" customHeight="false" outlineLevel="0" collapsed="false">
      <c r="E588" s="5"/>
    </row>
    <row r="589" customFormat="false" ht="15" hidden="false" customHeight="false" outlineLevel="0" collapsed="false">
      <c r="E589" s="5"/>
    </row>
    <row r="590" customFormat="false" ht="15" hidden="false" customHeight="false" outlineLevel="0" collapsed="false">
      <c r="E590" s="5"/>
    </row>
    <row r="591" customFormat="false" ht="15" hidden="false" customHeight="false" outlineLevel="0" collapsed="false">
      <c r="E591" s="5"/>
    </row>
    <row r="592" customFormat="false" ht="15" hidden="false" customHeight="false" outlineLevel="0" collapsed="false">
      <c r="E592" s="5"/>
    </row>
    <row r="593" customFormat="false" ht="15" hidden="false" customHeight="false" outlineLevel="0" collapsed="false">
      <c r="E593" s="5"/>
    </row>
    <row r="594" customFormat="false" ht="15" hidden="false" customHeight="false" outlineLevel="0" collapsed="false">
      <c r="E594" s="5"/>
    </row>
    <row r="595" customFormat="false" ht="15" hidden="false" customHeight="false" outlineLevel="0" collapsed="false">
      <c r="E595" s="5"/>
    </row>
    <row r="596" customFormat="false" ht="15" hidden="false" customHeight="false" outlineLevel="0" collapsed="false">
      <c r="E596" s="5"/>
    </row>
    <row r="597" customFormat="false" ht="15" hidden="false" customHeight="false" outlineLevel="0" collapsed="false">
      <c r="E597" s="5"/>
    </row>
    <row r="598" customFormat="false" ht="15" hidden="false" customHeight="false" outlineLevel="0" collapsed="false">
      <c r="E598" s="5"/>
    </row>
    <row r="599" customFormat="false" ht="15" hidden="false" customHeight="false" outlineLevel="0" collapsed="false">
      <c r="E599" s="5"/>
    </row>
    <row r="600" customFormat="false" ht="15" hidden="false" customHeight="false" outlineLevel="0" collapsed="false">
      <c r="E600" s="5"/>
    </row>
    <row r="601" customFormat="false" ht="15" hidden="false" customHeight="false" outlineLevel="0" collapsed="false">
      <c r="E601" s="5"/>
    </row>
    <row r="602" customFormat="false" ht="15" hidden="false" customHeight="false" outlineLevel="0" collapsed="false">
      <c r="E602" s="5"/>
    </row>
    <row r="603" customFormat="false" ht="15" hidden="false" customHeight="false" outlineLevel="0" collapsed="false">
      <c r="E603" s="5"/>
    </row>
    <row r="604" customFormat="false" ht="15" hidden="false" customHeight="false" outlineLevel="0" collapsed="false">
      <c r="E604" s="5"/>
    </row>
    <row r="605" customFormat="false" ht="15" hidden="false" customHeight="false" outlineLevel="0" collapsed="false">
      <c r="E605" s="5"/>
    </row>
    <row r="606" customFormat="false" ht="15" hidden="false" customHeight="false" outlineLevel="0" collapsed="false">
      <c r="E606" s="5"/>
    </row>
    <row r="607" customFormat="false" ht="15" hidden="false" customHeight="false" outlineLevel="0" collapsed="false">
      <c r="E607" s="5"/>
    </row>
    <row r="608" customFormat="false" ht="15" hidden="false" customHeight="false" outlineLevel="0" collapsed="false">
      <c r="E608" s="5"/>
    </row>
    <row r="609" customFormat="false" ht="15" hidden="false" customHeight="false" outlineLevel="0" collapsed="false">
      <c r="E609" s="5"/>
    </row>
    <row r="610" customFormat="false" ht="15" hidden="false" customHeight="false" outlineLevel="0" collapsed="false">
      <c r="E610" s="5"/>
    </row>
    <row r="611" customFormat="false" ht="15" hidden="false" customHeight="false" outlineLevel="0" collapsed="false">
      <c r="E611" s="5"/>
    </row>
    <row r="612" customFormat="false" ht="15" hidden="false" customHeight="false" outlineLevel="0" collapsed="false">
      <c r="E612" s="5"/>
    </row>
    <row r="613" customFormat="false" ht="15" hidden="false" customHeight="false" outlineLevel="0" collapsed="false">
      <c r="E613" s="5"/>
    </row>
    <row r="614" customFormat="false" ht="15" hidden="false" customHeight="false" outlineLevel="0" collapsed="false">
      <c r="E614" s="5"/>
    </row>
    <row r="615" customFormat="false" ht="15" hidden="false" customHeight="false" outlineLevel="0" collapsed="false">
      <c r="E615" s="5"/>
    </row>
    <row r="616" customFormat="false" ht="15" hidden="false" customHeight="false" outlineLevel="0" collapsed="false">
      <c r="E616" s="5"/>
    </row>
    <row r="617" customFormat="false" ht="15" hidden="false" customHeight="false" outlineLevel="0" collapsed="false">
      <c r="E617" s="5"/>
    </row>
    <row r="618" customFormat="false" ht="15" hidden="false" customHeight="false" outlineLevel="0" collapsed="false">
      <c r="E618" s="5"/>
    </row>
    <row r="619" customFormat="false" ht="15" hidden="false" customHeight="false" outlineLevel="0" collapsed="false">
      <c r="E619" s="5"/>
    </row>
    <row r="620" customFormat="false" ht="15" hidden="false" customHeight="false" outlineLevel="0" collapsed="false">
      <c r="E620" s="5"/>
    </row>
    <row r="621" customFormat="false" ht="15" hidden="false" customHeight="false" outlineLevel="0" collapsed="false">
      <c r="E621" s="5"/>
    </row>
    <row r="622" customFormat="false" ht="15" hidden="false" customHeight="false" outlineLevel="0" collapsed="false">
      <c r="E622" s="5"/>
    </row>
    <row r="623" customFormat="false" ht="15" hidden="false" customHeight="false" outlineLevel="0" collapsed="false">
      <c r="E623" s="5"/>
    </row>
    <row r="624" customFormat="false" ht="15" hidden="false" customHeight="false" outlineLevel="0" collapsed="false">
      <c r="E624" s="5"/>
    </row>
    <row r="625" customFormat="false" ht="15" hidden="false" customHeight="false" outlineLevel="0" collapsed="false">
      <c r="E625" s="5"/>
    </row>
    <row r="626" customFormat="false" ht="15" hidden="false" customHeight="false" outlineLevel="0" collapsed="false">
      <c r="E626" s="5"/>
    </row>
    <row r="627" customFormat="false" ht="15" hidden="false" customHeight="false" outlineLevel="0" collapsed="false">
      <c r="E627" s="5"/>
    </row>
    <row r="628" customFormat="false" ht="15" hidden="false" customHeight="false" outlineLevel="0" collapsed="false">
      <c r="E628" s="5"/>
    </row>
    <row r="629" customFormat="false" ht="15" hidden="false" customHeight="false" outlineLevel="0" collapsed="false">
      <c r="E629" s="5"/>
    </row>
    <row r="630" customFormat="false" ht="15" hidden="false" customHeight="false" outlineLevel="0" collapsed="false">
      <c r="E630" s="5"/>
    </row>
    <row r="631" customFormat="false" ht="15" hidden="false" customHeight="false" outlineLevel="0" collapsed="false">
      <c r="E631" s="5"/>
    </row>
    <row r="632" customFormat="false" ht="15" hidden="false" customHeight="false" outlineLevel="0" collapsed="false">
      <c r="E632" s="5"/>
    </row>
    <row r="633" customFormat="false" ht="15" hidden="false" customHeight="false" outlineLevel="0" collapsed="false">
      <c r="E633" s="5"/>
    </row>
    <row r="634" customFormat="false" ht="15" hidden="false" customHeight="false" outlineLevel="0" collapsed="false">
      <c r="E634" s="5"/>
    </row>
    <row r="635" customFormat="false" ht="15" hidden="false" customHeight="false" outlineLevel="0" collapsed="false">
      <c r="E635" s="5"/>
    </row>
    <row r="636" customFormat="false" ht="15" hidden="false" customHeight="false" outlineLevel="0" collapsed="false">
      <c r="E636" s="5"/>
    </row>
    <row r="637" customFormat="false" ht="15" hidden="false" customHeight="false" outlineLevel="0" collapsed="false">
      <c r="E637" s="5"/>
    </row>
    <row r="638" customFormat="false" ht="15" hidden="false" customHeight="false" outlineLevel="0" collapsed="false">
      <c r="E638" s="5"/>
    </row>
    <row r="639" customFormat="false" ht="15" hidden="false" customHeight="false" outlineLevel="0" collapsed="false">
      <c r="E639" s="5"/>
    </row>
    <row r="640" customFormat="false" ht="15" hidden="false" customHeight="false" outlineLevel="0" collapsed="false">
      <c r="E640" s="5"/>
    </row>
    <row r="641" customFormat="false" ht="15" hidden="false" customHeight="false" outlineLevel="0" collapsed="false">
      <c r="E641" s="5"/>
    </row>
    <row r="642" customFormat="false" ht="15" hidden="false" customHeight="false" outlineLevel="0" collapsed="false">
      <c r="E642" s="5"/>
    </row>
    <row r="643" customFormat="false" ht="15" hidden="false" customHeight="false" outlineLevel="0" collapsed="false">
      <c r="E643" s="5"/>
    </row>
    <row r="644" customFormat="false" ht="15" hidden="false" customHeight="false" outlineLevel="0" collapsed="false">
      <c r="E644" s="5"/>
    </row>
    <row r="645" customFormat="false" ht="15" hidden="false" customHeight="false" outlineLevel="0" collapsed="false">
      <c r="E645" s="5"/>
    </row>
    <row r="646" customFormat="false" ht="15" hidden="false" customHeight="false" outlineLevel="0" collapsed="false">
      <c r="E646" s="5"/>
    </row>
    <row r="647" customFormat="false" ht="15" hidden="false" customHeight="false" outlineLevel="0" collapsed="false">
      <c r="E647" s="5"/>
    </row>
    <row r="648" customFormat="false" ht="15" hidden="false" customHeight="false" outlineLevel="0" collapsed="false">
      <c r="E648" s="5"/>
    </row>
    <row r="649" customFormat="false" ht="15" hidden="false" customHeight="false" outlineLevel="0" collapsed="false">
      <c r="E649" s="5"/>
    </row>
    <row r="650" customFormat="false" ht="15" hidden="false" customHeight="false" outlineLevel="0" collapsed="false">
      <c r="E650" s="5"/>
    </row>
    <row r="651" customFormat="false" ht="15" hidden="false" customHeight="false" outlineLevel="0" collapsed="false">
      <c r="E651" s="5"/>
    </row>
    <row r="652" customFormat="false" ht="15" hidden="false" customHeight="false" outlineLevel="0" collapsed="false">
      <c r="E652" s="5"/>
    </row>
    <row r="653" customFormat="false" ht="15" hidden="false" customHeight="false" outlineLevel="0" collapsed="false">
      <c r="E653" s="5"/>
    </row>
    <row r="654" customFormat="false" ht="15" hidden="false" customHeight="false" outlineLevel="0" collapsed="false">
      <c r="E654" s="5"/>
    </row>
    <row r="655" customFormat="false" ht="15" hidden="false" customHeight="false" outlineLevel="0" collapsed="false">
      <c r="E655" s="5"/>
    </row>
    <row r="656" customFormat="false" ht="15" hidden="false" customHeight="false" outlineLevel="0" collapsed="false">
      <c r="E656" s="5"/>
    </row>
    <row r="657" customFormat="false" ht="15" hidden="false" customHeight="false" outlineLevel="0" collapsed="false">
      <c r="E657" s="5"/>
    </row>
    <row r="658" customFormat="false" ht="15" hidden="false" customHeight="false" outlineLevel="0" collapsed="false">
      <c r="E658" s="5"/>
    </row>
    <row r="659" customFormat="false" ht="15" hidden="false" customHeight="false" outlineLevel="0" collapsed="false">
      <c r="E659" s="5"/>
    </row>
    <row r="660" customFormat="false" ht="15" hidden="false" customHeight="false" outlineLevel="0" collapsed="false">
      <c r="E660" s="5"/>
    </row>
    <row r="661" customFormat="false" ht="15" hidden="false" customHeight="false" outlineLevel="0" collapsed="false">
      <c r="E661" s="5"/>
    </row>
    <row r="662" customFormat="false" ht="15" hidden="false" customHeight="false" outlineLevel="0" collapsed="false">
      <c r="E662" s="5"/>
    </row>
    <row r="663" customFormat="false" ht="15" hidden="false" customHeight="false" outlineLevel="0" collapsed="false">
      <c r="E663" s="5"/>
    </row>
    <row r="664" customFormat="false" ht="15" hidden="false" customHeight="false" outlineLevel="0" collapsed="false">
      <c r="E664" s="5"/>
    </row>
    <row r="665" customFormat="false" ht="15" hidden="false" customHeight="false" outlineLevel="0" collapsed="false">
      <c r="E665" s="5"/>
    </row>
    <row r="666" customFormat="false" ht="15" hidden="false" customHeight="false" outlineLevel="0" collapsed="false">
      <c r="E666" s="5"/>
    </row>
    <row r="667" customFormat="false" ht="15" hidden="false" customHeight="false" outlineLevel="0" collapsed="false">
      <c r="E667" s="5"/>
    </row>
    <row r="668" customFormat="false" ht="15" hidden="false" customHeight="false" outlineLevel="0" collapsed="false">
      <c r="E668" s="5"/>
    </row>
    <row r="669" customFormat="false" ht="15" hidden="false" customHeight="false" outlineLevel="0" collapsed="false">
      <c r="E669" s="5"/>
    </row>
    <row r="670" customFormat="false" ht="15" hidden="false" customHeight="false" outlineLevel="0" collapsed="false">
      <c r="E670" s="5"/>
    </row>
    <row r="671" customFormat="false" ht="15" hidden="false" customHeight="false" outlineLevel="0" collapsed="false">
      <c r="E671" s="5"/>
    </row>
    <row r="672" customFormat="false" ht="15" hidden="false" customHeight="false" outlineLevel="0" collapsed="false">
      <c r="E672" s="5"/>
    </row>
    <row r="673" customFormat="false" ht="15" hidden="false" customHeight="false" outlineLevel="0" collapsed="false">
      <c r="E673" s="5"/>
    </row>
    <row r="674" customFormat="false" ht="15" hidden="false" customHeight="false" outlineLevel="0" collapsed="false">
      <c r="E674" s="5"/>
    </row>
    <row r="675" customFormat="false" ht="15" hidden="false" customHeight="false" outlineLevel="0" collapsed="false">
      <c r="E675" s="5"/>
    </row>
    <row r="676" customFormat="false" ht="15" hidden="false" customHeight="false" outlineLevel="0" collapsed="false">
      <c r="E676" s="5"/>
    </row>
    <row r="677" customFormat="false" ht="15" hidden="false" customHeight="false" outlineLevel="0" collapsed="false">
      <c r="E677" s="5"/>
    </row>
    <row r="678" customFormat="false" ht="15" hidden="false" customHeight="false" outlineLevel="0" collapsed="false">
      <c r="E678" s="5"/>
    </row>
    <row r="679" customFormat="false" ht="15" hidden="false" customHeight="false" outlineLevel="0" collapsed="false">
      <c r="E679" s="5"/>
    </row>
    <row r="680" customFormat="false" ht="15" hidden="false" customHeight="false" outlineLevel="0" collapsed="false">
      <c r="E680" s="5"/>
    </row>
    <row r="681" customFormat="false" ht="15" hidden="false" customHeight="false" outlineLevel="0" collapsed="false">
      <c r="E681" s="5"/>
    </row>
    <row r="682" customFormat="false" ht="15" hidden="false" customHeight="false" outlineLevel="0" collapsed="false">
      <c r="E682" s="5"/>
    </row>
    <row r="683" customFormat="false" ht="15" hidden="false" customHeight="false" outlineLevel="0" collapsed="false">
      <c r="E683" s="5"/>
    </row>
    <row r="684" customFormat="false" ht="15" hidden="false" customHeight="false" outlineLevel="0" collapsed="false">
      <c r="E684" s="5"/>
    </row>
    <row r="685" customFormat="false" ht="15" hidden="false" customHeight="false" outlineLevel="0" collapsed="false">
      <c r="E685" s="5"/>
    </row>
    <row r="686" customFormat="false" ht="15" hidden="false" customHeight="false" outlineLevel="0" collapsed="false">
      <c r="E686" s="5"/>
    </row>
    <row r="687" customFormat="false" ht="15" hidden="false" customHeight="false" outlineLevel="0" collapsed="false">
      <c r="E687" s="5"/>
    </row>
    <row r="688" customFormat="false" ht="15" hidden="false" customHeight="false" outlineLevel="0" collapsed="false">
      <c r="E688" s="5"/>
    </row>
    <row r="689" customFormat="false" ht="15" hidden="false" customHeight="false" outlineLevel="0" collapsed="false">
      <c r="E689" s="5"/>
    </row>
    <row r="690" customFormat="false" ht="15" hidden="false" customHeight="false" outlineLevel="0" collapsed="false">
      <c r="E690" s="5"/>
    </row>
    <row r="691" customFormat="false" ht="15" hidden="false" customHeight="false" outlineLevel="0" collapsed="false">
      <c r="E691" s="5"/>
    </row>
    <row r="692" customFormat="false" ht="15" hidden="false" customHeight="false" outlineLevel="0" collapsed="false">
      <c r="E692" s="5"/>
    </row>
    <row r="693" customFormat="false" ht="15" hidden="false" customHeight="false" outlineLevel="0" collapsed="false">
      <c r="E693" s="5"/>
    </row>
    <row r="694" customFormat="false" ht="15" hidden="false" customHeight="false" outlineLevel="0" collapsed="false">
      <c r="E694" s="5"/>
    </row>
    <row r="695" customFormat="false" ht="15" hidden="false" customHeight="false" outlineLevel="0" collapsed="false">
      <c r="E695" s="5"/>
    </row>
    <row r="696" customFormat="false" ht="15" hidden="false" customHeight="false" outlineLevel="0" collapsed="false">
      <c r="E696" s="5"/>
    </row>
    <row r="697" customFormat="false" ht="15" hidden="false" customHeight="false" outlineLevel="0" collapsed="false">
      <c r="E697" s="5"/>
    </row>
    <row r="698" customFormat="false" ht="15" hidden="false" customHeight="false" outlineLevel="0" collapsed="false">
      <c r="E698" s="5"/>
    </row>
    <row r="699" customFormat="false" ht="15" hidden="false" customHeight="false" outlineLevel="0" collapsed="false">
      <c r="E699" s="5"/>
    </row>
    <row r="700" customFormat="false" ht="15" hidden="false" customHeight="false" outlineLevel="0" collapsed="false">
      <c r="E700" s="5"/>
    </row>
    <row r="701" customFormat="false" ht="15" hidden="false" customHeight="false" outlineLevel="0" collapsed="false">
      <c r="E701" s="5"/>
    </row>
    <row r="702" customFormat="false" ht="15" hidden="false" customHeight="false" outlineLevel="0" collapsed="false">
      <c r="E702" s="5"/>
    </row>
    <row r="703" customFormat="false" ht="15" hidden="false" customHeight="false" outlineLevel="0" collapsed="false">
      <c r="E703" s="5"/>
    </row>
    <row r="704" customFormat="false" ht="15" hidden="false" customHeight="false" outlineLevel="0" collapsed="false">
      <c r="E704" s="5"/>
    </row>
    <row r="705" customFormat="false" ht="15" hidden="false" customHeight="false" outlineLevel="0" collapsed="false">
      <c r="E705" s="5"/>
    </row>
    <row r="706" customFormat="false" ht="15" hidden="false" customHeight="false" outlineLevel="0" collapsed="false">
      <c r="E706" s="5"/>
    </row>
    <row r="707" customFormat="false" ht="15" hidden="false" customHeight="false" outlineLevel="0" collapsed="false">
      <c r="E707" s="5"/>
    </row>
    <row r="708" customFormat="false" ht="15" hidden="false" customHeight="false" outlineLevel="0" collapsed="false">
      <c r="E708" s="5"/>
    </row>
    <row r="709" customFormat="false" ht="15" hidden="false" customHeight="false" outlineLevel="0" collapsed="false">
      <c r="E709" s="5"/>
    </row>
    <row r="710" customFormat="false" ht="15" hidden="false" customHeight="false" outlineLevel="0" collapsed="false">
      <c r="E710" s="5"/>
    </row>
    <row r="711" customFormat="false" ht="15" hidden="false" customHeight="false" outlineLevel="0" collapsed="false">
      <c r="E711" s="5"/>
    </row>
    <row r="712" customFormat="false" ht="15" hidden="false" customHeight="false" outlineLevel="0" collapsed="false">
      <c r="E712" s="5"/>
    </row>
    <row r="713" customFormat="false" ht="15" hidden="false" customHeight="false" outlineLevel="0" collapsed="false">
      <c r="E713" s="5"/>
    </row>
    <row r="714" customFormat="false" ht="15" hidden="false" customHeight="false" outlineLevel="0" collapsed="false">
      <c r="E714" s="5"/>
    </row>
    <row r="715" customFormat="false" ht="15" hidden="false" customHeight="false" outlineLevel="0" collapsed="false">
      <c r="E715" s="5"/>
    </row>
    <row r="716" customFormat="false" ht="15" hidden="false" customHeight="false" outlineLevel="0" collapsed="false">
      <c r="E716" s="5"/>
    </row>
    <row r="717" customFormat="false" ht="15" hidden="false" customHeight="false" outlineLevel="0" collapsed="false">
      <c r="E717" s="5"/>
    </row>
    <row r="718" customFormat="false" ht="15" hidden="false" customHeight="false" outlineLevel="0" collapsed="false">
      <c r="E718" s="5"/>
    </row>
    <row r="719" customFormat="false" ht="15" hidden="false" customHeight="false" outlineLevel="0" collapsed="false">
      <c r="E719" s="5"/>
    </row>
    <row r="720" customFormat="false" ht="15" hidden="false" customHeight="false" outlineLevel="0" collapsed="false">
      <c r="E720" s="5"/>
    </row>
    <row r="721" customFormat="false" ht="15" hidden="false" customHeight="false" outlineLevel="0" collapsed="false">
      <c r="E721" s="5"/>
    </row>
    <row r="722" customFormat="false" ht="15" hidden="false" customHeight="false" outlineLevel="0" collapsed="false">
      <c r="E722" s="5"/>
    </row>
    <row r="723" customFormat="false" ht="15" hidden="false" customHeight="false" outlineLevel="0" collapsed="false">
      <c r="E723" s="5"/>
    </row>
    <row r="724" customFormat="false" ht="15" hidden="false" customHeight="false" outlineLevel="0" collapsed="false">
      <c r="E724" s="5"/>
    </row>
    <row r="725" customFormat="false" ht="15" hidden="false" customHeight="false" outlineLevel="0" collapsed="false">
      <c r="E725" s="5"/>
    </row>
    <row r="726" customFormat="false" ht="15" hidden="false" customHeight="false" outlineLevel="0" collapsed="false">
      <c r="E726" s="5"/>
    </row>
    <row r="727" customFormat="false" ht="15" hidden="false" customHeight="false" outlineLevel="0" collapsed="false">
      <c r="E727" s="5"/>
    </row>
    <row r="728" customFormat="false" ht="15" hidden="false" customHeight="false" outlineLevel="0" collapsed="false">
      <c r="E728" s="5"/>
    </row>
    <row r="729" customFormat="false" ht="15" hidden="false" customHeight="false" outlineLevel="0" collapsed="false">
      <c r="E729" s="5"/>
    </row>
    <row r="730" customFormat="false" ht="15" hidden="false" customHeight="false" outlineLevel="0" collapsed="false">
      <c r="E730" s="5"/>
    </row>
    <row r="731" customFormat="false" ht="15" hidden="false" customHeight="false" outlineLevel="0" collapsed="false">
      <c r="E731" s="5"/>
    </row>
    <row r="732" customFormat="false" ht="15" hidden="false" customHeight="false" outlineLevel="0" collapsed="false">
      <c r="E732" s="5"/>
    </row>
    <row r="733" customFormat="false" ht="15" hidden="false" customHeight="false" outlineLevel="0" collapsed="false">
      <c r="E733" s="5"/>
    </row>
    <row r="734" customFormat="false" ht="15" hidden="false" customHeight="false" outlineLevel="0" collapsed="false">
      <c r="E734" s="5"/>
    </row>
    <row r="735" customFormat="false" ht="15" hidden="false" customHeight="false" outlineLevel="0" collapsed="false">
      <c r="E735" s="5"/>
    </row>
    <row r="736" customFormat="false" ht="15" hidden="false" customHeight="false" outlineLevel="0" collapsed="false">
      <c r="E736" s="5"/>
    </row>
    <row r="737" customFormat="false" ht="15" hidden="false" customHeight="false" outlineLevel="0" collapsed="false">
      <c r="E737" s="5"/>
    </row>
    <row r="738" customFormat="false" ht="15" hidden="false" customHeight="false" outlineLevel="0" collapsed="false">
      <c r="E738" s="5"/>
    </row>
    <row r="739" customFormat="false" ht="15" hidden="false" customHeight="false" outlineLevel="0" collapsed="false">
      <c r="E739" s="5"/>
    </row>
    <row r="740" customFormat="false" ht="15" hidden="false" customHeight="false" outlineLevel="0" collapsed="false">
      <c r="E740" s="5"/>
    </row>
    <row r="741" customFormat="false" ht="15" hidden="false" customHeight="false" outlineLevel="0" collapsed="false">
      <c r="E741" s="5"/>
    </row>
    <row r="742" customFormat="false" ht="15" hidden="false" customHeight="false" outlineLevel="0" collapsed="false">
      <c r="E742" s="5"/>
    </row>
    <row r="743" customFormat="false" ht="15" hidden="false" customHeight="false" outlineLevel="0" collapsed="false">
      <c r="E743" s="5"/>
    </row>
    <row r="744" customFormat="false" ht="15" hidden="false" customHeight="false" outlineLevel="0" collapsed="false">
      <c r="E744" s="5"/>
    </row>
    <row r="745" customFormat="false" ht="15" hidden="false" customHeight="false" outlineLevel="0" collapsed="false">
      <c r="E745" s="5"/>
    </row>
    <row r="746" customFormat="false" ht="15" hidden="false" customHeight="false" outlineLevel="0" collapsed="false">
      <c r="E746" s="5"/>
    </row>
    <row r="747" customFormat="false" ht="15" hidden="false" customHeight="false" outlineLevel="0" collapsed="false">
      <c r="E747" s="5"/>
    </row>
    <row r="748" customFormat="false" ht="15" hidden="false" customHeight="false" outlineLevel="0" collapsed="false">
      <c r="E748" s="5"/>
    </row>
    <row r="749" customFormat="false" ht="15" hidden="false" customHeight="false" outlineLevel="0" collapsed="false">
      <c r="E749" s="5"/>
    </row>
    <row r="750" customFormat="false" ht="15" hidden="false" customHeight="false" outlineLevel="0" collapsed="false">
      <c r="E750" s="5"/>
    </row>
    <row r="751" customFormat="false" ht="15" hidden="false" customHeight="false" outlineLevel="0" collapsed="false">
      <c r="E751" s="5"/>
    </row>
    <row r="752" customFormat="false" ht="15" hidden="false" customHeight="false" outlineLevel="0" collapsed="false">
      <c r="E752" s="5"/>
    </row>
    <row r="753" customFormat="false" ht="15" hidden="false" customHeight="false" outlineLevel="0" collapsed="false">
      <c r="E753" s="5"/>
    </row>
    <row r="754" customFormat="false" ht="15" hidden="false" customHeight="false" outlineLevel="0" collapsed="false">
      <c r="E754" s="5"/>
    </row>
    <row r="755" customFormat="false" ht="15" hidden="false" customHeight="false" outlineLevel="0" collapsed="false">
      <c r="E755" s="5"/>
    </row>
    <row r="756" customFormat="false" ht="15" hidden="false" customHeight="false" outlineLevel="0" collapsed="false">
      <c r="E756" s="5"/>
    </row>
    <row r="757" customFormat="false" ht="15" hidden="false" customHeight="false" outlineLevel="0" collapsed="false">
      <c r="E757" s="5"/>
    </row>
    <row r="758" customFormat="false" ht="15" hidden="false" customHeight="false" outlineLevel="0" collapsed="false">
      <c r="E758" s="5"/>
    </row>
    <row r="759" customFormat="false" ht="15" hidden="false" customHeight="false" outlineLevel="0" collapsed="false">
      <c r="E759" s="5"/>
    </row>
    <row r="760" customFormat="false" ht="15" hidden="false" customHeight="false" outlineLevel="0" collapsed="false">
      <c r="E760" s="5"/>
    </row>
    <row r="761" customFormat="false" ht="15" hidden="false" customHeight="false" outlineLevel="0" collapsed="false">
      <c r="E761" s="5"/>
    </row>
    <row r="762" customFormat="false" ht="15" hidden="false" customHeight="false" outlineLevel="0" collapsed="false">
      <c r="E762" s="5"/>
    </row>
    <row r="763" customFormat="false" ht="15" hidden="false" customHeight="false" outlineLevel="0" collapsed="false">
      <c r="E763" s="5"/>
    </row>
    <row r="764" customFormat="false" ht="15" hidden="false" customHeight="false" outlineLevel="0" collapsed="false">
      <c r="E764" s="5"/>
    </row>
    <row r="765" customFormat="false" ht="15" hidden="false" customHeight="false" outlineLevel="0" collapsed="false">
      <c r="E765" s="5"/>
    </row>
    <row r="766" customFormat="false" ht="15" hidden="false" customHeight="false" outlineLevel="0" collapsed="false">
      <c r="E766" s="5"/>
    </row>
    <row r="767" customFormat="false" ht="15" hidden="false" customHeight="false" outlineLevel="0" collapsed="false">
      <c r="E767" s="5"/>
    </row>
    <row r="768" customFormat="false" ht="15" hidden="false" customHeight="false" outlineLevel="0" collapsed="false">
      <c r="E768" s="5"/>
    </row>
    <row r="769" customFormat="false" ht="15" hidden="false" customHeight="false" outlineLevel="0" collapsed="false">
      <c r="E769" s="5"/>
    </row>
    <row r="770" customFormat="false" ht="15" hidden="false" customHeight="false" outlineLevel="0" collapsed="false">
      <c r="E770" s="5"/>
    </row>
    <row r="771" customFormat="false" ht="15" hidden="false" customHeight="false" outlineLevel="0" collapsed="false">
      <c r="E771" s="5"/>
    </row>
    <row r="772" customFormat="false" ht="15" hidden="false" customHeight="false" outlineLevel="0" collapsed="false">
      <c r="E772" s="5"/>
    </row>
    <row r="773" customFormat="false" ht="15" hidden="false" customHeight="false" outlineLevel="0" collapsed="false">
      <c r="E773" s="5"/>
    </row>
    <row r="774" customFormat="false" ht="15" hidden="false" customHeight="false" outlineLevel="0" collapsed="false">
      <c r="E774" s="5"/>
    </row>
    <row r="775" customFormat="false" ht="15" hidden="false" customHeight="false" outlineLevel="0" collapsed="false">
      <c r="E775" s="5"/>
    </row>
    <row r="776" customFormat="false" ht="15" hidden="false" customHeight="false" outlineLevel="0" collapsed="false">
      <c r="E776" s="5"/>
    </row>
    <row r="777" customFormat="false" ht="15" hidden="false" customHeight="false" outlineLevel="0" collapsed="false">
      <c r="E777" s="5"/>
    </row>
    <row r="778" customFormat="false" ht="15" hidden="false" customHeight="false" outlineLevel="0" collapsed="false">
      <c r="E778" s="5"/>
    </row>
    <row r="779" customFormat="false" ht="15" hidden="false" customHeight="false" outlineLevel="0" collapsed="false">
      <c r="E779" s="5"/>
    </row>
    <row r="780" customFormat="false" ht="15" hidden="false" customHeight="false" outlineLevel="0" collapsed="false">
      <c r="E780" s="5"/>
    </row>
    <row r="781" customFormat="false" ht="15" hidden="false" customHeight="false" outlineLevel="0" collapsed="false">
      <c r="E781" s="5"/>
    </row>
    <row r="782" customFormat="false" ht="15" hidden="false" customHeight="false" outlineLevel="0" collapsed="false">
      <c r="E782" s="5"/>
    </row>
    <row r="783" customFormat="false" ht="15" hidden="false" customHeight="false" outlineLevel="0" collapsed="false">
      <c r="E783" s="5"/>
    </row>
    <row r="784" customFormat="false" ht="15" hidden="false" customHeight="false" outlineLevel="0" collapsed="false">
      <c r="E784" s="5"/>
    </row>
    <row r="785" customFormat="false" ht="15" hidden="false" customHeight="false" outlineLevel="0" collapsed="false">
      <c r="E785" s="5"/>
    </row>
    <row r="786" customFormat="false" ht="15" hidden="false" customHeight="false" outlineLevel="0" collapsed="false">
      <c r="E786" s="5"/>
    </row>
    <row r="787" customFormat="false" ht="15" hidden="false" customHeight="false" outlineLevel="0" collapsed="false">
      <c r="E787" s="5"/>
    </row>
    <row r="788" customFormat="false" ht="15" hidden="false" customHeight="false" outlineLevel="0" collapsed="false">
      <c r="E788" s="5"/>
    </row>
    <row r="789" customFormat="false" ht="15" hidden="false" customHeight="false" outlineLevel="0" collapsed="false">
      <c r="E789" s="5"/>
    </row>
    <row r="790" customFormat="false" ht="15" hidden="false" customHeight="false" outlineLevel="0" collapsed="false">
      <c r="E790" s="5"/>
    </row>
    <row r="791" customFormat="false" ht="15" hidden="false" customHeight="false" outlineLevel="0" collapsed="false">
      <c r="E791" s="5"/>
    </row>
    <row r="792" customFormat="false" ht="15" hidden="false" customHeight="false" outlineLevel="0" collapsed="false">
      <c r="E792" s="5"/>
    </row>
    <row r="793" customFormat="false" ht="15" hidden="false" customHeight="false" outlineLevel="0" collapsed="false">
      <c r="E793" s="5"/>
    </row>
    <row r="794" customFormat="false" ht="15" hidden="false" customHeight="false" outlineLevel="0" collapsed="false">
      <c r="E794" s="5"/>
    </row>
    <row r="795" customFormat="false" ht="15" hidden="false" customHeight="false" outlineLevel="0" collapsed="false">
      <c r="E795" s="5"/>
    </row>
    <row r="796" customFormat="false" ht="15" hidden="false" customHeight="false" outlineLevel="0" collapsed="false">
      <c r="E796" s="5"/>
    </row>
    <row r="797" customFormat="false" ht="15" hidden="false" customHeight="false" outlineLevel="0" collapsed="false">
      <c r="E797" s="5"/>
    </row>
    <row r="798" customFormat="false" ht="15" hidden="false" customHeight="false" outlineLevel="0" collapsed="false">
      <c r="E798" s="5"/>
    </row>
    <row r="799" customFormat="false" ht="15" hidden="false" customHeight="false" outlineLevel="0" collapsed="false">
      <c r="E799" s="5"/>
    </row>
    <row r="800" customFormat="false" ht="15" hidden="false" customHeight="false" outlineLevel="0" collapsed="false">
      <c r="E800" s="5"/>
    </row>
    <row r="801" customFormat="false" ht="15" hidden="false" customHeight="false" outlineLevel="0" collapsed="false">
      <c r="E801" s="5"/>
    </row>
    <row r="802" customFormat="false" ht="15" hidden="false" customHeight="false" outlineLevel="0" collapsed="false">
      <c r="E802" s="5"/>
    </row>
    <row r="803" customFormat="false" ht="15" hidden="false" customHeight="false" outlineLevel="0" collapsed="false">
      <c r="E803" s="5"/>
    </row>
    <row r="804" customFormat="false" ht="15" hidden="false" customHeight="false" outlineLevel="0" collapsed="false">
      <c r="E804" s="5"/>
    </row>
    <row r="805" customFormat="false" ht="15" hidden="false" customHeight="false" outlineLevel="0" collapsed="false">
      <c r="E805" s="5"/>
    </row>
    <row r="806" customFormat="false" ht="15" hidden="false" customHeight="false" outlineLevel="0" collapsed="false">
      <c r="E806" s="5"/>
    </row>
    <row r="807" customFormat="false" ht="15" hidden="false" customHeight="false" outlineLevel="0" collapsed="false">
      <c r="E807" s="5"/>
    </row>
    <row r="808" customFormat="false" ht="15" hidden="false" customHeight="false" outlineLevel="0" collapsed="false">
      <c r="E808" s="5"/>
    </row>
    <row r="809" customFormat="false" ht="15" hidden="false" customHeight="false" outlineLevel="0" collapsed="false">
      <c r="E809" s="5"/>
    </row>
    <row r="810" customFormat="false" ht="15" hidden="false" customHeight="false" outlineLevel="0" collapsed="false">
      <c r="E810" s="5"/>
    </row>
    <row r="811" customFormat="false" ht="15" hidden="false" customHeight="false" outlineLevel="0" collapsed="false">
      <c r="E811" s="5"/>
    </row>
    <row r="812" customFormat="false" ht="15" hidden="false" customHeight="false" outlineLevel="0" collapsed="false">
      <c r="E812" s="5"/>
    </row>
    <row r="813" customFormat="false" ht="15" hidden="false" customHeight="false" outlineLevel="0" collapsed="false">
      <c r="E813" s="5"/>
    </row>
    <row r="814" customFormat="false" ht="15" hidden="false" customHeight="false" outlineLevel="0" collapsed="false">
      <c r="E814" s="5"/>
    </row>
    <row r="815" customFormat="false" ht="15" hidden="false" customHeight="false" outlineLevel="0" collapsed="false">
      <c r="E815" s="5"/>
    </row>
    <row r="816" customFormat="false" ht="15" hidden="false" customHeight="false" outlineLevel="0" collapsed="false">
      <c r="E816" s="5"/>
    </row>
    <row r="817" customFormat="false" ht="15" hidden="false" customHeight="false" outlineLevel="0" collapsed="false">
      <c r="E817" s="5"/>
    </row>
    <row r="818" customFormat="false" ht="15" hidden="false" customHeight="false" outlineLevel="0" collapsed="false">
      <c r="E818" s="5"/>
    </row>
    <row r="819" customFormat="false" ht="15" hidden="false" customHeight="false" outlineLevel="0" collapsed="false">
      <c r="E819" s="5"/>
    </row>
    <row r="820" customFormat="false" ht="15" hidden="false" customHeight="false" outlineLevel="0" collapsed="false">
      <c r="E820" s="5"/>
    </row>
    <row r="821" customFormat="false" ht="15" hidden="false" customHeight="false" outlineLevel="0" collapsed="false">
      <c r="E821" s="5"/>
    </row>
    <row r="822" customFormat="false" ht="15" hidden="false" customHeight="false" outlineLevel="0" collapsed="false">
      <c r="E822" s="5"/>
    </row>
    <row r="823" customFormat="false" ht="15" hidden="false" customHeight="false" outlineLevel="0" collapsed="false">
      <c r="E823" s="5"/>
    </row>
    <row r="824" customFormat="false" ht="15" hidden="false" customHeight="false" outlineLevel="0" collapsed="false">
      <c r="E824" s="5"/>
    </row>
    <row r="825" customFormat="false" ht="15" hidden="false" customHeight="false" outlineLevel="0" collapsed="false">
      <c r="E825" s="5"/>
    </row>
    <row r="826" customFormat="false" ht="15" hidden="false" customHeight="false" outlineLevel="0" collapsed="false">
      <c r="E826" s="5"/>
    </row>
    <row r="827" customFormat="false" ht="15" hidden="false" customHeight="false" outlineLevel="0" collapsed="false">
      <c r="E827" s="5"/>
    </row>
    <row r="828" customFormat="false" ht="15" hidden="false" customHeight="false" outlineLevel="0" collapsed="false">
      <c r="E828" s="5"/>
    </row>
    <row r="829" customFormat="false" ht="15" hidden="false" customHeight="false" outlineLevel="0" collapsed="false">
      <c r="E829" s="5"/>
    </row>
    <row r="830" customFormat="false" ht="15" hidden="false" customHeight="false" outlineLevel="0" collapsed="false">
      <c r="E830" s="5"/>
    </row>
    <row r="831" customFormat="false" ht="15" hidden="false" customHeight="false" outlineLevel="0" collapsed="false">
      <c r="E831" s="5"/>
    </row>
    <row r="832" customFormat="false" ht="15" hidden="false" customHeight="false" outlineLevel="0" collapsed="false">
      <c r="E832" s="5"/>
    </row>
    <row r="833" customFormat="false" ht="15" hidden="false" customHeight="false" outlineLevel="0" collapsed="false">
      <c r="E833" s="5"/>
    </row>
    <row r="834" customFormat="false" ht="15" hidden="false" customHeight="false" outlineLevel="0" collapsed="false">
      <c r="E834" s="5"/>
    </row>
    <row r="835" customFormat="false" ht="15" hidden="false" customHeight="false" outlineLevel="0" collapsed="false">
      <c r="E835" s="5"/>
    </row>
    <row r="836" customFormat="false" ht="15" hidden="false" customHeight="false" outlineLevel="0" collapsed="false">
      <c r="E836" s="5"/>
    </row>
    <row r="837" customFormat="false" ht="15" hidden="false" customHeight="false" outlineLevel="0" collapsed="false">
      <c r="E837" s="5"/>
    </row>
    <row r="838" customFormat="false" ht="15" hidden="false" customHeight="false" outlineLevel="0" collapsed="false">
      <c r="E838" s="5"/>
    </row>
    <row r="839" customFormat="false" ht="15" hidden="false" customHeight="false" outlineLevel="0" collapsed="false">
      <c r="E839" s="5"/>
    </row>
    <row r="840" customFormat="false" ht="15" hidden="false" customHeight="false" outlineLevel="0" collapsed="false">
      <c r="E840" s="5"/>
    </row>
    <row r="841" customFormat="false" ht="15" hidden="false" customHeight="false" outlineLevel="0" collapsed="false">
      <c r="E841" s="5"/>
    </row>
    <row r="842" customFormat="false" ht="15" hidden="false" customHeight="false" outlineLevel="0" collapsed="false">
      <c r="E842" s="5"/>
    </row>
    <row r="843" customFormat="false" ht="15" hidden="false" customHeight="false" outlineLevel="0" collapsed="false">
      <c r="E843" s="5"/>
    </row>
    <row r="844" customFormat="false" ht="15" hidden="false" customHeight="false" outlineLevel="0" collapsed="false">
      <c r="E844" s="5"/>
    </row>
    <row r="845" customFormat="false" ht="15" hidden="false" customHeight="false" outlineLevel="0" collapsed="false">
      <c r="E845" s="5"/>
    </row>
    <row r="846" customFormat="false" ht="15" hidden="false" customHeight="false" outlineLevel="0" collapsed="false">
      <c r="E846" s="5"/>
    </row>
    <row r="847" customFormat="false" ht="15" hidden="false" customHeight="false" outlineLevel="0" collapsed="false">
      <c r="E847" s="5"/>
    </row>
    <row r="848" customFormat="false" ht="15" hidden="false" customHeight="false" outlineLevel="0" collapsed="false">
      <c r="E848" s="5"/>
    </row>
    <row r="849" customFormat="false" ht="15" hidden="false" customHeight="false" outlineLevel="0" collapsed="false">
      <c r="E849" s="5"/>
    </row>
    <row r="850" customFormat="false" ht="15" hidden="false" customHeight="false" outlineLevel="0" collapsed="false">
      <c r="E850" s="5"/>
    </row>
    <row r="851" customFormat="false" ht="15" hidden="false" customHeight="false" outlineLevel="0" collapsed="false">
      <c r="E851" s="5"/>
    </row>
    <row r="852" customFormat="false" ht="15" hidden="false" customHeight="false" outlineLevel="0" collapsed="false">
      <c r="E852" s="5"/>
    </row>
    <row r="853" customFormat="false" ht="15" hidden="false" customHeight="false" outlineLevel="0" collapsed="false">
      <c r="E853" s="5"/>
    </row>
    <row r="854" customFormat="false" ht="15" hidden="false" customHeight="false" outlineLevel="0" collapsed="false">
      <c r="E854" s="5"/>
    </row>
    <row r="855" customFormat="false" ht="15" hidden="false" customHeight="false" outlineLevel="0" collapsed="false">
      <c r="E855" s="5"/>
    </row>
    <row r="856" customFormat="false" ht="15" hidden="false" customHeight="false" outlineLevel="0" collapsed="false">
      <c r="E856" s="5"/>
    </row>
    <row r="857" customFormat="false" ht="15" hidden="false" customHeight="false" outlineLevel="0" collapsed="false">
      <c r="E857" s="5"/>
    </row>
    <row r="858" customFormat="false" ht="15" hidden="false" customHeight="false" outlineLevel="0" collapsed="false">
      <c r="E858" s="5"/>
    </row>
    <row r="859" customFormat="false" ht="15" hidden="false" customHeight="false" outlineLevel="0" collapsed="false">
      <c r="E859" s="5"/>
    </row>
    <row r="860" customFormat="false" ht="15" hidden="false" customHeight="false" outlineLevel="0" collapsed="false">
      <c r="E860" s="5"/>
    </row>
    <row r="861" customFormat="false" ht="15" hidden="false" customHeight="false" outlineLevel="0" collapsed="false">
      <c r="E861" s="5"/>
    </row>
    <row r="862" customFormat="false" ht="15" hidden="false" customHeight="false" outlineLevel="0" collapsed="false">
      <c r="E862" s="5"/>
    </row>
    <row r="863" customFormat="false" ht="15" hidden="false" customHeight="false" outlineLevel="0" collapsed="false">
      <c r="E863" s="5"/>
    </row>
    <row r="864" customFormat="false" ht="15" hidden="false" customHeight="false" outlineLevel="0" collapsed="false">
      <c r="E864" s="5"/>
    </row>
    <row r="865" customFormat="false" ht="15" hidden="false" customHeight="false" outlineLevel="0" collapsed="false">
      <c r="E865" s="5"/>
    </row>
    <row r="866" customFormat="false" ht="15" hidden="false" customHeight="false" outlineLevel="0" collapsed="false">
      <c r="E866" s="5"/>
    </row>
    <row r="867" customFormat="false" ht="15" hidden="false" customHeight="false" outlineLevel="0" collapsed="false">
      <c r="E867" s="5"/>
    </row>
    <row r="868" customFormat="false" ht="15" hidden="false" customHeight="false" outlineLevel="0" collapsed="false">
      <c r="E868" s="5"/>
    </row>
    <row r="869" customFormat="false" ht="15" hidden="false" customHeight="false" outlineLevel="0" collapsed="false">
      <c r="E869" s="5"/>
    </row>
    <row r="870" customFormat="false" ht="15" hidden="false" customHeight="false" outlineLevel="0" collapsed="false">
      <c r="E870" s="5"/>
    </row>
    <row r="871" customFormat="false" ht="15" hidden="false" customHeight="false" outlineLevel="0" collapsed="false">
      <c r="E871" s="5"/>
    </row>
    <row r="872" customFormat="false" ht="15" hidden="false" customHeight="false" outlineLevel="0" collapsed="false">
      <c r="E872" s="5"/>
    </row>
    <row r="873" customFormat="false" ht="15" hidden="false" customHeight="false" outlineLevel="0" collapsed="false">
      <c r="E873" s="5"/>
    </row>
    <row r="874" customFormat="false" ht="15" hidden="false" customHeight="false" outlineLevel="0" collapsed="false">
      <c r="E874" s="5"/>
    </row>
    <row r="875" customFormat="false" ht="15" hidden="false" customHeight="false" outlineLevel="0" collapsed="false">
      <c r="E875" s="5"/>
    </row>
    <row r="876" customFormat="false" ht="15" hidden="false" customHeight="false" outlineLevel="0" collapsed="false">
      <c r="E876" s="5"/>
    </row>
    <row r="877" customFormat="false" ht="15" hidden="false" customHeight="false" outlineLevel="0" collapsed="false">
      <c r="E877" s="5"/>
    </row>
    <row r="878" customFormat="false" ht="15" hidden="false" customHeight="false" outlineLevel="0" collapsed="false">
      <c r="E878" s="5"/>
    </row>
    <row r="879" customFormat="false" ht="15" hidden="false" customHeight="false" outlineLevel="0" collapsed="false">
      <c r="E879" s="5"/>
    </row>
    <row r="880" customFormat="false" ht="15" hidden="false" customHeight="false" outlineLevel="0" collapsed="false">
      <c r="E880" s="5"/>
    </row>
    <row r="881" customFormat="false" ht="15" hidden="false" customHeight="false" outlineLevel="0" collapsed="false">
      <c r="E881" s="5"/>
    </row>
    <row r="882" customFormat="false" ht="15" hidden="false" customHeight="false" outlineLevel="0" collapsed="false">
      <c r="E882" s="5"/>
    </row>
    <row r="883" customFormat="false" ht="15" hidden="false" customHeight="false" outlineLevel="0" collapsed="false">
      <c r="E883" s="5"/>
    </row>
    <row r="884" customFormat="false" ht="15" hidden="false" customHeight="false" outlineLevel="0" collapsed="false">
      <c r="E884" s="5"/>
    </row>
    <row r="885" customFormat="false" ht="15" hidden="false" customHeight="false" outlineLevel="0" collapsed="false">
      <c r="E885" s="5"/>
    </row>
    <row r="886" customFormat="false" ht="15" hidden="false" customHeight="false" outlineLevel="0" collapsed="false">
      <c r="E886" s="5"/>
    </row>
    <row r="887" customFormat="false" ht="15" hidden="false" customHeight="false" outlineLevel="0" collapsed="false">
      <c r="E887" s="5"/>
    </row>
    <row r="888" customFormat="false" ht="15" hidden="false" customHeight="false" outlineLevel="0" collapsed="false">
      <c r="E888" s="5"/>
    </row>
    <row r="889" customFormat="false" ht="15" hidden="false" customHeight="false" outlineLevel="0" collapsed="false">
      <c r="E889" s="5"/>
    </row>
    <row r="890" customFormat="false" ht="15" hidden="false" customHeight="false" outlineLevel="0" collapsed="false">
      <c r="E890" s="5"/>
    </row>
    <row r="891" customFormat="false" ht="15" hidden="false" customHeight="false" outlineLevel="0" collapsed="false">
      <c r="E891" s="5"/>
    </row>
    <row r="892" customFormat="false" ht="15" hidden="false" customHeight="false" outlineLevel="0" collapsed="false">
      <c r="E892" s="5"/>
    </row>
    <row r="893" customFormat="false" ht="15" hidden="false" customHeight="false" outlineLevel="0" collapsed="false">
      <c r="E893" s="5"/>
    </row>
    <row r="894" customFormat="false" ht="15" hidden="false" customHeight="false" outlineLevel="0" collapsed="false">
      <c r="E894" s="5"/>
    </row>
    <row r="895" customFormat="false" ht="15" hidden="false" customHeight="false" outlineLevel="0" collapsed="false">
      <c r="E895" s="5"/>
    </row>
    <row r="896" customFormat="false" ht="15" hidden="false" customHeight="false" outlineLevel="0" collapsed="false">
      <c r="E896" s="5"/>
    </row>
    <row r="897" customFormat="false" ht="15" hidden="false" customHeight="false" outlineLevel="0" collapsed="false">
      <c r="E897" s="5"/>
    </row>
    <row r="898" customFormat="false" ht="15" hidden="false" customHeight="false" outlineLevel="0" collapsed="false">
      <c r="E898" s="5"/>
    </row>
    <row r="899" customFormat="false" ht="15" hidden="false" customHeight="false" outlineLevel="0" collapsed="false">
      <c r="E899" s="5"/>
    </row>
    <row r="900" customFormat="false" ht="15" hidden="false" customHeight="false" outlineLevel="0" collapsed="false">
      <c r="E900" s="5"/>
    </row>
    <row r="901" customFormat="false" ht="15" hidden="false" customHeight="false" outlineLevel="0" collapsed="false">
      <c r="E901" s="5"/>
    </row>
    <row r="902" customFormat="false" ht="15" hidden="false" customHeight="false" outlineLevel="0" collapsed="false">
      <c r="E902" s="5"/>
    </row>
    <row r="903" customFormat="false" ht="15" hidden="false" customHeight="false" outlineLevel="0" collapsed="false">
      <c r="E903" s="5"/>
    </row>
    <row r="904" customFormat="false" ht="15" hidden="false" customHeight="false" outlineLevel="0" collapsed="false">
      <c r="E904" s="5"/>
    </row>
    <row r="905" customFormat="false" ht="15" hidden="false" customHeight="false" outlineLevel="0" collapsed="false">
      <c r="E905" s="5"/>
    </row>
    <row r="906" customFormat="false" ht="15" hidden="false" customHeight="false" outlineLevel="0" collapsed="false">
      <c r="E906" s="5"/>
    </row>
    <row r="907" customFormat="false" ht="15" hidden="false" customHeight="false" outlineLevel="0" collapsed="false">
      <c r="E907" s="5"/>
    </row>
    <row r="908" customFormat="false" ht="15" hidden="false" customHeight="false" outlineLevel="0" collapsed="false">
      <c r="E908" s="5"/>
    </row>
    <row r="909" customFormat="false" ht="15" hidden="false" customHeight="false" outlineLevel="0" collapsed="false">
      <c r="E909" s="5"/>
    </row>
    <row r="910" customFormat="false" ht="15" hidden="false" customHeight="false" outlineLevel="0" collapsed="false">
      <c r="E910" s="5"/>
    </row>
    <row r="911" customFormat="false" ht="15" hidden="false" customHeight="false" outlineLevel="0" collapsed="false">
      <c r="E911" s="5"/>
    </row>
    <row r="912" customFormat="false" ht="15" hidden="false" customHeight="false" outlineLevel="0" collapsed="false">
      <c r="E912" s="5"/>
    </row>
    <row r="913" customFormat="false" ht="15" hidden="false" customHeight="false" outlineLevel="0" collapsed="false">
      <c r="E913" s="5"/>
    </row>
    <row r="914" customFormat="false" ht="15" hidden="false" customHeight="false" outlineLevel="0" collapsed="false">
      <c r="E914" s="5"/>
    </row>
    <row r="915" customFormat="false" ht="15" hidden="false" customHeight="false" outlineLevel="0" collapsed="false">
      <c r="E915" s="5"/>
    </row>
    <row r="916" customFormat="false" ht="15" hidden="false" customHeight="false" outlineLevel="0" collapsed="false">
      <c r="E916" s="5"/>
    </row>
    <row r="917" customFormat="false" ht="15" hidden="false" customHeight="false" outlineLevel="0" collapsed="false">
      <c r="E917" s="5"/>
    </row>
    <row r="918" customFormat="false" ht="15" hidden="false" customHeight="false" outlineLevel="0" collapsed="false">
      <c r="E918" s="5"/>
    </row>
    <row r="919" customFormat="false" ht="15" hidden="false" customHeight="false" outlineLevel="0" collapsed="false">
      <c r="E919" s="5"/>
    </row>
    <row r="920" customFormat="false" ht="15" hidden="false" customHeight="false" outlineLevel="0" collapsed="false">
      <c r="E920" s="5"/>
    </row>
    <row r="921" customFormat="false" ht="15" hidden="false" customHeight="false" outlineLevel="0" collapsed="false">
      <c r="E921" s="5"/>
    </row>
    <row r="922" customFormat="false" ht="15" hidden="false" customHeight="false" outlineLevel="0" collapsed="false">
      <c r="E922" s="5"/>
    </row>
    <row r="923" customFormat="false" ht="15" hidden="false" customHeight="false" outlineLevel="0" collapsed="false">
      <c r="E923" s="5"/>
    </row>
    <row r="924" customFormat="false" ht="15" hidden="false" customHeight="false" outlineLevel="0" collapsed="false">
      <c r="E924" s="5"/>
    </row>
    <row r="925" customFormat="false" ht="15" hidden="false" customHeight="false" outlineLevel="0" collapsed="false">
      <c r="E925" s="5"/>
    </row>
    <row r="926" customFormat="false" ht="15" hidden="false" customHeight="false" outlineLevel="0" collapsed="false">
      <c r="E926" s="5"/>
    </row>
    <row r="927" customFormat="false" ht="15" hidden="false" customHeight="false" outlineLevel="0" collapsed="false">
      <c r="E927" s="5"/>
    </row>
    <row r="928" customFormat="false" ht="15" hidden="false" customHeight="false" outlineLevel="0" collapsed="false">
      <c r="E928" s="5"/>
    </row>
    <row r="929" customFormat="false" ht="15" hidden="false" customHeight="false" outlineLevel="0" collapsed="false">
      <c r="E929" s="5"/>
    </row>
    <row r="930" customFormat="false" ht="15" hidden="false" customHeight="false" outlineLevel="0" collapsed="false">
      <c r="E930" s="5"/>
    </row>
    <row r="931" customFormat="false" ht="15" hidden="false" customHeight="false" outlineLevel="0" collapsed="false">
      <c r="E931" s="5"/>
    </row>
    <row r="932" customFormat="false" ht="15" hidden="false" customHeight="false" outlineLevel="0" collapsed="false">
      <c r="E932" s="5"/>
    </row>
    <row r="933" customFormat="false" ht="15" hidden="false" customHeight="false" outlineLevel="0" collapsed="false">
      <c r="E933" s="5"/>
    </row>
    <row r="934" customFormat="false" ht="15" hidden="false" customHeight="false" outlineLevel="0" collapsed="false">
      <c r="E934" s="5"/>
    </row>
    <row r="935" customFormat="false" ht="15" hidden="false" customHeight="false" outlineLevel="0" collapsed="false">
      <c r="E935" s="5"/>
    </row>
    <row r="936" customFormat="false" ht="15" hidden="false" customHeight="false" outlineLevel="0" collapsed="false">
      <c r="E936" s="5"/>
    </row>
    <row r="937" customFormat="false" ht="15" hidden="false" customHeight="false" outlineLevel="0" collapsed="false">
      <c r="E937" s="5"/>
    </row>
    <row r="938" customFormat="false" ht="15" hidden="false" customHeight="false" outlineLevel="0" collapsed="false">
      <c r="E938" s="5"/>
    </row>
    <row r="939" customFormat="false" ht="15" hidden="false" customHeight="false" outlineLevel="0" collapsed="false">
      <c r="E939" s="5"/>
    </row>
    <row r="940" customFormat="false" ht="15" hidden="false" customHeight="false" outlineLevel="0" collapsed="false">
      <c r="E940" s="5"/>
    </row>
    <row r="941" customFormat="false" ht="15" hidden="false" customHeight="false" outlineLevel="0" collapsed="false">
      <c r="E941" s="5"/>
    </row>
    <row r="942" customFormat="false" ht="15" hidden="false" customHeight="false" outlineLevel="0" collapsed="false">
      <c r="E942" s="5"/>
    </row>
    <row r="943" customFormat="false" ht="15" hidden="false" customHeight="false" outlineLevel="0" collapsed="false">
      <c r="E943" s="5"/>
    </row>
    <row r="944" customFormat="false" ht="15" hidden="false" customHeight="false" outlineLevel="0" collapsed="false">
      <c r="E944" s="5"/>
    </row>
    <row r="945" customFormat="false" ht="15" hidden="false" customHeight="false" outlineLevel="0" collapsed="false">
      <c r="E945" s="5"/>
    </row>
    <row r="946" customFormat="false" ht="15" hidden="false" customHeight="false" outlineLevel="0" collapsed="false">
      <c r="E946" s="5"/>
    </row>
    <row r="947" customFormat="false" ht="15" hidden="false" customHeight="false" outlineLevel="0" collapsed="false">
      <c r="E947" s="5"/>
    </row>
    <row r="948" customFormat="false" ht="15" hidden="false" customHeight="false" outlineLevel="0" collapsed="false">
      <c r="E948" s="5"/>
    </row>
    <row r="949" customFormat="false" ht="15" hidden="false" customHeight="false" outlineLevel="0" collapsed="false">
      <c r="E949" s="5"/>
    </row>
    <row r="950" customFormat="false" ht="15" hidden="false" customHeight="false" outlineLevel="0" collapsed="false">
      <c r="E950" s="5"/>
    </row>
    <row r="951" customFormat="false" ht="15" hidden="false" customHeight="false" outlineLevel="0" collapsed="false">
      <c r="E951" s="5"/>
    </row>
    <row r="952" customFormat="false" ht="15" hidden="false" customHeight="false" outlineLevel="0" collapsed="false">
      <c r="E952" s="5"/>
    </row>
    <row r="953" customFormat="false" ht="15" hidden="false" customHeight="false" outlineLevel="0" collapsed="false">
      <c r="E953" s="5"/>
    </row>
    <row r="954" customFormat="false" ht="15" hidden="false" customHeight="false" outlineLevel="0" collapsed="false">
      <c r="E954" s="5"/>
    </row>
    <row r="955" customFormat="false" ht="15" hidden="false" customHeight="false" outlineLevel="0" collapsed="false">
      <c r="E955" s="5"/>
    </row>
    <row r="956" customFormat="false" ht="15" hidden="false" customHeight="false" outlineLevel="0" collapsed="false">
      <c r="E956" s="5"/>
    </row>
    <row r="957" customFormat="false" ht="15" hidden="false" customHeight="false" outlineLevel="0" collapsed="false">
      <c r="E957" s="5"/>
    </row>
    <row r="958" customFormat="false" ht="15" hidden="false" customHeight="false" outlineLevel="0" collapsed="false">
      <c r="E958" s="5"/>
    </row>
    <row r="959" customFormat="false" ht="15" hidden="false" customHeight="false" outlineLevel="0" collapsed="false">
      <c r="E959" s="5"/>
    </row>
    <row r="960" customFormat="false" ht="15" hidden="false" customHeight="false" outlineLevel="0" collapsed="false">
      <c r="E960" s="5"/>
    </row>
    <row r="961" customFormat="false" ht="15" hidden="false" customHeight="false" outlineLevel="0" collapsed="false">
      <c r="E961" s="5"/>
    </row>
    <row r="962" customFormat="false" ht="15" hidden="false" customHeight="false" outlineLevel="0" collapsed="false">
      <c r="E962" s="5"/>
    </row>
    <row r="963" customFormat="false" ht="15" hidden="false" customHeight="false" outlineLevel="0" collapsed="false">
      <c r="E963" s="5"/>
    </row>
    <row r="964" customFormat="false" ht="15" hidden="false" customHeight="false" outlineLevel="0" collapsed="false">
      <c r="E964" s="5"/>
    </row>
    <row r="965" customFormat="false" ht="15" hidden="false" customHeight="false" outlineLevel="0" collapsed="false">
      <c r="E965" s="5"/>
    </row>
    <row r="966" customFormat="false" ht="15" hidden="false" customHeight="false" outlineLevel="0" collapsed="false">
      <c r="E966" s="5"/>
    </row>
    <row r="967" customFormat="false" ht="15" hidden="false" customHeight="false" outlineLevel="0" collapsed="false">
      <c r="E967" s="5"/>
    </row>
    <row r="968" customFormat="false" ht="15" hidden="false" customHeight="false" outlineLevel="0" collapsed="false">
      <c r="E968" s="5"/>
    </row>
    <row r="969" customFormat="false" ht="15" hidden="false" customHeight="false" outlineLevel="0" collapsed="false">
      <c r="E969" s="5"/>
    </row>
    <row r="970" customFormat="false" ht="15" hidden="false" customHeight="false" outlineLevel="0" collapsed="false">
      <c r="E970" s="5"/>
    </row>
    <row r="971" customFormat="false" ht="15" hidden="false" customHeight="false" outlineLevel="0" collapsed="false">
      <c r="E971" s="5"/>
    </row>
    <row r="972" customFormat="false" ht="15" hidden="false" customHeight="false" outlineLevel="0" collapsed="false">
      <c r="E972" s="5"/>
    </row>
    <row r="973" customFormat="false" ht="15" hidden="false" customHeight="false" outlineLevel="0" collapsed="false">
      <c r="E973" s="5"/>
    </row>
    <row r="974" customFormat="false" ht="15" hidden="false" customHeight="false" outlineLevel="0" collapsed="false">
      <c r="E974" s="5"/>
    </row>
    <row r="975" customFormat="false" ht="15" hidden="false" customHeight="false" outlineLevel="0" collapsed="false">
      <c r="E975" s="5"/>
    </row>
    <row r="976" customFormat="false" ht="15" hidden="false" customHeight="false" outlineLevel="0" collapsed="false">
      <c r="E976" s="5"/>
    </row>
    <row r="977" customFormat="false" ht="15" hidden="false" customHeight="false" outlineLevel="0" collapsed="false">
      <c r="E977" s="5"/>
    </row>
    <row r="978" customFormat="false" ht="15" hidden="false" customHeight="false" outlineLevel="0" collapsed="false">
      <c r="E978" s="5"/>
    </row>
    <row r="979" customFormat="false" ht="15" hidden="false" customHeight="false" outlineLevel="0" collapsed="false">
      <c r="E979" s="5"/>
    </row>
    <row r="980" customFormat="false" ht="15" hidden="false" customHeight="false" outlineLevel="0" collapsed="false">
      <c r="E980" s="5"/>
    </row>
    <row r="981" customFormat="false" ht="15" hidden="false" customHeight="false" outlineLevel="0" collapsed="false">
      <c r="E981" s="5"/>
    </row>
    <row r="982" customFormat="false" ht="15" hidden="false" customHeight="false" outlineLevel="0" collapsed="false">
      <c r="E982" s="5"/>
    </row>
    <row r="983" customFormat="false" ht="15" hidden="false" customHeight="false" outlineLevel="0" collapsed="false">
      <c r="E983" s="5"/>
    </row>
    <row r="984" customFormat="false" ht="15" hidden="false" customHeight="false" outlineLevel="0" collapsed="false">
      <c r="E984" s="5"/>
    </row>
    <row r="985" customFormat="false" ht="15" hidden="false" customHeight="false" outlineLevel="0" collapsed="false">
      <c r="E985" s="5"/>
    </row>
    <row r="986" customFormat="false" ht="15" hidden="false" customHeight="false" outlineLevel="0" collapsed="false">
      <c r="E986" s="5"/>
    </row>
    <row r="987" customFormat="false" ht="15" hidden="false" customHeight="false" outlineLevel="0" collapsed="false">
      <c r="E987" s="5"/>
    </row>
    <row r="988" customFormat="false" ht="15" hidden="false" customHeight="false" outlineLevel="0" collapsed="false">
      <c r="E988" s="5"/>
    </row>
    <row r="989" customFormat="false" ht="15" hidden="false" customHeight="false" outlineLevel="0" collapsed="false">
      <c r="E989" s="5"/>
    </row>
    <row r="990" customFormat="false" ht="15" hidden="false" customHeight="false" outlineLevel="0" collapsed="false">
      <c r="E990" s="5"/>
    </row>
    <row r="991" customFormat="false" ht="15" hidden="false" customHeight="false" outlineLevel="0" collapsed="false">
      <c r="E991" s="5"/>
    </row>
    <row r="992" customFormat="false" ht="15" hidden="false" customHeight="false" outlineLevel="0" collapsed="false">
      <c r="E992" s="5"/>
    </row>
    <row r="993" customFormat="false" ht="15" hidden="false" customHeight="false" outlineLevel="0" collapsed="false">
      <c r="E993" s="5"/>
    </row>
    <row r="994" customFormat="false" ht="15" hidden="false" customHeight="false" outlineLevel="0" collapsed="false">
      <c r="E994" s="5"/>
    </row>
    <row r="995" customFormat="false" ht="15" hidden="false" customHeight="false" outlineLevel="0" collapsed="false">
      <c r="E995" s="5"/>
    </row>
    <row r="996" customFormat="false" ht="15" hidden="false" customHeight="false" outlineLevel="0" collapsed="false">
      <c r="E996" s="5"/>
    </row>
    <row r="997" customFormat="false" ht="15" hidden="false" customHeight="false" outlineLevel="0" collapsed="false">
      <c r="E997" s="5"/>
    </row>
    <row r="998" customFormat="false" ht="15" hidden="false" customHeight="false" outlineLevel="0" collapsed="false">
      <c r="E998" s="5"/>
    </row>
    <row r="999" customFormat="false" ht="15" hidden="false" customHeight="false" outlineLevel="0" collapsed="false">
      <c r="E999" s="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6" min="1" style="0" width="12"/>
    <col collapsed="false" customWidth="true" hidden="false" outlineLevel="0" max="8" min="7" style="0" width="15"/>
    <col collapsed="false" customWidth="true" hidden="false" outlineLevel="0" max="9" min="9" style="0" width="12"/>
    <col collapsed="false" customWidth="true" hidden="false" outlineLevel="0" max="12" min="10" style="0" width="15"/>
    <col collapsed="false" customWidth="true" hidden="false" outlineLevel="0" max="14" min="13" style="0" width="12"/>
    <col collapsed="false" customWidth="true" hidden="false" outlineLevel="0" max="15" min="15" style="0" width="40"/>
    <col collapsed="false" customWidth="true" hidden="false" outlineLevel="0" max="23" min="16" style="0" width="12"/>
    <col collapsed="false" customWidth="true" hidden="false" outlineLevel="0" max="24" min="24" style="0" width="40"/>
    <col collapsed="false" customWidth="true" hidden="false" outlineLevel="0" max="29" min="25" style="0" width="12"/>
  </cols>
  <sheetData>
    <row r="1" customFormat="false" ht="15" hidden="false" customHeight="false" outlineLevel="0" collapsed="false">
      <c r="A1" s="0" t="s">
        <v>539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540</v>
      </c>
      <c r="G1" s="0" t="s">
        <v>541</v>
      </c>
      <c r="H1" s="0" t="s">
        <v>542</v>
      </c>
      <c r="I1" s="0" t="s">
        <v>543</v>
      </c>
      <c r="J1" s="0" t="s">
        <v>541</v>
      </c>
      <c r="K1" s="0" t="s">
        <v>542</v>
      </c>
      <c r="L1" s="0" t="s">
        <v>6</v>
      </c>
      <c r="M1" s="9" t="n">
        <v>0.375023148148148</v>
      </c>
      <c r="N1" s="9" t="n">
        <v>0.385439814814815</v>
      </c>
      <c r="O1" s="1" t="s">
        <v>544</v>
      </c>
      <c r="P1" s="1" t="s">
        <v>545</v>
      </c>
      <c r="Q1" s="1" t="s">
        <v>546</v>
      </c>
      <c r="R1" s="1" t="s">
        <v>547</v>
      </c>
      <c r="S1" s="1" t="s">
        <v>17</v>
      </c>
      <c r="T1" s="1" t="s">
        <v>548</v>
      </c>
      <c r="V1" s="9" t="n">
        <v>0.375023148148148</v>
      </c>
      <c r="W1" s="9" t="n">
        <v>0.385439814814815</v>
      </c>
      <c r="X1" s="1" t="s">
        <v>549</v>
      </c>
      <c r="Y1" s="1" t="s">
        <v>545</v>
      </c>
      <c r="Z1" s="1" t="s">
        <v>546</v>
      </c>
      <c r="AA1" s="1" t="s">
        <v>547</v>
      </c>
      <c r="AB1" s="1" t="s">
        <v>17</v>
      </c>
      <c r="AC1" s="1" t="s">
        <v>548</v>
      </c>
    </row>
    <row r="2" customFormat="false" ht="15" hidden="false" customHeight="false" outlineLevel="0" collapsed="false">
      <c r="A2" s="0" t="n">
        <v>1</v>
      </c>
      <c r="B2" s="3" t="n">
        <v>45062</v>
      </c>
      <c r="C2" s="4" t="n">
        <v>0.375023148148148</v>
      </c>
      <c r="D2" s="8" t="n">
        <f aca="false">Identyfikacja!D2</f>
        <v>1</v>
      </c>
      <c r="E2" s="5" t="s">
        <v>19</v>
      </c>
      <c r="F2" s="0" t="n">
        <v>7</v>
      </c>
      <c r="G2" s="0" t="n">
        <v>0</v>
      </c>
      <c r="I2" s="0" t="n">
        <v>1</v>
      </c>
      <c r="J2" s="0" t="n">
        <v>0</v>
      </c>
      <c r="M2" s="9"/>
      <c r="N2" s="9"/>
      <c r="O2" s="1" t="s">
        <v>550</v>
      </c>
      <c r="P2" s="1" t="n">
        <f aca="false">Q2+R2</f>
        <v>0</v>
      </c>
      <c r="Q2" s="1" t="n">
        <f aca="false">COUNTIFS(C:C,"&gt;="&amp;M1,C:C,"&lt;"&amp;N1,F:F,"=6",G:G,"=0",D:D,"&lt;&gt;x")</f>
        <v>0</v>
      </c>
      <c r="R2" s="1" t="n">
        <f aca="false">COUNTIFS(C:C,"&gt;="&amp;M1,C:C,"&lt;"&amp;N1,F:F,"=6",G:G,"=1",D:D,"&lt;&gt;x")</f>
        <v>0</v>
      </c>
      <c r="S2" s="1" t="n">
        <f aca="false">COUNTIFS(C:C,"&gt;="&amp;M1,C:C,"&lt;"&amp;N1,F:F,"=6",G:G,"=2",D:D,"&lt;&gt;x")</f>
        <v>1</v>
      </c>
      <c r="T2" s="7" t="str">
        <f aca="false">IF(P2&gt;0,Q2/P2,"-")</f>
        <v>-</v>
      </c>
      <c r="V2" s="9"/>
      <c r="W2" s="9"/>
      <c r="X2" s="1" t="s">
        <v>551</v>
      </c>
      <c r="Y2" s="1" t="n">
        <f aca="false">Z2+AA2</f>
        <v>79</v>
      </c>
      <c r="Z2" s="1" t="n">
        <f aca="false">COUNTIFS(C:C,"&gt;="&amp;M1,C:C,"&lt;"&amp;N1,I:I,"=1",J:J,"=0",D:D,"&lt;&gt;x")</f>
        <v>75</v>
      </c>
      <c r="AA2" s="1" t="n">
        <f aca="false">COUNTIFS(C:C,"&gt;="&amp;M1,C:C,"&lt;"&amp;N1,I:I,"=1",J:J,"=1",D:D,"&lt;&gt;x")</f>
        <v>4</v>
      </c>
      <c r="AB2" s="1" t="n">
        <f aca="false">COUNTIFS(C:C,"&gt;="&amp;M1,C:C,"&lt;"&amp;N1,I:I,"=1",J:J,"=2",D:D,"&lt;&gt;x")</f>
        <v>0</v>
      </c>
      <c r="AC2" s="7" t="n">
        <f aca="false">IF(Y2&gt;0,Z2/Y2,"-")</f>
        <v>0.949367088607595</v>
      </c>
    </row>
    <row r="3" customFormat="false" ht="15" hidden="false" customHeight="false" outlineLevel="0" collapsed="false">
      <c r="A3" s="0" t="n">
        <v>2</v>
      </c>
      <c r="B3" s="3" t="n">
        <v>45062</v>
      </c>
      <c r="C3" s="4" t="n">
        <v>0.375092592592593</v>
      </c>
      <c r="D3" s="8" t="n">
        <f aca="false">Identyfikacja!D3</f>
        <v>2</v>
      </c>
      <c r="E3" s="5" t="s">
        <v>20</v>
      </c>
      <c r="F3" s="0" t="n">
        <v>7</v>
      </c>
      <c r="G3" s="0" t="n">
        <v>0</v>
      </c>
      <c r="I3" s="0" t="n">
        <v>1</v>
      </c>
      <c r="J3" s="0" t="n">
        <v>0</v>
      </c>
      <c r="M3" s="9"/>
      <c r="N3" s="9"/>
      <c r="O3" s="1" t="s">
        <v>552</v>
      </c>
      <c r="P3" s="1" t="n">
        <f aca="false">Q3+R3</f>
        <v>0</v>
      </c>
      <c r="Q3" s="1" t="n">
        <f aca="false">COUNTIFS(C:C,"&gt;="&amp;M1,C:C,"&lt;"&amp;N1,F:F,"=10",G:G,"=0",D:D,"&lt;&gt;x")</f>
        <v>0</v>
      </c>
      <c r="R3" s="1" t="n">
        <f aca="false">COUNTIFS(C:C,"&gt;="&amp;M1,C:C,"&lt;"&amp;N1,F:F,"=10",G:G,"=1",D:D,"&lt;&gt;x")</f>
        <v>0</v>
      </c>
      <c r="S3" s="1" t="n">
        <f aca="false">COUNTIFS(C:C,"&gt;="&amp;M1,C:C,"&lt;"&amp;N1,F:F,"=10",G:G,"=2",D:D,"&lt;&gt;x")</f>
        <v>0</v>
      </c>
      <c r="T3" s="7" t="str">
        <f aca="false">IF(P3&gt;0,Q3/P3,"-")</f>
        <v>-</v>
      </c>
      <c r="V3" s="9"/>
      <c r="W3" s="9"/>
      <c r="X3" s="1" t="s">
        <v>553</v>
      </c>
      <c r="Y3" s="1" t="n">
        <f aca="false">Z3+AA3</f>
        <v>4</v>
      </c>
      <c r="Z3" s="1" t="n">
        <f aca="false">COUNTIFS(C:C,"&gt;="&amp;M1,C:C,"&lt;"&amp;N1,I:I,"=2",J:J,"=0",D:D,"&lt;&gt;x")</f>
        <v>4</v>
      </c>
      <c r="AA3" s="1" t="n">
        <f aca="false">COUNTIFS(C:C,"&gt;="&amp;M1,C:C,"&lt;"&amp;N1,I:I,"=2",J:J,"=1",D:D,"&lt;&gt;x")</f>
        <v>0</v>
      </c>
      <c r="AB3" s="1" t="n">
        <f aca="false">COUNTIFS(C:C,"&gt;="&amp;M1,C:C,"&lt;"&amp;N1,I:I,"=2",J:J,"=2",D:D,"&lt;&gt;x")</f>
        <v>0</v>
      </c>
      <c r="AC3" s="7" t="n">
        <f aca="false">IF(Y3&gt;0,Z3/Y3,"-")</f>
        <v>1</v>
      </c>
    </row>
    <row r="4" customFormat="false" ht="15" hidden="false" customHeight="false" outlineLevel="0" collapsed="false">
      <c r="A4" s="0" t="n">
        <v>3</v>
      </c>
      <c r="B4" s="3" t="n">
        <v>45062</v>
      </c>
      <c r="C4" s="4" t="n">
        <v>0.37568287037037</v>
      </c>
      <c r="D4" s="8" t="n">
        <f aca="false">Identyfikacja!D4</f>
        <v>3</v>
      </c>
      <c r="E4" s="5" t="s">
        <v>21</v>
      </c>
      <c r="F4" s="0" t="n">
        <v>9</v>
      </c>
      <c r="G4" s="0" t="n">
        <v>0</v>
      </c>
      <c r="I4" s="0" t="n">
        <v>4</v>
      </c>
      <c r="J4" s="0" t="n">
        <v>0</v>
      </c>
      <c r="M4" s="9"/>
      <c r="N4" s="9"/>
      <c r="O4" s="1" t="s">
        <v>554</v>
      </c>
      <c r="P4" s="1" t="n">
        <f aca="false">Q4+R4</f>
        <v>58</v>
      </c>
      <c r="Q4" s="1" t="n">
        <f aca="false">COUNTIFS(C:C,"&gt;="&amp;M1,C:C,"&lt;"&amp;N1,F:F,"=7",G:G,"=0",D:D,"&lt;&gt;x")</f>
        <v>55</v>
      </c>
      <c r="R4" s="1" t="n">
        <f aca="false">COUNTIFS(C:C,"&gt;="&amp;M1,C:C,"&lt;"&amp;N1,F:F,"=7",G:G,"=1",D:D,"&lt;&gt;x")</f>
        <v>3</v>
      </c>
      <c r="S4" s="1" t="n">
        <f aca="false">COUNTIFS(C:C,"&gt;="&amp;M1,C:C,"&lt;"&amp;N1,F:F,"=7",G:G,"=2",D:D,"&lt;&gt;x")</f>
        <v>0</v>
      </c>
      <c r="T4" s="7" t="n">
        <f aca="false">IF(P4&gt;0,Q4/P4,"-")</f>
        <v>0.948275862068966</v>
      </c>
      <c r="V4" s="9"/>
      <c r="W4" s="9"/>
      <c r="X4" s="1" t="s">
        <v>555</v>
      </c>
      <c r="Y4" s="1" t="n">
        <f aca="false">Z4+AA4</f>
        <v>2</v>
      </c>
      <c r="Z4" s="1" t="n">
        <f aca="false">COUNTIFS(C:C,"&gt;="&amp;M1,C:C,"&lt;"&amp;N1,I:I,"=3",J:J,"=0",D:D,"&lt;&gt;x")</f>
        <v>2</v>
      </c>
      <c r="AA4" s="1" t="n">
        <f aca="false">COUNTIFS(C:C,"&gt;="&amp;M1,C:C,"&lt;"&amp;N1,I:I,"=3",J:J,"=1",D:D,"&lt;&gt;x")</f>
        <v>0</v>
      </c>
      <c r="AB4" s="1" t="n">
        <f aca="false">COUNTIFS(C:C,"&gt;="&amp;M1,C:C,"&lt;"&amp;N1,I:I,"=3",J:J,"=2",D:D,"&lt;&gt;x")</f>
        <v>0</v>
      </c>
      <c r="AC4" s="7" t="n">
        <f aca="false">IF(Y4&gt;0,Z4/Y4,"-")</f>
        <v>1</v>
      </c>
    </row>
    <row r="5" customFormat="false" ht="15" hidden="false" customHeight="false" outlineLevel="0" collapsed="false">
      <c r="A5" s="0" t="n">
        <v>4</v>
      </c>
      <c r="B5" s="3" t="n">
        <v>45062</v>
      </c>
      <c r="C5" s="4" t="n">
        <v>0.375787037037037</v>
      </c>
      <c r="D5" s="8" t="n">
        <f aca="false">Identyfikacja!D5</f>
        <v>4</v>
      </c>
      <c r="E5" s="5" t="s">
        <v>22</v>
      </c>
      <c r="F5" s="0" t="n">
        <v>9</v>
      </c>
      <c r="G5" s="0" t="n">
        <v>0</v>
      </c>
      <c r="I5" s="0" t="n">
        <v>5</v>
      </c>
      <c r="J5" s="0" t="n">
        <v>0</v>
      </c>
      <c r="M5" s="9"/>
      <c r="N5" s="9"/>
      <c r="O5" s="1" t="s">
        <v>556</v>
      </c>
      <c r="P5" s="1" t="n">
        <f aca="false">Q5+R5</f>
        <v>21</v>
      </c>
      <c r="Q5" s="1" t="n">
        <f aca="false">COUNTIFS(C:C,"&gt;="&amp;M1,C:C,"&lt;"&amp;N1,F:F,"=11",G:G,"=0",D:D,"&lt;&gt;x")</f>
        <v>19</v>
      </c>
      <c r="R5" s="1" t="n">
        <f aca="false">COUNTIFS(C:C,"&gt;="&amp;M1,C:C,"&lt;"&amp;N1,F:F,"=11",G:G,"=1",D:D,"&lt;&gt;x")</f>
        <v>2</v>
      </c>
      <c r="S5" s="1" t="n">
        <f aca="false">COUNTIFS(C:C,"&gt;="&amp;M1,C:C,"&lt;"&amp;N1,F:F,"=11",G:G,"=2",D:D,"&lt;&gt;x")</f>
        <v>0</v>
      </c>
      <c r="T5" s="7" t="n">
        <f aca="false">IF(P5&gt;0,Q5/P5,"-")</f>
        <v>0.904761904761905</v>
      </c>
      <c r="V5" s="9"/>
      <c r="W5" s="9"/>
      <c r="X5" s="1" t="s">
        <v>557</v>
      </c>
      <c r="Y5" s="1" t="n">
        <f aca="false">Z5+AA5</f>
        <v>4</v>
      </c>
      <c r="Z5" s="1" t="n">
        <f aca="false">COUNTIFS(C:C,"&gt;="&amp;M1,C:C,"&lt;"&amp;N1,I:I,"=4",J:J,"=0",D:D,"&lt;&gt;x")</f>
        <v>4</v>
      </c>
      <c r="AA5" s="1" t="n">
        <f aca="false">COUNTIFS(C:C,"&gt;="&amp;M1,C:C,"&lt;"&amp;N1,I:I,"=4",J:J,"=1",D:D,"&lt;&gt;x")</f>
        <v>0</v>
      </c>
      <c r="AB5" s="1" t="n">
        <f aca="false">COUNTIFS(C:C,"&gt;="&amp;M1,C:C,"&lt;"&amp;N1,I:I,"=4",J:J,"=2",D:D,"&lt;&gt;x")</f>
        <v>0</v>
      </c>
      <c r="AC5" s="7" t="n">
        <f aca="false">IF(Y5&gt;0,Z5/Y5,"-")</f>
        <v>1</v>
      </c>
    </row>
    <row r="6" customFormat="false" ht="15" hidden="false" customHeight="false" outlineLevel="0" collapsed="false">
      <c r="A6" s="0" t="n">
        <v>5</v>
      </c>
      <c r="B6" s="3" t="n">
        <v>45062</v>
      </c>
      <c r="C6" s="4" t="n">
        <v>0.376030092592593</v>
      </c>
      <c r="D6" s="8" t="n">
        <f aca="false">Identyfikacja!D6</f>
        <v>5</v>
      </c>
      <c r="E6" s="5" t="s">
        <v>23</v>
      </c>
      <c r="F6" s="0" t="n">
        <v>11</v>
      </c>
      <c r="G6" s="0" t="n">
        <v>0</v>
      </c>
      <c r="I6" s="0" t="n">
        <v>1</v>
      </c>
      <c r="J6" s="0" t="n">
        <v>0</v>
      </c>
      <c r="M6" s="9"/>
      <c r="N6" s="9"/>
      <c r="O6" s="1" t="s">
        <v>558</v>
      </c>
      <c r="P6" s="1" t="n">
        <f aca="false">Q6+R6</f>
        <v>0</v>
      </c>
      <c r="Q6" s="1" t="n">
        <f aca="false">COUNTIFS(C:C,"&gt;="&amp;M1,C:C,"&lt;"&amp;N1,F:F,"=2",G:G,"=0",D:D,"&lt;&gt;x")</f>
        <v>0</v>
      </c>
      <c r="R6" s="1" t="n">
        <f aca="false">COUNTIFS(C:C,"&gt;="&amp;M1,C:C,"&lt;"&amp;N1,F:F,"=2",G:G,"=1",D:D,"&lt;&gt;x")</f>
        <v>0</v>
      </c>
      <c r="S6" s="1" t="n">
        <f aca="false">COUNTIFS(C:C,"&gt;="&amp;M1,C:C,"&lt;"&amp;N1,F:F,"=2",G:G,"=2",D:D,"&lt;&gt;x")</f>
        <v>0</v>
      </c>
      <c r="T6" s="7" t="str">
        <f aca="false">IF(P6&gt;0,Q6/P6,"-")</f>
        <v>-</v>
      </c>
      <c r="V6" s="9"/>
      <c r="W6" s="9"/>
      <c r="X6" s="1" t="s">
        <v>559</v>
      </c>
      <c r="Y6" s="1" t="n">
        <f aca="false">Z6+AA6</f>
        <v>8</v>
      </c>
      <c r="Z6" s="1" t="n">
        <f aca="false">COUNTIFS(C:C,"&gt;="&amp;M1,C:C,"&lt;"&amp;N1,I:I,"=5",J:J,"=0",D:D,"&lt;&gt;x")</f>
        <v>4</v>
      </c>
      <c r="AA6" s="1" t="n">
        <f aca="false">COUNTIFS(C:C,"&gt;="&amp;M1,C:C,"&lt;"&amp;N1,I:I,"=5",J:J,"=1",D:D,"&lt;&gt;x")</f>
        <v>4</v>
      </c>
      <c r="AB6" s="1" t="n">
        <f aca="false">COUNTIFS(C:C,"&gt;="&amp;M1,C:C,"&lt;"&amp;N1,I:I,"=5",J:J,"=2",D:D,"&lt;&gt;x")</f>
        <v>0</v>
      </c>
      <c r="AC6" s="7" t="n">
        <f aca="false">IF(Y6&gt;0,Z6/Y6,"-")</f>
        <v>0.5</v>
      </c>
    </row>
    <row r="7" customFormat="false" ht="15" hidden="false" customHeight="false" outlineLevel="0" collapsed="false">
      <c r="A7" s="0" t="n">
        <v>6</v>
      </c>
      <c r="B7" s="3" t="n">
        <v>45062</v>
      </c>
      <c r="C7" s="4" t="n">
        <v>0.376041666666667</v>
      </c>
      <c r="D7" s="8" t="n">
        <f aca="false">Identyfikacja!D7</f>
        <v>6</v>
      </c>
      <c r="E7" s="5" t="s">
        <v>24</v>
      </c>
      <c r="F7" s="0" t="n">
        <v>7</v>
      </c>
      <c r="G7" s="0" t="n">
        <v>0</v>
      </c>
      <c r="I7" s="0" t="n">
        <v>1</v>
      </c>
      <c r="J7" s="0" t="n">
        <v>0</v>
      </c>
      <c r="M7" s="9"/>
      <c r="N7" s="9"/>
      <c r="O7" s="1" t="s">
        <v>560</v>
      </c>
      <c r="P7" s="1" t="n">
        <f aca="false">Q7+R7</f>
        <v>6</v>
      </c>
      <c r="Q7" s="1" t="n">
        <f aca="false">COUNTIFS(C:C,"&gt;="&amp;M1,C:C,"&lt;"&amp;N1,F:F,"=3",G:G,"=0",D:D,"&lt;&gt;x")</f>
        <v>6</v>
      </c>
      <c r="R7" s="1" t="n">
        <f aca="false">COUNTIFS(C:C,"&gt;="&amp;M1,C:C,"&lt;"&amp;N1,F:F,"=3",G:G,"=1",D:D,"&lt;&gt;x")</f>
        <v>0</v>
      </c>
      <c r="S7" s="1" t="n">
        <f aca="false">COUNTIFS(C:C,"&gt;="&amp;M1,C:C,"&lt;"&amp;N1,F:F,"=3",G:G,"=2",D:D,"&lt;&gt;x")</f>
        <v>0</v>
      </c>
      <c r="T7" s="7" t="n">
        <f aca="false">IF(P7&gt;0,Q7/P7,"-")</f>
        <v>1</v>
      </c>
      <c r="V7" s="9"/>
      <c r="W7" s="9"/>
      <c r="X7" s="1" t="s">
        <v>561</v>
      </c>
      <c r="Y7" s="1" t="n">
        <f aca="false">Z7+AA7</f>
        <v>0</v>
      </c>
      <c r="Z7" s="1" t="n">
        <f aca="false">COUNTIFS(C:C,"&gt;="&amp;M1,C:C,"&lt;"&amp;N1,I:I,"=6",J:J,"=0",D:D,"&lt;&gt;x")</f>
        <v>0</v>
      </c>
      <c r="AA7" s="1" t="n">
        <f aca="false">COUNTIFS(C:C,"&gt;="&amp;M1,C:C,"&lt;"&amp;N1,I:I,"=6",J:J,"=1",D:D,"&lt;&gt;x")</f>
        <v>0</v>
      </c>
      <c r="AB7" s="1" t="n">
        <f aca="false">COUNTIFS(C:C,"&gt;="&amp;M1,C:C,"&lt;"&amp;N1,I:I,"=6",J:J,"=2",D:D,"&lt;&gt;x")</f>
        <v>0</v>
      </c>
      <c r="AC7" s="7" t="str">
        <f aca="false">IF(Y7&gt;0,Z7/Y7,"-")</f>
        <v>-</v>
      </c>
    </row>
    <row r="8" customFormat="false" ht="15" hidden="false" customHeight="false" outlineLevel="0" collapsed="false">
      <c r="A8" s="0" t="n">
        <v>7</v>
      </c>
      <c r="B8" s="3" t="n">
        <v>45062</v>
      </c>
      <c r="C8" s="4" t="n">
        <v>0.376053240740741</v>
      </c>
      <c r="D8" s="8" t="n">
        <f aca="false">Identyfikacja!D8</f>
        <v>7</v>
      </c>
      <c r="E8" s="5" t="s">
        <v>25</v>
      </c>
      <c r="F8" s="0" t="n">
        <v>7</v>
      </c>
      <c r="G8" s="0" t="n">
        <v>0</v>
      </c>
      <c r="I8" s="0" t="n">
        <v>1</v>
      </c>
      <c r="J8" s="0" t="n">
        <v>0</v>
      </c>
      <c r="M8" s="9"/>
      <c r="N8" s="9"/>
      <c r="O8" s="1" t="s">
        <v>561</v>
      </c>
      <c r="P8" s="1" t="n">
        <f aca="false">Q8+R8</f>
        <v>0</v>
      </c>
      <c r="Q8" s="1" t="n">
        <f aca="false">COUNTIFS(C:C,"&gt;="&amp;M1,C:C,"&lt;"&amp;N1,F:F,"=8",G:G,"=0",D:D,"&lt;&gt;x")</f>
        <v>0</v>
      </c>
      <c r="R8" s="1" t="n">
        <f aca="false">COUNTIFS(C:C,"&gt;="&amp;M1,C:C,"&lt;"&amp;N1,F:F,"=8",G:G,"=1",D:D,"&lt;&gt;x")</f>
        <v>0</v>
      </c>
      <c r="S8" s="1" t="n">
        <f aca="false">COUNTIFS(C:C,"&gt;="&amp;M1,C:C,"&lt;"&amp;N1,F:F,"=8",G:G,"=2",D:D,"&lt;&gt;x")</f>
        <v>0</v>
      </c>
      <c r="T8" s="7" t="str">
        <f aca="false">IF(P8&gt;0,Q8/P8,"-")</f>
        <v>-</v>
      </c>
      <c r="V8" s="9"/>
      <c r="W8" s="9"/>
      <c r="X8" s="1" t="s">
        <v>562</v>
      </c>
      <c r="Y8" s="1" t="n">
        <f aca="false">Z8+AA8</f>
        <v>1</v>
      </c>
      <c r="Z8" s="1" t="n">
        <f aca="false">COUNTIFS(C:C,"&gt;="&amp;M1,C:C,"&lt;"&amp;N1,I:I,"=7",J:J,"=0",D:D,"&lt;&gt;x")</f>
        <v>1</v>
      </c>
      <c r="AA8" s="1" t="n">
        <f aca="false">COUNTIFS(C:C,"&gt;="&amp;M1,C:C,"&lt;"&amp;N1,I:I,"=7",J:J,"=1",D:D,"&lt;&gt;x")</f>
        <v>0</v>
      </c>
      <c r="AB8" s="1" t="n">
        <f aca="false">COUNTIFS(C:C,"&gt;="&amp;M1,C:C,"&lt;"&amp;N1,I:I,"=7",J:J,"=2",D:D,"&lt;&gt;x")</f>
        <v>0</v>
      </c>
      <c r="AC8" s="7" t="n">
        <f aca="false">IF(Y8&gt;0,Z8/Y8,"-")</f>
        <v>1</v>
      </c>
    </row>
    <row r="9" customFormat="false" ht="15" hidden="false" customHeight="false" outlineLevel="0" collapsed="false">
      <c r="A9" s="0" t="n">
        <v>8</v>
      </c>
      <c r="B9" s="3" t="n">
        <v>45062</v>
      </c>
      <c r="C9" s="4" t="n">
        <v>0.376076388888889</v>
      </c>
      <c r="D9" s="8" t="n">
        <f aca="false">Identyfikacja!D9</f>
        <v>8</v>
      </c>
      <c r="E9" s="5" t="s">
        <v>26</v>
      </c>
      <c r="F9" s="0" t="n">
        <v>7</v>
      </c>
      <c r="G9" s="0" t="n">
        <v>0</v>
      </c>
      <c r="I9" s="0" t="n">
        <v>1</v>
      </c>
      <c r="J9" s="0" t="n">
        <v>0</v>
      </c>
      <c r="M9" s="9"/>
      <c r="N9" s="9"/>
      <c r="O9" s="1" t="s">
        <v>563</v>
      </c>
      <c r="P9" s="1" t="n">
        <f aca="false">Q9+R9</f>
        <v>12</v>
      </c>
      <c r="Q9" s="1" t="n">
        <f aca="false">COUNTIFS(C:C,"&gt;="&amp;M1,C:C,"&lt;"&amp;N1,F:F,"=9",G:G,"=0",D:D,"&lt;&gt;x")</f>
        <v>8</v>
      </c>
      <c r="R9" s="1" t="n">
        <f aca="false">COUNTIFS(C:C,"&gt;="&amp;M1,C:C,"&lt;"&amp;N1,F:F,"=9",G:G,"=1",D:D,"&lt;&gt;x")</f>
        <v>4</v>
      </c>
      <c r="S9" s="1" t="n">
        <f aca="false">COUNTIFS(C:C,"&gt;="&amp;M1,C:C,"&lt;"&amp;N1,F:F,"=9",G:G,"=2",D:D,"&lt;&gt;x")</f>
        <v>0</v>
      </c>
      <c r="T9" s="7" t="n">
        <f aca="false">IF(P9&gt;0,Q9/P9,"-")</f>
        <v>0.666666666666667</v>
      </c>
      <c r="V9" s="9"/>
      <c r="W9" s="9"/>
      <c r="X9" s="1" t="s">
        <v>564</v>
      </c>
      <c r="Y9" s="1" t="n">
        <f aca="false">Z9+AA9</f>
        <v>0</v>
      </c>
      <c r="Z9" s="1" t="n">
        <f aca="false">COUNTIFS(C:C,"&gt;="&amp;M1,C:C,"&lt;"&amp;N1,I:I,"=8",J:J,"=0",D:D,"&lt;&gt;x")</f>
        <v>0</v>
      </c>
      <c r="AA9" s="1" t="n">
        <f aca="false">COUNTIFS(C:C,"&gt;="&amp;M1,C:C,"&lt;"&amp;N1,I:I,"=8",J:J,"=1",D:D,"&lt;&gt;x")</f>
        <v>0</v>
      </c>
      <c r="AB9" s="1" t="n">
        <f aca="false">COUNTIFS(C:C,"&gt;="&amp;M1,C:C,"&lt;"&amp;N1,I:I,"=8",J:J,"=2",D:D,"&lt;&gt;x")</f>
        <v>1</v>
      </c>
      <c r="AC9" s="7" t="str">
        <f aca="false">IF(Y9&gt;0,Z9/Y9,"-")</f>
        <v>-</v>
      </c>
    </row>
    <row r="10" customFormat="false" ht="15" hidden="false" customHeight="false" outlineLevel="0" collapsed="false">
      <c r="A10" s="0" t="n">
        <v>9</v>
      </c>
      <c r="B10" s="3" t="n">
        <v>45062</v>
      </c>
      <c r="C10" s="4" t="n">
        <v>0.376099537037037</v>
      </c>
      <c r="D10" s="8" t="n">
        <f aca="false">Identyfikacja!D10</f>
        <v>9</v>
      </c>
      <c r="E10" s="5" t="s">
        <v>28</v>
      </c>
      <c r="F10" s="0" t="n">
        <v>7</v>
      </c>
      <c r="G10" s="0" t="n">
        <v>0</v>
      </c>
      <c r="I10" s="0" t="n">
        <v>1</v>
      </c>
      <c r="J10" s="0" t="n">
        <v>0</v>
      </c>
      <c r="M10" s="9"/>
      <c r="N10" s="9"/>
      <c r="O10" s="1" t="s">
        <v>562</v>
      </c>
      <c r="P10" s="1" t="n">
        <f aca="false">Q10+R10</f>
        <v>1</v>
      </c>
      <c r="Q10" s="1" t="n">
        <f aca="false">COUNTIFS(C:C,"&gt;="&amp;M1,C:C,"&lt;"&amp;N1,F:F,"=5",G:G,"=0",D:D,"&lt;&gt;x")</f>
        <v>1</v>
      </c>
      <c r="R10" s="1" t="n">
        <f aca="false">COUNTIFS(C:C,"&gt;="&amp;M1,C:C,"&lt;"&amp;N1,F:F,"=5",G:G,"=1",D:D,"&lt;&gt;x")</f>
        <v>0</v>
      </c>
      <c r="S10" s="1" t="n">
        <f aca="false">COUNTIFS(C:C,"&gt;="&amp;M1,C:C,"&lt;"&amp;N1,F:F,"=5",G:G,"=2",D:D,"&lt;&gt;x")</f>
        <v>0</v>
      </c>
      <c r="T10" s="7" t="n">
        <f aca="false">IF(P10&gt;0,Q10/P10,"-")</f>
        <v>1</v>
      </c>
      <c r="X10" s="1"/>
      <c r="Y10" s="1"/>
      <c r="Z10" s="1"/>
      <c r="AA10" s="1"/>
      <c r="AB10" s="1"/>
      <c r="AC10" s="7"/>
    </row>
    <row r="11" customFormat="false" ht="15" hidden="false" customHeight="false" outlineLevel="0" collapsed="false">
      <c r="A11" s="0" t="n">
        <v>10</v>
      </c>
      <c r="B11" s="3" t="n">
        <v>45062</v>
      </c>
      <c r="C11" s="4" t="n">
        <v>0.376238425925926</v>
      </c>
      <c r="D11" s="8" t="n">
        <f aca="false">Identyfikacja!D11</f>
        <v>10</v>
      </c>
      <c r="E11" s="5" t="s">
        <v>29</v>
      </c>
      <c r="F11" s="0" t="n">
        <v>9</v>
      </c>
      <c r="G11" s="0" t="n">
        <v>0</v>
      </c>
      <c r="I11" s="0" t="n">
        <v>4</v>
      </c>
      <c r="J11" s="0" t="n">
        <v>0</v>
      </c>
      <c r="O11" s="1"/>
      <c r="P11" s="1"/>
      <c r="Q11" s="1"/>
      <c r="R11" s="1"/>
      <c r="S11" s="1"/>
      <c r="T11" s="1"/>
      <c r="X11" s="1"/>
      <c r="Y11" s="1"/>
      <c r="Z11" s="1"/>
      <c r="AA11" s="1"/>
      <c r="AB11" s="1"/>
      <c r="AC11" s="1"/>
    </row>
    <row r="12" customFormat="false" ht="15" hidden="false" customHeight="false" outlineLevel="0" collapsed="false">
      <c r="A12" s="0" t="n">
        <v>11</v>
      </c>
      <c r="B12" s="3" t="n">
        <v>45062</v>
      </c>
      <c r="C12" s="4" t="n">
        <v>0.376296296296296</v>
      </c>
      <c r="D12" s="8" t="n">
        <f aca="false">Identyfikacja!D12</f>
        <v>11</v>
      </c>
      <c r="E12" s="5" t="s">
        <v>30</v>
      </c>
      <c r="F12" s="0" t="n">
        <v>11</v>
      </c>
      <c r="G12" s="0" t="n">
        <v>0</v>
      </c>
      <c r="I12" s="0" t="n">
        <v>1</v>
      </c>
      <c r="J12" s="0" t="n">
        <v>0</v>
      </c>
      <c r="M12" s="9" t="n">
        <v>0.385439814814815</v>
      </c>
      <c r="N12" s="9" t="n">
        <v>0.395856481481482</v>
      </c>
      <c r="O12" s="1" t="s">
        <v>544</v>
      </c>
      <c r="P12" s="1" t="s">
        <v>545</v>
      </c>
      <c r="Q12" s="1" t="s">
        <v>546</v>
      </c>
      <c r="R12" s="1" t="s">
        <v>547</v>
      </c>
      <c r="S12" s="1" t="s">
        <v>17</v>
      </c>
      <c r="T12" s="1" t="s">
        <v>548</v>
      </c>
      <c r="V12" s="9" t="n">
        <v>0.385439814814815</v>
      </c>
      <c r="W12" s="9" t="n">
        <v>0.395856481481482</v>
      </c>
      <c r="X12" s="1" t="s">
        <v>549</v>
      </c>
      <c r="Y12" s="1" t="s">
        <v>545</v>
      </c>
      <c r="Z12" s="1" t="s">
        <v>546</v>
      </c>
      <c r="AA12" s="1" t="s">
        <v>547</v>
      </c>
      <c r="AB12" s="1" t="s">
        <v>17</v>
      </c>
      <c r="AC12" s="1" t="s">
        <v>548</v>
      </c>
    </row>
    <row r="13" customFormat="false" ht="15" hidden="false" customHeight="false" outlineLevel="0" collapsed="false">
      <c r="A13" s="0" t="n">
        <v>12</v>
      </c>
      <c r="B13" s="3" t="n">
        <v>45062</v>
      </c>
      <c r="C13" s="4" t="n">
        <v>0.376377314814815</v>
      </c>
      <c r="D13" s="8" t="n">
        <f aca="false">Identyfikacja!D13</f>
        <v>12</v>
      </c>
      <c r="E13" s="5" t="s">
        <v>32</v>
      </c>
      <c r="F13" s="0" t="n">
        <v>7</v>
      </c>
      <c r="G13" s="0" t="n">
        <v>0</v>
      </c>
      <c r="I13" s="0" t="n">
        <v>1</v>
      </c>
      <c r="J13" s="0" t="n">
        <v>0</v>
      </c>
      <c r="M13" s="9"/>
      <c r="N13" s="9"/>
      <c r="O13" s="1" t="s">
        <v>550</v>
      </c>
      <c r="P13" s="1" t="n">
        <f aca="false">Q13+R13</f>
        <v>0</v>
      </c>
      <c r="Q13" s="1" t="n">
        <f aca="false">COUNTIFS(C:C,"&gt;="&amp;M12,C:C,"&lt;"&amp;N12,F:F,"=6",G:G,"=0",D:D,"&lt;&gt;x")</f>
        <v>0</v>
      </c>
      <c r="R13" s="1" t="n">
        <f aca="false">COUNTIFS(C:C,"&gt;="&amp;M12,C:C,"&lt;"&amp;N12,F:F,"=6",G:G,"=1",D:D,"&lt;&gt;x")</f>
        <v>0</v>
      </c>
      <c r="S13" s="1" t="n">
        <f aca="false">COUNTIFS(C:C,"&gt;="&amp;M12,C:C,"&lt;"&amp;N12,F:F,"=6",G:G,"=2",D:D,"&lt;&gt;x")</f>
        <v>3</v>
      </c>
      <c r="T13" s="7" t="str">
        <f aca="false">IF(P13&gt;0,Q13/P13,"-")</f>
        <v>-</v>
      </c>
      <c r="V13" s="9"/>
      <c r="W13" s="9"/>
      <c r="X13" s="1" t="s">
        <v>551</v>
      </c>
      <c r="Y13" s="1" t="n">
        <f aca="false">Z13+AA13</f>
        <v>72</v>
      </c>
      <c r="Z13" s="1" t="n">
        <f aca="false">COUNTIFS(C:C,"&gt;="&amp;M12,C:C,"&lt;"&amp;N12,I:I,"=1",J:J,"=0",D:D,"&lt;&gt;x")</f>
        <v>67</v>
      </c>
      <c r="AA13" s="1" t="n">
        <f aca="false">COUNTIFS(C:C,"&gt;="&amp;M12,C:C,"&lt;"&amp;N12,I:I,"=1",J:J,"=1",D:D,"&lt;&gt;x")</f>
        <v>5</v>
      </c>
      <c r="AB13" s="1" t="n">
        <f aca="false">COUNTIFS(C:C,"&gt;="&amp;M12,C:C,"&lt;"&amp;N12,I:I,"=1",J:J,"=2",D:D,"&lt;&gt;x")</f>
        <v>1</v>
      </c>
      <c r="AC13" s="7" t="n">
        <f aca="false">IF(Y13&gt;0,Z13/Y13,"-")</f>
        <v>0.930555555555556</v>
      </c>
    </row>
    <row r="14" customFormat="false" ht="15" hidden="false" customHeight="false" outlineLevel="0" collapsed="false">
      <c r="A14" s="0" t="n">
        <v>13</v>
      </c>
      <c r="B14" s="3" t="n">
        <v>45062</v>
      </c>
      <c r="C14" s="4" t="n">
        <v>0.376388888888889</v>
      </c>
      <c r="D14" s="8" t="n">
        <f aca="false">Identyfikacja!D14</f>
        <v>13</v>
      </c>
      <c r="E14" s="5" t="s">
        <v>33</v>
      </c>
      <c r="F14" s="0" t="n">
        <v>11</v>
      </c>
      <c r="G14" s="0" t="n">
        <v>0</v>
      </c>
      <c r="I14" s="0" t="n">
        <v>1</v>
      </c>
      <c r="J14" s="0" t="n">
        <v>0</v>
      </c>
      <c r="M14" s="9"/>
      <c r="N14" s="9"/>
      <c r="O14" s="1" t="s">
        <v>552</v>
      </c>
      <c r="P14" s="1" t="n">
        <f aca="false">Q14+R14</f>
        <v>0</v>
      </c>
      <c r="Q14" s="1" t="n">
        <f aca="false">COUNTIFS(C:C,"&gt;="&amp;M12,C:C,"&lt;"&amp;N12,F:F,"=10",G:G,"=0",D:D,"&lt;&gt;x")</f>
        <v>0</v>
      </c>
      <c r="R14" s="1" t="n">
        <f aca="false">COUNTIFS(C:C,"&gt;="&amp;M12,C:C,"&lt;"&amp;N12,F:F,"=10",G:G,"=1",D:D,"&lt;&gt;x")</f>
        <v>0</v>
      </c>
      <c r="S14" s="1" t="n">
        <f aca="false">COUNTIFS(C:C,"&gt;="&amp;M12,C:C,"&lt;"&amp;N12,F:F,"=10",G:G,"=2",D:D,"&lt;&gt;x")</f>
        <v>0</v>
      </c>
      <c r="T14" s="7" t="str">
        <f aca="false">IF(P14&gt;0,Q14/P14,"-")</f>
        <v>-</v>
      </c>
      <c r="V14" s="9"/>
      <c r="W14" s="9"/>
      <c r="X14" s="1" t="s">
        <v>553</v>
      </c>
      <c r="Y14" s="1" t="n">
        <f aca="false">Z14+AA14</f>
        <v>4</v>
      </c>
      <c r="Z14" s="1" t="n">
        <f aca="false">COUNTIFS(C:C,"&gt;="&amp;M12,C:C,"&lt;"&amp;N12,I:I,"=2",J:J,"=0",D:D,"&lt;&gt;x")</f>
        <v>3</v>
      </c>
      <c r="AA14" s="1" t="n">
        <f aca="false">COUNTIFS(C:C,"&gt;="&amp;M12,C:C,"&lt;"&amp;N12,I:I,"=2",J:J,"=1",D:D,"&lt;&gt;x")</f>
        <v>1</v>
      </c>
      <c r="AB14" s="1" t="n">
        <f aca="false">COUNTIFS(C:C,"&gt;="&amp;M12,C:C,"&lt;"&amp;N12,I:I,"=2",J:J,"=2",D:D,"&lt;&gt;x")</f>
        <v>0</v>
      </c>
      <c r="AC14" s="7" t="n">
        <f aca="false">IF(Y14&gt;0,Z14/Y14,"-")</f>
        <v>0.75</v>
      </c>
    </row>
    <row r="15" customFormat="false" ht="15" hidden="false" customHeight="false" outlineLevel="0" collapsed="false">
      <c r="A15" s="0" t="n">
        <v>14</v>
      </c>
      <c r="B15" s="3" t="n">
        <v>45062</v>
      </c>
      <c r="C15" s="4" t="n">
        <v>0.376435185185185</v>
      </c>
      <c r="D15" s="8" t="n">
        <f aca="false">Identyfikacja!D15</f>
        <v>14</v>
      </c>
      <c r="E15" s="5" t="s">
        <v>34</v>
      </c>
      <c r="F15" s="0" t="n">
        <v>11</v>
      </c>
      <c r="G15" s="0" t="n">
        <v>0</v>
      </c>
      <c r="I15" s="0" t="n">
        <v>1</v>
      </c>
      <c r="J15" s="0" t="n">
        <v>0</v>
      </c>
      <c r="M15" s="9"/>
      <c r="N15" s="9"/>
      <c r="O15" s="1" t="s">
        <v>554</v>
      </c>
      <c r="P15" s="1" t="n">
        <f aca="false">Q15+R15</f>
        <v>62</v>
      </c>
      <c r="Q15" s="1" t="n">
        <f aca="false">COUNTIFS(C:C,"&gt;="&amp;M12,C:C,"&lt;"&amp;N12,F:F,"=7",G:G,"=0",D:D,"&lt;&gt;x")</f>
        <v>55</v>
      </c>
      <c r="R15" s="1" t="n">
        <f aca="false">COUNTIFS(C:C,"&gt;="&amp;M12,C:C,"&lt;"&amp;N12,F:F,"=7",G:G,"=1",D:D,"&lt;&gt;x")</f>
        <v>7</v>
      </c>
      <c r="S15" s="1" t="n">
        <f aca="false">COUNTIFS(C:C,"&gt;="&amp;M12,C:C,"&lt;"&amp;N12,F:F,"=7",G:G,"=2",D:D,"&lt;&gt;x")</f>
        <v>0</v>
      </c>
      <c r="T15" s="7" t="n">
        <f aca="false">IF(P15&gt;0,Q15/P15,"-")</f>
        <v>0.887096774193548</v>
      </c>
      <c r="V15" s="9"/>
      <c r="W15" s="9"/>
      <c r="X15" s="1" t="s">
        <v>555</v>
      </c>
      <c r="Y15" s="1" t="n">
        <f aca="false">Z15+AA15</f>
        <v>1</v>
      </c>
      <c r="Z15" s="1" t="n">
        <f aca="false">COUNTIFS(C:C,"&gt;="&amp;M12,C:C,"&lt;"&amp;N12,I:I,"=3",J:J,"=0",D:D,"&lt;&gt;x")</f>
        <v>1</v>
      </c>
      <c r="AA15" s="1" t="n">
        <f aca="false">COUNTIFS(C:C,"&gt;="&amp;M12,C:C,"&lt;"&amp;N12,I:I,"=3",J:J,"=1",D:D,"&lt;&gt;x")</f>
        <v>0</v>
      </c>
      <c r="AB15" s="1" t="n">
        <f aca="false">COUNTIFS(C:C,"&gt;="&amp;M12,C:C,"&lt;"&amp;N12,I:I,"=3",J:J,"=2",D:D,"&lt;&gt;x")</f>
        <v>0</v>
      </c>
      <c r="AC15" s="7" t="n">
        <f aca="false">IF(Y15&gt;0,Z15/Y15,"-")</f>
        <v>1</v>
      </c>
    </row>
    <row r="16" customFormat="false" ht="15" hidden="false" customHeight="false" outlineLevel="0" collapsed="false">
      <c r="A16" s="0" t="n">
        <v>15</v>
      </c>
      <c r="B16" s="3" t="n">
        <v>45062</v>
      </c>
      <c r="C16" s="4" t="n">
        <v>0.377361111111111</v>
      </c>
      <c r="D16" s="8" t="n">
        <f aca="false">Identyfikacja!D16</f>
        <v>15</v>
      </c>
      <c r="E16" s="5" t="s">
        <v>35</v>
      </c>
      <c r="F16" s="0" t="n">
        <v>11</v>
      </c>
      <c r="G16" s="0" t="n">
        <v>0</v>
      </c>
      <c r="I16" s="0" t="n">
        <v>1</v>
      </c>
      <c r="J16" s="0" t="n">
        <v>0</v>
      </c>
      <c r="M16" s="9"/>
      <c r="N16" s="9"/>
      <c r="O16" s="1" t="s">
        <v>556</v>
      </c>
      <c r="P16" s="1" t="n">
        <f aca="false">Q16+R16</f>
        <v>10</v>
      </c>
      <c r="Q16" s="1" t="n">
        <f aca="false">COUNTIFS(C:C,"&gt;="&amp;M12,C:C,"&lt;"&amp;N12,F:F,"=11",G:G,"=0",D:D,"&lt;&gt;x")</f>
        <v>10</v>
      </c>
      <c r="R16" s="1" t="n">
        <f aca="false">COUNTIFS(C:C,"&gt;="&amp;M12,C:C,"&lt;"&amp;N12,F:F,"=11",G:G,"=1",D:D,"&lt;&gt;x")</f>
        <v>0</v>
      </c>
      <c r="S16" s="1" t="n">
        <f aca="false">COUNTIFS(C:C,"&gt;="&amp;M12,C:C,"&lt;"&amp;N12,F:F,"=11",G:G,"=2",D:D,"&lt;&gt;x")</f>
        <v>1</v>
      </c>
      <c r="T16" s="7" t="n">
        <f aca="false">IF(P16&gt;0,Q16/P16,"-")</f>
        <v>1</v>
      </c>
      <c r="V16" s="9"/>
      <c r="W16" s="9"/>
      <c r="X16" s="1" t="s">
        <v>557</v>
      </c>
      <c r="Y16" s="1" t="n">
        <f aca="false">Z16+AA16</f>
        <v>8</v>
      </c>
      <c r="Z16" s="1" t="n">
        <f aca="false">COUNTIFS(C:C,"&gt;="&amp;M12,C:C,"&lt;"&amp;N12,I:I,"=4",J:J,"=0",D:D,"&lt;&gt;x")</f>
        <v>7</v>
      </c>
      <c r="AA16" s="1" t="n">
        <f aca="false">COUNTIFS(C:C,"&gt;="&amp;M12,C:C,"&lt;"&amp;N12,I:I,"=4",J:J,"=1",D:D,"&lt;&gt;x")</f>
        <v>1</v>
      </c>
      <c r="AB16" s="1" t="n">
        <f aca="false">COUNTIFS(C:C,"&gt;="&amp;M12,C:C,"&lt;"&amp;N12,I:I,"=4",J:J,"=2",D:D,"&lt;&gt;x")</f>
        <v>0</v>
      </c>
      <c r="AC16" s="7" t="n">
        <f aca="false">IF(Y16&gt;0,Z16/Y16,"-")</f>
        <v>0.875</v>
      </c>
    </row>
    <row r="17" customFormat="false" ht="15" hidden="false" customHeight="false" outlineLevel="0" collapsed="false">
      <c r="A17" s="0" t="n">
        <v>16</v>
      </c>
      <c r="B17" s="3" t="n">
        <v>45062</v>
      </c>
      <c r="C17" s="4" t="n">
        <v>0.377372685185185</v>
      </c>
      <c r="D17" s="8" t="n">
        <f aca="false">Identyfikacja!D17</f>
        <v>16</v>
      </c>
      <c r="E17" s="5" t="s">
        <v>36</v>
      </c>
      <c r="F17" s="0" t="n">
        <v>9</v>
      </c>
      <c r="G17" s="0" t="n">
        <v>0</v>
      </c>
      <c r="I17" s="0" t="n">
        <v>5</v>
      </c>
      <c r="J17" s="0" t="n">
        <v>0</v>
      </c>
      <c r="M17" s="9"/>
      <c r="N17" s="9"/>
      <c r="O17" s="1" t="s">
        <v>558</v>
      </c>
      <c r="P17" s="1" t="n">
        <f aca="false">Q17+R17</f>
        <v>0</v>
      </c>
      <c r="Q17" s="1" t="n">
        <f aca="false">COUNTIFS(C:C,"&gt;="&amp;M12,C:C,"&lt;"&amp;N12,F:F,"=2",G:G,"=0",D:D,"&lt;&gt;x")</f>
        <v>0</v>
      </c>
      <c r="R17" s="1" t="n">
        <f aca="false">COUNTIFS(C:C,"&gt;="&amp;M12,C:C,"&lt;"&amp;N12,F:F,"=2",G:G,"=1",D:D,"&lt;&gt;x")</f>
        <v>0</v>
      </c>
      <c r="S17" s="1" t="n">
        <f aca="false">COUNTIFS(C:C,"&gt;="&amp;M12,C:C,"&lt;"&amp;N12,F:F,"=2",G:G,"=2",D:D,"&lt;&gt;x")</f>
        <v>0</v>
      </c>
      <c r="T17" s="7" t="str">
        <f aca="false">IF(P17&gt;0,Q17/P17,"-")</f>
        <v>-</v>
      </c>
      <c r="V17" s="9"/>
      <c r="W17" s="9"/>
      <c r="X17" s="1" t="s">
        <v>559</v>
      </c>
      <c r="Y17" s="1" t="n">
        <f aca="false">Z17+AA17</f>
        <v>6</v>
      </c>
      <c r="Z17" s="1" t="n">
        <f aca="false">COUNTIFS(C:C,"&gt;="&amp;M12,C:C,"&lt;"&amp;N12,I:I,"=5",J:J,"=0",D:D,"&lt;&gt;x")</f>
        <v>6</v>
      </c>
      <c r="AA17" s="1" t="n">
        <f aca="false">COUNTIFS(C:C,"&gt;="&amp;M12,C:C,"&lt;"&amp;N12,I:I,"=5",J:J,"=1",D:D,"&lt;&gt;x")</f>
        <v>0</v>
      </c>
      <c r="AB17" s="1" t="n">
        <f aca="false">COUNTIFS(C:C,"&gt;="&amp;M12,C:C,"&lt;"&amp;N12,I:I,"=5",J:J,"=2",D:D,"&lt;&gt;x")</f>
        <v>2</v>
      </c>
      <c r="AC17" s="7" t="n">
        <f aca="false">IF(Y17&gt;0,Z17/Y17,"-")</f>
        <v>1</v>
      </c>
    </row>
    <row r="18" customFormat="false" ht="15" hidden="false" customHeight="false" outlineLevel="0" collapsed="false">
      <c r="A18" s="0" t="n">
        <v>17</v>
      </c>
      <c r="B18" s="3" t="n">
        <v>45062</v>
      </c>
      <c r="C18" s="4" t="n">
        <v>0.377418981481482</v>
      </c>
      <c r="D18" s="8" t="n">
        <f aca="false">Identyfikacja!D18</f>
        <v>17</v>
      </c>
      <c r="E18" s="5" t="s">
        <v>37</v>
      </c>
      <c r="F18" s="0" t="n">
        <v>11</v>
      </c>
      <c r="G18" s="0" t="n">
        <v>0</v>
      </c>
      <c r="I18" s="0" t="n">
        <v>1</v>
      </c>
      <c r="J18" s="0" t="n">
        <v>0</v>
      </c>
      <c r="M18" s="9"/>
      <c r="N18" s="9"/>
      <c r="O18" s="1" t="s">
        <v>560</v>
      </c>
      <c r="P18" s="1" t="n">
        <f aca="false">Q18+R18</f>
        <v>5</v>
      </c>
      <c r="Q18" s="1" t="n">
        <f aca="false">COUNTIFS(C:C,"&gt;="&amp;M12,C:C,"&lt;"&amp;N12,F:F,"=3",G:G,"=0",D:D,"&lt;&gt;x")</f>
        <v>4</v>
      </c>
      <c r="R18" s="1" t="n">
        <f aca="false">COUNTIFS(C:C,"&gt;="&amp;M12,C:C,"&lt;"&amp;N12,F:F,"=3",G:G,"=1",D:D,"&lt;&gt;x")</f>
        <v>1</v>
      </c>
      <c r="S18" s="1" t="n">
        <f aca="false">COUNTIFS(C:C,"&gt;="&amp;M12,C:C,"&lt;"&amp;N12,F:F,"=3",G:G,"=2",D:D,"&lt;&gt;x")</f>
        <v>0</v>
      </c>
      <c r="T18" s="7" t="n">
        <f aca="false">IF(P18&gt;0,Q18/P18,"-")</f>
        <v>0.8</v>
      </c>
      <c r="V18" s="9"/>
      <c r="W18" s="9"/>
      <c r="X18" s="1" t="s">
        <v>561</v>
      </c>
      <c r="Y18" s="1" t="n">
        <f aca="false">Z18+AA18</f>
        <v>1</v>
      </c>
      <c r="Z18" s="1" t="n">
        <f aca="false">COUNTIFS(C:C,"&gt;="&amp;M12,C:C,"&lt;"&amp;N12,I:I,"=6",J:J,"=0",D:D,"&lt;&gt;x")</f>
        <v>1</v>
      </c>
      <c r="AA18" s="1" t="n">
        <f aca="false">COUNTIFS(C:C,"&gt;="&amp;M12,C:C,"&lt;"&amp;N12,I:I,"=6",J:J,"=1",D:D,"&lt;&gt;x")</f>
        <v>0</v>
      </c>
      <c r="AB18" s="1" t="n">
        <f aca="false">COUNTIFS(C:C,"&gt;="&amp;M12,C:C,"&lt;"&amp;N12,I:I,"=6",J:J,"=2",D:D,"&lt;&gt;x")</f>
        <v>0</v>
      </c>
      <c r="AC18" s="7" t="n">
        <f aca="false">IF(Y18&gt;0,Z18/Y18,"-")</f>
        <v>1</v>
      </c>
    </row>
    <row r="19" customFormat="false" ht="15" hidden="false" customHeight="false" outlineLevel="0" collapsed="false">
      <c r="A19" s="0" t="n">
        <v>18</v>
      </c>
      <c r="B19" s="3" t="n">
        <v>45062</v>
      </c>
      <c r="C19" s="4" t="n">
        <v>0.377488425925926</v>
      </c>
      <c r="D19" s="8" t="n">
        <f aca="false">Identyfikacja!D19</f>
        <v>18</v>
      </c>
      <c r="E19" s="5" t="s">
        <v>38</v>
      </c>
      <c r="F19" s="0" t="n">
        <v>7</v>
      </c>
      <c r="G19" s="0" t="n">
        <v>0</v>
      </c>
      <c r="I19" s="0" t="n">
        <v>1</v>
      </c>
      <c r="J19" s="0" t="n">
        <v>0</v>
      </c>
      <c r="M19" s="9"/>
      <c r="N19" s="9"/>
      <c r="O19" s="1" t="s">
        <v>561</v>
      </c>
      <c r="P19" s="1" t="n">
        <f aca="false">Q19+R19</f>
        <v>1</v>
      </c>
      <c r="Q19" s="1" t="n">
        <f aca="false">COUNTIFS(C:C,"&gt;="&amp;M12,C:C,"&lt;"&amp;N12,F:F,"=8",G:G,"=0",D:D,"&lt;&gt;x")</f>
        <v>1</v>
      </c>
      <c r="R19" s="1" t="n">
        <f aca="false">COUNTIFS(C:C,"&gt;="&amp;M12,C:C,"&lt;"&amp;N12,F:F,"=8",G:G,"=1",D:D,"&lt;&gt;x")</f>
        <v>0</v>
      </c>
      <c r="S19" s="1" t="n">
        <f aca="false">COUNTIFS(C:C,"&gt;="&amp;M12,C:C,"&lt;"&amp;N12,F:F,"=8",G:G,"=2",D:D,"&lt;&gt;x")</f>
        <v>0</v>
      </c>
      <c r="T19" s="7" t="n">
        <f aca="false">IF(P19&gt;0,Q19/P19,"-")</f>
        <v>1</v>
      </c>
      <c r="V19" s="9"/>
      <c r="W19" s="9"/>
      <c r="X19" s="1" t="s">
        <v>562</v>
      </c>
      <c r="Y19" s="1" t="n">
        <f aca="false">Z19+AA19</f>
        <v>2</v>
      </c>
      <c r="Z19" s="1" t="n">
        <f aca="false">COUNTIFS(C:C,"&gt;="&amp;M12,C:C,"&lt;"&amp;N12,I:I,"=7",J:J,"=0",D:D,"&lt;&gt;x")</f>
        <v>0</v>
      </c>
      <c r="AA19" s="1" t="n">
        <f aca="false">COUNTIFS(C:C,"&gt;="&amp;M12,C:C,"&lt;"&amp;N12,I:I,"=7",J:J,"=1",D:D,"&lt;&gt;x")</f>
        <v>2</v>
      </c>
      <c r="AB19" s="1" t="n">
        <f aca="false">COUNTIFS(C:C,"&gt;="&amp;M12,C:C,"&lt;"&amp;N12,I:I,"=7",J:J,"=2",D:D,"&lt;&gt;x")</f>
        <v>0</v>
      </c>
      <c r="AC19" s="7" t="n">
        <f aca="false">IF(Y19&gt;0,Z19/Y19,"-")</f>
        <v>0</v>
      </c>
    </row>
    <row r="20" customFormat="false" ht="15" hidden="false" customHeight="false" outlineLevel="0" collapsed="false">
      <c r="A20" s="0" t="n">
        <v>19</v>
      </c>
      <c r="B20" s="3" t="n">
        <v>45062</v>
      </c>
      <c r="C20" s="4" t="n">
        <v>0.377546296296296</v>
      </c>
      <c r="D20" s="8" t="n">
        <f aca="false">Identyfikacja!D20</f>
        <v>19</v>
      </c>
      <c r="E20" s="5" t="s">
        <v>39</v>
      </c>
      <c r="F20" s="0" t="n">
        <v>7</v>
      </c>
      <c r="G20" s="0" t="n">
        <v>0</v>
      </c>
      <c r="I20" s="0" t="n">
        <v>1</v>
      </c>
      <c r="J20" s="0" t="n">
        <v>0</v>
      </c>
      <c r="M20" s="9"/>
      <c r="N20" s="9"/>
      <c r="O20" s="1" t="s">
        <v>563</v>
      </c>
      <c r="P20" s="1" t="n">
        <f aca="false">Q20+R20</f>
        <v>14</v>
      </c>
      <c r="Q20" s="1" t="n">
        <f aca="false">COUNTIFS(C:C,"&gt;="&amp;M12,C:C,"&lt;"&amp;N12,F:F,"=9",G:G,"=0",D:D,"&lt;&gt;x")</f>
        <v>13</v>
      </c>
      <c r="R20" s="1" t="n">
        <f aca="false">COUNTIFS(C:C,"&gt;="&amp;M12,C:C,"&lt;"&amp;N12,F:F,"=9",G:G,"=1",D:D,"&lt;&gt;x")</f>
        <v>1</v>
      </c>
      <c r="S20" s="1" t="n">
        <f aca="false">COUNTIFS(C:C,"&gt;="&amp;M12,C:C,"&lt;"&amp;N12,F:F,"=9",G:G,"=2",D:D,"&lt;&gt;x")</f>
        <v>2</v>
      </c>
      <c r="T20" s="7" t="n">
        <f aca="false">IF(P20&gt;0,Q20/P20,"-")</f>
        <v>0.928571428571429</v>
      </c>
      <c r="V20" s="9"/>
      <c r="W20" s="9"/>
      <c r="X20" s="1" t="s">
        <v>564</v>
      </c>
      <c r="Y20" s="1" t="n">
        <f aca="false">Z20+AA20</f>
        <v>0</v>
      </c>
      <c r="Z20" s="1" t="n">
        <f aca="false">COUNTIFS(C:C,"&gt;="&amp;M12,C:C,"&lt;"&amp;N12,I:I,"=8",J:J,"=0",D:D,"&lt;&gt;x")</f>
        <v>0</v>
      </c>
      <c r="AA20" s="1" t="n">
        <f aca="false">COUNTIFS(C:C,"&gt;="&amp;M12,C:C,"&lt;"&amp;N12,I:I,"=8",J:J,"=1",D:D,"&lt;&gt;x")</f>
        <v>0</v>
      </c>
      <c r="AB20" s="1" t="n">
        <f aca="false">COUNTIFS(C:C,"&gt;="&amp;M12,C:C,"&lt;"&amp;N12,I:I,"=8",J:J,"=2",D:D,"&lt;&gt;x")</f>
        <v>3</v>
      </c>
      <c r="AC20" s="7" t="str">
        <f aca="false">IF(Y20&gt;0,Z20/Y20,"-")</f>
        <v>-</v>
      </c>
    </row>
    <row r="21" customFormat="false" ht="15" hidden="false" customHeight="false" outlineLevel="0" collapsed="false">
      <c r="A21" s="0" t="n">
        <v>20</v>
      </c>
      <c r="B21" s="3" t="n">
        <v>45062</v>
      </c>
      <c r="C21" s="4" t="n">
        <v>0.377569444444445</v>
      </c>
      <c r="D21" s="8" t="n">
        <f aca="false">Identyfikacja!D21</f>
        <v>20</v>
      </c>
      <c r="E21" s="5" t="s">
        <v>40</v>
      </c>
      <c r="F21" s="0" t="n">
        <v>7</v>
      </c>
      <c r="G21" s="0" t="n">
        <v>0</v>
      </c>
      <c r="I21" s="0" t="n">
        <v>1</v>
      </c>
      <c r="J21" s="0" t="n">
        <v>0</v>
      </c>
      <c r="M21" s="9"/>
      <c r="N21" s="9"/>
      <c r="O21" s="1" t="s">
        <v>562</v>
      </c>
      <c r="P21" s="1" t="n">
        <f aca="false">Q21+R21</f>
        <v>2</v>
      </c>
      <c r="Q21" s="1" t="n">
        <f aca="false">COUNTIFS(C:C,"&gt;="&amp;M12,C:C,"&lt;"&amp;N12,F:F,"=5",G:G,"=0",D:D,"&lt;&gt;x")</f>
        <v>0</v>
      </c>
      <c r="R21" s="1" t="n">
        <f aca="false">COUNTIFS(C:C,"&gt;="&amp;M12,C:C,"&lt;"&amp;N12,F:F,"=5",G:G,"=1",D:D,"&lt;&gt;x")</f>
        <v>2</v>
      </c>
      <c r="S21" s="1" t="n">
        <f aca="false">COUNTIFS(C:C,"&gt;="&amp;M12,C:C,"&lt;"&amp;N12,F:F,"=5",G:G,"=2",D:D,"&lt;&gt;x")</f>
        <v>0</v>
      </c>
      <c r="T21" s="7" t="n">
        <f aca="false">IF(P21&gt;0,Q21/P21,"-")</f>
        <v>0</v>
      </c>
      <c r="X21" s="1"/>
      <c r="Y21" s="1"/>
      <c r="Z21" s="1"/>
      <c r="AA21" s="1"/>
      <c r="AB21" s="1"/>
      <c r="AC21" s="7"/>
    </row>
    <row r="22" customFormat="false" ht="15" hidden="false" customHeight="false" outlineLevel="0" collapsed="false">
      <c r="A22" s="0" t="n">
        <v>21</v>
      </c>
      <c r="B22" s="3" t="n">
        <v>45062</v>
      </c>
      <c r="C22" s="4" t="n">
        <v>0.377604166666667</v>
      </c>
      <c r="D22" s="8" t="n">
        <f aca="false">Identyfikacja!D22</f>
        <v>21</v>
      </c>
      <c r="E22" s="5" t="s">
        <v>41</v>
      </c>
      <c r="F22" s="0" t="n">
        <v>7</v>
      </c>
      <c r="G22" s="0" t="n">
        <v>0</v>
      </c>
      <c r="I22" s="0" t="n">
        <v>1</v>
      </c>
      <c r="J22" s="0" t="n">
        <v>0</v>
      </c>
      <c r="O22" s="1"/>
      <c r="P22" s="1"/>
      <c r="Q22" s="1"/>
      <c r="R22" s="1"/>
      <c r="S22" s="1"/>
      <c r="T22" s="1"/>
      <c r="X22" s="1"/>
      <c r="Y22" s="1"/>
      <c r="Z22" s="1"/>
      <c r="AA22" s="1"/>
      <c r="AB22" s="1"/>
      <c r="AC22" s="1"/>
    </row>
    <row r="23" customFormat="false" ht="15" hidden="false" customHeight="false" outlineLevel="0" collapsed="false">
      <c r="A23" s="0" t="n">
        <v>22</v>
      </c>
      <c r="B23" s="3" t="n">
        <v>45062</v>
      </c>
      <c r="C23" s="4" t="n">
        <v>0.377615740740741</v>
      </c>
      <c r="D23" s="8" t="n">
        <f aca="false">Identyfikacja!D23</f>
        <v>22</v>
      </c>
      <c r="E23" s="5" t="s">
        <v>42</v>
      </c>
      <c r="F23" s="0" t="n">
        <v>7</v>
      </c>
      <c r="G23" s="0" t="n">
        <v>0</v>
      </c>
      <c r="I23" s="0" t="n">
        <v>1</v>
      </c>
      <c r="J23" s="0" t="n">
        <v>0</v>
      </c>
      <c r="M23" s="9" t="n">
        <v>0.395856481481482</v>
      </c>
      <c r="N23" s="9" t="n">
        <v>0.406273148148148</v>
      </c>
      <c r="O23" s="1" t="s">
        <v>544</v>
      </c>
      <c r="P23" s="1" t="s">
        <v>545</v>
      </c>
      <c r="Q23" s="1" t="s">
        <v>546</v>
      </c>
      <c r="R23" s="1" t="s">
        <v>547</v>
      </c>
      <c r="S23" s="1" t="s">
        <v>17</v>
      </c>
      <c r="T23" s="1" t="s">
        <v>548</v>
      </c>
      <c r="V23" s="9" t="n">
        <v>0.395856481481482</v>
      </c>
      <c r="W23" s="9" t="n">
        <v>0.406273148148148</v>
      </c>
      <c r="X23" s="1" t="s">
        <v>549</v>
      </c>
      <c r="Y23" s="1" t="s">
        <v>545</v>
      </c>
      <c r="Z23" s="1" t="s">
        <v>546</v>
      </c>
      <c r="AA23" s="1" t="s">
        <v>547</v>
      </c>
      <c r="AB23" s="1" t="s">
        <v>17</v>
      </c>
      <c r="AC23" s="1" t="s">
        <v>548</v>
      </c>
    </row>
    <row r="24" customFormat="false" ht="15" hidden="false" customHeight="false" outlineLevel="0" collapsed="false">
      <c r="A24" s="0" t="n">
        <v>23</v>
      </c>
      <c r="B24" s="3" t="n">
        <v>45062</v>
      </c>
      <c r="C24" s="4" t="n">
        <v>0.377650462962963</v>
      </c>
      <c r="D24" s="8" t="n">
        <f aca="false">Identyfikacja!D24</f>
        <v>23</v>
      </c>
      <c r="E24" s="5" t="s">
        <v>43</v>
      </c>
      <c r="F24" s="0" t="n">
        <v>11</v>
      </c>
      <c r="G24" s="0" t="n">
        <v>1</v>
      </c>
      <c r="H24" s="0" t="n">
        <v>7</v>
      </c>
      <c r="I24" s="0" t="n">
        <v>1</v>
      </c>
      <c r="J24" s="0" t="n">
        <v>0</v>
      </c>
      <c r="M24" s="9"/>
      <c r="N24" s="9"/>
      <c r="O24" s="1" t="s">
        <v>550</v>
      </c>
      <c r="P24" s="1" t="n">
        <f aca="false">Q24+R24</f>
        <v>0</v>
      </c>
      <c r="Q24" s="1" t="n">
        <f aca="false">COUNTIFS(C:C,"&gt;="&amp;M23,C:C,"&lt;"&amp;N23,F:F,"=6",G:G,"=0",D:D,"&lt;&gt;x")</f>
        <v>0</v>
      </c>
      <c r="R24" s="1" t="n">
        <f aca="false">COUNTIFS(C:C,"&gt;="&amp;M23,C:C,"&lt;"&amp;N23,F:F,"=6",G:G,"=1",D:D,"&lt;&gt;x")</f>
        <v>0</v>
      </c>
      <c r="S24" s="1" t="n">
        <f aca="false">COUNTIFS(C:C,"&gt;="&amp;M23,C:C,"&lt;"&amp;N23,F:F,"=6",G:G,"=2",D:D,"&lt;&gt;x")</f>
        <v>2</v>
      </c>
      <c r="T24" s="7" t="str">
        <f aca="false">IF(P24&gt;0,Q24/P24,"-")</f>
        <v>-</v>
      </c>
      <c r="V24" s="9"/>
      <c r="W24" s="9"/>
      <c r="X24" s="1" t="s">
        <v>551</v>
      </c>
      <c r="Y24" s="1" t="n">
        <f aca="false">Z24+AA24</f>
        <v>60</v>
      </c>
      <c r="Z24" s="1" t="n">
        <f aca="false">COUNTIFS(C:C,"&gt;="&amp;M23,C:C,"&lt;"&amp;N23,I:I,"=1",J:J,"=0",D:D,"&lt;&gt;x")</f>
        <v>59</v>
      </c>
      <c r="AA24" s="1" t="n">
        <f aca="false">COUNTIFS(C:C,"&gt;="&amp;M23,C:C,"&lt;"&amp;N23,I:I,"=1",J:J,"=1",D:D,"&lt;&gt;x")</f>
        <v>1</v>
      </c>
      <c r="AB24" s="1" t="n">
        <f aca="false">COUNTIFS(C:C,"&gt;="&amp;M23,C:C,"&lt;"&amp;N23,I:I,"=1",J:J,"=2",D:D,"&lt;&gt;x")</f>
        <v>0</v>
      </c>
      <c r="AC24" s="7" t="n">
        <f aca="false">IF(Y24&gt;0,Z24/Y24,"-")</f>
        <v>0.983333333333333</v>
      </c>
    </row>
    <row r="25" customFormat="false" ht="15" hidden="false" customHeight="false" outlineLevel="0" collapsed="false">
      <c r="A25" s="0" t="n">
        <v>24</v>
      </c>
      <c r="B25" s="3" t="n">
        <v>45062</v>
      </c>
      <c r="C25" s="4" t="n">
        <v>0.377673611111111</v>
      </c>
      <c r="D25" s="8" t="n">
        <f aca="false">Identyfikacja!D25</f>
        <v>24</v>
      </c>
      <c r="E25" s="5" t="s">
        <v>44</v>
      </c>
      <c r="F25" s="0" t="n">
        <v>7</v>
      </c>
      <c r="G25" s="0" t="n">
        <v>0</v>
      </c>
      <c r="I25" s="0" t="n">
        <v>1</v>
      </c>
      <c r="J25" s="0" t="n">
        <v>0</v>
      </c>
      <c r="M25" s="9"/>
      <c r="N25" s="9"/>
      <c r="O25" s="1" t="s">
        <v>552</v>
      </c>
      <c r="P25" s="1" t="n">
        <f aca="false">Q25+R25</f>
        <v>0</v>
      </c>
      <c r="Q25" s="1" t="n">
        <f aca="false">COUNTIFS(C:C,"&gt;="&amp;M23,C:C,"&lt;"&amp;N23,F:F,"=10",G:G,"=0",D:D,"&lt;&gt;x")</f>
        <v>0</v>
      </c>
      <c r="R25" s="1" t="n">
        <f aca="false">COUNTIFS(C:C,"&gt;="&amp;M23,C:C,"&lt;"&amp;N23,F:F,"=10",G:G,"=1",D:D,"&lt;&gt;x")</f>
        <v>0</v>
      </c>
      <c r="S25" s="1" t="n">
        <f aca="false">COUNTIFS(C:C,"&gt;="&amp;M23,C:C,"&lt;"&amp;N23,F:F,"=10",G:G,"=2",D:D,"&lt;&gt;x")</f>
        <v>0</v>
      </c>
      <c r="T25" s="7" t="str">
        <f aca="false">IF(P25&gt;0,Q25/P25,"-")</f>
        <v>-</v>
      </c>
      <c r="V25" s="9"/>
      <c r="W25" s="9"/>
      <c r="X25" s="1" t="s">
        <v>553</v>
      </c>
      <c r="Y25" s="1" t="n">
        <f aca="false">Z25+AA25</f>
        <v>2</v>
      </c>
      <c r="Z25" s="1" t="n">
        <f aca="false">COUNTIFS(C:C,"&gt;="&amp;M23,C:C,"&lt;"&amp;N23,I:I,"=2",J:J,"=0",D:D,"&lt;&gt;x")</f>
        <v>2</v>
      </c>
      <c r="AA25" s="1" t="n">
        <f aca="false">COUNTIFS(C:C,"&gt;="&amp;M23,C:C,"&lt;"&amp;N23,I:I,"=2",J:J,"=1",D:D,"&lt;&gt;x")</f>
        <v>0</v>
      </c>
      <c r="AB25" s="1" t="n">
        <f aca="false">COUNTIFS(C:C,"&gt;="&amp;M23,C:C,"&lt;"&amp;N23,I:I,"=2",J:J,"=2",D:D,"&lt;&gt;x")</f>
        <v>0</v>
      </c>
      <c r="AC25" s="7" t="n">
        <f aca="false">IF(Y25&gt;0,Z25/Y25,"-")</f>
        <v>1</v>
      </c>
    </row>
    <row r="26" customFormat="false" ht="15" hidden="false" customHeight="false" outlineLevel="0" collapsed="false">
      <c r="A26" s="0" t="n">
        <v>25</v>
      </c>
      <c r="B26" s="3" t="n">
        <v>45062</v>
      </c>
      <c r="C26" s="4" t="n">
        <v>0.377685185185185</v>
      </c>
      <c r="D26" s="8" t="n">
        <f aca="false">Identyfikacja!D26</f>
        <v>25</v>
      </c>
      <c r="E26" s="5" t="s">
        <v>45</v>
      </c>
      <c r="F26" s="0" t="n">
        <v>7</v>
      </c>
      <c r="G26" s="0" t="n">
        <v>0</v>
      </c>
      <c r="I26" s="0" t="n">
        <v>1</v>
      </c>
      <c r="J26" s="0" t="n">
        <v>0</v>
      </c>
      <c r="M26" s="9"/>
      <c r="N26" s="9"/>
      <c r="O26" s="1" t="s">
        <v>554</v>
      </c>
      <c r="P26" s="1" t="n">
        <f aca="false">Q26+R26</f>
        <v>51</v>
      </c>
      <c r="Q26" s="1" t="n">
        <f aca="false">COUNTIFS(C:C,"&gt;="&amp;M23,C:C,"&lt;"&amp;N23,F:F,"=7",G:G,"=0",D:D,"&lt;&gt;x")</f>
        <v>50</v>
      </c>
      <c r="R26" s="1" t="n">
        <f aca="false">COUNTIFS(C:C,"&gt;="&amp;M23,C:C,"&lt;"&amp;N23,F:F,"=7",G:G,"=1",D:D,"&lt;&gt;x")</f>
        <v>1</v>
      </c>
      <c r="S26" s="1" t="n">
        <f aca="false">COUNTIFS(C:C,"&gt;="&amp;M23,C:C,"&lt;"&amp;N23,F:F,"=7",G:G,"=2",D:D,"&lt;&gt;x")</f>
        <v>0</v>
      </c>
      <c r="T26" s="7" t="n">
        <f aca="false">IF(P26&gt;0,Q26/P26,"-")</f>
        <v>0.980392156862745</v>
      </c>
      <c r="V26" s="9"/>
      <c r="W26" s="9"/>
      <c r="X26" s="1" t="s">
        <v>555</v>
      </c>
      <c r="Y26" s="1" t="n">
        <f aca="false">Z26+AA26</f>
        <v>0</v>
      </c>
      <c r="Z26" s="1" t="n">
        <f aca="false">COUNTIFS(C:C,"&gt;="&amp;M23,C:C,"&lt;"&amp;N23,I:I,"=3",J:J,"=0",D:D,"&lt;&gt;x")</f>
        <v>0</v>
      </c>
      <c r="AA26" s="1" t="n">
        <f aca="false">COUNTIFS(C:C,"&gt;="&amp;M23,C:C,"&lt;"&amp;N23,I:I,"=3",J:J,"=1",D:D,"&lt;&gt;x")</f>
        <v>0</v>
      </c>
      <c r="AB26" s="1" t="n">
        <f aca="false">COUNTIFS(C:C,"&gt;="&amp;M23,C:C,"&lt;"&amp;N23,I:I,"=3",J:J,"=2",D:D,"&lt;&gt;x")</f>
        <v>0</v>
      </c>
      <c r="AC26" s="7" t="str">
        <f aca="false">IF(Y26&gt;0,Z26/Y26,"-")</f>
        <v>-</v>
      </c>
    </row>
    <row r="27" customFormat="false" ht="15" hidden="false" customHeight="false" outlineLevel="0" collapsed="false">
      <c r="A27" s="0" t="n">
        <v>26</v>
      </c>
      <c r="B27" s="3" t="n">
        <v>45062</v>
      </c>
      <c r="C27" s="4" t="n">
        <v>0.377696759259259</v>
      </c>
      <c r="D27" s="8" t="n">
        <f aca="false">Identyfikacja!D27</f>
        <v>26</v>
      </c>
      <c r="E27" s="5" t="s">
        <v>46</v>
      </c>
      <c r="F27" s="0" t="n">
        <v>7</v>
      </c>
      <c r="G27" s="0" t="n">
        <v>0</v>
      </c>
      <c r="I27" s="0" t="n">
        <v>1</v>
      </c>
      <c r="J27" s="0" t="n">
        <v>0</v>
      </c>
      <c r="M27" s="9"/>
      <c r="N27" s="9"/>
      <c r="O27" s="1" t="s">
        <v>556</v>
      </c>
      <c r="P27" s="1" t="n">
        <f aca="false">Q27+R27</f>
        <v>9</v>
      </c>
      <c r="Q27" s="1" t="n">
        <f aca="false">COUNTIFS(C:C,"&gt;="&amp;M23,C:C,"&lt;"&amp;N23,F:F,"=11",G:G,"=0",D:D,"&lt;&gt;x")</f>
        <v>8</v>
      </c>
      <c r="R27" s="1" t="n">
        <f aca="false">COUNTIFS(C:C,"&gt;="&amp;M23,C:C,"&lt;"&amp;N23,F:F,"=11",G:G,"=1",D:D,"&lt;&gt;x")</f>
        <v>1</v>
      </c>
      <c r="S27" s="1" t="n">
        <f aca="false">COUNTIFS(C:C,"&gt;="&amp;M23,C:C,"&lt;"&amp;N23,F:F,"=11",G:G,"=2",D:D,"&lt;&gt;x")</f>
        <v>0</v>
      </c>
      <c r="T27" s="7" t="n">
        <f aca="false">IF(P27&gt;0,Q27/P27,"-")</f>
        <v>0.888888888888889</v>
      </c>
      <c r="V27" s="9"/>
      <c r="W27" s="9"/>
      <c r="X27" s="1" t="s">
        <v>557</v>
      </c>
      <c r="Y27" s="1" t="n">
        <f aca="false">Z27+AA27</f>
        <v>10</v>
      </c>
      <c r="Z27" s="1" t="n">
        <f aca="false">COUNTIFS(C:C,"&gt;="&amp;M23,C:C,"&lt;"&amp;N23,I:I,"=4",J:J,"=0",D:D,"&lt;&gt;x")</f>
        <v>10</v>
      </c>
      <c r="AA27" s="1" t="n">
        <f aca="false">COUNTIFS(C:C,"&gt;="&amp;M23,C:C,"&lt;"&amp;N23,I:I,"=4",J:J,"=1",D:D,"&lt;&gt;x")</f>
        <v>0</v>
      </c>
      <c r="AB27" s="1" t="n">
        <f aca="false">COUNTIFS(C:C,"&gt;="&amp;M23,C:C,"&lt;"&amp;N23,I:I,"=4",J:J,"=2",D:D,"&lt;&gt;x")</f>
        <v>1</v>
      </c>
      <c r="AC27" s="7" t="n">
        <f aca="false">IF(Y27&gt;0,Z27/Y27,"-")</f>
        <v>1</v>
      </c>
    </row>
    <row r="28" customFormat="false" ht="15" hidden="false" customHeight="false" outlineLevel="0" collapsed="false">
      <c r="A28" s="0" t="n">
        <v>27</v>
      </c>
      <c r="B28" s="3" t="n">
        <v>45062</v>
      </c>
      <c r="C28" s="4" t="n">
        <v>0.377719907407407</v>
      </c>
      <c r="D28" s="8" t="n">
        <f aca="false">Identyfikacja!D28</f>
        <v>27</v>
      </c>
      <c r="E28" s="5" t="s">
        <v>47</v>
      </c>
      <c r="F28" s="0" t="n">
        <v>7</v>
      </c>
      <c r="G28" s="0" t="n">
        <v>0</v>
      </c>
      <c r="I28" s="0" t="n">
        <v>1</v>
      </c>
      <c r="J28" s="0" t="n">
        <v>0</v>
      </c>
      <c r="M28" s="9"/>
      <c r="N28" s="9"/>
      <c r="O28" s="1" t="s">
        <v>558</v>
      </c>
      <c r="P28" s="1" t="n">
        <f aca="false">Q28+R28</f>
        <v>0</v>
      </c>
      <c r="Q28" s="1" t="n">
        <f aca="false">COUNTIFS(C:C,"&gt;="&amp;M23,C:C,"&lt;"&amp;N23,F:F,"=2",G:G,"=0",D:D,"&lt;&gt;x")</f>
        <v>0</v>
      </c>
      <c r="R28" s="1" t="n">
        <f aca="false">COUNTIFS(C:C,"&gt;="&amp;M23,C:C,"&lt;"&amp;N23,F:F,"=2",G:G,"=1",D:D,"&lt;&gt;x")</f>
        <v>0</v>
      </c>
      <c r="S28" s="1" t="n">
        <f aca="false">COUNTIFS(C:C,"&gt;="&amp;M23,C:C,"&lt;"&amp;N23,F:F,"=2",G:G,"=2",D:D,"&lt;&gt;x")</f>
        <v>0</v>
      </c>
      <c r="T28" s="7" t="str">
        <f aca="false">IF(P28&gt;0,Q28/P28,"-")</f>
        <v>-</v>
      </c>
      <c r="V28" s="9"/>
      <c r="W28" s="9"/>
      <c r="X28" s="1" t="s">
        <v>559</v>
      </c>
      <c r="Y28" s="1" t="n">
        <f aca="false">Z28+AA28</f>
        <v>8</v>
      </c>
      <c r="Z28" s="1" t="n">
        <f aca="false">COUNTIFS(C:C,"&gt;="&amp;M23,C:C,"&lt;"&amp;N23,I:I,"=5",J:J,"=0",D:D,"&lt;&gt;x")</f>
        <v>7</v>
      </c>
      <c r="AA28" s="1" t="n">
        <f aca="false">COUNTIFS(C:C,"&gt;="&amp;M23,C:C,"&lt;"&amp;N23,I:I,"=5",J:J,"=1",D:D,"&lt;&gt;x")</f>
        <v>1</v>
      </c>
      <c r="AB28" s="1" t="n">
        <f aca="false">COUNTIFS(C:C,"&gt;="&amp;M23,C:C,"&lt;"&amp;N23,I:I,"=5",J:J,"=2",D:D,"&lt;&gt;x")</f>
        <v>0</v>
      </c>
      <c r="AC28" s="7" t="n">
        <f aca="false">IF(Y28&gt;0,Z28/Y28,"-")</f>
        <v>0.875</v>
      </c>
    </row>
    <row r="29" customFormat="false" ht="15" hidden="false" customHeight="false" outlineLevel="0" collapsed="false">
      <c r="A29" s="0" t="n">
        <v>28</v>
      </c>
      <c r="B29" s="3" t="n">
        <v>45062</v>
      </c>
      <c r="C29" s="4" t="n">
        <v>0.377731481481482</v>
      </c>
      <c r="D29" s="8" t="n">
        <f aca="false">Identyfikacja!D29</f>
        <v>28</v>
      </c>
      <c r="E29" s="5" t="s">
        <v>48</v>
      </c>
      <c r="F29" s="0" t="n">
        <v>11</v>
      </c>
      <c r="G29" s="0" t="n">
        <v>0</v>
      </c>
      <c r="I29" s="0" t="n">
        <v>1</v>
      </c>
      <c r="J29" s="0" t="n">
        <v>0</v>
      </c>
      <c r="M29" s="9"/>
      <c r="N29" s="9"/>
      <c r="O29" s="1" t="s">
        <v>560</v>
      </c>
      <c r="P29" s="1" t="n">
        <f aca="false">Q29+R29</f>
        <v>2</v>
      </c>
      <c r="Q29" s="1" t="n">
        <f aca="false">COUNTIFS(C:C,"&gt;="&amp;M23,C:C,"&lt;"&amp;N23,F:F,"=3",G:G,"=0",D:D,"&lt;&gt;x")</f>
        <v>2</v>
      </c>
      <c r="R29" s="1" t="n">
        <f aca="false">COUNTIFS(C:C,"&gt;="&amp;M23,C:C,"&lt;"&amp;N23,F:F,"=3",G:G,"=1",D:D,"&lt;&gt;x")</f>
        <v>0</v>
      </c>
      <c r="S29" s="1" t="n">
        <f aca="false">COUNTIFS(C:C,"&gt;="&amp;M23,C:C,"&lt;"&amp;N23,F:F,"=3",G:G,"=2",D:D,"&lt;&gt;x")</f>
        <v>0</v>
      </c>
      <c r="T29" s="7" t="n">
        <f aca="false">IF(P29&gt;0,Q29/P29,"-")</f>
        <v>1</v>
      </c>
      <c r="V29" s="9"/>
      <c r="W29" s="9"/>
      <c r="X29" s="1" t="s">
        <v>561</v>
      </c>
      <c r="Y29" s="1" t="n">
        <f aca="false">Z29+AA29</f>
        <v>3</v>
      </c>
      <c r="Z29" s="1" t="n">
        <f aca="false">COUNTIFS(C:C,"&gt;="&amp;M23,C:C,"&lt;"&amp;N23,I:I,"=6",J:J,"=0",D:D,"&lt;&gt;x")</f>
        <v>3</v>
      </c>
      <c r="AA29" s="1" t="n">
        <f aca="false">COUNTIFS(C:C,"&gt;="&amp;M23,C:C,"&lt;"&amp;N23,I:I,"=6",J:J,"=1",D:D,"&lt;&gt;x")</f>
        <v>0</v>
      </c>
      <c r="AB29" s="1" t="n">
        <f aca="false">COUNTIFS(C:C,"&gt;="&amp;M23,C:C,"&lt;"&amp;N23,I:I,"=6",J:J,"=2",D:D,"&lt;&gt;x")</f>
        <v>0</v>
      </c>
      <c r="AC29" s="7" t="n">
        <f aca="false">IF(Y29&gt;0,Z29/Y29,"-")</f>
        <v>1</v>
      </c>
    </row>
    <row r="30" customFormat="false" ht="15" hidden="false" customHeight="false" outlineLevel="0" collapsed="false">
      <c r="A30" s="0" t="n">
        <v>29</v>
      </c>
      <c r="B30" s="3" t="n">
        <v>45062</v>
      </c>
      <c r="C30" s="4" t="n">
        <v>0.37775462962963</v>
      </c>
      <c r="D30" s="8" t="n">
        <f aca="false">Identyfikacja!D30</f>
        <v>29</v>
      </c>
      <c r="E30" s="5" t="s">
        <v>49</v>
      </c>
      <c r="F30" s="0" t="n">
        <v>7</v>
      </c>
      <c r="G30" s="0" t="n">
        <v>0</v>
      </c>
      <c r="I30" s="0" t="n">
        <v>1</v>
      </c>
      <c r="J30" s="0" t="n">
        <v>0</v>
      </c>
      <c r="M30" s="9"/>
      <c r="N30" s="9"/>
      <c r="O30" s="1" t="s">
        <v>561</v>
      </c>
      <c r="P30" s="1" t="n">
        <f aca="false">Q30+R30</f>
        <v>3</v>
      </c>
      <c r="Q30" s="1" t="n">
        <f aca="false">COUNTIFS(C:C,"&gt;="&amp;M23,C:C,"&lt;"&amp;N23,F:F,"=8",G:G,"=0",D:D,"&lt;&gt;x")</f>
        <v>3</v>
      </c>
      <c r="R30" s="1" t="n">
        <f aca="false">COUNTIFS(C:C,"&gt;="&amp;M23,C:C,"&lt;"&amp;N23,F:F,"=8",G:G,"=1",D:D,"&lt;&gt;x")</f>
        <v>0</v>
      </c>
      <c r="S30" s="1" t="n">
        <f aca="false">COUNTIFS(C:C,"&gt;="&amp;M23,C:C,"&lt;"&amp;N23,F:F,"=8",G:G,"=2",D:D,"&lt;&gt;x")</f>
        <v>0</v>
      </c>
      <c r="T30" s="7" t="n">
        <f aca="false">IF(P30&gt;0,Q30/P30,"-")</f>
        <v>1</v>
      </c>
      <c r="V30" s="9"/>
      <c r="W30" s="9"/>
      <c r="X30" s="1" t="s">
        <v>562</v>
      </c>
      <c r="Y30" s="1" t="n">
        <f aca="false">Z30+AA30</f>
        <v>0</v>
      </c>
      <c r="Z30" s="1" t="n">
        <f aca="false">COUNTIFS(C:C,"&gt;="&amp;M23,C:C,"&lt;"&amp;N23,I:I,"=7",J:J,"=0",D:D,"&lt;&gt;x")</f>
        <v>0</v>
      </c>
      <c r="AA30" s="1" t="n">
        <f aca="false">COUNTIFS(C:C,"&gt;="&amp;M23,C:C,"&lt;"&amp;N23,I:I,"=7",J:J,"=1",D:D,"&lt;&gt;x")</f>
        <v>0</v>
      </c>
      <c r="AB30" s="1" t="n">
        <f aca="false">COUNTIFS(C:C,"&gt;="&amp;M23,C:C,"&lt;"&amp;N23,I:I,"=7",J:J,"=2",D:D,"&lt;&gt;x")</f>
        <v>0</v>
      </c>
      <c r="AC30" s="7" t="str">
        <f aca="false">IF(Y30&gt;0,Z30/Y30,"-")</f>
        <v>-</v>
      </c>
    </row>
    <row r="31" customFormat="false" ht="15" hidden="false" customHeight="false" outlineLevel="0" collapsed="false">
      <c r="A31" s="0" t="n">
        <v>30</v>
      </c>
      <c r="B31" s="3" t="n">
        <v>45062</v>
      </c>
      <c r="C31" s="4" t="n">
        <v>0.377974537037037</v>
      </c>
      <c r="D31" s="8" t="n">
        <f aca="false">Identyfikacja!D31</f>
        <v>30</v>
      </c>
      <c r="E31" s="5" t="s">
        <v>50</v>
      </c>
      <c r="F31" s="0" t="n">
        <v>11</v>
      </c>
      <c r="G31" s="0" t="n">
        <v>0</v>
      </c>
      <c r="I31" s="0" t="n">
        <v>1</v>
      </c>
      <c r="J31" s="0" t="n">
        <v>0</v>
      </c>
      <c r="M31" s="9"/>
      <c r="N31" s="9"/>
      <c r="O31" s="1" t="s">
        <v>563</v>
      </c>
      <c r="P31" s="1" t="n">
        <f aca="false">Q31+R31</f>
        <v>18</v>
      </c>
      <c r="Q31" s="1" t="n">
        <f aca="false">COUNTIFS(C:C,"&gt;="&amp;M23,C:C,"&lt;"&amp;N23,F:F,"=9",G:G,"=0",D:D,"&lt;&gt;x")</f>
        <v>17</v>
      </c>
      <c r="R31" s="1" t="n">
        <f aca="false">COUNTIFS(C:C,"&gt;="&amp;M23,C:C,"&lt;"&amp;N23,F:F,"=9",G:G,"=1",D:D,"&lt;&gt;x")</f>
        <v>1</v>
      </c>
      <c r="S31" s="1" t="n">
        <f aca="false">COUNTIFS(C:C,"&gt;="&amp;M23,C:C,"&lt;"&amp;N23,F:F,"=9",G:G,"=2",D:D,"&lt;&gt;x")</f>
        <v>1</v>
      </c>
      <c r="T31" s="7" t="n">
        <f aca="false">IF(P31&gt;0,Q31/P31,"-")</f>
        <v>0.944444444444444</v>
      </c>
      <c r="V31" s="9"/>
      <c r="W31" s="9"/>
      <c r="X31" s="1" t="s">
        <v>564</v>
      </c>
      <c r="Y31" s="1" t="n">
        <f aca="false">Z31+AA31</f>
        <v>0</v>
      </c>
      <c r="Z31" s="1" t="n">
        <f aca="false">COUNTIFS(C:C,"&gt;="&amp;M23,C:C,"&lt;"&amp;N23,I:I,"=8",J:J,"=0",D:D,"&lt;&gt;x")</f>
        <v>0</v>
      </c>
      <c r="AA31" s="1" t="n">
        <f aca="false">COUNTIFS(C:C,"&gt;="&amp;M23,C:C,"&lt;"&amp;N23,I:I,"=8",J:J,"=1",D:D,"&lt;&gt;x")</f>
        <v>0</v>
      </c>
      <c r="AB31" s="1" t="n">
        <f aca="false">COUNTIFS(C:C,"&gt;="&amp;M23,C:C,"&lt;"&amp;N23,I:I,"=8",J:J,"=2",D:D,"&lt;&gt;x")</f>
        <v>2</v>
      </c>
      <c r="AC31" s="7" t="str">
        <f aca="false">IF(Y31&gt;0,Z31/Y31,"-")</f>
        <v>-</v>
      </c>
    </row>
    <row r="32" customFormat="false" ht="15" hidden="false" customHeight="false" outlineLevel="0" collapsed="false">
      <c r="A32" s="0" t="n">
        <v>31</v>
      </c>
      <c r="B32" s="3" t="n">
        <v>45062</v>
      </c>
      <c r="C32" s="4" t="n">
        <v>0.378055555555556</v>
      </c>
      <c r="D32" s="8" t="n">
        <f aca="false">Identyfikacja!D32</f>
        <v>31</v>
      </c>
      <c r="E32" s="5" t="s">
        <v>51</v>
      </c>
      <c r="F32" s="0" t="n">
        <v>7</v>
      </c>
      <c r="G32" s="0" t="n">
        <v>0</v>
      </c>
      <c r="I32" s="0" t="n">
        <v>1</v>
      </c>
      <c r="J32" s="0" t="n">
        <v>0</v>
      </c>
      <c r="M32" s="9"/>
      <c r="N32" s="9"/>
      <c r="O32" s="1" t="s">
        <v>562</v>
      </c>
      <c r="P32" s="1" t="n">
        <f aca="false">Q32+R32</f>
        <v>0</v>
      </c>
      <c r="Q32" s="1" t="n">
        <f aca="false">COUNTIFS(C:C,"&gt;="&amp;M23,C:C,"&lt;"&amp;N23,F:F,"=5",G:G,"=0",D:D,"&lt;&gt;x")</f>
        <v>0</v>
      </c>
      <c r="R32" s="1" t="n">
        <f aca="false">COUNTIFS(C:C,"&gt;="&amp;M23,C:C,"&lt;"&amp;N23,F:F,"=5",G:G,"=1",D:D,"&lt;&gt;x")</f>
        <v>0</v>
      </c>
      <c r="S32" s="1" t="n">
        <f aca="false">COUNTIFS(C:C,"&gt;="&amp;M23,C:C,"&lt;"&amp;N23,F:F,"=5",G:G,"=2",D:D,"&lt;&gt;x")</f>
        <v>0</v>
      </c>
      <c r="T32" s="7" t="str">
        <f aca="false">IF(P32&gt;0,Q32/P32,"-")</f>
        <v>-</v>
      </c>
      <c r="X32" s="1"/>
      <c r="Y32" s="1"/>
      <c r="Z32" s="1"/>
      <c r="AA32" s="1"/>
      <c r="AB32" s="1"/>
      <c r="AC32" s="7"/>
    </row>
    <row r="33" customFormat="false" ht="15" hidden="false" customHeight="false" outlineLevel="0" collapsed="false">
      <c r="A33" s="0" t="n">
        <v>32</v>
      </c>
      <c r="B33" s="3" t="n">
        <v>45062</v>
      </c>
      <c r="C33" s="4" t="n">
        <v>0.37806712962963</v>
      </c>
      <c r="D33" s="8" t="n">
        <f aca="false">Identyfikacja!D33</f>
        <v>32</v>
      </c>
      <c r="E33" s="5" t="s">
        <v>52</v>
      </c>
      <c r="F33" s="0" t="n">
        <v>7</v>
      </c>
      <c r="G33" s="0" t="n">
        <v>0</v>
      </c>
      <c r="I33" s="0" t="n">
        <v>1</v>
      </c>
      <c r="J33" s="0" t="n">
        <v>0</v>
      </c>
      <c r="O33" s="1"/>
      <c r="P33" s="1"/>
      <c r="Q33" s="1"/>
      <c r="R33" s="1"/>
      <c r="S33" s="1"/>
      <c r="T33" s="1"/>
      <c r="X33" s="1"/>
      <c r="Y33" s="1"/>
      <c r="Z33" s="1"/>
      <c r="AA33" s="1"/>
      <c r="AB33" s="1"/>
      <c r="AC33" s="1"/>
    </row>
    <row r="34" customFormat="false" ht="15" hidden="false" customHeight="false" outlineLevel="0" collapsed="false">
      <c r="A34" s="0" t="n">
        <v>33</v>
      </c>
      <c r="B34" s="3" t="n">
        <v>45062</v>
      </c>
      <c r="C34" s="4" t="n">
        <v>0.378113425925926</v>
      </c>
      <c r="D34" s="8" t="n">
        <f aca="false">Identyfikacja!D34</f>
        <v>33</v>
      </c>
      <c r="E34" s="5" t="s">
        <v>53</v>
      </c>
      <c r="F34" s="0" t="n">
        <v>7</v>
      </c>
      <c r="G34" s="0" t="n">
        <v>0</v>
      </c>
      <c r="I34" s="0" t="n">
        <v>1</v>
      </c>
      <c r="J34" s="0" t="n">
        <v>0</v>
      </c>
      <c r="M34" s="9" t="n">
        <v>0.406273148148148</v>
      </c>
      <c r="N34" s="9" t="n">
        <v>0.416689814814815</v>
      </c>
      <c r="O34" s="1" t="s">
        <v>544</v>
      </c>
      <c r="P34" s="1" t="s">
        <v>545</v>
      </c>
      <c r="Q34" s="1" t="s">
        <v>546</v>
      </c>
      <c r="R34" s="1" t="s">
        <v>547</v>
      </c>
      <c r="S34" s="1" t="s">
        <v>17</v>
      </c>
      <c r="T34" s="1" t="s">
        <v>548</v>
      </c>
      <c r="V34" s="9" t="n">
        <v>0.406273148148148</v>
      </c>
      <c r="W34" s="9" t="n">
        <v>0.416689814814815</v>
      </c>
      <c r="X34" s="1" t="s">
        <v>549</v>
      </c>
      <c r="Y34" s="1" t="s">
        <v>545</v>
      </c>
      <c r="Z34" s="1" t="s">
        <v>546</v>
      </c>
      <c r="AA34" s="1" t="s">
        <v>547</v>
      </c>
      <c r="AB34" s="1" t="s">
        <v>17</v>
      </c>
      <c r="AC34" s="1" t="s">
        <v>548</v>
      </c>
    </row>
    <row r="35" customFormat="false" ht="15" hidden="false" customHeight="false" outlineLevel="0" collapsed="false">
      <c r="A35" s="0" t="n">
        <v>34</v>
      </c>
      <c r="B35" s="3" t="n">
        <v>45062</v>
      </c>
      <c r="C35" s="4" t="n">
        <v>0.378171296296296</v>
      </c>
      <c r="D35" s="8" t="n">
        <f aca="false">Identyfikacja!D35</f>
        <v>34</v>
      </c>
      <c r="E35" s="5" t="s">
        <v>54</v>
      </c>
      <c r="F35" s="0" t="n">
        <v>11</v>
      </c>
      <c r="G35" s="0" t="n">
        <v>0</v>
      </c>
      <c r="I35" s="0" t="n">
        <v>1</v>
      </c>
      <c r="J35" s="0" t="n">
        <v>0</v>
      </c>
      <c r="M35" s="9"/>
      <c r="N35" s="9"/>
      <c r="O35" s="1" t="s">
        <v>550</v>
      </c>
      <c r="P35" s="1" t="n">
        <f aca="false">Q35+R35</f>
        <v>0</v>
      </c>
      <c r="Q35" s="1" t="n">
        <f aca="false">COUNTIFS(C:C,"&gt;="&amp;M34,C:C,"&lt;"&amp;N34,F:F,"=6",G:G,"=0",D:D,"&lt;&gt;x")</f>
        <v>0</v>
      </c>
      <c r="R35" s="1" t="n">
        <f aca="false">COUNTIFS(C:C,"&gt;="&amp;M34,C:C,"&lt;"&amp;N34,F:F,"=6",G:G,"=1",D:D,"&lt;&gt;x")</f>
        <v>0</v>
      </c>
      <c r="S35" s="1" t="n">
        <f aca="false">COUNTIFS(C:C,"&gt;="&amp;M34,C:C,"&lt;"&amp;N34,F:F,"=6",G:G,"=2",D:D,"&lt;&gt;x")</f>
        <v>3</v>
      </c>
      <c r="T35" s="7" t="str">
        <f aca="false">IF(P35&gt;0,Q35/P35,"-")</f>
        <v>-</v>
      </c>
      <c r="V35" s="9"/>
      <c r="W35" s="9"/>
      <c r="X35" s="1" t="s">
        <v>551</v>
      </c>
      <c r="Y35" s="1" t="n">
        <f aca="false">Z35+AA35</f>
        <v>52</v>
      </c>
      <c r="Z35" s="1" t="n">
        <f aca="false">COUNTIFS(C:C,"&gt;="&amp;M34,C:C,"&lt;"&amp;N34,I:I,"=1",J:J,"=0",D:D,"&lt;&gt;x")</f>
        <v>51</v>
      </c>
      <c r="AA35" s="1" t="n">
        <f aca="false">COUNTIFS(C:C,"&gt;="&amp;M34,C:C,"&lt;"&amp;N34,I:I,"=1",J:J,"=1",D:D,"&lt;&gt;x")</f>
        <v>1</v>
      </c>
      <c r="AB35" s="1" t="n">
        <f aca="false">COUNTIFS(C:C,"&gt;="&amp;M34,C:C,"&lt;"&amp;N34,I:I,"=1",J:J,"=2",D:D,"&lt;&gt;x")</f>
        <v>2</v>
      </c>
      <c r="AC35" s="7" t="n">
        <f aca="false">IF(Y35&gt;0,Z35/Y35,"-")</f>
        <v>0.980769230769231</v>
      </c>
    </row>
    <row r="36" customFormat="false" ht="15" hidden="false" customHeight="false" outlineLevel="0" collapsed="false">
      <c r="A36" s="0" t="n">
        <v>35</v>
      </c>
      <c r="B36" s="3" t="n">
        <v>45062</v>
      </c>
      <c r="C36" s="4" t="n">
        <v>0.378206018518519</v>
      </c>
      <c r="D36" s="8" t="n">
        <f aca="false">Identyfikacja!D36</f>
        <v>35</v>
      </c>
      <c r="E36" s="5" t="s">
        <v>55</v>
      </c>
      <c r="F36" s="0" t="n">
        <v>7</v>
      </c>
      <c r="G36" s="0" t="n">
        <v>0</v>
      </c>
      <c r="I36" s="0" t="n">
        <v>1</v>
      </c>
      <c r="J36" s="0" t="n">
        <v>0</v>
      </c>
      <c r="M36" s="9"/>
      <c r="N36" s="9"/>
      <c r="O36" s="1" t="s">
        <v>552</v>
      </c>
      <c r="P36" s="1" t="n">
        <f aca="false">Q36+R36</f>
        <v>0</v>
      </c>
      <c r="Q36" s="1" t="n">
        <f aca="false">COUNTIFS(C:C,"&gt;="&amp;M34,C:C,"&lt;"&amp;N34,F:F,"=10",G:G,"=0",D:D,"&lt;&gt;x")</f>
        <v>0</v>
      </c>
      <c r="R36" s="1" t="n">
        <f aca="false">COUNTIFS(C:C,"&gt;="&amp;M34,C:C,"&lt;"&amp;N34,F:F,"=10",G:G,"=1",D:D,"&lt;&gt;x")</f>
        <v>0</v>
      </c>
      <c r="S36" s="1" t="n">
        <f aca="false">COUNTIFS(C:C,"&gt;="&amp;M34,C:C,"&lt;"&amp;N34,F:F,"=10",G:G,"=2",D:D,"&lt;&gt;x")</f>
        <v>0</v>
      </c>
      <c r="T36" s="7" t="str">
        <f aca="false">IF(P36&gt;0,Q36/P36,"-")</f>
        <v>-</v>
      </c>
      <c r="V36" s="9"/>
      <c r="W36" s="9"/>
      <c r="X36" s="1" t="s">
        <v>553</v>
      </c>
      <c r="Y36" s="1" t="n">
        <f aca="false">Z36+AA36</f>
        <v>2</v>
      </c>
      <c r="Z36" s="1" t="n">
        <f aca="false">COUNTIFS(C:C,"&gt;="&amp;M34,C:C,"&lt;"&amp;N34,I:I,"=2",J:J,"=0",D:D,"&lt;&gt;x")</f>
        <v>2</v>
      </c>
      <c r="AA36" s="1" t="n">
        <f aca="false">COUNTIFS(C:C,"&gt;="&amp;M34,C:C,"&lt;"&amp;N34,I:I,"=2",J:J,"=1",D:D,"&lt;&gt;x")</f>
        <v>0</v>
      </c>
      <c r="AB36" s="1" t="n">
        <f aca="false">COUNTIFS(C:C,"&gt;="&amp;M34,C:C,"&lt;"&amp;N34,I:I,"=2",J:J,"=2",D:D,"&lt;&gt;x")</f>
        <v>0</v>
      </c>
      <c r="AC36" s="7" t="n">
        <f aca="false">IF(Y36&gt;0,Z36/Y36,"-")</f>
        <v>1</v>
      </c>
    </row>
    <row r="37" customFormat="false" ht="15" hidden="false" customHeight="false" outlineLevel="0" collapsed="false">
      <c r="A37" s="0" t="n">
        <v>36</v>
      </c>
      <c r="B37" s="3" t="n">
        <v>45062</v>
      </c>
      <c r="C37" s="4" t="n">
        <v>0.378229166666667</v>
      </c>
      <c r="D37" s="8" t="n">
        <f aca="false">Identyfikacja!D37</f>
        <v>36</v>
      </c>
      <c r="E37" s="5" t="s">
        <v>56</v>
      </c>
      <c r="F37" s="0" t="n">
        <v>7</v>
      </c>
      <c r="G37" s="0" t="n">
        <v>0</v>
      </c>
      <c r="I37" s="0" t="n">
        <v>1</v>
      </c>
      <c r="J37" s="0" t="n">
        <v>0</v>
      </c>
      <c r="M37" s="9"/>
      <c r="N37" s="9"/>
      <c r="O37" s="1" t="s">
        <v>554</v>
      </c>
      <c r="P37" s="1" t="n">
        <f aca="false">Q37+R37</f>
        <v>43</v>
      </c>
      <c r="Q37" s="1" t="n">
        <f aca="false">COUNTIFS(C:C,"&gt;="&amp;M34,C:C,"&lt;"&amp;N34,F:F,"=7",G:G,"=0",D:D,"&lt;&gt;x")</f>
        <v>43</v>
      </c>
      <c r="R37" s="1" t="n">
        <f aca="false">COUNTIFS(C:C,"&gt;="&amp;M34,C:C,"&lt;"&amp;N34,F:F,"=7",G:G,"=1",D:D,"&lt;&gt;x")</f>
        <v>0</v>
      </c>
      <c r="S37" s="1" t="n">
        <f aca="false">COUNTIFS(C:C,"&gt;="&amp;M34,C:C,"&lt;"&amp;N34,F:F,"=7",G:G,"=2",D:D,"&lt;&gt;x")</f>
        <v>2</v>
      </c>
      <c r="T37" s="7" t="n">
        <f aca="false">IF(P37&gt;0,Q37/P37,"-")</f>
        <v>1</v>
      </c>
      <c r="V37" s="9"/>
      <c r="W37" s="9"/>
      <c r="X37" s="1" t="s">
        <v>555</v>
      </c>
      <c r="Y37" s="1" t="n">
        <f aca="false">Z37+AA37</f>
        <v>1</v>
      </c>
      <c r="Z37" s="1" t="n">
        <f aca="false">COUNTIFS(C:C,"&gt;="&amp;M34,C:C,"&lt;"&amp;N34,I:I,"=3",J:J,"=0",D:D,"&lt;&gt;x")</f>
        <v>0</v>
      </c>
      <c r="AA37" s="1" t="n">
        <f aca="false">COUNTIFS(C:C,"&gt;="&amp;M34,C:C,"&lt;"&amp;N34,I:I,"=3",J:J,"=1",D:D,"&lt;&gt;x")</f>
        <v>1</v>
      </c>
      <c r="AB37" s="1" t="n">
        <f aca="false">COUNTIFS(C:C,"&gt;="&amp;M34,C:C,"&lt;"&amp;N34,I:I,"=3",J:J,"=2",D:D,"&lt;&gt;x")</f>
        <v>0</v>
      </c>
      <c r="AC37" s="7" t="n">
        <f aca="false">IF(Y37&gt;0,Z37/Y37,"-")</f>
        <v>0</v>
      </c>
    </row>
    <row r="38" customFormat="false" ht="15" hidden="false" customHeight="false" outlineLevel="0" collapsed="false">
      <c r="A38" s="0" t="n">
        <v>37</v>
      </c>
      <c r="B38" s="3" t="n">
        <v>45062</v>
      </c>
      <c r="C38" s="4" t="n">
        <v>0.378252314814815</v>
      </c>
      <c r="D38" s="8" t="n">
        <f aca="false">Identyfikacja!D38</f>
        <v>37</v>
      </c>
      <c r="E38" s="5" t="s">
        <v>57</v>
      </c>
      <c r="F38" s="0" t="n">
        <v>7</v>
      </c>
      <c r="G38" s="0" t="n">
        <v>0</v>
      </c>
      <c r="I38" s="0" t="n">
        <v>1</v>
      </c>
      <c r="J38" s="0" t="n">
        <v>0</v>
      </c>
      <c r="M38" s="9"/>
      <c r="N38" s="9"/>
      <c r="O38" s="1" t="s">
        <v>556</v>
      </c>
      <c r="P38" s="1" t="n">
        <f aca="false">Q38+R38</f>
        <v>9</v>
      </c>
      <c r="Q38" s="1" t="n">
        <f aca="false">COUNTIFS(C:C,"&gt;="&amp;M34,C:C,"&lt;"&amp;N34,F:F,"=11",G:G,"=0",D:D,"&lt;&gt;x")</f>
        <v>7</v>
      </c>
      <c r="R38" s="1" t="n">
        <f aca="false">COUNTIFS(C:C,"&gt;="&amp;M34,C:C,"&lt;"&amp;N34,F:F,"=11",G:G,"=1",D:D,"&lt;&gt;x")</f>
        <v>2</v>
      </c>
      <c r="S38" s="1" t="n">
        <f aca="false">COUNTIFS(C:C,"&gt;="&amp;M34,C:C,"&lt;"&amp;N34,F:F,"=11",G:G,"=2",D:D,"&lt;&gt;x")</f>
        <v>0</v>
      </c>
      <c r="T38" s="7" t="n">
        <f aca="false">IF(P38&gt;0,Q38/P38,"-")</f>
        <v>0.777777777777778</v>
      </c>
      <c r="V38" s="9"/>
      <c r="W38" s="9"/>
      <c r="X38" s="1" t="s">
        <v>557</v>
      </c>
      <c r="Y38" s="1" t="n">
        <f aca="false">Z38+AA38</f>
        <v>7</v>
      </c>
      <c r="Z38" s="1" t="n">
        <f aca="false">COUNTIFS(C:C,"&gt;="&amp;M34,C:C,"&lt;"&amp;N34,I:I,"=4",J:J,"=0",D:D,"&lt;&gt;x")</f>
        <v>7</v>
      </c>
      <c r="AA38" s="1" t="n">
        <f aca="false">COUNTIFS(C:C,"&gt;="&amp;M34,C:C,"&lt;"&amp;N34,I:I,"=4",J:J,"=1",D:D,"&lt;&gt;x")</f>
        <v>0</v>
      </c>
      <c r="AB38" s="1" t="n">
        <f aca="false">COUNTIFS(C:C,"&gt;="&amp;M34,C:C,"&lt;"&amp;N34,I:I,"=4",J:J,"=2",D:D,"&lt;&gt;x")</f>
        <v>0</v>
      </c>
      <c r="AC38" s="7" t="n">
        <f aca="false">IF(Y38&gt;0,Z38/Y38,"-")</f>
        <v>1</v>
      </c>
    </row>
    <row r="39" customFormat="false" ht="15" hidden="false" customHeight="false" outlineLevel="0" collapsed="false">
      <c r="A39" s="0" t="n">
        <v>38</v>
      </c>
      <c r="B39" s="3" t="n">
        <v>45062</v>
      </c>
      <c r="C39" s="4" t="n">
        <v>0.378263888888889</v>
      </c>
      <c r="D39" s="8" t="n">
        <f aca="false">Identyfikacja!D39</f>
        <v>38</v>
      </c>
      <c r="E39" s="5" t="s">
        <v>58</v>
      </c>
      <c r="F39" s="0" t="n">
        <v>7</v>
      </c>
      <c r="G39" s="0" t="n">
        <v>0</v>
      </c>
      <c r="I39" s="0" t="n">
        <v>1</v>
      </c>
      <c r="J39" s="0" t="n">
        <v>0</v>
      </c>
      <c r="M39" s="9"/>
      <c r="N39" s="9"/>
      <c r="O39" s="1" t="s">
        <v>558</v>
      </c>
      <c r="P39" s="1" t="n">
        <f aca="false">Q39+R39</f>
        <v>0</v>
      </c>
      <c r="Q39" s="1" t="n">
        <f aca="false">COUNTIFS(C:C,"&gt;="&amp;M34,C:C,"&lt;"&amp;N34,F:F,"=2",G:G,"=0",D:D,"&lt;&gt;x")</f>
        <v>0</v>
      </c>
      <c r="R39" s="1" t="n">
        <f aca="false">COUNTIFS(C:C,"&gt;="&amp;M34,C:C,"&lt;"&amp;N34,F:F,"=2",G:G,"=1",D:D,"&lt;&gt;x")</f>
        <v>0</v>
      </c>
      <c r="S39" s="1" t="n">
        <f aca="false">COUNTIFS(C:C,"&gt;="&amp;M34,C:C,"&lt;"&amp;N34,F:F,"=2",G:G,"=2",D:D,"&lt;&gt;x")</f>
        <v>0</v>
      </c>
      <c r="T39" s="7" t="str">
        <f aca="false">IF(P39&gt;0,Q39/P39,"-")</f>
        <v>-</v>
      </c>
      <c r="V39" s="9"/>
      <c r="W39" s="9"/>
      <c r="X39" s="1" t="s">
        <v>559</v>
      </c>
      <c r="Y39" s="1" t="n">
        <f aca="false">Z39+AA39</f>
        <v>6</v>
      </c>
      <c r="Z39" s="1" t="n">
        <f aca="false">COUNTIFS(C:C,"&gt;="&amp;M34,C:C,"&lt;"&amp;N34,I:I,"=5",J:J,"=0",D:D,"&lt;&gt;x")</f>
        <v>5</v>
      </c>
      <c r="AA39" s="1" t="n">
        <f aca="false">COUNTIFS(C:C,"&gt;="&amp;M34,C:C,"&lt;"&amp;N34,I:I,"=5",J:J,"=1",D:D,"&lt;&gt;x")</f>
        <v>1</v>
      </c>
      <c r="AB39" s="1" t="n">
        <f aca="false">COUNTIFS(C:C,"&gt;="&amp;M34,C:C,"&lt;"&amp;N34,I:I,"=5",J:J,"=2",D:D,"&lt;&gt;x")</f>
        <v>1</v>
      </c>
      <c r="AC39" s="7" t="n">
        <f aca="false">IF(Y39&gt;0,Z39/Y39,"-")</f>
        <v>0.833333333333333</v>
      </c>
    </row>
    <row r="40" customFormat="false" ht="15" hidden="false" customHeight="false" outlineLevel="0" collapsed="false">
      <c r="A40" s="0" t="n">
        <v>39</v>
      </c>
      <c r="B40" s="3" t="n">
        <v>45062</v>
      </c>
      <c r="C40" s="4" t="n">
        <v>0.378796296296296</v>
      </c>
      <c r="D40" s="8" t="n">
        <f aca="false">Identyfikacja!D40</f>
        <v>39</v>
      </c>
      <c r="E40" s="5" t="s">
        <v>59</v>
      </c>
      <c r="F40" s="0" t="n">
        <v>7</v>
      </c>
      <c r="G40" s="0" t="n">
        <v>0</v>
      </c>
      <c r="I40" s="0" t="n">
        <v>1</v>
      </c>
      <c r="J40" s="0" t="n">
        <v>0</v>
      </c>
      <c r="M40" s="9"/>
      <c r="N40" s="9"/>
      <c r="O40" s="1" t="s">
        <v>560</v>
      </c>
      <c r="P40" s="1" t="n">
        <f aca="false">Q40+R40</f>
        <v>3</v>
      </c>
      <c r="Q40" s="1" t="n">
        <f aca="false">COUNTIFS(C:C,"&gt;="&amp;M34,C:C,"&lt;"&amp;N34,F:F,"=3",G:G,"=0",D:D,"&lt;&gt;x")</f>
        <v>2</v>
      </c>
      <c r="R40" s="1" t="n">
        <f aca="false">COUNTIFS(C:C,"&gt;="&amp;M34,C:C,"&lt;"&amp;N34,F:F,"=3",G:G,"=1",D:D,"&lt;&gt;x")</f>
        <v>1</v>
      </c>
      <c r="S40" s="1" t="n">
        <f aca="false">COUNTIFS(C:C,"&gt;="&amp;M34,C:C,"&lt;"&amp;N34,F:F,"=3",G:G,"=2",D:D,"&lt;&gt;x")</f>
        <v>0</v>
      </c>
      <c r="T40" s="7" t="n">
        <f aca="false">IF(P40&gt;0,Q40/P40,"-")</f>
        <v>0.666666666666667</v>
      </c>
      <c r="V40" s="9"/>
      <c r="W40" s="9"/>
      <c r="X40" s="1" t="s">
        <v>561</v>
      </c>
      <c r="Y40" s="1" t="n">
        <f aca="false">Z40+AA40</f>
        <v>2</v>
      </c>
      <c r="Z40" s="1" t="n">
        <f aca="false">COUNTIFS(C:C,"&gt;="&amp;M34,C:C,"&lt;"&amp;N34,I:I,"=6",J:J,"=0",D:D,"&lt;&gt;x")</f>
        <v>2</v>
      </c>
      <c r="AA40" s="1" t="n">
        <f aca="false">COUNTIFS(C:C,"&gt;="&amp;M34,C:C,"&lt;"&amp;N34,I:I,"=6",J:J,"=1",D:D,"&lt;&gt;x")</f>
        <v>0</v>
      </c>
      <c r="AB40" s="1" t="n">
        <f aca="false">COUNTIFS(C:C,"&gt;="&amp;M34,C:C,"&lt;"&amp;N34,I:I,"=6",J:J,"=2",D:D,"&lt;&gt;x")</f>
        <v>0</v>
      </c>
      <c r="AC40" s="7" t="n">
        <f aca="false">IF(Y40&gt;0,Z40/Y40,"-")</f>
        <v>1</v>
      </c>
    </row>
    <row r="41" customFormat="false" ht="15" hidden="false" customHeight="false" outlineLevel="0" collapsed="false">
      <c r="A41" s="0" t="n">
        <v>40</v>
      </c>
      <c r="B41" s="3" t="n">
        <v>45062</v>
      </c>
      <c r="C41" s="4" t="n">
        <v>0.378819444444444</v>
      </c>
      <c r="D41" s="8" t="n">
        <f aca="false">Identyfikacja!D41</f>
        <v>40</v>
      </c>
      <c r="E41" s="5" t="s">
        <v>60</v>
      </c>
      <c r="F41" s="0" t="n">
        <v>7</v>
      </c>
      <c r="G41" s="0" t="n">
        <v>0</v>
      </c>
      <c r="I41" s="0" t="n">
        <v>1</v>
      </c>
      <c r="J41" s="0" t="n">
        <v>0</v>
      </c>
      <c r="M41" s="9"/>
      <c r="N41" s="9"/>
      <c r="O41" s="1" t="s">
        <v>561</v>
      </c>
      <c r="P41" s="1" t="n">
        <f aca="false">Q41+R41</f>
        <v>2</v>
      </c>
      <c r="Q41" s="1" t="n">
        <f aca="false">COUNTIFS(C:C,"&gt;="&amp;M34,C:C,"&lt;"&amp;N34,F:F,"=8",G:G,"=0",D:D,"&lt;&gt;x")</f>
        <v>2</v>
      </c>
      <c r="R41" s="1" t="n">
        <f aca="false">COUNTIFS(C:C,"&gt;="&amp;M34,C:C,"&lt;"&amp;N34,F:F,"=8",G:G,"=1",D:D,"&lt;&gt;x")</f>
        <v>0</v>
      </c>
      <c r="S41" s="1" t="n">
        <f aca="false">COUNTIFS(C:C,"&gt;="&amp;M34,C:C,"&lt;"&amp;N34,F:F,"=8",G:G,"=2",D:D,"&lt;&gt;x")</f>
        <v>0</v>
      </c>
      <c r="T41" s="7" t="n">
        <f aca="false">IF(P41&gt;0,Q41/P41,"-")</f>
        <v>1</v>
      </c>
      <c r="V41" s="9"/>
      <c r="W41" s="9"/>
      <c r="X41" s="1" t="s">
        <v>562</v>
      </c>
      <c r="Y41" s="1" t="n">
        <f aca="false">Z41+AA41</f>
        <v>0</v>
      </c>
      <c r="Z41" s="1" t="n">
        <f aca="false">COUNTIFS(C:C,"&gt;="&amp;M34,C:C,"&lt;"&amp;N34,I:I,"=7",J:J,"=0",D:D,"&lt;&gt;x")</f>
        <v>0</v>
      </c>
      <c r="AA41" s="1" t="n">
        <f aca="false">COUNTIFS(C:C,"&gt;="&amp;M34,C:C,"&lt;"&amp;N34,I:I,"=7",J:J,"=1",D:D,"&lt;&gt;x")</f>
        <v>0</v>
      </c>
      <c r="AB41" s="1" t="n">
        <f aca="false">COUNTIFS(C:C,"&gt;="&amp;M34,C:C,"&lt;"&amp;N34,I:I,"=7",J:J,"=2",D:D,"&lt;&gt;x")</f>
        <v>0</v>
      </c>
      <c r="AC41" s="7" t="str">
        <f aca="false">IF(Y41&gt;0,Z41/Y41,"-")</f>
        <v>-</v>
      </c>
    </row>
    <row r="42" customFormat="false" ht="15" hidden="false" customHeight="false" outlineLevel="0" collapsed="false">
      <c r="A42" s="0" t="n">
        <v>41</v>
      </c>
      <c r="B42" s="3" t="n">
        <v>45062</v>
      </c>
      <c r="C42" s="4" t="n">
        <v>0.378888888888889</v>
      </c>
      <c r="D42" s="8" t="n">
        <f aca="false">Identyfikacja!D42</f>
        <v>41</v>
      </c>
      <c r="E42" s="5" t="s">
        <v>61</v>
      </c>
      <c r="F42" s="0" t="n">
        <v>9</v>
      </c>
      <c r="G42" s="0" t="n">
        <v>0</v>
      </c>
      <c r="I42" s="0" t="n">
        <v>5</v>
      </c>
      <c r="J42" s="0" t="n">
        <v>0</v>
      </c>
      <c r="M42" s="9"/>
      <c r="N42" s="9"/>
      <c r="O42" s="1" t="s">
        <v>563</v>
      </c>
      <c r="P42" s="1" t="n">
        <f aca="false">Q42+R42</f>
        <v>13</v>
      </c>
      <c r="Q42" s="1" t="n">
        <f aca="false">COUNTIFS(C:C,"&gt;="&amp;M34,C:C,"&lt;"&amp;N34,F:F,"=9",G:G,"=0",D:D,"&lt;&gt;x")</f>
        <v>12</v>
      </c>
      <c r="R42" s="1" t="n">
        <f aca="false">COUNTIFS(C:C,"&gt;="&amp;M34,C:C,"&lt;"&amp;N34,F:F,"=9",G:G,"=1",D:D,"&lt;&gt;x")</f>
        <v>1</v>
      </c>
      <c r="S42" s="1" t="n">
        <f aca="false">COUNTIFS(C:C,"&gt;="&amp;M34,C:C,"&lt;"&amp;N34,F:F,"=9",G:G,"=2",D:D,"&lt;&gt;x")</f>
        <v>1</v>
      </c>
      <c r="T42" s="7" t="n">
        <f aca="false">IF(P42&gt;0,Q42/P42,"-")</f>
        <v>0.923076923076923</v>
      </c>
      <c r="V42" s="9"/>
      <c r="W42" s="9"/>
      <c r="X42" s="1" t="s">
        <v>564</v>
      </c>
      <c r="Y42" s="1" t="n">
        <f aca="false">Z42+AA42</f>
        <v>0</v>
      </c>
      <c r="Z42" s="1" t="n">
        <f aca="false">COUNTIFS(C:C,"&gt;="&amp;M34,C:C,"&lt;"&amp;N34,I:I,"=8",J:J,"=0",D:D,"&lt;&gt;x")</f>
        <v>0</v>
      </c>
      <c r="AA42" s="1" t="n">
        <f aca="false">COUNTIFS(C:C,"&gt;="&amp;M34,C:C,"&lt;"&amp;N34,I:I,"=8",J:J,"=1",D:D,"&lt;&gt;x")</f>
        <v>0</v>
      </c>
      <c r="AB42" s="1" t="n">
        <f aca="false">COUNTIFS(C:C,"&gt;="&amp;M34,C:C,"&lt;"&amp;N34,I:I,"=8",J:J,"=2",D:D,"&lt;&gt;x")</f>
        <v>3</v>
      </c>
      <c r="AC42" s="7" t="str">
        <f aca="false">IF(Y42&gt;0,Z42/Y42,"-")</f>
        <v>-</v>
      </c>
    </row>
    <row r="43" customFormat="false" ht="15" hidden="false" customHeight="false" outlineLevel="0" collapsed="false">
      <c r="A43" s="0" t="n">
        <v>42</v>
      </c>
      <c r="B43" s="3" t="n">
        <v>45062</v>
      </c>
      <c r="C43" s="4" t="n">
        <v>0.378912037037037</v>
      </c>
      <c r="D43" s="8" t="n">
        <f aca="false">Identyfikacja!D43</f>
        <v>42</v>
      </c>
      <c r="E43" s="5" t="s">
        <v>62</v>
      </c>
      <c r="F43" s="0" t="n">
        <v>9</v>
      </c>
      <c r="G43" s="0" t="n">
        <v>0</v>
      </c>
      <c r="I43" s="0" t="n">
        <v>4</v>
      </c>
      <c r="J43" s="0" t="n">
        <v>0</v>
      </c>
      <c r="M43" s="9"/>
      <c r="N43" s="9"/>
      <c r="O43" s="1" t="s">
        <v>562</v>
      </c>
      <c r="P43" s="1" t="n">
        <f aca="false">Q43+R43</f>
        <v>0</v>
      </c>
      <c r="Q43" s="1" t="n">
        <f aca="false">COUNTIFS(C:C,"&gt;="&amp;M34,C:C,"&lt;"&amp;N34,F:F,"=5",G:G,"=0",D:D,"&lt;&gt;x")</f>
        <v>0</v>
      </c>
      <c r="R43" s="1" t="n">
        <f aca="false">COUNTIFS(C:C,"&gt;="&amp;M34,C:C,"&lt;"&amp;N34,F:F,"=5",G:G,"=1",D:D,"&lt;&gt;x")</f>
        <v>0</v>
      </c>
      <c r="S43" s="1" t="n">
        <f aca="false">COUNTIFS(C:C,"&gt;="&amp;M34,C:C,"&lt;"&amp;N34,F:F,"=5",G:G,"=2",D:D,"&lt;&gt;x")</f>
        <v>0</v>
      </c>
      <c r="T43" s="7" t="str">
        <f aca="false">IF(P43&gt;0,Q43/P43,"-")</f>
        <v>-</v>
      </c>
      <c r="X43" s="1"/>
      <c r="Y43" s="1"/>
      <c r="Z43" s="1"/>
      <c r="AA43" s="1"/>
      <c r="AB43" s="1"/>
      <c r="AC43" s="7"/>
    </row>
    <row r="44" customFormat="false" ht="15" hidden="false" customHeight="false" outlineLevel="0" collapsed="false">
      <c r="A44" s="0" t="n">
        <v>43</v>
      </c>
      <c r="B44" s="3" t="n">
        <v>45062</v>
      </c>
      <c r="C44" s="4" t="n">
        <v>0.378935185185185</v>
      </c>
      <c r="D44" s="8" t="n">
        <f aca="false">Identyfikacja!D44</f>
        <v>43</v>
      </c>
      <c r="E44" s="5" t="s">
        <v>63</v>
      </c>
      <c r="F44" s="0" t="n">
        <v>11</v>
      </c>
      <c r="G44" s="0" t="n">
        <v>0</v>
      </c>
      <c r="I44" s="0" t="n">
        <v>1</v>
      </c>
      <c r="J44" s="0" t="n">
        <v>0</v>
      </c>
      <c r="O44" s="1"/>
      <c r="P44" s="1"/>
      <c r="Q44" s="1"/>
      <c r="R44" s="1"/>
      <c r="S44" s="1"/>
      <c r="T44" s="1"/>
      <c r="X44" s="1"/>
      <c r="Y44" s="1"/>
      <c r="Z44" s="1"/>
      <c r="AA44" s="1"/>
      <c r="AB44" s="1"/>
      <c r="AC44" s="1"/>
    </row>
    <row r="45" customFormat="false" ht="15" hidden="false" customHeight="false" outlineLevel="0" collapsed="false">
      <c r="A45" s="0" t="n">
        <v>44</v>
      </c>
      <c r="B45" s="3" t="n">
        <v>45062</v>
      </c>
      <c r="C45" s="4" t="n">
        <v>0.379664351851852</v>
      </c>
      <c r="D45" s="8" t="n">
        <f aca="false">Identyfikacja!D45</f>
        <v>44</v>
      </c>
      <c r="E45" s="5" t="s">
        <v>64</v>
      </c>
      <c r="F45" s="0" t="n">
        <v>3</v>
      </c>
      <c r="G45" s="0" t="n">
        <v>0</v>
      </c>
      <c r="I45" s="0" t="n">
        <v>3</v>
      </c>
      <c r="J45" s="0" t="n">
        <v>0</v>
      </c>
      <c r="M45" s="9" t="n">
        <v>0.416689814814815</v>
      </c>
      <c r="N45" s="9" t="n">
        <v>0.427106481481482</v>
      </c>
      <c r="O45" s="1" t="s">
        <v>544</v>
      </c>
      <c r="P45" s="1" t="s">
        <v>545</v>
      </c>
      <c r="Q45" s="1" t="s">
        <v>546</v>
      </c>
      <c r="R45" s="1" t="s">
        <v>547</v>
      </c>
      <c r="S45" s="1" t="s">
        <v>17</v>
      </c>
      <c r="T45" s="1" t="s">
        <v>548</v>
      </c>
      <c r="V45" s="9" t="n">
        <v>0.416689814814815</v>
      </c>
      <c r="W45" s="9" t="n">
        <v>0.427106481481482</v>
      </c>
      <c r="X45" s="1" t="s">
        <v>549</v>
      </c>
      <c r="Y45" s="1" t="s">
        <v>545</v>
      </c>
      <c r="Z45" s="1" t="s">
        <v>546</v>
      </c>
      <c r="AA45" s="1" t="s">
        <v>547</v>
      </c>
      <c r="AB45" s="1" t="s">
        <v>17</v>
      </c>
      <c r="AC45" s="1" t="s">
        <v>548</v>
      </c>
    </row>
    <row r="46" customFormat="false" ht="15" hidden="false" customHeight="false" outlineLevel="0" collapsed="false">
      <c r="A46" s="0" t="n">
        <v>45</v>
      </c>
      <c r="B46" s="3" t="n">
        <v>45062</v>
      </c>
      <c r="C46" s="4" t="n">
        <v>0.379699074074074</v>
      </c>
      <c r="D46" s="8" t="n">
        <f aca="false">Identyfikacja!D46</f>
        <v>45</v>
      </c>
      <c r="E46" s="5" t="s">
        <v>65</v>
      </c>
      <c r="F46" s="0" t="n">
        <v>7</v>
      </c>
      <c r="G46" s="0" t="n">
        <v>0</v>
      </c>
      <c r="I46" s="0" t="n">
        <v>1</v>
      </c>
      <c r="J46" s="0" t="n">
        <v>0</v>
      </c>
      <c r="M46" s="9"/>
      <c r="N46" s="9"/>
      <c r="O46" s="1" t="s">
        <v>550</v>
      </c>
      <c r="P46" s="1" t="n">
        <f aca="false">Q46+R46</f>
        <v>0</v>
      </c>
      <c r="Q46" s="1" t="n">
        <f aca="false">COUNTIFS(C:C,"&gt;="&amp;M45,C:C,"&lt;"&amp;N45,F:F,"=6",G:G,"=0",D:D,"&lt;&gt;x")</f>
        <v>0</v>
      </c>
      <c r="R46" s="1" t="n">
        <f aca="false">COUNTIFS(C:C,"&gt;="&amp;M45,C:C,"&lt;"&amp;N45,F:F,"=6",G:G,"=1",D:D,"&lt;&gt;x")</f>
        <v>0</v>
      </c>
      <c r="S46" s="1" t="n">
        <f aca="false">COUNTIFS(C:C,"&gt;="&amp;M45,C:C,"&lt;"&amp;N45,F:F,"=6",G:G,"=2",D:D,"&lt;&gt;x")</f>
        <v>1</v>
      </c>
      <c r="T46" s="7" t="str">
        <f aca="false">IF(P46&gt;0,Q46/P46,"-")</f>
        <v>-</v>
      </c>
      <c r="V46" s="9"/>
      <c r="W46" s="9"/>
      <c r="X46" s="1" t="s">
        <v>551</v>
      </c>
      <c r="Y46" s="1" t="n">
        <f aca="false">Z46+AA46</f>
        <v>48</v>
      </c>
      <c r="Z46" s="1" t="n">
        <f aca="false">COUNTIFS(C:C,"&gt;="&amp;M45,C:C,"&lt;"&amp;N45,I:I,"=1",J:J,"=0",D:D,"&lt;&gt;x")</f>
        <v>48</v>
      </c>
      <c r="AA46" s="1" t="n">
        <f aca="false">COUNTIFS(C:C,"&gt;="&amp;M45,C:C,"&lt;"&amp;N45,I:I,"=1",J:J,"=1",D:D,"&lt;&gt;x")</f>
        <v>0</v>
      </c>
      <c r="AB46" s="1" t="n">
        <f aca="false">COUNTIFS(C:C,"&gt;="&amp;M45,C:C,"&lt;"&amp;N45,I:I,"=1",J:J,"=2",D:D,"&lt;&gt;x")</f>
        <v>0</v>
      </c>
      <c r="AC46" s="7" t="n">
        <f aca="false">IF(Y46&gt;0,Z46/Y46,"-")</f>
        <v>1</v>
      </c>
    </row>
    <row r="47" customFormat="false" ht="15" hidden="false" customHeight="false" outlineLevel="0" collapsed="false">
      <c r="A47" s="0" t="n">
        <v>46</v>
      </c>
      <c r="B47" s="3" t="n">
        <v>45062</v>
      </c>
      <c r="C47" s="4" t="n">
        <v>0.379756944444445</v>
      </c>
      <c r="D47" s="8" t="n">
        <f aca="false">Identyfikacja!D47</f>
        <v>46</v>
      </c>
      <c r="E47" s="5" t="s">
        <v>66</v>
      </c>
      <c r="F47" s="0" t="n">
        <v>3</v>
      </c>
      <c r="G47" s="0" t="n">
        <v>0</v>
      </c>
      <c r="I47" s="0" t="n">
        <v>3</v>
      </c>
      <c r="J47" s="0" t="n">
        <v>0</v>
      </c>
      <c r="M47" s="9"/>
      <c r="N47" s="9"/>
      <c r="O47" s="1" t="s">
        <v>552</v>
      </c>
      <c r="P47" s="1" t="n">
        <f aca="false">Q47+R47</f>
        <v>0</v>
      </c>
      <c r="Q47" s="1" t="n">
        <f aca="false">COUNTIFS(C:C,"&gt;="&amp;M45,C:C,"&lt;"&amp;N45,F:F,"=10",G:G,"=0",D:D,"&lt;&gt;x")</f>
        <v>0</v>
      </c>
      <c r="R47" s="1" t="n">
        <f aca="false">COUNTIFS(C:C,"&gt;="&amp;M45,C:C,"&lt;"&amp;N45,F:F,"=10",G:G,"=1",D:D,"&lt;&gt;x")</f>
        <v>0</v>
      </c>
      <c r="S47" s="1" t="n">
        <f aca="false">COUNTIFS(C:C,"&gt;="&amp;M45,C:C,"&lt;"&amp;N45,F:F,"=10",G:G,"=2",D:D,"&lt;&gt;x")</f>
        <v>0</v>
      </c>
      <c r="T47" s="7" t="str">
        <f aca="false">IF(P47&gt;0,Q47/P47,"-")</f>
        <v>-</v>
      </c>
      <c r="V47" s="9"/>
      <c r="W47" s="9"/>
      <c r="X47" s="1" t="s">
        <v>553</v>
      </c>
      <c r="Y47" s="1" t="n">
        <f aca="false">Z47+AA47</f>
        <v>2</v>
      </c>
      <c r="Z47" s="1" t="n">
        <f aca="false">COUNTIFS(C:C,"&gt;="&amp;M45,C:C,"&lt;"&amp;N45,I:I,"=2",J:J,"=0",D:D,"&lt;&gt;x")</f>
        <v>1</v>
      </c>
      <c r="AA47" s="1" t="n">
        <f aca="false">COUNTIFS(C:C,"&gt;="&amp;M45,C:C,"&lt;"&amp;N45,I:I,"=2",J:J,"=1",D:D,"&lt;&gt;x")</f>
        <v>1</v>
      </c>
      <c r="AB47" s="1" t="n">
        <f aca="false">COUNTIFS(C:C,"&gt;="&amp;M45,C:C,"&lt;"&amp;N45,I:I,"=2",J:J,"=2",D:D,"&lt;&gt;x")</f>
        <v>0</v>
      </c>
      <c r="AC47" s="7" t="n">
        <f aca="false">IF(Y47&gt;0,Z47/Y47,"-")</f>
        <v>0.5</v>
      </c>
    </row>
    <row r="48" customFormat="false" ht="15" hidden="false" customHeight="false" outlineLevel="0" collapsed="false">
      <c r="A48" s="0" t="n">
        <v>47</v>
      </c>
      <c r="B48" s="3" t="n">
        <v>45062</v>
      </c>
      <c r="C48" s="4" t="n">
        <v>0.379988425925926</v>
      </c>
      <c r="D48" s="8" t="n">
        <f aca="false">Identyfikacja!D48</f>
        <v>47</v>
      </c>
      <c r="E48" s="5" t="s">
        <v>67</v>
      </c>
      <c r="F48" s="0" t="n">
        <v>11</v>
      </c>
      <c r="G48" s="0" t="n">
        <v>0</v>
      </c>
      <c r="I48" s="0" t="n">
        <v>1</v>
      </c>
      <c r="J48" s="0" t="n">
        <v>0</v>
      </c>
      <c r="M48" s="9"/>
      <c r="N48" s="9"/>
      <c r="O48" s="1" t="s">
        <v>554</v>
      </c>
      <c r="P48" s="1" t="n">
        <f aca="false">Q48+R48</f>
        <v>36</v>
      </c>
      <c r="Q48" s="1" t="n">
        <f aca="false">COUNTIFS(C:C,"&gt;="&amp;M45,C:C,"&lt;"&amp;N45,F:F,"=7",G:G,"=0",D:D,"&lt;&gt;x")</f>
        <v>36</v>
      </c>
      <c r="R48" s="1" t="n">
        <f aca="false">COUNTIFS(C:C,"&gt;="&amp;M45,C:C,"&lt;"&amp;N45,F:F,"=7",G:G,"=1",D:D,"&lt;&gt;x")</f>
        <v>0</v>
      </c>
      <c r="S48" s="1" t="n">
        <f aca="false">COUNTIFS(C:C,"&gt;="&amp;M45,C:C,"&lt;"&amp;N45,F:F,"=7",G:G,"=2",D:D,"&lt;&gt;x")</f>
        <v>0</v>
      </c>
      <c r="T48" s="7" t="n">
        <f aca="false">IF(P48&gt;0,Q48/P48,"-")</f>
        <v>1</v>
      </c>
      <c r="V48" s="9"/>
      <c r="W48" s="9"/>
      <c r="X48" s="1" t="s">
        <v>555</v>
      </c>
      <c r="Y48" s="1" t="n">
        <f aca="false">Z48+AA48</f>
        <v>0</v>
      </c>
      <c r="Z48" s="1" t="n">
        <f aca="false">COUNTIFS(C:C,"&gt;="&amp;M45,C:C,"&lt;"&amp;N45,I:I,"=3",J:J,"=0",D:D,"&lt;&gt;x")</f>
        <v>0</v>
      </c>
      <c r="AA48" s="1" t="n">
        <f aca="false">COUNTIFS(C:C,"&gt;="&amp;M45,C:C,"&lt;"&amp;N45,I:I,"=3",J:J,"=1",D:D,"&lt;&gt;x")</f>
        <v>0</v>
      </c>
      <c r="AB48" s="1" t="n">
        <f aca="false">COUNTIFS(C:C,"&gt;="&amp;M45,C:C,"&lt;"&amp;N45,I:I,"=3",J:J,"=2",D:D,"&lt;&gt;x")</f>
        <v>0</v>
      </c>
      <c r="AC48" s="7" t="str">
        <f aca="false">IF(Y48&gt;0,Z48/Y48,"-")</f>
        <v>-</v>
      </c>
    </row>
    <row r="49" customFormat="false" ht="15" hidden="false" customHeight="false" outlineLevel="0" collapsed="false">
      <c r="A49" s="0" t="n">
        <v>48</v>
      </c>
      <c r="B49" s="3" t="n">
        <v>45062</v>
      </c>
      <c r="C49" s="4" t="n">
        <v>0.380034722222222</v>
      </c>
      <c r="D49" s="8" t="n">
        <f aca="false">Identyfikacja!D49</f>
        <v>48</v>
      </c>
      <c r="E49" s="5" t="s">
        <v>68</v>
      </c>
      <c r="F49" s="0" t="n">
        <v>7</v>
      </c>
      <c r="G49" s="0" t="n">
        <v>0</v>
      </c>
      <c r="I49" s="0" t="n">
        <v>1</v>
      </c>
      <c r="J49" s="0" t="n">
        <v>0</v>
      </c>
      <c r="M49" s="9"/>
      <c r="N49" s="9"/>
      <c r="O49" s="1" t="s">
        <v>556</v>
      </c>
      <c r="P49" s="1" t="n">
        <f aca="false">Q49+R49</f>
        <v>12</v>
      </c>
      <c r="Q49" s="1" t="n">
        <f aca="false">COUNTIFS(C:C,"&gt;="&amp;M45,C:C,"&lt;"&amp;N45,F:F,"=11",G:G,"=0",D:D,"&lt;&gt;x")</f>
        <v>11</v>
      </c>
      <c r="R49" s="1" t="n">
        <f aca="false">COUNTIFS(C:C,"&gt;="&amp;M45,C:C,"&lt;"&amp;N45,F:F,"=11",G:G,"=1",D:D,"&lt;&gt;x")</f>
        <v>1</v>
      </c>
      <c r="S49" s="1" t="n">
        <f aca="false">COUNTIFS(C:C,"&gt;="&amp;M45,C:C,"&lt;"&amp;N45,F:F,"=11",G:G,"=2",D:D,"&lt;&gt;x")</f>
        <v>0</v>
      </c>
      <c r="T49" s="7" t="n">
        <f aca="false">IF(P49&gt;0,Q49/P49,"-")</f>
        <v>0.916666666666667</v>
      </c>
      <c r="V49" s="9"/>
      <c r="W49" s="9"/>
      <c r="X49" s="1" t="s">
        <v>557</v>
      </c>
      <c r="Y49" s="1" t="n">
        <f aca="false">Z49+AA49</f>
        <v>6</v>
      </c>
      <c r="Z49" s="1" t="n">
        <f aca="false">COUNTIFS(C:C,"&gt;="&amp;M45,C:C,"&lt;"&amp;N45,I:I,"=4",J:J,"=0",D:D,"&lt;&gt;x")</f>
        <v>5</v>
      </c>
      <c r="AA49" s="1" t="n">
        <f aca="false">COUNTIFS(C:C,"&gt;="&amp;M45,C:C,"&lt;"&amp;N45,I:I,"=4",J:J,"=1",D:D,"&lt;&gt;x")</f>
        <v>1</v>
      </c>
      <c r="AB49" s="1" t="n">
        <f aca="false">COUNTIFS(C:C,"&gt;="&amp;M45,C:C,"&lt;"&amp;N45,I:I,"=4",J:J,"=2",D:D,"&lt;&gt;x")</f>
        <v>0</v>
      </c>
      <c r="AC49" s="7" t="n">
        <f aca="false">IF(Y49&gt;0,Z49/Y49,"-")</f>
        <v>0.833333333333333</v>
      </c>
    </row>
    <row r="50" customFormat="false" ht="15" hidden="false" customHeight="false" outlineLevel="0" collapsed="false">
      <c r="A50" s="0" t="n">
        <v>49</v>
      </c>
      <c r="B50" s="3" t="n">
        <v>45062</v>
      </c>
      <c r="C50" s="4" t="n">
        <v>0.380046296296296</v>
      </c>
      <c r="D50" s="8" t="n">
        <f aca="false">Identyfikacja!D50</f>
        <v>49</v>
      </c>
      <c r="E50" s="5" t="s">
        <v>69</v>
      </c>
      <c r="F50" s="0" t="n">
        <v>7</v>
      </c>
      <c r="G50" s="0" t="n">
        <v>0</v>
      </c>
      <c r="I50" s="0" t="n">
        <v>1</v>
      </c>
      <c r="J50" s="0" t="n">
        <v>0</v>
      </c>
      <c r="M50" s="9"/>
      <c r="N50" s="9"/>
      <c r="O50" s="1" t="s">
        <v>558</v>
      </c>
      <c r="P50" s="1" t="n">
        <f aca="false">Q50+R50</f>
        <v>0</v>
      </c>
      <c r="Q50" s="1" t="n">
        <f aca="false">COUNTIFS(C:C,"&gt;="&amp;M45,C:C,"&lt;"&amp;N45,F:F,"=2",G:G,"=0",D:D,"&lt;&gt;x")</f>
        <v>0</v>
      </c>
      <c r="R50" s="1" t="n">
        <f aca="false">COUNTIFS(C:C,"&gt;="&amp;M45,C:C,"&lt;"&amp;N45,F:F,"=2",G:G,"=1",D:D,"&lt;&gt;x")</f>
        <v>0</v>
      </c>
      <c r="S50" s="1" t="n">
        <f aca="false">COUNTIFS(C:C,"&gt;="&amp;M45,C:C,"&lt;"&amp;N45,F:F,"=2",G:G,"=2",D:D,"&lt;&gt;x")</f>
        <v>0</v>
      </c>
      <c r="T50" s="7" t="str">
        <f aca="false">IF(P50&gt;0,Q50/P50,"-")</f>
        <v>-</v>
      </c>
      <c r="V50" s="9"/>
      <c r="W50" s="9"/>
      <c r="X50" s="1" t="s">
        <v>559</v>
      </c>
      <c r="Y50" s="1" t="n">
        <f aca="false">Z50+AA50</f>
        <v>6</v>
      </c>
      <c r="Z50" s="1" t="n">
        <f aca="false">COUNTIFS(C:C,"&gt;="&amp;M45,C:C,"&lt;"&amp;N45,I:I,"=5",J:J,"=0",D:D,"&lt;&gt;x")</f>
        <v>6</v>
      </c>
      <c r="AA50" s="1" t="n">
        <f aca="false">COUNTIFS(C:C,"&gt;="&amp;M45,C:C,"&lt;"&amp;N45,I:I,"=5",J:J,"=1",D:D,"&lt;&gt;x")</f>
        <v>0</v>
      </c>
      <c r="AB50" s="1" t="n">
        <f aca="false">COUNTIFS(C:C,"&gt;="&amp;M45,C:C,"&lt;"&amp;N45,I:I,"=5",J:J,"=2",D:D,"&lt;&gt;x")</f>
        <v>0</v>
      </c>
      <c r="AC50" s="7" t="n">
        <f aca="false">IF(Y50&gt;0,Z50/Y50,"-")</f>
        <v>1</v>
      </c>
    </row>
    <row r="51" customFormat="false" ht="15" hidden="false" customHeight="false" outlineLevel="0" collapsed="false">
      <c r="A51" s="0" t="n">
        <v>50</v>
      </c>
      <c r="B51" s="3" t="n">
        <v>45062</v>
      </c>
      <c r="C51" s="4" t="n">
        <v>0.38005787037037</v>
      </c>
      <c r="D51" s="8" t="n">
        <f aca="false">Identyfikacja!D51</f>
        <v>50</v>
      </c>
      <c r="E51" s="5" t="s">
        <v>70</v>
      </c>
      <c r="F51" s="0" t="n">
        <v>7</v>
      </c>
      <c r="G51" s="0" t="n">
        <v>0</v>
      </c>
      <c r="I51" s="0" t="n">
        <v>1</v>
      </c>
      <c r="J51" s="0" t="n">
        <v>0</v>
      </c>
      <c r="M51" s="9"/>
      <c r="N51" s="9"/>
      <c r="O51" s="1" t="s">
        <v>560</v>
      </c>
      <c r="P51" s="1" t="n">
        <f aca="false">Q51+R51</f>
        <v>2</v>
      </c>
      <c r="Q51" s="1" t="n">
        <f aca="false">COUNTIFS(C:C,"&gt;="&amp;M45,C:C,"&lt;"&amp;N45,F:F,"=3",G:G,"=0",D:D,"&lt;&gt;x")</f>
        <v>1</v>
      </c>
      <c r="R51" s="1" t="n">
        <f aca="false">COUNTIFS(C:C,"&gt;="&amp;M45,C:C,"&lt;"&amp;N45,F:F,"=3",G:G,"=1",D:D,"&lt;&gt;x")</f>
        <v>1</v>
      </c>
      <c r="S51" s="1" t="n">
        <f aca="false">COUNTIFS(C:C,"&gt;="&amp;M45,C:C,"&lt;"&amp;N45,F:F,"=3",G:G,"=2",D:D,"&lt;&gt;x")</f>
        <v>0</v>
      </c>
      <c r="T51" s="7" t="n">
        <f aca="false">IF(P51&gt;0,Q51/P51,"-")</f>
        <v>0.5</v>
      </c>
      <c r="V51" s="9"/>
      <c r="W51" s="9"/>
      <c r="X51" s="1" t="s">
        <v>561</v>
      </c>
      <c r="Y51" s="1" t="n">
        <f aca="false">Z51+AA51</f>
        <v>1</v>
      </c>
      <c r="Z51" s="1" t="n">
        <f aca="false">COUNTIFS(C:C,"&gt;="&amp;M45,C:C,"&lt;"&amp;N45,I:I,"=6",J:J,"=0",D:D,"&lt;&gt;x")</f>
        <v>1</v>
      </c>
      <c r="AA51" s="1" t="n">
        <f aca="false">COUNTIFS(C:C,"&gt;="&amp;M45,C:C,"&lt;"&amp;N45,I:I,"=6",J:J,"=1",D:D,"&lt;&gt;x")</f>
        <v>0</v>
      </c>
      <c r="AB51" s="1" t="n">
        <f aca="false">COUNTIFS(C:C,"&gt;="&amp;M45,C:C,"&lt;"&amp;N45,I:I,"=6",J:J,"=2",D:D,"&lt;&gt;x")</f>
        <v>1</v>
      </c>
      <c r="AC51" s="7" t="n">
        <f aca="false">IF(Y51&gt;0,Z51/Y51,"-")</f>
        <v>1</v>
      </c>
    </row>
    <row r="52" customFormat="false" ht="15" hidden="false" customHeight="false" outlineLevel="0" collapsed="false">
      <c r="A52" s="0" t="n">
        <v>51</v>
      </c>
      <c r="B52" s="3" t="n">
        <v>45062</v>
      </c>
      <c r="C52" s="4" t="n">
        <v>0.380150462962963</v>
      </c>
      <c r="D52" s="8" t="n">
        <f aca="false">Identyfikacja!D52</f>
        <v>51</v>
      </c>
      <c r="E52" s="5" t="s">
        <v>71</v>
      </c>
      <c r="F52" s="0" t="n">
        <v>3</v>
      </c>
      <c r="G52" s="0" t="n">
        <v>0</v>
      </c>
      <c r="I52" s="0" t="n">
        <v>2</v>
      </c>
      <c r="J52" s="0" t="n">
        <v>0</v>
      </c>
      <c r="M52" s="9"/>
      <c r="N52" s="9"/>
      <c r="O52" s="1" t="s">
        <v>561</v>
      </c>
      <c r="P52" s="1" t="n">
        <f aca="false">Q52+R52</f>
        <v>1</v>
      </c>
      <c r="Q52" s="1" t="n">
        <f aca="false">COUNTIFS(C:C,"&gt;="&amp;M45,C:C,"&lt;"&amp;N45,F:F,"=8",G:G,"=0",D:D,"&lt;&gt;x")</f>
        <v>1</v>
      </c>
      <c r="R52" s="1" t="n">
        <f aca="false">COUNTIFS(C:C,"&gt;="&amp;M45,C:C,"&lt;"&amp;N45,F:F,"=8",G:G,"=1",D:D,"&lt;&gt;x")</f>
        <v>0</v>
      </c>
      <c r="S52" s="1" t="n">
        <f aca="false">COUNTIFS(C:C,"&gt;="&amp;M45,C:C,"&lt;"&amp;N45,F:F,"=8",G:G,"=2",D:D,"&lt;&gt;x")</f>
        <v>1</v>
      </c>
      <c r="T52" s="7" t="n">
        <f aca="false">IF(P52&gt;0,Q52/P52,"-")</f>
        <v>1</v>
      </c>
      <c r="V52" s="9"/>
      <c r="W52" s="9"/>
      <c r="X52" s="1" t="s">
        <v>562</v>
      </c>
      <c r="Y52" s="1" t="n">
        <f aca="false">Z52+AA52</f>
        <v>0</v>
      </c>
      <c r="Z52" s="1" t="n">
        <f aca="false">COUNTIFS(C:C,"&gt;="&amp;M45,C:C,"&lt;"&amp;N45,I:I,"=7",J:J,"=0",D:D,"&lt;&gt;x")</f>
        <v>0</v>
      </c>
      <c r="AA52" s="1" t="n">
        <f aca="false">COUNTIFS(C:C,"&gt;="&amp;M45,C:C,"&lt;"&amp;N45,I:I,"=7",J:J,"=1",D:D,"&lt;&gt;x")</f>
        <v>0</v>
      </c>
      <c r="AB52" s="1" t="n">
        <f aca="false">COUNTIFS(C:C,"&gt;="&amp;M45,C:C,"&lt;"&amp;N45,I:I,"=7",J:J,"=2",D:D,"&lt;&gt;x")</f>
        <v>0</v>
      </c>
      <c r="AC52" s="7" t="str">
        <f aca="false">IF(Y52&gt;0,Z52/Y52,"-")</f>
        <v>-</v>
      </c>
    </row>
    <row r="53" customFormat="false" ht="15" hidden="false" customHeight="false" outlineLevel="0" collapsed="false">
      <c r="A53" s="0" t="n">
        <v>52</v>
      </c>
      <c r="B53" s="3" t="n">
        <v>45062</v>
      </c>
      <c r="C53" s="4" t="n">
        <v>0.380381944444445</v>
      </c>
      <c r="D53" s="8" t="n">
        <f aca="false">Identyfikacja!D53</f>
        <v>52</v>
      </c>
      <c r="E53" s="5" t="s">
        <v>72</v>
      </c>
      <c r="F53" s="0" t="n">
        <v>7</v>
      </c>
      <c r="G53" s="0" t="n">
        <v>0</v>
      </c>
      <c r="I53" s="0" t="n">
        <v>1</v>
      </c>
      <c r="J53" s="0" t="n">
        <v>0</v>
      </c>
      <c r="M53" s="9"/>
      <c r="N53" s="9"/>
      <c r="O53" s="1" t="s">
        <v>563</v>
      </c>
      <c r="P53" s="1" t="n">
        <f aca="false">Q53+R53</f>
        <v>12</v>
      </c>
      <c r="Q53" s="1" t="n">
        <f aca="false">COUNTIFS(C:C,"&gt;="&amp;M45,C:C,"&lt;"&amp;N45,F:F,"=9",G:G,"=0",D:D,"&lt;&gt;x")</f>
        <v>11</v>
      </c>
      <c r="R53" s="1" t="n">
        <f aca="false">COUNTIFS(C:C,"&gt;="&amp;M45,C:C,"&lt;"&amp;N45,F:F,"=9",G:G,"=1",D:D,"&lt;&gt;x")</f>
        <v>1</v>
      </c>
      <c r="S53" s="1" t="n">
        <f aca="false">COUNTIFS(C:C,"&gt;="&amp;M45,C:C,"&lt;"&amp;N45,F:F,"=9",G:G,"=2",D:D,"&lt;&gt;x")</f>
        <v>0</v>
      </c>
      <c r="T53" s="7" t="n">
        <f aca="false">IF(P53&gt;0,Q53/P53,"-")</f>
        <v>0.916666666666667</v>
      </c>
      <c r="V53" s="9"/>
      <c r="W53" s="9"/>
      <c r="X53" s="1" t="s">
        <v>564</v>
      </c>
      <c r="Y53" s="1" t="n">
        <f aca="false">Z53+AA53</f>
        <v>0</v>
      </c>
      <c r="Z53" s="1" t="n">
        <f aca="false">COUNTIFS(C:C,"&gt;="&amp;M45,C:C,"&lt;"&amp;N45,I:I,"=8",J:J,"=0",D:D,"&lt;&gt;x")</f>
        <v>0</v>
      </c>
      <c r="AA53" s="1" t="n">
        <f aca="false">COUNTIFS(C:C,"&gt;="&amp;M45,C:C,"&lt;"&amp;N45,I:I,"=8",J:J,"=1",D:D,"&lt;&gt;x")</f>
        <v>0</v>
      </c>
      <c r="AB53" s="1" t="n">
        <f aca="false">COUNTIFS(C:C,"&gt;="&amp;M45,C:C,"&lt;"&amp;N45,I:I,"=8",J:J,"=2",D:D,"&lt;&gt;x")</f>
        <v>1</v>
      </c>
      <c r="AC53" s="7" t="str">
        <f aca="false">IF(Y53&gt;0,Z53/Y53,"-")</f>
        <v>-</v>
      </c>
    </row>
    <row r="54" customFormat="false" ht="15" hidden="false" customHeight="false" outlineLevel="0" collapsed="false">
      <c r="A54" s="0" t="n">
        <v>53</v>
      </c>
      <c r="B54" s="3" t="n">
        <v>45062</v>
      </c>
      <c r="C54" s="4" t="n">
        <v>0.380729166666667</v>
      </c>
      <c r="D54" s="8" t="n">
        <f aca="false">Identyfikacja!D54</f>
        <v>53</v>
      </c>
      <c r="E54" s="5" t="s">
        <v>73</v>
      </c>
      <c r="F54" s="0" t="n">
        <v>11</v>
      </c>
      <c r="G54" s="0" t="n">
        <v>0</v>
      </c>
      <c r="I54" s="0" t="n">
        <v>1</v>
      </c>
      <c r="J54" s="0" t="n">
        <v>0</v>
      </c>
      <c r="M54" s="9"/>
      <c r="N54" s="9"/>
      <c r="O54" s="1" t="s">
        <v>562</v>
      </c>
      <c r="P54" s="1" t="n">
        <f aca="false">Q54+R54</f>
        <v>0</v>
      </c>
      <c r="Q54" s="1" t="n">
        <f aca="false">COUNTIFS(C:C,"&gt;="&amp;M45,C:C,"&lt;"&amp;N45,F:F,"=5",G:G,"=0",D:D,"&lt;&gt;x")</f>
        <v>0</v>
      </c>
      <c r="R54" s="1" t="n">
        <f aca="false">COUNTIFS(C:C,"&gt;="&amp;M45,C:C,"&lt;"&amp;N45,F:F,"=5",G:G,"=1",D:D,"&lt;&gt;x")</f>
        <v>0</v>
      </c>
      <c r="S54" s="1" t="n">
        <f aca="false">COUNTIFS(C:C,"&gt;="&amp;M45,C:C,"&lt;"&amp;N45,F:F,"=5",G:G,"=2",D:D,"&lt;&gt;x")</f>
        <v>0</v>
      </c>
      <c r="T54" s="7" t="str">
        <f aca="false">IF(P54&gt;0,Q54/P54,"-")</f>
        <v>-</v>
      </c>
      <c r="X54" s="1"/>
      <c r="Y54" s="1"/>
      <c r="Z54" s="1"/>
      <c r="AA54" s="1"/>
      <c r="AB54" s="1"/>
      <c r="AC54" s="7"/>
    </row>
    <row r="55" customFormat="false" ht="15" hidden="false" customHeight="false" outlineLevel="0" collapsed="false">
      <c r="A55" s="0" t="n">
        <v>54</v>
      </c>
      <c r="B55" s="3" t="n">
        <v>45062</v>
      </c>
      <c r="C55" s="4" t="n">
        <v>0.381064814814815</v>
      </c>
      <c r="D55" s="8" t="n">
        <f aca="false">Identyfikacja!D55</f>
        <v>54</v>
      </c>
      <c r="E55" s="5" t="s">
        <v>74</v>
      </c>
      <c r="F55" s="0" t="n">
        <v>9</v>
      </c>
      <c r="G55" s="0" t="n">
        <v>1</v>
      </c>
      <c r="H55" s="0" t="n">
        <v>8</v>
      </c>
      <c r="I55" s="0" t="n">
        <v>5</v>
      </c>
      <c r="J55" s="0" t="n">
        <v>1</v>
      </c>
      <c r="K55" s="0" t="n">
        <v>6</v>
      </c>
      <c r="O55" s="1"/>
      <c r="P55" s="1"/>
      <c r="Q55" s="1"/>
      <c r="R55" s="1"/>
      <c r="S55" s="1"/>
      <c r="T55" s="1"/>
      <c r="X55" s="1"/>
      <c r="Y55" s="1"/>
      <c r="Z55" s="1"/>
      <c r="AA55" s="1"/>
      <c r="AB55" s="1"/>
      <c r="AC55" s="1"/>
    </row>
    <row r="56" customFormat="false" ht="15" hidden="false" customHeight="false" outlineLevel="0" collapsed="false">
      <c r="A56" s="0" t="n">
        <v>55</v>
      </c>
      <c r="B56" s="3" t="n">
        <v>45062</v>
      </c>
      <c r="C56" s="4" t="n">
        <v>0.381087962962963</v>
      </c>
      <c r="D56" s="8" t="n">
        <f aca="false">Identyfikacja!D56</f>
        <v>55</v>
      </c>
      <c r="E56" s="5" t="s">
        <v>75</v>
      </c>
      <c r="F56" s="0" t="n">
        <v>7</v>
      </c>
      <c r="G56" s="0" t="n">
        <v>0</v>
      </c>
      <c r="I56" s="0" t="n">
        <v>1</v>
      </c>
      <c r="J56" s="0" t="n">
        <v>0</v>
      </c>
      <c r="M56" s="9" t="n">
        <v>0.427106481481482</v>
      </c>
      <c r="N56" s="9" t="n">
        <v>0.437523148148148</v>
      </c>
      <c r="O56" s="1" t="s">
        <v>544</v>
      </c>
      <c r="P56" s="1" t="s">
        <v>545</v>
      </c>
      <c r="Q56" s="1" t="s">
        <v>546</v>
      </c>
      <c r="R56" s="1" t="s">
        <v>547</v>
      </c>
      <c r="S56" s="1" t="s">
        <v>17</v>
      </c>
      <c r="T56" s="1" t="s">
        <v>548</v>
      </c>
      <c r="V56" s="9" t="n">
        <v>0.427106481481482</v>
      </c>
      <c r="W56" s="9" t="n">
        <v>0.437523148148148</v>
      </c>
      <c r="X56" s="1" t="s">
        <v>549</v>
      </c>
      <c r="Y56" s="1" t="s">
        <v>545</v>
      </c>
      <c r="Z56" s="1" t="s">
        <v>546</v>
      </c>
      <c r="AA56" s="1" t="s">
        <v>547</v>
      </c>
      <c r="AB56" s="1" t="s">
        <v>17</v>
      </c>
      <c r="AC56" s="1" t="s">
        <v>548</v>
      </c>
    </row>
    <row r="57" customFormat="false" ht="15" hidden="false" customHeight="false" outlineLevel="0" collapsed="false">
      <c r="A57" s="0" t="n">
        <v>56</v>
      </c>
      <c r="B57" s="3" t="n">
        <v>45062</v>
      </c>
      <c r="C57" s="4" t="n">
        <v>0.381099537037037</v>
      </c>
      <c r="D57" s="8" t="n">
        <f aca="false">Identyfikacja!D57</f>
        <v>56</v>
      </c>
      <c r="E57" s="5" t="s">
        <v>76</v>
      </c>
      <c r="F57" s="0" t="n">
        <v>7</v>
      </c>
      <c r="G57" s="0" t="n">
        <v>0</v>
      </c>
      <c r="I57" s="0" t="n">
        <v>1</v>
      </c>
      <c r="J57" s="0" t="n">
        <v>0</v>
      </c>
      <c r="M57" s="9"/>
      <c r="N57" s="9"/>
      <c r="O57" s="1" t="s">
        <v>550</v>
      </c>
      <c r="P57" s="1" t="n">
        <f aca="false">Q57+R57</f>
        <v>2</v>
      </c>
      <c r="Q57" s="1" t="n">
        <f aca="false">COUNTIFS(C:C,"&gt;="&amp;M56,C:C,"&lt;"&amp;N56,F:F,"=6",G:G,"=0",D:D,"&lt;&gt;x")</f>
        <v>2</v>
      </c>
      <c r="R57" s="1" t="n">
        <f aca="false">COUNTIFS(C:C,"&gt;="&amp;M56,C:C,"&lt;"&amp;N56,F:F,"=6",G:G,"=1",D:D,"&lt;&gt;x")</f>
        <v>0</v>
      </c>
      <c r="S57" s="1" t="n">
        <f aca="false">COUNTIFS(C:C,"&gt;="&amp;M56,C:C,"&lt;"&amp;N56,F:F,"=6",G:G,"=2",D:D,"&lt;&gt;x")</f>
        <v>1</v>
      </c>
      <c r="T57" s="7" t="n">
        <f aca="false">IF(P57&gt;0,Q57/P57,"-")</f>
        <v>1</v>
      </c>
      <c r="V57" s="9"/>
      <c r="W57" s="9"/>
      <c r="X57" s="1" t="s">
        <v>551</v>
      </c>
      <c r="Y57" s="1" t="n">
        <f aca="false">Z57+AA57</f>
        <v>56</v>
      </c>
      <c r="Z57" s="1" t="n">
        <f aca="false">COUNTIFS(C:C,"&gt;="&amp;M56,C:C,"&lt;"&amp;N56,I:I,"=1",J:J,"=0",D:D,"&lt;&gt;x")</f>
        <v>56</v>
      </c>
      <c r="AA57" s="1" t="n">
        <f aca="false">COUNTIFS(C:C,"&gt;="&amp;M56,C:C,"&lt;"&amp;N56,I:I,"=1",J:J,"=1",D:D,"&lt;&gt;x")</f>
        <v>0</v>
      </c>
      <c r="AB57" s="1" t="n">
        <f aca="false">COUNTIFS(C:C,"&gt;="&amp;M56,C:C,"&lt;"&amp;N56,I:I,"=1",J:J,"=2",D:D,"&lt;&gt;x")</f>
        <v>0</v>
      </c>
      <c r="AC57" s="7" t="n">
        <f aca="false">IF(Y57&gt;0,Z57/Y57,"-")</f>
        <v>1</v>
      </c>
    </row>
    <row r="58" customFormat="false" ht="15" hidden="false" customHeight="false" outlineLevel="0" collapsed="false">
      <c r="A58" s="0" t="n">
        <v>57</v>
      </c>
      <c r="B58" s="3" t="n">
        <v>45062</v>
      </c>
      <c r="C58" s="4" t="n">
        <v>0.38119212962963</v>
      </c>
      <c r="D58" s="8" t="n">
        <f aca="false">Identyfikacja!D58</f>
        <v>57</v>
      </c>
      <c r="E58" s="5" t="s">
        <v>77</v>
      </c>
      <c r="F58" s="0" t="n">
        <v>7</v>
      </c>
      <c r="G58" s="0" t="n">
        <v>0</v>
      </c>
      <c r="I58" s="0" t="n">
        <v>1</v>
      </c>
      <c r="J58" s="0" t="n">
        <v>0</v>
      </c>
      <c r="M58" s="9"/>
      <c r="N58" s="9"/>
      <c r="O58" s="1" t="s">
        <v>552</v>
      </c>
      <c r="P58" s="1" t="n">
        <f aca="false">Q58+R58</f>
        <v>0</v>
      </c>
      <c r="Q58" s="1" t="n">
        <f aca="false">COUNTIFS(C:C,"&gt;="&amp;M56,C:C,"&lt;"&amp;N56,F:F,"=10",G:G,"=0",D:D,"&lt;&gt;x")</f>
        <v>0</v>
      </c>
      <c r="R58" s="1" t="n">
        <f aca="false">COUNTIFS(C:C,"&gt;="&amp;M56,C:C,"&lt;"&amp;N56,F:F,"=10",G:G,"=1",D:D,"&lt;&gt;x")</f>
        <v>0</v>
      </c>
      <c r="S58" s="1" t="n">
        <f aca="false">COUNTIFS(C:C,"&gt;="&amp;M56,C:C,"&lt;"&amp;N56,F:F,"=10",G:G,"=2",D:D,"&lt;&gt;x")</f>
        <v>0</v>
      </c>
      <c r="T58" s="7" t="str">
        <f aca="false">IF(P58&gt;0,Q58/P58,"-")</f>
        <v>-</v>
      </c>
      <c r="V58" s="9"/>
      <c r="W58" s="9"/>
      <c r="X58" s="1" t="s">
        <v>553</v>
      </c>
      <c r="Y58" s="1" t="n">
        <f aca="false">Z58+AA58</f>
        <v>4</v>
      </c>
      <c r="Z58" s="1" t="n">
        <f aca="false">COUNTIFS(C:C,"&gt;="&amp;M56,C:C,"&lt;"&amp;N56,I:I,"=2",J:J,"=0",D:D,"&lt;&gt;x")</f>
        <v>4</v>
      </c>
      <c r="AA58" s="1" t="n">
        <f aca="false">COUNTIFS(C:C,"&gt;="&amp;M56,C:C,"&lt;"&amp;N56,I:I,"=2",J:J,"=1",D:D,"&lt;&gt;x")</f>
        <v>0</v>
      </c>
      <c r="AB58" s="1" t="n">
        <f aca="false">COUNTIFS(C:C,"&gt;="&amp;M56,C:C,"&lt;"&amp;N56,I:I,"=2",J:J,"=2",D:D,"&lt;&gt;x")</f>
        <v>0</v>
      </c>
      <c r="AC58" s="7" t="n">
        <f aca="false">IF(Y58&gt;0,Z58/Y58,"-")</f>
        <v>1</v>
      </c>
    </row>
    <row r="59" customFormat="false" ht="15" hidden="false" customHeight="false" outlineLevel="0" collapsed="false">
      <c r="A59" s="0" t="n">
        <v>58</v>
      </c>
      <c r="B59" s="3" t="n">
        <v>45062</v>
      </c>
      <c r="C59" s="4" t="n">
        <v>0.381203703703704</v>
      </c>
      <c r="D59" s="8" t="n">
        <f aca="false">Identyfikacja!D59</f>
        <v>58</v>
      </c>
      <c r="E59" s="5" t="s">
        <v>78</v>
      </c>
      <c r="F59" s="0" t="n">
        <v>7</v>
      </c>
      <c r="G59" s="0" t="n">
        <v>0</v>
      </c>
      <c r="I59" s="0" t="n">
        <v>1</v>
      </c>
      <c r="J59" s="0" t="n">
        <v>0</v>
      </c>
      <c r="M59" s="9"/>
      <c r="N59" s="9"/>
      <c r="O59" s="1" t="s">
        <v>554</v>
      </c>
      <c r="P59" s="1" t="n">
        <f aca="false">Q59+R59</f>
        <v>51</v>
      </c>
      <c r="Q59" s="1" t="n">
        <f aca="false">COUNTIFS(C:C,"&gt;="&amp;M56,C:C,"&lt;"&amp;N56,F:F,"=7",G:G,"=0",D:D,"&lt;&gt;x")</f>
        <v>50</v>
      </c>
      <c r="R59" s="1" t="n">
        <f aca="false">COUNTIFS(C:C,"&gt;="&amp;M56,C:C,"&lt;"&amp;N56,F:F,"=7",G:G,"=1",D:D,"&lt;&gt;x")</f>
        <v>1</v>
      </c>
      <c r="S59" s="1" t="n">
        <f aca="false">COUNTIFS(C:C,"&gt;="&amp;M56,C:C,"&lt;"&amp;N56,F:F,"=7",G:G,"=2",D:D,"&lt;&gt;x")</f>
        <v>0</v>
      </c>
      <c r="T59" s="7" t="n">
        <f aca="false">IF(P59&gt;0,Q59/P59,"-")</f>
        <v>0.980392156862745</v>
      </c>
      <c r="V59" s="9"/>
      <c r="W59" s="9"/>
      <c r="X59" s="1" t="s">
        <v>555</v>
      </c>
      <c r="Y59" s="1" t="n">
        <f aca="false">Z59+AA59</f>
        <v>2</v>
      </c>
      <c r="Z59" s="1" t="n">
        <f aca="false">COUNTIFS(C:C,"&gt;="&amp;M56,C:C,"&lt;"&amp;N56,I:I,"=3",J:J,"=0",D:D,"&lt;&gt;x")</f>
        <v>2</v>
      </c>
      <c r="AA59" s="1" t="n">
        <f aca="false">COUNTIFS(C:C,"&gt;="&amp;M56,C:C,"&lt;"&amp;N56,I:I,"=3",J:J,"=1",D:D,"&lt;&gt;x")</f>
        <v>0</v>
      </c>
      <c r="AB59" s="1" t="n">
        <f aca="false">COUNTIFS(C:C,"&gt;="&amp;M56,C:C,"&lt;"&amp;N56,I:I,"=3",J:J,"=2",D:D,"&lt;&gt;x")</f>
        <v>0</v>
      </c>
      <c r="AC59" s="7" t="n">
        <f aca="false">IF(Y59&gt;0,Z59/Y59,"-")</f>
        <v>1</v>
      </c>
    </row>
    <row r="60" customFormat="false" ht="15" hidden="false" customHeight="false" outlineLevel="0" collapsed="false">
      <c r="A60" s="0" t="n">
        <v>59</v>
      </c>
      <c r="B60" s="3" t="n">
        <v>45062</v>
      </c>
      <c r="C60" s="4" t="n">
        <v>0.381238425925926</v>
      </c>
      <c r="D60" s="8" t="n">
        <f aca="false">Identyfikacja!D60</f>
        <v>59</v>
      </c>
      <c r="E60" s="5" t="s">
        <v>79</v>
      </c>
      <c r="F60" s="0" t="n">
        <v>7</v>
      </c>
      <c r="G60" s="0" t="n">
        <v>0</v>
      </c>
      <c r="I60" s="0" t="n">
        <v>1</v>
      </c>
      <c r="J60" s="0" t="n">
        <v>0</v>
      </c>
      <c r="M60" s="9"/>
      <c r="N60" s="9"/>
      <c r="O60" s="1" t="s">
        <v>556</v>
      </c>
      <c r="P60" s="1" t="n">
        <f aca="false">Q60+R60</f>
        <v>5</v>
      </c>
      <c r="Q60" s="1" t="n">
        <f aca="false">COUNTIFS(C:C,"&gt;="&amp;M56,C:C,"&lt;"&amp;N56,F:F,"=11",G:G,"=0",D:D,"&lt;&gt;x")</f>
        <v>5</v>
      </c>
      <c r="R60" s="1" t="n">
        <f aca="false">COUNTIFS(C:C,"&gt;="&amp;M56,C:C,"&lt;"&amp;N56,F:F,"=11",G:G,"=1",D:D,"&lt;&gt;x")</f>
        <v>0</v>
      </c>
      <c r="S60" s="1" t="n">
        <f aca="false">COUNTIFS(C:C,"&gt;="&amp;M56,C:C,"&lt;"&amp;N56,F:F,"=11",G:G,"=2",D:D,"&lt;&gt;x")</f>
        <v>0</v>
      </c>
      <c r="T60" s="7" t="n">
        <f aca="false">IF(P60&gt;0,Q60/P60,"-")</f>
        <v>1</v>
      </c>
      <c r="V60" s="9"/>
      <c r="W60" s="9"/>
      <c r="X60" s="1" t="s">
        <v>557</v>
      </c>
      <c r="Y60" s="1" t="n">
        <f aca="false">Z60+AA60</f>
        <v>8</v>
      </c>
      <c r="Z60" s="1" t="n">
        <f aca="false">COUNTIFS(C:C,"&gt;="&amp;M56,C:C,"&lt;"&amp;N56,I:I,"=4",J:J,"=0",D:D,"&lt;&gt;x")</f>
        <v>8</v>
      </c>
      <c r="AA60" s="1" t="n">
        <f aca="false">COUNTIFS(C:C,"&gt;="&amp;M56,C:C,"&lt;"&amp;N56,I:I,"=4",J:J,"=1",D:D,"&lt;&gt;x")</f>
        <v>0</v>
      </c>
      <c r="AB60" s="1" t="n">
        <f aca="false">COUNTIFS(C:C,"&gt;="&amp;M56,C:C,"&lt;"&amp;N56,I:I,"=4",J:J,"=2",D:D,"&lt;&gt;x")</f>
        <v>0</v>
      </c>
      <c r="AC60" s="7" t="n">
        <f aca="false">IF(Y60&gt;0,Z60/Y60,"-")</f>
        <v>1</v>
      </c>
    </row>
    <row r="61" customFormat="false" ht="15" hidden="false" customHeight="false" outlineLevel="0" collapsed="false">
      <c r="A61" s="0" t="n">
        <v>60</v>
      </c>
      <c r="B61" s="3" t="n">
        <v>45062</v>
      </c>
      <c r="C61" s="4" t="n">
        <v>0.38125</v>
      </c>
      <c r="D61" s="8" t="n">
        <f aca="false">Identyfikacja!D61</f>
        <v>60</v>
      </c>
      <c r="E61" s="5" t="s">
        <v>80</v>
      </c>
      <c r="F61" s="0" t="n">
        <v>11</v>
      </c>
      <c r="G61" s="0" t="n">
        <v>0</v>
      </c>
      <c r="I61" s="0" t="n">
        <v>1</v>
      </c>
      <c r="J61" s="0" t="n">
        <v>0</v>
      </c>
      <c r="M61" s="9"/>
      <c r="N61" s="9"/>
      <c r="O61" s="1" t="s">
        <v>558</v>
      </c>
      <c r="P61" s="1" t="n">
        <f aca="false">Q61+R61</f>
        <v>0</v>
      </c>
      <c r="Q61" s="1" t="n">
        <f aca="false">COUNTIFS(C:C,"&gt;="&amp;M56,C:C,"&lt;"&amp;N56,F:F,"=2",G:G,"=0",D:D,"&lt;&gt;x")</f>
        <v>0</v>
      </c>
      <c r="R61" s="1" t="n">
        <f aca="false">COUNTIFS(C:C,"&gt;="&amp;M56,C:C,"&lt;"&amp;N56,F:F,"=2",G:G,"=1",D:D,"&lt;&gt;x")</f>
        <v>0</v>
      </c>
      <c r="S61" s="1" t="n">
        <f aca="false">COUNTIFS(C:C,"&gt;="&amp;M56,C:C,"&lt;"&amp;N56,F:F,"=2",G:G,"=2",D:D,"&lt;&gt;x")</f>
        <v>0</v>
      </c>
      <c r="T61" s="7" t="str">
        <f aca="false">IF(P61&gt;0,Q61/P61,"-")</f>
        <v>-</v>
      </c>
      <c r="V61" s="9"/>
      <c r="W61" s="9"/>
      <c r="X61" s="1" t="s">
        <v>559</v>
      </c>
      <c r="Y61" s="1" t="n">
        <f aca="false">Z61+AA61</f>
        <v>2</v>
      </c>
      <c r="Z61" s="1" t="n">
        <f aca="false">COUNTIFS(C:C,"&gt;="&amp;M56,C:C,"&lt;"&amp;N56,I:I,"=5",J:J,"=0",D:D,"&lt;&gt;x")</f>
        <v>2</v>
      </c>
      <c r="AA61" s="1" t="n">
        <f aca="false">COUNTIFS(C:C,"&gt;="&amp;M56,C:C,"&lt;"&amp;N56,I:I,"=5",J:J,"=1",D:D,"&lt;&gt;x")</f>
        <v>0</v>
      </c>
      <c r="AB61" s="1" t="n">
        <f aca="false">COUNTIFS(C:C,"&gt;="&amp;M56,C:C,"&lt;"&amp;N56,I:I,"=5",J:J,"=2",D:D,"&lt;&gt;x")</f>
        <v>1</v>
      </c>
      <c r="AC61" s="7" t="n">
        <f aca="false">IF(Y61&gt;0,Z61/Y61,"-")</f>
        <v>1</v>
      </c>
    </row>
    <row r="62" customFormat="false" ht="15" hidden="false" customHeight="false" outlineLevel="0" collapsed="false">
      <c r="A62" s="0" t="n">
        <v>61</v>
      </c>
      <c r="B62" s="3" t="n">
        <v>45062</v>
      </c>
      <c r="C62" s="4" t="n">
        <v>0.381284722222222</v>
      </c>
      <c r="D62" s="8" t="n">
        <f aca="false">Identyfikacja!D62</f>
        <v>61</v>
      </c>
      <c r="E62" s="5" t="s">
        <v>81</v>
      </c>
      <c r="F62" s="0" t="n">
        <v>7</v>
      </c>
      <c r="G62" s="0" t="n">
        <v>0</v>
      </c>
      <c r="I62" s="0" t="n">
        <v>1</v>
      </c>
      <c r="J62" s="0" t="n">
        <v>0</v>
      </c>
      <c r="M62" s="9"/>
      <c r="N62" s="9"/>
      <c r="O62" s="1" t="s">
        <v>560</v>
      </c>
      <c r="P62" s="1" t="n">
        <f aca="false">Q62+R62</f>
        <v>6</v>
      </c>
      <c r="Q62" s="1" t="n">
        <f aca="false">COUNTIFS(C:C,"&gt;="&amp;M56,C:C,"&lt;"&amp;N56,F:F,"=3",G:G,"=0",D:D,"&lt;&gt;x")</f>
        <v>6</v>
      </c>
      <c r="R62" s="1" t="n">
        <f aca="false">COUNTIFS(C:C,"&gt;="&amp;M56,C:C,"&lt;"&amp;N56,F:F,"=3",G:G,"=1",D:D,"&lt;&gt;x")</f>
        <v>0</v>
      </c>
      <c r="S62" s="1" t="n">
        <f aca="false">COUNTIFS(C:C,"&gt;="&amp;M56,C:C,"&lt;"&amp;N56,F:F,"=3",G:G,"=2",D:D,"&lt;&gt;x")</f>
        <v>0</v>
      </c>
      <c r="T62" s="7" t="n">
        <f aca="false">IF(P62&gt;0,Q62/P62,"-")</f>
        <v>1</v>
      </c>
      <c r="V62" s="9"/>
      <c r="W62" s="9"/>
      <c r="X62" s="1" t="s">
        <v>561</v>
      </c>
      <c r="Y62" s="1" t="n">
        <f aca="false">Z62+AA62</f>
        <v>2</v>
      </c>
      <c r="Z62" s="1" t="n">
        <f aca="false">COUNTIFS(C:C,"&gt;="&amp;M56,C:C,"&lt;"&amp;N56,I:I,"=6",J:J,"=0",D:D,"&lt;&gt;x")</f>
        <v>2</v>
      </c>
      <c r="AA62" s="1" t="n">
        <f aca="false">COUNTIFS(C:C,"&gt;="&amp;M56,C:C,"&lt;"&amp;N56,I:I,"=6",J:J,"=1",D:D,"&lt;&gt;x")</f>
        <v>0</v>
      </c>
      <c r="AB62" s="1" t="n">
        <f aca="false">COUNTIFS(C:C,"&gt;="&amp;M56,C:C,"&lt;"&amp;N56,I:I,"=6",J:J,"=2",D:D,"&lt;&gt;x")</f>
        <v>0</v>
      </c>
      <c r="AC62" s="7" t="n">
        <f aca="false">IF(Y62&gt;0,Z62/Y62,"-")</f>
        <v>1</v>
      </c>
    </row>
    <row r="63" customFormat="false" ht="15" hidden="false" customHeight="false" outlineLevel="0" collapsed="false">
      <c r="A63" s="0" t="n">
        <v>62</v>
      </c>
      <c r="B63" s="3" t="n">
        <v>45062</v>
      </c>
      <c r="C63" s="4" t="n">
        <v>0.381944444444444</v>
      </c>
      <c r="D63" s="8" t="n">
        <f aca="false">Identyfikacja!D63</f>
        <v>62</v>
      </c>
      <c r="E63" s="5" t="s">
        <v>82</v>
      </c>
      <c r="F63" s="0" t="n">
        <v>5</v>
      </c>
      <c r="G63" s="0" t="n">
        <v>0</v>
      </c>
      <c r="I63" s="0" t="n">
        <v>7</v>
      </c>
      <c r="J63" s="0" t="n">
        <v>0</v>
      </c>
      <c r="M63" s="9"/>
      <c r="N63" s="9"/>
      <c r="O63" s="1" t="s">
        <v>561</v>
      </c>
      <c r="P63" s="1" t="n">
        <f aca="false">Q63+R63</f>
        <v>2</v>
      </c>
      <c r="Q63" s="1" t="n">
        <f aca="false">COUNTIFS(C:C,"&gt;="&amp;M56,C:C,"&lt;"&amp;N56,F:F,"=8",G:G,"=0",D:D,"&lt;&gt;x")</f>
        <v>2</v>
      </c>
      <c r="R63" s="1" t="n">
        <f aca="false">COUNTIFS(C:C,"&gt;="&amp;M56,C:C,"&lt;"&amp;N56,F:F,"=8",G:G,"=1",D:D,"&lt;&gt;x")</f>
        <v>0</v>
      </c>
      <c r="S63" s="1" t="n">
        <f aca="false">COUNTIFS(C:C,"&gt;="&amp;M56,C:C,"&lt;"&amp;N56,F:F,"=8",G:G,"=2",D:D,"&lt;&gt;x")</f>
        <v>0</v>
      </c>
      <c r="T63" s="7" t="n">
        <f aca="false">IF(P63&gt;0,Q63/P63,"-")</f>
        <v>1</v>
      </c>
      <c r="V63" s="9"/>
      <c r="W63" s="9"/>
      <c r="X63" s="1" t="s">
        <v>562</v>
      </c>
      <c r="Y63" s="1" t="n">
        <f aca="false">Z63+AA63</f>
        <v>0</v>
      </c>
      <c r="Z63" s="1" t="n">
        <f aca="false">COUNTIFS(C:C,"&gt;="&amp;M56,C:C,"&lt;"&amp;N56,I:I,"=7",J:J,"=0",D:D,"&lt;&gt;x")</f>
        <v>0</v>
      </c>
      <c r="AA63" s="1" t="n">
        <f aca="false">COUNTIFS(C:C,"&gt;="&amp;M56,C:C,"&lt;"&amp;N56,I:I,"=7",J:J,"=1",D:D,"&lt;&gt;x")</f>
        <v>0</v>
      </c>
      <c r="AB63" s="1" t="n">
        <f aca="false">COUNTIFS(C:C,"&gt;="&amp;M56,C:C,"&lt;"&amp;N56,I:I,"=7",J:J,"=2",D:D,"&lt;&gt;x")</f>
        <v>0</v>
      </c>
      <c r="AC63" s="7" t="str">
        <f aca="false">IF(Y63&gt;0,Z63/Y63,"-")</f>
        <v>-</v>
      </c>
    </row>
    <row r="64" customFormat="false" ht="15" hidden="false" customHeight="false" outlineLevel="0" collapsed="false">
      <c r="A64" s="0" t="n">
        <v>63</v>
      </c>
      <c r="B64" s="3" t="n">
        <v>45062</v>
      </c>
      <c r="C64" s="4" t="n">
        <v>0.381990740740741</v>
      </c>
      <c r="D64" s="8" t="n">
        <f aca="false">Identyfikacja!D64</f>
        <v>63</v>
      </c>
      <c r="E64" s="5" t="s">
        <v>83</v>
      </c>
      <c r="F64" s="0" t="n">
        <v>7</v>
      </c>
      <c r="G64" s="0" t="n">
        <v>0</v>
      </c>
      <c r="I64" s="0" t="n">
        <v>1</v>
      </c>
      <c r="J64" s="0" t="n">
        <v>0</v>
      </c>
      <c r="M64" s="9"/>
      <c r="N64" s="9"/>
      <c r="O64" s="1" t="s">
        <v>563</v>
      </c>
      <c r="P64" s="1" t="n">
        <f aca="false">Q64+R64</f>
        <v>10</v>
      </c>
      <c r="Q64" s="1" t="n">
        <f aca="false">COUNTIFS(C:C,"&gt;="&amp;M56,C:C,"&lt;"&amp;N56,F:F,"=9",G:G,"=0",D:D,"&lt;&gt;x")</f>
        <v>10</v>
      </c>
      <c r="R64" s="1" t="n">
        <f aca="false">COUNTIFS(C:C,"&gt;="&amp;M56,C:C,"&lt;"&amp;N56,F:F,"=9",G:G,"=1",D:D,"&lt;&gt;x")</f>
        <v>0</v>
      </c>
      <c r="S64" s="1" t="n">
        <f aca="false">COUNTIFS(C:C,"&gt;="&amp;M56,C:C,"&lt;"&amp;N56,F:F,"=9",G:G,"=2",D:D,"&lt;&gt;x")</f>
        <v>1</v>
      </c>
      <c r="T64" s="7" t="n">
        <f aca="false">IF(P64&gt;0,Q64/P64,"-")</f>
        <v>1</v>
      </c>
      <c r="V64" s="9"/>
      <c r="W64" s="9"/>
      <c r="X64" s="1" t="s">
        <v>564</v>
      </c>
      <c r="Y64" s="1" t="n">
        <f aca="false">Z64+AA64</f>
        <v>2</v>
      </c>
      <c r="Z64" s="1" t="n">
        <f aca="false">COUNTIFS(C:C,"&gt;="&amp;M56,C:C,"&lt;"&amp;N56,I:I,"=8",J:J,"=0",D:D,"&lt;&gt;x")</f>
        <v>2</v>
      </c>
      <c r="AA64" s="1" t="n">
        <f aca="false">COUNTIFS(C:C,"&gt;="&amp;M56,C:C,"&lt;"&amp;N56,I:I,"=8",J:J,"=1",D:D,"&lt;&gt;x")</f>
        <v>0</v>
      </c>
      <c r="AB64" s="1" t="n">
        <f aca="false">COUNTIFS(C:C,"&gt;="&amp;M56,C:C,"&lt;"&amp;N56,I:I,"=8",J:J,"=2",D:D,"&lt;&gt;x")</f>
        <v>1</v>
      </c>
      <c r="AC64" s="7" t="n">
        <f aca="false">IF(Y64&gt;0,Z64/Y64,"-")</f>
        <v>1</v>
      </c>
    </row>
    <row r="65" customFormat="false" ht="15" hidden="false" customHeight="false" outlineLevel="0" collapsed="false">
      <c r="A65" s="0" t="n">
        <v>64</v>
      </c>
      <c r="B65" s="3" t="n">
        <v>45062</v>
      </c>
      <c r="C65" s="4" t="n">
        <v>0.382013888888889</v>
      </c>
      <c r="D65" s="8" t="n">
        <f aca="false">Identyfikacja!D65</f>
        <v>64</v>
      </c>
      <c r="E65" s="5" t="s">
        <v>84</v>
      </c>
      <c r="F65" s="0" t="n">
        <v>3</v>
      </c>
      <c r="G65" s="0" t="n">
        <v>0</v>
      </c>
      <c r="I65" s="0" t="n">
        <v>2</v>
      </c>
      <c r="J65" s="0" t="n">
        <v>0</v>
      </c>
      <c r="M65" s="9"/>
      <c r="N65" s="9"/>
      <c r="O65" s="1" t="s">
        <v>562</v>
      </c>
      <c r="P65" s="1" t="n">
        <f aca="false">Q65+R65</f>
        <v>0</v>
      </c>
      <c r="Q65" s="1" t="n">
        <f aca="false">COUNTIFS(C:C,"&gt;="&amp;M56,C:C,"&lt;"&amp;N56,F:F,"=5",G:G,"=0",D:D,"&lt;&gt;x")</f>
        <v>0</v>
      </c>
      <c r="R65" s="1" t="n">
        <f aca="false">COUNTIFS(C:C,"&gt;="&amp;M56,C:C,"&lt;"&amp;N56,F:F,"=5",G:G,"=1",D:D,"&lt;&gt;x")</f>
        <v>0</v>
      </c>
      <c r="S65" s="1" t="n">
        <f aca="false">COUNTIFS(C:C,"&gt;="&amp;M56,C:C,"&lt;"&amp;N56,F:F,"=5",G:G,"=2",D:D,"&lt;&gt;x")</f>
        <v>0</v>
      </c>
      <c r="T65" s="7" t="str">
        <f aca="false">IF(P65&gt;0,Q65/P65,"-")</f>
        <v>-</v>
      </c>
      <c r="X65" s="1"/>
      <c r="Y65" s="1"/>
      <c r="Z65" s="1"/>
      <c r="AA65" s="1"/>
      <c r="AB65" s="1"/>
      <c r="AC65" s="7"/>
    </row>
    <row r="66" customFormat="false" ht="15" hidden="false" customHeight="false" outlineLevel="0" collapsed="false">
      <c r="A66" s="0" t="n">
        <v>65</v>
      </c>
      <c r="B66" s="3" t="n">
        <v>45062</v>
      </c>
      <c r="C66" s="4" t="n">
        <v>0.382060185185185</v>
      </c>
      <c r="D66" s="8" t="n">
        <f aca="false">Identyfikacja!D66</f>
        <v>65</v>
      </c>
      <c r="E66" s="5" t="s">
        <v>85</v>
      </c>
      <c r="F66" s="0" t="n">
        <v>7</v>
      </c>
      <c r="G66" s="0" t="n">
        <v>0</v>
      </c>
      <c r="I66" s="0" t="n">
        <v>1</v>
      </c>
      <c r="J66" s="0" t="n">
        <v>0</v>
      </c>
      <c r="L66" s="8" t="s">
        <v>86</v>
      </c>
      <c r="O66" s="1"/>
      <c r="P66" s="1"/>
      <c r="Q66" s="1"/>
      <c r="R66" s="1"/>
      <c r="S66" s="1"/>
      <c r="T66" s="1"/>
      <c r="X66" s="1"/>
      <c r="Y66" s="1"/>
      <c r="Z66" s="1"/>
      <c r="AA66" s="1"/>
      <c r="AB66" s="1"/>
      <c r="AC66" s="1"/>
    </row>
    <row r="67" customFormat="false" ht="15" hidden="false" customHeight="false" outlineLevel="0" collapsed="false">
      <c r="A67" s="0" t="n">
        <v>66</v>
      </c>
      <c r="B67" s="3" t="n">
        <v>45062</v>
      </c>
      <c r="C67" s="4" t="n">
        <v>0.38212962962963</v>
      </c>
      <c r="D67" s="8" t="n">
        <f aca="false">Identyfikacja!D67</f>
        <v>66</v>
      </c>
      <c r="E67" s="5" t="s">
        <v>87</v>
      </c>
      <c r="F67" s="0" t="n">
        <v>11</v>
      </c>
      <c r="G67" s="0" t="n">
        <v>0</v>
      </c>
      <c r="I67" s="0" t="n">
        <v>1</v>
      </c>
      <c r="J67" s="0" t="n">
        <v>0</v>
      </c>
      <c r="M67" s="9" t="n">
        <v>0.437523148148148</v>
      </c>
      <c r="N67" s="9" t="n">
        <v>0.439085648148148</v>
      </c>
      <c r="O67" s="1" t="s">
        <v>544</v>
      </c>
      <c r="P67" s="1" t="s">
        <v>545</v>
      </c>
      <c r="Q67" s="1" t="s">
        <v>546</v>
      </c>
      <c r="R67" s="1" t="s">
        <v>547</v>
      </c>
      <c r="S67" s="1" t="s">
        <v>17</v>
      </c>
      <c r="T67" s="1" t="s">
        <v>548</v>
      </c>
      <c r="V67" s="9" t="n">
        <v>0.437523148148148</v>
      </c>
      <c r="W67" s="9" t="n">
        <v>0.439085648148148</v>
      </c>
      <c r="X67" s="1" t="s">
        <v>549</v>
      </c>
      <c r="Y67" s="1" t="s">
        <v>545</v>
      </c>
      <c r="Z67" s="1" t="s">
        <v>546</v>
      </c>
      <c r="AA67" s="1" t="s">
        <v>547</v>
      </c>
      <c r="AB67" s="1" t="s">
        <v>17</v>
      </c>
      <c r="AC67" s="1" t="s">
        <v>548</v>
      </c>
    </row>
    <row r="68" customFormat="false" ht="15" hidden="false" customHeight="false" outlineLevel="0" collapsed="false">
      <c r="A68" s="0" t="n">
        <v>67</v>
      </c>
      <c r="B68" s="3" t="n">
        <v>45062</v>
      </c>
      <c r="C68" s="4" t="n">
        <v>0.382291666666667</v>
      </c>
      <c r="D68" s="8" t="n">
        <f aca="false">Identyfikacja!D68</f>
        <v>67</v>
      </c>
      <c r="E68" s="5" t="s">
        <v>88</v>
      </c>
      <c r="F68" s="0" t="n">
        <v>9</v>
      </c>
      <c r="G68" s="0" t="n">
        <v>1</v>
      </c>
      <c r="H68" s="0" t="n">
        <v>6</v>
      </c>
      <c r="I68" s="0" t="n">
        <v>5</v>
      </c>
      <c r="J68" s="0" t="n">
        <v>1</v>
      </c>
      <c r="K68" s="0" t="n">
        <v>8</v>
      </c>
      <c r="M68" s="9"/>
      <c r="N68" s="9"/>
      <c r="O68" s="1" t="s">
        <v>550</v>
      </c>
      <c r="P68" s="1" t="n">
        <f aca="false">Q68+R68</f>
        <v>0</v>
      </c>
      <c r="Q68" s="1" t="n">
        <f aca="false">COUNTIFS(C:C,"&gt;="&amp;M67,C:C,"&lt;"&amp;N67,F:F,"=6",G:G,"=0",D:D,"&lt;&gt;x")</f>
        <v>0</v>
      </c>
      <c r="R68" s="1" t="n">
        <f aca="false">COUNTIFS(C:C,"&gt;="&amp;M67,C:C,"&lt;"&amp;N67,F:F,"=6",G:G,"=1",D:D,"&lt;&gt;x")</f>
        <v>0</v>
      </c>
      <c r="S68" s="1" t="n">
        <f aca="false">COUNTIFS(C:C,"&gt;="&amp;M67,C:C,"&lt;"&amp;N67,F:F,"=6",G:G,"=2",D:D,"&lt;&gt;x")</f>
        <v>0</v>
      </c>
      <c r="T68" s="7" t="str">
        <f aca="false">IF(P68&gt;0,Q68/P68,"-")</f>
        <v>-</v>
      </c>
      <c r="V68" s="9"/>
      <c r="W68" s="9"/>
      <c r="X68" s="1" t="s">
        <v>551</v>
      </c>
      <c r="Y68" s="1" t="n">
        <f aca="false">Z68+AA68</f>
        <v>9</v>
      </c>
      <c r="Z68" s="1" t="n">
        <f aca="false">COUNTIFS(C:C,"&gt;="&amp;M67,C:C,"&lt;"&amp;N67,I:I,"=1",J:J,"=0",D:D,"&lt;&gt;x")</f>
        <v>9</v>
      </c>
      <c r="AA68" s="1" t="n">
        <f aca="false">COUNTIFS(C:C,"&gt;="&amp;M67,C:C,"&lt;"&amp;N67,I:I,"=1",J:J,"=1",D:D,"&lt;&gt;x")</f>
        <v>0</v>
      </c>
      <c r="AB68" s="1" t="n">
        <f aca="false">COUNTIFS(C:C,"&gt;="&amp;M67,C:C,"&lt;"&amp;N67,I:I,"=1",J:J,"=2",D:D,"&lt;&gt;x")</f>
        <v>0</v>
      </c>
      <c r="AC68" s="7" t="n">
        <f aca="false">IF(Y68&gt;0,Z68/Y68,"-")</f>
        <v>1</v>
      </c>
    </row>
    <row r="69" customFormat="false" ht="15" hidden="false" customHeight="false" outlineLevel="0" collapsed="false">
      <c r="A69" s="0" t="n">
        <v>68</v>
      </c>
      <c r="B69" s="3" t="n">
        <v>45062</v>
      </c>
      <c r="C69" s="4" t="n">
        <v>0.382314814814815</v>
      </c>
      <c r="D69" s="8" t="n">
        <f aca="false">Identyfikacja!D69</f>
        <v>68</v>
      </c>
      <c r="E69" s="5" t="s">
        <v>89</v>
      </c>
      <c r="F69" s="0" t="n">
        <v>7</v>
      </c>
      <c r="G69" s="0" t="n">
        <v>1</v>
      </c>
      <c r="H69" s="0" t="n">
        <v>9</v>
      </c>
      <c r="I69" s="0" t="n">
        <v>1</v>
      </c>
      <c r="J69" s="0" t="n">
        <v>1</v>
      </c>
      <c r="K69" s="0" t="n">
        <v>5</v>
      </c>
      <c r="M69" s="9"/>
      <c r="N69" s="9"/>
      <c r="O69" s="1" t="s">
        <v>552</v>
      </c>
      <c r="P69" s="1" t="n">
        <f aca="false">Q69+R69</f>
        <v>0</v>
      </c>
      <c r="Q69" s="1" t="n">
        <f aca="false">COUNTIFS(C:C,"&gt;="&amp;M67,C:C,"&lt;"&amp;N67,F:F,"=10",G:G,"=0",D:D,"&lt;&gt;x")</f>
        <v>0</v>
      </c>
      <c r="R69" s="1" t="n">
        <f aca="false">COUNTIFS(C:C,"&gt;="&amp;M67,C:C,"&lt;"&amp;N67,F:F,"=10",G:G,"=1",D:D,"&lt;&gt;x")</f>
        <v>0</v>
      </c>
      <c r="S69" s="1" t="n">
        <f aca="false">COUNTIFS(C:C,"&gt;="&amp;M67,C:C,"&lt;"&amp;N67,F:F,"=10",G:G,"=2",D:D,"&lt;&gt;x")</f>
        <v>0</v>
      </c>
      <c r="T69" s="7" t="str">
        <f aca="false">IF(P69&gt;0,Q69/P69,"-")</f>
        <v>-</v>
      </c>
      <c r="V69" s="9"/>
      <c r="W69" s="9"/>
      <c r="X69" s="1" t="s">
        <v>553</v>
      </c>
      <c r="Y69" s="1" t="n">
        <f aca="false">Z69+AA69</f>
        <v>0</v>
      </c>
      <c r="Z69" s="1" t="n">
        <f aca="false">COUNTIFS(C:C,"&gt;="&amp;M67,C:C,"&lt;"&amp;N67,I:I,"=2",J:J,"=0",D:D,"&lt;&gt;x")</f>
        <v>0</v>
      </c>
      <c r="AA69" s="1" t="n">
        <f aca="false">COUNTIFS(C:C,"&gt;="&amp;M67,C:C,"&lt;"&amp;N67,I:I,"=2",J:J,"=1",D:D,"&lt;&gt;x")</f>
        <v>0</v>
      </c>
      <c r="AB69" s="1" t="n">
        <f aca="false">COUNTIFS(C:C,"&gt;="&amp;M67,C:C,"&lt;"&amp;N67,I:I,"=2",J:J,"=2",D:D,"&lt;&gt;x")</f>
        <v>0</v>
      </c>
      <c r="AC69" s="7" t="str">
        <f aca="false">IF(Y69&gt;0,Z69/Y69,"-")</f>
        <v>-</v>
      </c>
    </row>
    <row r="70" customFormat="false" ht="15" hidden="false" customHeight="false" outlineLevel="0" collapsed="false">
      <c r="A70" s="0" t="n">
        <v>69</v>
      </c>
      <c r="B70" s="3" t="n">
        <v>45062</v>
      </c>
      <c r="C70" s="4" t="n">
        <v>0.382453703703704</v>
      </c>
      <c r="D70" s="8" t="n">
        <f aca="false">Identyfikacja!D70</f>
        <v>69</v>
      </c>
      <c r="E70" s="5" t="s">
        <v>90</v>
      </c>
      <c r="F70" s="0" t="n">
        <v>11</v>
      </c>
      <c r="G70" s="0" t="n">
        <v>0</v>
      </c>
      <c r="I70" s="0" t="n">
        <v>1</v>
      </c>
      <c r="J70" s="0" t="n">
        <v>0</v>
      </c>
      <c r="M70" s="9"/>
      <c r="N70" s="9"/>
      <c r="O70" s="1" t="s">
        <v>554</v>
      </c>
      <c r="P70" s="1" t="n">
        <f aca="false">Q70+R70</f>
        <v>9</v>
      </c>
      <c r="Q70" s="1" t="n">
        <f aca="false">COUNTIFS(C:C,"&gt;="&amp;M67,C:C,"&lt;"&amp;N67,F:F,"=7",G:G,"=0",D:D,"&lt;&gt;x")</f>
        <v>9</v>
      </c>
      <c r="R70" s="1" t="n">
        <f aca="false">COUNTIFS(C:C,"&gt;="&amp;M67,C:C,"&lt;"&amp;N67,F:F,"=7",G:G,"=1",D:D,"&lt;&gt;x")</f>
        <v>0</v>
      </c>
      <c r="S70" s="1" t="n">
        <f aca="false">COUNTIFS(C:C,"&gt;="&amp;M67,C:C,"&lt;"&amp;N67,F:F,"=7",G:G,"=2",D:D,"&lt;&gt;x")</f>
        <v>0</v>
      </c>
      <c r="T70" s="7" t="n">
        <f aca="false">IF(P70&gt;0,Q70/P70,"-")</f>
        <v>1</v>
      </c>
      <c r="V70" s="9"/>
      <c r="W70" s="9"/>
      <c r="X70" s="1" t="s">
        <v>555</v>
      </c>
      <c r="Y70" s="1" t="n">
        <f aca="false">Z70+AA70</f>
        <v>0</v>
      </c>
      <c r="Z70" s="1" t="n">
        <f aca="false">COUNTIFS(C:C,"&gt;="&amp;M67,C:C,"&lt;"&amp;N67,I:I,"=3",J:J,"=0",D:D,"&lt;&gt;x")</f>
        <v>0</v>
      </c>
      <c r="AA70" s="1" t="n">
        <f aca="false">COUNTIFS(C:C,"&gt;="&amp;M67,C:C,"&lt;"&amp;N67,I:I,"=3",J:J,"=1",D:D,"&lt;&gt;x")</f>
        <v>0</v>
      </c>
      <c r="AB70" s="1" t="n">
        <f aca="false">COUNTIFS(C:C,"&gt;="&amp;M67,C:C,"&lt;"&amp;N67,I:I,"=3",J:J,"=2",D:D,"&lt;&gt;x")</f>
        <v>0</v>
      </c>
      <c r="AC70" s="7" t="str">
        <f aca="false">IF(Y70&gt;0,Z70/Y70,"-")</f>
        <v>-</v>
      </c>
    </row>
    <row r="71" customFormat="false" ht="15" hidden="false" customHeight="false" outlineLevel="0" collapsed="false">
      <c r="A71" s="0" t="n">
        <v>70</v>
      </c>
      <c r="B71" s="3" t="n">
        <v>45062</v>
      </c>
      <c r="C71" s="4" t="n">
        <v>0.382546296296296</v>
      </c>
      <c r="D71" s="8" t="n">
        <f aca="false">Identyfikacja!D71</f>
        <v>70</v>
      </c>
      <c r="E71" s="5" t="s">
        <v>91</v>
      </c>
      <c r="F71" s="0" t="n">
        <v>11</v>
      </c>
      <c r="G71" s="0" t="n">
        <v>0</v>
      </c>
      <c r="I71" s="0" t="n">
        <v>1</v>
      </c>
      <c r="J71" s="0" t="n">
        <v>0</v>
      </c>
      <c r="M71" s="9"/>
      <c r="N71" s="9"/>
      <c r="O71" s="1" t="s">
        <v>556</v>
      </c>
      <c r="P71" s="1" t="n">
        <f aca="false">Q71+R71</f>
        <v>0</v>
      </c>
      <c r="Q71" s="1" t="n">
        <f aca="false">COUNTIFS(C:C,"&gt;="&amp;M67,C:C,"&lt;"&amp;N67,F:F,"=11",G:G,"=0",D:D,"&lt;&gt;x")</f>
        <v>0</v>
      </c>
      <c r="R71" s="1" t="n">
        <f aca="false">COUNTIFS(C:C,"&gt;="&amp;M67,C:C,"&lt;"&amp;N67,F:F,"=11",G:G,"=1",D:D,"&lt;&gt;x")</f>
        <v>0</v>
      </c>
      <c r="S71" s="1" t="n">
        <f aca="false">COUNTIFS(C:C,"&gt;="&amp;M67,C:C,"&lt;"&amp;N67,F:F,"=11",G:G,"=2",D:D,"&lt;&gt;x")</f>
        <v>0</v>
      </c>
      <c r="T71" s="7" t="str">
        <f aca="false">IF(P71&gt;0,Q71/P71,"-")</f>
        <v>-</v>
      </c>
      <c r="V71" s="9"/>
      <c r="W71" s="9"/>
      <c r="X71" s="1" t="s">
        <v>557</v>
      </c>
      <c r="Y71" s="1" t="n">
        <f aca="false">Z71+AA71</f>
        <v>1</v>
      </c>
      <c r="Z71" s="1" t="n">
        <f aca="false">COUNTIFS(C:C,"&gt;="&amp;M67,C:C,"&lt;"&amp;N67,I:I,"=4",J:J,"=0",D:D,"&lt;&gt;x")</f>
        <v>1</v>
      </c>
      <c r="AA71" s="1" t="n">
        <f aca="false">COUNTIFS(C:C,"&gt;="&amp;M67,C:C,"&lt;"&amp;N67,I:I,"=4",J:J,"=1",D:D,"&lt;&gt;x")</f>
        <v>0</v>
      </c>
      <c r="AB71" s="1" t="n">
        <f aca="false">COUNTIFS(C:C,"&gt;="&amp;M67,C:C,"&lt;"&amp;N67,I:I,"=4",J:J,"=2",D:D,"&lt;&gt;x")</f>
        <v>0</v>
      </c>
      <c r="AC71" s="7" t="n">
        <f aca="false">IF(Y71&gt;0,Z71/Y71,"-")</f>
        <v>1</v>
      </c>
    </row>
    <row r="72" customFormat="false" ht="15" hidden="false" customHeight="false" outlineLevel="0" collapsed="false">
      <c r="A72" s="0" t="n">
        <v>71</v>
      </c>
      <c r="B72" s="3" t="n">
        <v>45062</v>
      </c>
      <c r="C72" s="4" t="n">
        <v>0.38255787037037</v>
      </c>
      <c r="D72" s="8" t="n">
        <f aca="false">Identyfikacja!D72</f>
        <v>71</v>
      </c>
      <c r="E72" s="5" t="s">
        <v>92</v>
      </c>
      <c r="F72" s="0" t="n">
        <v>9</v>
      </c>
      <c r="G72" s="0" t="n">
        <v>1</v>
      </c>
      <c r="H72" s="0" t="n">
        <v>6</v>
      </c>
      <c r="I72" s="0" t="n">
        <v>5</v>
      </c>
      <c r="J72" s="0" t="n">
        <v>1</v>
      </c>
      <c r="K72" s="0" t="n">
        <v>8</v>
      </c>
      <c r="M72" s="9"/>
      <c r="N72" s="9"/>
      <c r="O72" s="1" t="s">
        <v>558</v>
      </c>
      <c r="P72" s="1" t="n">
        <f aca="false">Q72+R72</f>
        <v>0</v>
      </c>
      <c r="Q72" s="1" t="n">
        <f aca="false">COUNTIFS(C:C,"&gt;="&amp;M67,C:C,"&lt;"&amp;N67,F:F,"=2",G:G,"=0",D:D,"&lt;&gt;x")</f>
        <v>0</v>
      </c>
      <c r="R72" s="1" t="n">
        <f aca="false">COUNTIFS(C:C,"&gt;="&amp;M67,C:C,"&lt;"&amp;N67,F:F,"=2",G:G,"=1",D:D,"&lt;&gt;x")</f>
        <v>0</v>
      </c>
      <c r="S72" s="1" t="n">
        <f aca="false">COUNTIFS(C:C,"&gt;="&amp;M67,C:C,"&lt;"&amp;N67,F:F,"=2",G:G,"=2",D:D,"&lt;&gt;x")</f>
        <v>0</v>
      </c>
      <c r="T72" s="7" t="str">
        <f aca="false">IF(P72&gt;0,Q72/P72,"-")</f>
        <v>-</v>
      </c>
      <c r="V72" s="9"/>
      <c r="W72" s="9"/>
      <c r="X72" s="1" t="s">
        <v>559</v>
      </c>
      <c r="Y72" s="1" t="n">
        <f aca="false">Z72+AA72</f>
        <v>1</v>
      </c>
      <c r="Z72" s="1" t="n">
        <f aca="false">COUNTIFS(C:C,"&gt;="&amp;M67,C:C,"&lt;"&amp;N67,I:I,"=5",J:J,"=0",D:D,"&lt;&gt;x")</f>
        <v>1</v>
      </c>
      <c r="AA72" s="1" t="n">
        <f aca="false">COUNTIFS(C:C,"&gt;="&amp;M67,C:C,"&lt;"&amp;N67,I:I,"=5",J:J,"=1",D:D,"&lt;&gt;x")</f>
        <v>0</v>
      </c>
      <c r="AB72" s="1" t="n">
        <f aca="false">COUNTIFS(C:C,"&gt;="&amp;M67,C:C,"&lt;"&amp;N67,I:I,"=5",J:J,"=2",D:D,"&lt;&gt;x")</f>
        <v>0</v>
      </c>
      <c r="AC72" s="7" t="n">
        <f aca="false">IF(Y72&gt;0,Z72/Y72,"-")</f>
        <v>1</v>
      </c>
    </row>
    <row r="73" customFormat="false" ht="15" hidden="false" customHeight="false" outlineLevel="0" collapsed="false">
      <c r="A73" s="0" t="n">
        <v>72</v>
      </c>
      <c r="B73" s="3" t="n">
        <v>45062</v>
      </c>
      <c r="C73" s="4" t="n">
        <v>0.382569444444445</v>
      </c>
      <c r="D73" s="8" t="n">
        <f aca="false">Identyfikacja!D73</f>
        <v>72</v>
      </c>
      <c r="E73" s="5" t="s">
        <v>93</v>
      </c>
      <c r="F73" s="0" t="n">
        <v>7</v>
      </c>
      <c r="G73" s="0" t="n">
        <v>1</v>
      </c>
      <c r="H73" s="0" t="n">
        <v>6</v>
      </c>
      <c r="I73" s="0" t="n">
        <v>1</v>
      </c>
      <c r="J73" s="0" t="n">
        <v>1</v>
      </c>
      <c r="K73" s="0" t="n">
        <v>8</v>
      </c>
      <c r="M73" s="9"/>
      <c r="N73" s="9"/>
      <c r="O73" s="1" t="s">
        <v>560</v>
      </c>
      <c r="P73" s="1" t="n">
        <f aca="false">Q73+R73</f>
        <v>0</v>
      </c>
      <c r="Q73" s="1" t="n">
        <f aca="false">COUNTIFS(C:C,"&gt;="&amp;M67,C:C,"&lt;"&amp;N67,F:F,"=3",G:G,"=0",D:D,"&lt;&gt;x")</f>
        <v>0</v>
      </c>
      <c r="R73" s="1" t="n">
        <f aca="false">COUNTIFS(C:C,"&gt;="&amp;M67,C:C,"&lt;"&amp;N67,F:F,"=3",G:G,"=1",D:D,"&lt;&gt;x")</f>
        <v>0</v>
      </c>
      <c r="S73" s="1" t="n">
        <f aca="false">COUNTIFS(C:C,"&gt;="&amp;M67,C:C,"&lt;"&amp;N67,F:F,"=3",G:G,"=2",D:D,"&lt;&gt;x")</f>
        <v>0</v>
      </c>
      <c r="T73" s="7" t="str">
        <f aca="false">IF(P73&gt;0,Q73/P73,"-")</f>
        <v>-</v>
      </c>
      <c r="V73" s="9"/>
      <c r="W73" s="9"/>
      <c r="X73" s="1" t="s">
        <v>561</v>
      </c>
      <c r="Y73" s="1" t="n">
        <f aca="false">Z73+AA73</f>
        <v>1</v>
      </c>
      <c r="Z73" s="1" t="n">
        <f aca="false">COUNTIFS(C:C,"&gt;="&amp;M67,C:C,"&lt;"&amp;N67,I:I,"=6",J:J,"=0",D:D,"&lt;&gt;x")</f>
        <v>1</v>
      </c>
      <c r="AA73" s="1" t="n">
        <f aca="false">COUNTIFS(C:C,"&gt;="&amp;M67,C:C,"&lt;"&amp;N67,I:I,"=6",J:J,"=1",D:D,"&lt;&gt;x")</f>
        <v>0</v>
      </c>
      <c r="AB73" s="1" t="n">
        <f aca="false">COUNTIFS(C:C,"&gt;="&amp;M67,C:C,"&lt;"&amp;N67,I:I,"=6",J:J,"=2",D:D,"&lt;&gt;x")</f>
        <v>0</v>
      </c>
      <c r="AC73" s="7" t="n">
        <f aca="false">IF(Y73&gt;0,Z73/Y73,"-")</f>
        <v>1</v>
      </c>
    </row>
    <row r="74" customFormat="false" ht="15" hidden="false" customHeight="false" outlineLevel="0" collapsed="false">
      <c r="A74" s="0" t="n">
        <v>73</v>
      </c>
      <c r="B74" s="3" t="n">
        <v>45062</v>
      </c>
      <c r="C74" s="4" t="n">
        <v>0.382581018518519</v>
      </c>
      <c r="D74" s="8" t="n">
        <f aca="false">Identyfikacja!D74</f>
        <v>73</v>
      </c>
      <c r="E74" s="5" t="s">
        <v>94</v>
      </c>
      <c r="F74" s="0" t="n">
        <v>7</v>
      </c>
      <c r="G74" s="0" t="n">
        <v>1</v>
      </c>
      <c r="H74" s="0" t="n">
        <v>6</v>
      </c>
      <c r="I74" s="0" t="n">
        <v>1</v>
      </c>
      <c r="J74" s="0" t="n">
        <v>1</v>
      </c>
      <c r="K74" s="0" t="n">
        <v>8</v>
      </c>
      <c r="M74" s="9"/>
      <c r="N74" s="9"/>
      <c r="O74" s="1" t="s">
        <v>561</v>
      </c>
      <c r="P74" s="1" t="n">
        <f aca="false">Q74+R74</f>
        <v>1</v>
      </c>
      <c r="Q74" s="1" t="n">
        <f aca="false">COUNTIFS(C:C,"&gt;="&amp;M67,C:C,"&lt;"&amp;N67,F:F,"=8",G:G,"=0",D:D,"&lt;&gt;x")</f>
        <v>1</v>
      </c>
      <c r="R74" s="1" t="n">
        <f aca="false">COUNTIFS(C:C,"&gt;="&amp;M67,C:C,"&lt;"&amp;N67,F:F,"=8",G:G,"=1",D:D,"&lt;&gt;x")</f>
        <v>0</v>
      </c>
      <c r="S74" s="1" t="n">
        <f aca="false">COUNTIFS(C:C,"&gt;="&amp;M67,C:C,"&lt;"&amp;N67,F:F,"=8",G:G,"=2",D:D,"&lt;&gt;x")</f>
        <v>0</v>
      </c>
      <c r="T74" s="7" t="n">
        <f aca="false">IF(P74&gt;0,Q74/P74,"-")</f>
        <v>1</v>
      </c>
      <c r="V74" s="9"/>
      <c r="W74" s="9"/>
      <c r="X74" s="1" t="s">
        <v>562</v>
      </c>
      <c r="Y74" s="1" t="n">
        <f aca="false">Z74+AA74</f>
        <v>0</v>
      </c>
      <c r="Z74" s="1" t="n">
        <f aca="false">COUNTIFS(C:C,"&gt;="&amp;M67,C:C,"&lt;"&amp;N67,I:I,"=7",J:J,"=0",D:D,"&lt;&gt;x")</f>
        <v>0</v>
      </c>
      <c r="AA74" s="1" t="n">
        <f aca="false">COUNTIFS(C:C,"&gt;="&amp;M67,C:C,"&lt;"&amp;N67,I:I,"=7",J:J,"=1",D:D,"&lt;&gt;x")</f>
        <v>0</v>
      </c>
      <c r="AB74" s="1" t="n">
        <f aca="false">COUNTIFS(C:C,"&gt;="&amp;M67,C:C,"&lt;"&amp;N67,I:I,"=7",J:J,"=2",D:D,"&lt;&gt;x")</f>
        <v>0</v>
      </c>
      <c r="AC74" s="7" t="str">
        <f aca="false">IF(Y74&gt;0,Z74/Y74,"-")</f>
        <v>-</v>
      </c>
    </row>
    <row r="75" customFormat="false" ht="15" hidden="false" customHeight="false" outlineLevel="0" collapsed="false">
      <c r="A75" s="0" t="n">
        <v>74</v>
      </c>
      <c r="B75" s="3" t="n">
        <v>45062</v>
      </c>
      <c r="C75" s="4" t="n">
        <v>0.382604166666667</v>
      </c>
      <c r="D75" s="8" t="n">
        <f aca="false">Identyfikacja!D75</f>
        <v>74</v>
      </c>
      <c r="E75" s="5" t="s">
        <v>95</v>
      </c>
      <c r="F75" s="0" t="n">
        <v>7</v>
      </c>
      <c r="G75" s="0" t="n">
        <v>0</v>
      </c>
      <c r="I75" s="0" t="n">
        <v>1</v>
      </c>
      <c r="J75" s="0" t="n">
        <v>0</v>
      </c>
      <c r="M75" s="9"/>
      <c r="N75" s="9"/>
      <c r="O75" s="1" t="s">
        <v>563</v>
      </c>
      <c r="P75" s="1" t="n">
        <f aca="false">Q75+R75</f>
        <v>2</v>
      </c>
      <c r="Q75" s="1" t="n">
        <f aca="false">COUNTIFS(C:C,"&gt;="&amp;M67,C:C,"&lt;"&amp;N67,F:F,"=9",G:G,"=0",D:D,"&lt;&gt;x")</f>
        <v>2</v>
      </c>
      <c r="R75" s="1" t="n">
        <f aca="false">COUNTIFS(C:C,"&gt;="&amp;M67,C:C,"&lt;"&amp;N67,F:F,"=9",G:G,"=1",D:D,"&lt;&gt;x")</f>
        <v>0</v>
      </c>
      <c r="S75" s="1" t="n">
        <f aca="false">COUNTIFS(C:C,"&gt;="&amp;M67,C:C,"&lt;"&amp;N67,F:F,"=9",G:G,"=2",D:D,"&lt;&gt;x")</f>
        <v>0</v>
      </c>
      <c r="T75" s="7" t="n">
        <f aca="false">IF(P75&gt;0,Q75/P75,"-")</f>
        <v>1</v>
      </c>
      <c r="V75" s="9"/>
      <c r="W75" s="9"/>
      <c r="X75" s="1" t="s">
        <v>564</v>
      </c>
      <c r="Y75" s="1" t="n">
        <f aca="false">Z75+AA75</f>
        <v>0</v>
      </c>
      <c r="Z75" s="1" t="n">
        <f aca="false">COUNTIFS(C:C,"&gt;="&amp;M67,C:C,"&lt;"&amp;N67,I:I,"=8",J:J,"=0",D:D,"&lt;&gt;x")</f>
        <v>0</v>
      </c>
      <c r="AA75" s="1" t="n">
        <f aca="false">COUNTIFS(C:C,"&gt;="&amp;M67,C:C,"&lt;"&amp;N67,I:I,"=8",J:J,"=1",D:D,"&lt;&gt;x")</f>
        <v>0</v>
      </c>
      <c r="AB75" s="1" t="n">
        <f aca="false">COUNTIFS(C:C,"&gt;="&amp;M67,C:C,"&lt;"&amp;N67,I:I,"=8",J:J,"=2",D:D,"&lt;&gt;x")</f>
        <v>0</v>
      </c>
      <c r="AC75" s="7" t="str">
        <f aca="false">IF(Y75&gt;0,Z75/Y75,"-")</f>
        <v>-</v>
      </c>
    </row>
    <row r="76" customFormat="false" ht="15" hidden="false" customHeight="false" outlineLevel="0" collapsed="false">
      <c r="A76" s="0" t="n">
        <v>75</v>
      </c>
      <c r="B76" s="3" t="n">
        <v>45062</v>
      </c>
      <c r="C76" s="4" t="n">
        <v>0.382627314814815</v>
      </c>
      <c r="D76" s="8" t="n">
        <f aca="false">Identyfikacja!D76</f>
        <v>75</v>
      </c>
      <c r="E76" s="5" t="s">
        <v>96</v>
      </c>
      <c r="F76" s="0" t="n">
        <v>7</v>
      </c>
      <c r="G76" s="0" t="n">
        <v>0</v>
      </c>
      <c r="I76" s="0" t="n">
        <v>1</v>
      </c>
      <c r="J76" s="0" t="n">
        <v>0</v>
      </c>
      <c r="M76" s="9"/>
      <c r="N76" s="9"/>
      <c r="O76" s="1" t="s">
        <v>562</v>
      </c>
      <c r="P76" s="1" t="n">
        <f aca="false">Q76+R76</f>
        <v>0</v>
      </c>
      <c r="Q76" s="1" t="n">
        <f aca="false">COUNTIFS(C:C,"&gt;="&amp;M67,C:C,"&lt;"&amp;N67,F:F,"=5",G:G,"=0",D:D,"&lt;&gt;x")</f>
        <v>0</v>
      </c>
      <c r="R76" s="1" t="n">
        <f aca="false">COUNTIFS(C:C,"&gt;="&amp;M67,C:C,"&lt;"&amp;N67,F:F,"=5",G:G,"=1",D:D,"&lt;&gt;x")</f>
        <v>0</v>
      </c>
      <c r="S76" s="1" t="n">
        <f aca="false">COUNTIFS(C:C,"&gt;="&amp;M67,C:C,"&lt;"&amp;N67,F:F,"=5",G:G,"=2",D:D,"&lt;&gt;x")</f>
        <v>0</v>
      </c>
      <c r="T76" s="7" t="str">
        <f aca="false">IF(P76&gt;0,Q76/P76,"-")</f>
        <v>-</v>
      </c>
      <c r="X76" s="1"/>
      <c r="Y76" s="1"/>
      <c r="Z76" s="1"/>
      <c r="AA76" s="1"/>
      <c r="AB76" s="1"/>
      <c r="AC76" s="7"/>
    </row>
    <row r="77" customFormat="false" ht="15" hidden="false" customHeight="false" outlineLevel="0" collapsed="false">
      <c r="A77" s="0" t="n">
        <v>76</v>
      </c>
      <c r="B77" s="3" t="n">
        <v>45062</v>
      </c>
      <c r="C77" s="4" t="n">
        <v>0.382650462962963</v>
      </c>
      <c r="D77" s="8" t="n">
        <f aca="false">Identyfikacja!D77</f>
        <v>76</v>
      </c>
      <c r="E77" s="5" t="s">
        <v>97</v>
      </c>
      <c r="F77" s="0" t="n">
        <v>9</v>
      </c>
      <c r="G77" s="0" t="n">
        <v>1</v>
      </c>
      <c r="H77" s="0" t="n">
        <v>6</v>
      </c>
      <c r="I77" s="0" t="n">
        <v>5</v>
      </c>
      <c r="J77" s="0" t="n">
        <v>1</v>
      </c>
      <c r="K77" s="0" t="n">
        <v>8</v>
      </c>
      <c r="O77" s="1"/>
      <c r="P77" s="1"/>
      <c r="Q77" s="1"/>
      <c r="R77" s="1"/>
      <c r="S77" s="1"/>
      <c r="T77" s="1"/>
      <c r="X77" s="1"/>
      <c r="Y77" s="1"/>
      <c r="Z77" s="1"/>
      <c r="AA77" s="1"/>
      <c r="AB77" s="1"/>
      <c r="AC77" s="1"/>
    </row>
    <row r="78" customFormat="false" ht="15" hidden="false" customHeight="false" outlineLevel="0" collapsed="false">
      <c r="A78" s="0" t="n">
        <v>77</v>
      </c>
      <c r="B78" s="3" t="n">
        <v>45062</v>
      </c>
      <c r="C78" s="4" t="n">
        <v>0.382662037037037</v>
      </c>
      <c r="D78" s="8" t="n">
        <f aca="false">Identyfikacja!D78</f>
        <v>77</v>
      </c>
      <c r="E78" s="5" t="s">
        <v>98</v>
      </c>
      <c r="F78" s="0" t="n">
        <v>11</v>
      </c>
      <c r="G78" s="0" t="n">
        <v>1</v>
      </c>
      <c r="H78" s="0" t="n">
        <v>9</v>
      </c>
      <c r="I78" s="0" t="n">
        <v>1</v>
      </c>
      <c r="J78" s="0" t="n">
        <v>1</v>
      </c>
      <c r="K78" s="0" t="n">
        <v>4</v>
      </c>
      <c r="M78" s="10" t="s">
        <v>565</v>
      </c>
      <c r="N78" s="10" t="s">
        <v>566</v>
      </c>
      <c r="O78" s="1" t="s">
        <v>544</v>
      </c>
      <c r="P78" s="1" t="s">
        <v>545</v>
      </c>
      <c r="Q78" s="1" t="s">
        <v>546</v>
      </c>
      <c r="R78" s="1" t="s">
        <v>547</v>
      </c>
      <c r="S78" s="1" t="s">
        <v>17</v>
      </c>
      <c r="T78" s="1" t="s">
        <v>548</v>
      </c>
      <c r="V78" s="10" t="s">
        <v>565</v>
      </c>
      <c r="W78" s="10" t="s">
        <v>566</v>
      </c>
      <c r="X78" s="1" t="s">
        <v>549</v>
      </c>
      <c r="Y78" s="1" t="s">
        <v>545</v>
      </c>
      <c r="Z78" s="1" t="s">
        <v>546</v>
      </c>
      <c r="AA78" s="1" t="s">
        <v>547</v>
      </c>
      <c r="AB78" s="1" t="s">
        <v>17</v>
      </c>
      <c r="AC78" s="1" t="s">
        <v>548</v>
      </c>
    </row>
    <row r="79" customFormat="false" ht="15" hidden="false" customHeight="false" outlineLevel="0" collapsed="false">
      <c r="A79" s="0" t="n">
        <v>78</v>
      </c>
      <c r="B79" s="3" t="n">
        <v>45062</v>
      </c>
      <c r="C79" s="4" t="n">
        <v>0.382777777777778</v>
      </c>
      <c r="D79" s="8" t="n">
        <f aca="false">Identyfikacja!D79</f>
        <v>78</v>
      </c>
      <c r="E79" s="5" t="s">
        <v>99</v>
      </c>
      <c r="F79" s="0" t="n">
        <v>7</v>
      </c>
      <c r="G79" s="0" t="n">
        <v>0</v>
      </c>
      <c r="I79" s="0" t="n">
        <v>1</v>
      </c>
      <c r="J79" s="0" t="n">
        <v>0</v>
      </c>
      <c r="M79" s="10"/>
      <c r="N79" s="10"/>
      <c r="O79" s="1" t="s">
        <v>550</v>
      </c>
      <c r="P79" s="1" t="n">
        <f aca="false">Q79+R79</f>
        <v>2</v>
      </c>
      <c r="Q79" s="1" t="n">
        <f aca="false">COUNTIFS(F:F,"=6",G:G,"=0",D:D,"&lt;&gt;x")</f>
        <v>2</v>
      </c>
      <c r="R79" s="1" t="n">
        <f aca="false">COUNTIFS(F:F,"=6",G:G,"=1",D:D,"&lt;&gt;x")</f>
        <v>0</v>
      </c>
      <c r="S79" s="1" t="n">
        <f aca="false">COUNTIFS(F:F,"=6",G:G,"=2",D:D,"&lt;&gt;x")</f>
        <v>11</v>
      </c>
      <c r="T79" s="7" t="n">
        <f aca="false">IF(P79&gt;0,Q79/P79,"-")</f>
        <v>1</v>
      </c>
      <c r="V79" s="10"/>
      <c r="W79" s="10"/>
      <c r="X79" s="1" t="s">
        <v>551</v>
      </c>
      <c r="Y79" s="1" t="n">
        <f aca="false">Z79+AA79</f>
        <v>376</v>
      </c>
      <c r="Z79" s="1" t="n">
        <f aca="false">COUNTIFS(I:I,"=1",J:J,"=0",D:D,"&lt;&gt;x")</f>
        <v>365</v>
      </c>
      <c r="AA79" s="1" t="n">
        <f aca="false">COUNTIFS(I:I,"=1",J:J,"=1",D:D,"&lt;&gt;x")</f>
        <v>11</v>
      </c>
      <c r="AB79" s="1" t="n">
        <f aca="false">COUNTIFS(I:I,"=1",J:J,"=2",D:D,"&lt;&gt;x")</f>
        <v>3</v>
      </c>
      <c r="AC79" s="7" t="n">
        <f aca="false">IF(Y79&gt;0,Z79/Y79,"-")</f>
        <v>0.970744680851064</v>
      </c>
    </row>
    <row r="80" customFormat="false" ht="15" hidden="false" customHeight="false" outlineLevel="0" collapsed="false">
      <c r="A80" s="0" t="n">
        <v>79</v>
      </c>
      <c r="B80" s="3" t="n">
        <v>45062</v>
      </c>
      <c r="C80" s="4" t="n">
        <v>0.383171296296296</v>
      </c>
      <c r="D80" s="8" t="n">
        <f aca="false">Identyfikacja!D80</f>
        <v>79</v>
      </c>
      <c r="E80" s="5" t="s">
        <v>100</v>
      </c>
      <c r="F80" s="0" t="n">
        <v>11</v>
      </c>
      <c r="G80" s="0" t="n">
        <v>0</v>
      </c>
      <c r="I80" s="0" t="n">
        <v>1</v>
      </c>
      <c r="J80" s="0" t="n">
        <v>0</v>
      </c>
      <c r="M80" s="10"/>
      <c r="N80" s="10"/>
      <c r="O80" s="1" t="s">
        <v>552</v>
      </c>
      <c r="P80" s="1" t="n">
        <f aca="false">Q80+R80</f>
        <v>0</v>
      </c>
      <c r="Q80" s="1" t="n">
        <f aca="false">COUNTIFS(F:F,"=10",G:G,"=0",D:D,"&lt;&gt;x")</f>
        <v>0</v>
      </c>
      <c r="R80" s="1" t="n">
        <f aca="false">COUNTIFS(F:F,"=10",G:G,"=1",D:D,"&lt;&gt;x")</f>
        <v>0</v>
      </c>
      <c r="S80" s="1" t="n">
        <f aca="false">COUNTIFS(F:F,"=10",G:G,"=2",D:D,"&lt;&gt;x")</f>
        <v>0</v>
      </c>
      <c r="T80" s="7" t="str">
        <f aca="false">IF(P80&gt;0,Q80/P80,"-")</f>
        <v>-</v>
      </c>
      <c r="V80" s="10"/>
      <c r="W80" s="10"/>
      <c r="X80" s="1" t="s">
        <v>553</v>
      </c>
      <c r="Y80" s="1" t="n">
        <f aca="false">Z80+AA80</f>
        <v>18</v>
      </c>
      <c r="Z80" s="1" t="n">
        <f aca="false">COUNTIFS(I:I,"=2",J:J,"=0",D:D,"&lt;&gt;x")</f>
        <v>16</v>
      </c>
      <c r="AA80" s="1" t="n">
        <f aca="false">COUNTIFS(I:I,"=2",J:J,"=1",D:D,"&lt;&gt;x")</f>
        <v>2</v>
      </c>
      <c r="AB80" s="1" t="n">
        <f aca="false">COUNTIFS(I:I,"=2",J:J,"=2",D:D,"&lt;&gt;x")</f>
        <v>0</v>
      </c>
      <c r="AC80" s="7" t="n">
        <f aca="false">IF(Y80&gt;0,Z80/Y80,"-")</f>
        <v>0.888888888888889</v>
      </c>
    </row>
    <row r="81" customFormat="false" ht="15" hidden="false" customHeight="false" outlineLevel="0" collapsed="false">
      <c r="A81" s="0" t="n">
        <v>80</v>
      </c>
      <c r="B81" s="3" t="n">
        <v>45062</v>
      </c>
      <c r="C81" s="4" t="n">
        <v>0.383194444444444</v>
      </c>
      <c r="D81" s="8" t="n">
        <f aca="false">Identyfikacja!D81</f>
        <v>80</v>
      </c>
      <c r="E81" s="5" t="s">
        <v>101</v>
      </c>
      <c r="F81" s="0" t="n">
        <v>7</v>
      </c>
      <c r="G81" s="0" t="n">
        <v>0</v>
      </c>
      <c r="I81" s="0" t="n">
        <v>1</v>
      </c>
      <c r="J81" s="0" t="n">
        <v>0</v>
      </c>
      <c r="M81" s="10"/>
      <c r="N81" s="10"/>
      <c r="O81" s="1" t="s">
        <v>554</v>
      </c>
      <c r="P81" s="1" t="n">
        <f aca="false">Q81+R81</f>
        <v>310</v>
      </c>
      <c r="Q81" s="1" t="n">
        <f aca="false">COUNTIFS(F:F,"=7",G:G,"=0",D:D,"&lt;&gt;x")</f>
        <v>298</v>
      </c>
      <c r="R81" s="1" t="n">
        <f aca="false">COUNTIFS(F:F,"=7",G:G,"=1",D:D,"&lt;&gt;x")</f>
        <v>12</v>
      </c>
      <c r="S81" s="1" t="n">
        <f aca="false">COUNTIFS(F:F,"=7",G:G,"=2",D:D,"&lt;&gt;x")</f>
        <v>2</v>
      </c>
      <c r="T81" s="7" t="n">
        <f aca="false">IF(P81&gt;0,Q81/P81,"-")</f>
        <v>0.961290322580645</v>
      </c>
      <c r="V81" s="10"/>
      <c r="W81" s="10"/>
      <c r="X81" s="1" t="s">
        <v>555</v>
      </c>
      <c r="Y81" s="1" t="n">
        <f aca="false">Z81+AA81</f>
        <v>6</v>
      </c>
      <c r="Z81" s="1" t="n">
        <f aca="false">COUNTIFS(I:I,"=3",J:J,"=0",D:D,"&lt;&gt;x")</f>
        <v>5</v>
      </c>
      <c r="AA81" s="1" t="n">
        <f aca="false">COUNTIFS(I:I,"=3",J:J,"=1",D:D,"&lt;&gt;x")</f>
        <v>1</v>
      </c>
      <c r="AB81" s="1" t="n">
        <f aca="false">COUNTIFS(I:I,"=3",J:J,"=2",D:D,"&lt;&gt;x")</f>
        <v>0</v>
      </c>
      <c r="AC81" s="7" t="n">
        <f aca="false">IF(Y81&gt;0,Z81/Y81,"-")</f>
        <v>0.833333333333333</v>
      </c>
    </row>
    <row r="82" customFormat="false" ht="15" hidden="false" customHeight="false" outlineLevel="0" collapsed="false">
      <c r="A82" s="0" t="n">
        <v>81</v>
      </c>
      <c r="B82" s="3" t="n">
        <v>45062</v>
      </c>
      <c r="C82" s="4" t="n">
        <v>0.383217592592593</v>
      </c>
      <c r="D82" s="8" t="n">
        <f aca="false">Identyfikacja!D82</f>
        <v>81</v>
      </c>
      <c r="E82" s="5" t="s">
        <v>102</v>
      </c>
      <c r="F82" s="0" t="n">
        <v>7</v>
      </c>
      <c r="G82" s="0" t="n">
        <v>0</v>
      </c>
      <c r="I82" s="0" t="n">
        <v>1</v>
      </c>
      <c r="J82" s="0" t="n">
        <v>0</v>
      </c>
      <c r="M82" s="10"/>
      <c r="N82" s="10"/>
      <c r="O82" s="1" t="s">
        <v>556</v>
      </c>
      <c r="P82" s="1" t="n">
        <f aca="false">Q82+R82</f>
        <v>66</v>
      </c>
      <c r="Q82" s="1" t="n">
        <f aca="false">COUNTIFS(F:F,"=11",G:G,"=0",D:D,"&lt;&gt;x")</f>
        <v>60</v>
      </c>
      <c r="R82" s="1" t="n">
        <f aca="false">COUNTIFS(F:F,"=11",G:G,"=1",D:D,"&lt;&gt;x")</f>
        <v>6</v>
      </c>
      <c r="S82" s="1" t="n">
        <f aca="false">COUNTIFS(F:F,"=11",G:G,"=2",D:D,"&lt;&gt;x")</f>
        <v>1</v>
      </c>
      <c r="T82" s="7" t="n">
        <f aca="false">IF(P82&gt;0,Q82/P82,"-")</f>
        <v>0.909090909090909</v>
      </c>
      <c r="V82" s="10"/>
      <c r="W82" s="10"/>
      <c r="X82" s="1" t="s">
        <v>557</v>
      </c>
      <c r="Y82" s="1" t="n">
        <f aca="false">Z82+AA82</f>
        <v>44</v>
      </c>
      <c r="Z82" s="1" t="n">
        <f aca="false">COUNTIFS(I:I,"=4",J:J,"=0",D:D,"&lt;&gt;x")</f>
        <v>42</v>
      </c>
      <c r="AA82" s="1" t="n">
        <f aca="false">COUNTIFS(I:I,"=4",J:J,"=1",D:D,"&lt;&gt;x")</f>
        <v>2</v>
      </c>
      <c r="AB82" s="1" t="n">
        <f aca="false">COUNTIFS(I:I,"=4",J:J,"=2",D:D,"&lt;&gt;x")</f>
        <v>1</v>
      </c>
      <c r="AC82" s="7" t="n">
        <f aca="false">IF(Y82&gt;0,Z82/Y82,"-")</f>
        <v>0.954545454545455</v>
      </c>
    </row>
    <row r="83" customFormat="false" ht="15" hidden="false" customHeight="false" outlineLevel="0" collapsed="false">
      <c r="A83" s="0" t="n">
        <v>82</v>
      </c>
      <c r="B83" s="3" t="n">
        <v>45062</v>
      </c>
      <c r="C83" s="4" t="n">
        <v>0.383402777777778</v>
      </c>
      <c r="D83" s="8" t="n">
        <f aca="false">Identyfikacja!D83</f>
        <v>82</v>
      </c>
      <c r="E83" s="5" t="s">
        <v>103</v>
      </c>
      <c r="F83" s="0" t="n">
        <v>11</v>
      </c>
      <c r="G83" s="0" t="n">
        <v>0</v>
      </c>
      <c r="I83" s="0" t="n">
        <v>1</v>
      </c>
      <c r="J83" s="0" t="n">
        <v>0</v>
      </c>
      <c r="M83" s="10"/>
      <c r="N83" s="10"/>
      <c r="O83" s="1" t="s">
        <v>558</v>
      </c>
      <c r="P83" s="1" t="n">
        <f aca="false">Q83+R83</f>
        <v>0</v>
      </c>
      <c r="Q83" s="1" t="n">
        <f aca="false">COUNTIFS(F:F,"=2",G:G,"=0",D:D,"&lt;&gt;x")</f>
        <v>0</v>
      </c>
      <c r="R83" s="1" t="n">
        <f aca="false">COUNTIFS(F:F,"=2",G:G,"=1",D:D,"&lt;&gt;x")</f>
        <v>0</v>
      </c>
      <c r="S83" s="1" t="n">
        <f aca="false">COUNTIFS(F:F,"=2",G:G,"=2",D:D,"&lt;&gt;x")</f>
        <v>0</v>
      </c>
      <c r="T83" s="7" t="str">
        <f aca="false">IF(P83&gt;0,Q83/P83,"-")</f>
        <v>-</v>
      </c>
      <c r="V83" s="10"/>
      <c r="W83" s="10"/>
      <c r="X83" s="1" t="s">
        <v>559</v>
      </c>
      <c r="Y83" s="1" t="n">
        <f aca="false">Z83+AA83</f>
        <v>37</v>
      </c>
      <c r="Z83" s="1" t="n">
        <f aca="false">COUNTIFS(I:I,"=5",J:J,"=0",D:D,"&lt;&gt;x")</f>
        <v>31</v>
      </c>
      <c r="AA83" s="1" t="n">
        <f aca="false">COUNTIFS(I:I,"=5",J:J,"=1",D:D,"&lt;&gt;x")</f>
        <v>6</v>
      </c>
      <c r="AB83" s="1" t="n">
        <f aca="false">COUNTIFS(I:I,"=5",J:J,"=2",D:D,"&lt;&gt;x")</f>
        <v>4</v>
      </c>
      <c r="AC83" s="7" t="n">
        <f aca="false">IF(Y83&gt;0,Z83/Y83,"-")</f>
        <v>0.837837837837838</v>
      </c>
    </row>
    <row r="84" customFormat="false" ht="15" hidden="false" customHeight="false" outlineLevel="0" collapsed="false">
      <c r="A84" s="0" t="n">
        <v>83</v>
      </c>
      <c r="B84" s="3" t="n">
        <v>45062</v>
      </c>
      <c r="C84" s="4" t="n">
        <v>0.383414351851852</v>
      </c>
      <c r="D84" s="8" t="n">
        <f aca="false">Identyfikacja!D84</f>
        <v>83</v>
      </c>
      <c r="E84" s="5" t="s">
        <v>104</v>
      </c>
      <c r="F84" s="0" t="n">
        <v>7</v>
      </c>
      <c r="G84" s="0" t="n">
        <v>0</v>
      </c>
      <c r="I84" s="0" t="n">
        <v>1</v>
      </c>
      <c r="J84" s="0" t="n">
        <v>0</v>
      </c>
      <c r="M84" s="10"/>
      <c r="N84" s="10"/>
      <c r="O84" s="1" t="s">
        <v>560</v>
      </c>
      <c r="P84" s="1" t="n">
        <f aca="false">Q84+R84</f>
        <v>24</v>
      </c>
      <c r="Q84" s="1" t="n">
        <f aca="false">COUNTIFS(F:F,"=3",G:G,"=0",D:D,"&lt;&gt;x")</f>
        <v>21</v>
      </c>
      <c r="R84" s="1" t="n">
        <f aca="false">COUNTIFS(F:F,"=3",G:G,"=1",D:D,"&lt;&gt;x")</f>
        <v>3</v>
      </c>
      <c r="S84" s="1" t="n">
        <f aca="false">COUNTIFS(F:F,"=3",G:G,"=2",D:D,"&lt;&gt;x")</f>
        <v>0</v>
      </c>
      <c r="T84" s="7" t="n">
        <f aca="false">IF(P84&gt;0,Q84/P84,"-")</f>
        <v>0.875</v>
      </c>
      <c r="V84" s="10"/>
      <c r="W84" s="10"/>
      <c r="X84" s="1" t="s">
        <v>561</v>
      </c>
      <c r="Y84" s="1" t="n">
        <f aca="false">Z84+AA84</f>
        <v>10</v>
      </c>
      <c r="Z84" s="1" t="n">
        <f aca="false">COUNTIFS(I:I,"=6",J:J,"=0",D:D,"&lt;&gt;x")</f>
        <v>10</v>
      </c>
      <c r="AA84" s="1" t="n">
        <f aca="false">COUNTIFS(I:I,"=6",J:J,"=1",D:D,"&lt;&gt;x")</f>
        <v>0</v>
      </c>
      <c r="AB84" s="1" t="n">
        <f aca="false">COUNTIFS(I:I,"=6",J:J,"=2",D:D,"&lt;&gt;x")</f>
        <v>1</v>
      </c>
      <c r="AC84" s="7" t="n">
        <f aca="false">IF(Y84&gt;0,Z84/Y84,"-")</f>
        <v>1</v>
      </c>
    </row>
    <row r="85" customFormat="false" ht="15" hidden="false" customHeight="false" outlineLevel="0" collapsed="false">
      <c r="A85" s="0" t="n">
        <v>84</v>
      </c>
      <c r="B85" s="3" t="n">
        <v>45062</v>
      </c>
      <c r="C85" s="4" t="n">
        <v>0.383599537037037</v>
      </c>
      <c r="D85" s="8" t="n">
        <f aca="false">Identyfikacja!D85</f>
        <v>84</v>
      </c>
      <c r="E85" s="5" t="s">
        <v>105</v>
      </c>
      <c r="F85" s="0" t="n">
        <v>11</v>
      </c>
      <c r="G85" s="0" t="n">
        <v>0</v>
      </c>
      <c r="I85" s="0" t="n">
        <v>1</v>
      </c>
      <c r="J85" s="0" t="n">
        <v>0</v>
      </c>
      <c r="M85" s="10"/>
      <c r="N85" s="10"/>
      <c r="O85" s="1" t="s">
        <v>561</v>
      </c>
      <c r="P85" s="1" t="n">
        <f aca="false">Q85+R85</f>
        <v>10</v>
      </c>
      <c r="Q85" s="1" t="n">
        <f aca="false">COUNTIFS(F:F,"=8",G:G,"=0",D:D,"&lt;&gt;x")</f>
        <v>10</v>
      </c>
      <c r="R85" s="1" t="n">
        <f aca="false">COUNTIFS(F:F,"=8",G:G,"=1",D:D,"&lt;&gt;x")</f>
        <v>0</v>
      </c>
      <c r="S85" s="1" t="n">
        <f aca="false">COUNTIFS(F:F,"=8",G:G,"=2",D:D,"&lt;&gt;x")</f>
        <v>1</v>
      </c>
      <c r="T85" s="7" t="n">
        <f aca="false">IF(P85&gt;0,Q85/P85,"-")</f>
        <v>1</v>
      </c>
      <c r="V85" s="10"/>
      <c r="W85" s="10"/>
      <c r="X85" s="1" t="s">
        <v>562</v>
      </c>
      <c r="Y85" s="1" t="n">
        <f aca="false">Z85+AA85</f>
        <v>3</v>
      </c>
      <c r="Z85" s="1" t="n">
        <f aca="false">COUNTIFS(I:I,"=7",J:J,"=0",D:D,"&lt;&gt;x")</f>
        <v>1</v>
      </c>
      <c r="AA85" s="1" t="n">
        <f aca="false">COUNTIFS(I:I,"=7",J:J,"=1",D:D,"&lt;&gt;x")</f>
        <v>2</v>
      </c>
      <c r="AB85" s="1" t="n">
        <f aca="false">COUNTIFS(I:I,"=7",J:J,"=2",D:D,"&lt;&gt;x")</f>
        <v>0</v>
      </c>
      <c r="AC85" s="7" t="n">
        <f aca="false">IF(Y85&gt;0,Z85/Y85,"-")</f>
        <v>0.333333333333333</v>
      </c>
    </row>
    <row r="86" customFormat="false" ht="15" hidden="false" customHeight="false" outlineLevel="0" collapsed="false">
      <c r="A86" s="0" t="n">
        <v>85</v>
      </c>
      <c r="B86" s="3" t="n">
        <v>45062</v>
      </c>
      <c r="C86" s="4" t="n">
        <v>0.383622685185185</v>
      </c>
      <c r="D86" s="8" t="n">
        <f aca="false">Identyfikacja!D86</f>
        <v>85</v>
      </c>
      <c r="E86" s="5" t="s">
        <v>106</v>
      </c>
      <c r="F86" s="0" t="n">
        <v>7</v>
      </c>
      <c r="G86" s="0" t="n">
        <v>0</v>
      </c>
      <c r="I86" s="0" t="n">
        <v>1</v>
      </c>
      <c r="J86" s="0" t="n">
        <v>0</v>
      </c>
      <c r="M86" s="10"/>
      <c r="N86" s="10"/>
      <c r="O86" s="1" t="s">
        <v>563</v>
      </c>
      <c r="P86" s="1" t="n">
        <f aca="false">Q86+R86</f>
        <v>81</v>
      </c>
      <c r="Q86" s="1" t="n">
        <f aca="false">COUNTIFS(F:F,"=9",G:G,"=0",D:D,"&lt;&gt;x")</f>
        <v>73</v>
      </c>
      <c r="R86" s="1" t="n">
        <f aca="false">COUNTIFS(F:F,"=9",G:G,"=1",D:D,"&lt;&gt;x")</f>
        <v>8</v>
      </c>
      <c r="S86" s="1" t="n">
        <f aca="false">COUNTIFS(F:F,"=9",G:G,"=2",D:D,"&lt;&gt;x")</f>
        <v>5</v>
      </c>
      <c r="T86" s="7" t="n">
        <f aca="false">IF(P86&gt;0,Q86/P86,"-")</f>
        <v>0.901234567901235</v>
      </c>
      <c r="V86" s="10"/>
      <c r="W86" s="10"/>
      <c r="X86" s="1" t="s">
        <v>564</v>
      </c>
      <c r="Y86" s="1" t="n">
        <f aca="false">Z86+AA86</f>
        <v>2</v>
      </c>
      <c r="Z86" s="1" t="n">
        <f aca="false">COUNTIFS(I:I,"=8",J:J,"=0",D:D,"&lt;&gt;x")</f>
        <v>2</v>
      </c>
      <c r="AA86" s="1" t="n">
        <f aca="false">COUNTIFS(I:I,"=8",J:J,"=1",D:D,"&lt;&gt;x")</f>
        <v>0</v>
      </c>
      <c r="AB86" s="1" t="n">
        <f aca="false">COUNTIFS(I:I,"=8",J:J,"=2",D:D,"&lt;&gt;x")</f>
        <v>11</v>
      </c>
      <c r="AC86" s="7" t="n">
        <f aca="false">IF(Y86&gt;0,Z86/Y86,"-")</f>
        <v>1</v>
      </c>
    </row>
    <row r="87" customFormat="false" ht="15" hidden="false" customHeight="false" outlineLevel="0" collapsed="false">
      <c r="A87" s="0" t="n">
        <v>86</v>
      </c>
      <c r="B87" s="3" t="n">
        <v>45062</v>
      </c>
      <c r="C87" s="4" t="n">
        <v>0.383634259259259</v>
      </c>
      <c r="D87" s="8" t="n">
        <f aca="false">Identyfikacja!D87</f>
        <v>86</v>
      </c>
      <c r="E87" s="5" t="s">
        <v>107</v>
      </c>
      <c r="F87" s="0" t="n">
        <v>7</v>
      </c>
      <c r="G87" s="0" t="n">
        <v>0</v>
      </c>
      <c r="I87" s="0" t="n">
        <v>1</v>
      </c>
      <c r="J87" s="0" t="n">
        <v>0</v>
      </c>
      <c r="M87" s="10"/>
      <c r="N87" s="10"/>
      <c r="O87" s="1" t="s">
        <v>562</v>
      </c>
      <c r="P87" s="1" t="n">
        <f aca="false">Q87+R87</f>
        <v>3</v>
      </c>
      <c r="Q87" s="1" t="n">
        <f aca="false">COUNTIFS(F:F,"=5",G:G,"=0",D:D,"&lt;&gt;x")</f>
        <v>1</v>
      </c>
      <c r="R87" s="1" t="n">
        <f aca="false">COUNTIFS(F:F,"=5",G:G,"=1",D:D,"&lt;&gt;x")</f>
        <v>2</v>
      </c>
      <c r="S87" s="1" t="n">
        <f aca="false">COUNTIFS(F:F,"=5",G:G,"=2",D:D,"&lt;&gt;x")</f>
        <v>0</v>
      </c>
      <c r="T87" s="7" t="n">
        <f aca="false">IF(P87&gt;0,Q87/P87,"-")</f>
        <v>0.333333333333333</v>
      </c>
      <c r="X87" s="1"/>
      <c r="Y87" s="1"/>
      <c r="Z87" s="1"/>
      <c r="AA87" s="1"/>
      <c r="AB87" s="1"/>
      <c r="AC87" s="7"/>
    </row>
    <row r="88" customFormat="false" ht="15" hidden="false" customHeight="false" outlineLevel="0" collapsed="false">
      <c r="A88" s="0" t="n">
        <v>87</v>
      </c>
      <c r="B88" s="3" t="n">
        <v>45062</v>
      </c>
      <c r="C88" s="4" t="n">
        <v>0.384224537037037</v>
      </c>
      <c r="D88" s="8" t="n">
        <f aca="false">Identyfikacja!D88</f>
        <v>87</v>
      </c>
      <c r="E88" s="5" t="s">
        <v>108</v>
      </c>
      <c r="F88" s="0" t="n">
        <v>3</v>
      </c>
      <c r="G88" s="0" t="n">
        <v>0</v>
      </c>
      <c r="I88" s="0" t="n">
        <v>2</v>
      </c>
      <c r="J88" s="0" t="n">
        <v>0</v>
      </c>
    </row>
    <row r="89" customFormat="false" ht="15" hidden="false" customHeight="false" outlineLevel="0" collapsed="false">
      <c r="A89" s="0" t="n">
        <v>88</v>
      </c>
      <c r="B89" s="3" t="n">
        <v>45062</v>
      </c>
      <c r="C89" s="4" t="n">
        <v>0.384282407407407</v>
      </c>
      <c r="D89" s="8" t="n">
        <f aca="false">Identyfikacja!D89</f>
        <v>88</v>
      </c>
      <c r="E89" s="5" t="s">
        <v>109</v>
      </c>
      <c r="F89" s="0" t="n">
        <v>7</v>
      </c>
      <c r="G89" s="0" t="n">
        <v>0</v>
      </c>
      <c r="I89" s="0" t="n">
        <v>1</v>
      </c>
      <c r="J89" s="0" t="n">
        <v>0</v>
      </c>
    </row>
    <row r="90" customFormat="false" ht="15" hidden="false" customHeight="false" outlineLevel="0" collapsed="false">
      <c r="A90" s="0" t="n">
        <v>89</v>
      </c>
      <c r="B90" s="3" t="n">
        <v>45062</v>
      </c>
      <c r="C90" s="4" t="n">
        <v>0.384548611111111</v>
      </c>
      <c r="D90" s="8" t="n">
        <f aca="false">Identyfikacja!D90</f>
        <v>89</v>
      </c>
      <c r="E90" s="5" t="s">
        <v>110</v>
      </c>
      <c r="F90" s="0" t="n">
        <v>9</v>
      </c>
      <c r="G90" s="0" t="n">
        <v>0</v>
      </c>
      <c r="I90" s="0" t="n">
        <v>5</v>
      </c>
      <c r="J90" s="0" t="n">
        <v>0</v>
      </c>
    </row>
    <row r="91" customFormat="false" ht="15" hidden="false" customHeight="false" outlineLevel="0" collapsed="false">
      <c r="A91" s="0" t="n">
        <v>90</v>
      </c>
      <c r="B91" s="3" t="n">
        <v>45062</v>
      </c>
      <c r="C91" s="4" t="n">
        <v>0.384571759259259</v>
      </c>
      <c r="D91" s="8" t="n">
        <f aca="false">Identyfikacja!D91</f>
        <v>90</v>
      </c>
      <c r="E91" s="5" t="s">
        <v>111</v>
      </c>
      <c r="F91" s="0" t="n">
        <v>7</v>
      </c>
      <c r="G91" s="0" t="n">
        <v>0</v>
      </c>
      <c r="I91" s="0" t="n">
        <v>1</v>
      </c>
      <c r="J91" s="0" t="n">
        <v>0</v>
      </c>
    </row>
    <row r="92" customFormat="false" ht="15" hidden="false" customHeight="false" outlineLevel="0" collapsed="false">
      <c r="A92" s="0" t="n">
        <v>91</v>
      </c>
      <c r="B92" s="3" t="n">
        <v>45062</v>
      </c>
      <c r="C92" s="4" t="n">
        <v>0.384583333333333</v>
      </c>
      <c r="D92" s="8" t="n">
        <f aca="false">Identyfikacja!D92</f>
        <v>91</v>
      </c>
      <c r="E92" s="5" t="s">
        <v>112</v>
      </c>
      <c r="F92" s="0" t="n">
        <v>6</v>
      </c>
      <c r="G92" s="0" t="n">
        <v>2</v>
      </c>
      <c r="H92" s="0" t="n">
        <v>6</v>
      </c>
      <c r="I92" s="0" t="n">
        <v>8</v>
      </c>
      <c r="J92" s="0" t="n">
        <v>2</v>
      </c>
      <c r="K92" s="0" t="n">
        <v>8</v>
      </c>
    </row>
    <row r="93" customFormat="false" ht="15" hidden="false" customHeight="false" outlineLevel="0" collapsed="false">
      <c r="A93" s="0" t="n">
        <v>92</v>
      </c>
      <c r="B93" s="3" t="n">
        <v>45062</v>
      </c>
      <c r="C93" s="4" t="n">
        <v>0.384606481481482</v>
      </c>
      <c r="D93" s="8" t="n">
        <f aca="false">Identyfikacja!D93</f>
        <v>92</v>
      </c>
      <c r="E93" s="5" t="s">
        <v>113</v>
      </c>
      <c r="F93" s="0" t="n">
        <v>7</v>
      </c>
      <c r="G93" s="0" t="n">
        <v>0</v>
      </c>
      <c r="I93" s="0" t="n">
        <v>1</v>
      </c>
      <c r="J93" s="0" t="n">
        <v>0</v>
      </c>
    </row>
    <row r="94" customFormat="false" ht="15" hidden="false" customHeight="false" outlineLevel="0" collapsed="false">
      <c r="A94" s="0" t="n">
        <v>93</v>
      </c>
      <c r="B94" s="3" t="n">
        <v>45062</v>
      </c>
      <c r="C94" s="4" t="n">
        <v>0.38462962962963</v>
      </c>
      <c r="D94" s="8" t="n">
        <f aca="false">Identyfikacja!D94</f>
        <v>93</v>
      </c>
      <c r="E94" s="5" t="s">
        <v>114</v>
      </c>
      <c r="F94" s="0" t="n">
        <v>7</v>
      </c>
      <c r="G94" s="0" t="n">
        <v>0</v>
      </c>
      <c r="I94" s="0" t="n">
        <v>1</v>
      </c>
      <c r="J94" s="0" t="n">
        <v>0</v>
      </c>
    </row>
    <row r="95" customFormat="false" ht="15" hidden="false" customHeight="false" outlineLevel="0" collapsed="false">
      <c r="A95" s="0" t="n">
        <v>94</v>
      </c>
      <c r="B95" s="3" t="n">
        <v>45062</v>
      </c>
      <c r="C95" s="4" t="n">
        <v>0.385023148148148</v>
      </c>
      <c r="D95" s="8" t="n">
        <f aca="false">Identyfikacja!D95</f>
        <v>94</v>
      </c>
      <c r="E95" s="5" t="s">
        <v>115</v>
      </c>
      <c r="F95" s="0" t="n">
        <v>9</v>
      </c>
      <c r="G95" s="0" t="n">
        <v>0</v>
      </c>
      <c r="I95" s="0" t="n">
        <v>4</v>
      </c>
      <c r="J95" s="0" t="n">
        <v>0</v>
      </c>
    </row>
    <row r="96" customFormat="false" ht="15" hidden="false" customHeight="false" outlineLevel="0" collapsed="false">
      <c r="A96" s="0" t="n">
        <v>95</v>
      </c>
      <c r="B96" s="3" t="n">
        <v>45062</v>
      </c>
      <c r="C96" s="4" t="n">
        <v>0.38505787037037</v>
      </c>
      <c r="D96" s="8" t="n">
        <f aca="false">Identyfikacja!D96</f>
        <v>95</v>
      </c>
      <c r="E96" s="5" t="s">
        <v>116</v>
      </c>
      <c r="F96" s="0" t="n">
        <v>7</v>
      </c>
      <c r="G96" s="0" t="n">
        <v>0</v>
      </c>
      <c r="I96" s="0" t="n">
        <v>1</v>
      </c>
      <c r="J96" s="0" t="n">
        <v>0</v>
      </c>
    </row>
    <row r="97" customFormat="false" ht="15" hidden="false" customHeight="false" outlineLevel="0" collapsed="false">
      <c r="A97" s="0" t="n">
        <v>96</v>
      </c>
      <c r="B97" s="3" t="n">
        <v>45062</v>
      </c>
      <c r="C97" s="4" t="n">
        <v>0.38525462962963</v>
      </c>
      <c r="D97" s="8" t="n">
        <f aca="false">Identyfikacja!D97</f>
        <v>96</v>
      </c>
      <c r="E97" s="5" t="s">
        <v>117</v>
      </c>
      <c r="F97" s="0" t="n">
        <v>3</v>
      </c>
      <c r="G97" s="0" t="n">
        <v>0</v>
      </c>
      <c r="I97" s="0" t="n">
        <v>2</v>
      </c>
      <c r="J97" s="0" t="n">
        <v>0</v>
      </c>
    </row>
    <row r="98" customFormat="false" ht="15" hidden="false" customHeight="false" outlineLevel="0" collapsed="false">
      <c r="A98" s="0" t="n">
        <v>97</v>
      </c>
      <c r="B98" s="3" t="n">
        <v>45062</v>
      </c>
      <c r="C98" s="4" t="n">
        <v>0.385277777777778</v>
      </c>
      <c r="D98" s="8" t="n">
        <f aca="false">Identyfikacja!D98</f>
        <v>97</v>
      </c>
      <c r="E98" s="5" t="s">
        <v>118</v>
      </c>
      <c r="F98" s="0" t="n">
        <v>7</v>
      </c>
      <c r="G98" s="0" t="n">
        <v>0</v>
      </c>
      <c r="I98" s="0" t="n">
        <v>1</v>
      </c>
      <c r="J98" s="0" t="n">
        <v>0</v>
      </c>
    </row>
    <row r="99" customFormat="false" ht="15" hidden="false" customHeight="false" outlineLevel="0" collapsed="false">
      <c r="A99" s="0" t="n">
        <v>98</v>
      </c>
      <c r="B99" s="3" t="n">
        <v>45062</v>
      </c>
      <c r="C99" s="4" t="n">
        <v>0.3853125</v>
      </c>
      <c r="D99" s="8" t="n">
        <f aca="false">Identyfikacja!D99</f>
        <v>98</v>
      </c>
      <c r="E99" s="5" t="s">
        <v>119</v>
      </c>
      <c r="F99" s="0" t="n">
        <v>7</v>
      </c>
      <c r="G99" s="0" t="n">
        <v>0</v>
      </c>
      <c r="I99" s="0" t="n">
        <v>1</v>
      </c>
      <c r="J99" s="0" t="n">
        <v>0</v>
      </c>
    </row>
    <row r="100" customFormat="false" ht="15" hidden="false" customHeight="false" outlineLevel="0" collapsed="false">
      <c r="A100" s="0" t="n">
        <v>99</v>
      </c>
      <c r="B100" s="3" t="n">
        <v>45062</v>
      </c>
      <c r="C100" s="4" t="n">
        <v>0.385428240740741</v>
      </c>
      <c r="D100" s="8" t="n">
        <f aca="false">Identyfikacja!D100</f>
        <v>99</v>
      </c>
      <c r="E100" s="5" t="s">
        <v>120</v>
      </c>
      <c r="F100" s="0" t="n">
        <v>7</v>
      </c>
      <c r="G100" s="0" t="n">
        <v>0</v>
      </c>
      <c r="I100" s="0" t="n">
        <v>1</v>
      </c>
      <c r="J100" s="0" t="n">
        <v>0</v>
      </c>
    </row>
    <row r="101" customFormat="false" ht="15" hidden="false" customHeight="false" outlineLevel="0" collapsed="false">
      <c r="A101" s="0" t="n">
        <v>100</v>
      </c>
      <c r="B101" s="3" t="n">
        <v>45062</v>
      </c>
      <c r="C101" s="4" t="n">
        <v>0.385590277777778</v>
      </c>
      <c r="D101" s="0" t="str">
        <f aca="false">Identyfikacja!D101</f>
        <v>x</v>
      </c>
      <c r="E101" s="5"/>
      <c r="F101" s="0" t="n">
        <v>7</v>
      </c>
      <c r="G101" s="8" t="s">
        <v>13</v>
      </c>
      <c r="I101" s="0" t="n">
        <v>1</v>
      </c>
      <c r="J101" s="8" t="s">
        <v>13</v>
      </c>
    </row>
    <row r="102" customFormat="false" ht="15" hidden="false" customHeight="false" outlineLevel="0" collapsed="false">
      <c r="A102" s="0" t="n">
        <v>101</v>
      </c>
      <c r="B102" s="3" t="n">
        <v>45062</v>
      </c>
      <c r="C102" s="4" t="n">
        <v>0.385601851851852</v>
      </c>
      <c r="D102" s="8" t="n">
        <f aca="false">Identyfikacja!D102</f>
        <v>100</v>
      </c>
      <c r="E102" s="5" t="s">
        <v>122</v>
      </c>
      <c r="F102" s="0" t="n">
        <v>9</v>
      </c>
      <c r="G102" s="0" t="n">
        <v>0</v>
      </c>
      <c r="I102" s="0" t="n">
        <v>5</v>
      </c>
      <c r="J102" s="0" t="n">
        <v>0</v>
      </c>
    </row>
    <row r="103" customFormat="false" ht="15" hidden="false" customHeight="false" outlineLevel="0" collapsed="false">
      <c r="A103" s="0" t="n">
        <v>102</v>
      </c>
      <c r="B103" s="3" t="n">
        <v>45062</v>
      </c>
      <c r="C103" s="4" t="n">
        <v>0.385636574074074</v>
      </c>
      <c r="D103" s="8" t="n">
        <f aca="false">Identyfikacja!D103</f>
        <v>101</v>
      </c>
      <c r="E103" s="5" t="s">
        <v>123</v>
      </c>
      <c r="F103" s="0" t="n">
        <v>11</v>
      </c>
      <c r="G103" s="0" t="n">
        <v>0</v>
      </c>
      <c r="I103" s="0" t="n">
        <v>1</v>
      </c>
      <c r="J103" s="0" t="n">
        <v>0</v>
      </c>
    </row>
    <row r="104" customFormat="false" ht="15" hidden="false" customHeight="false" outlineLevel="0" collapsed="false">
      <c r="A104" s="0" t="n">
        <v>103</v>
      </c>
      <c r="B104" s="3" t="n">
        <v>45062</v>
      </c>
      <c r="C104" s="4" t="n">
        <v>0.385763888888889</v>
      </c>
      <c r="D104" s="8" t="n">
        <f aca="false">Identyfikacja!D104</f>
        <v>102</v>
      </c>
      <c r="E104" s="5" t="s">
        <v>124</v>
      </c>
      <c r="F104" s="0" t="n">
        <v>3</v>
      </c>
      <c r="G104" s="0" t="n">
        <v>0</v>
      </c>
      <c r="I104" s="0" t="n">
        <v>2</v>
      </c>
      <c r="J104" s="0" t="n">
        <v>0</v>
      </c>
    </row>
    <row r="105" customFormat="false" ht="15" hidden="false" customHeight="false" outlineLevel="0" collapsed="false">
      <c r="A105" s="0" t="n">
        <v>104</v>
      </c>
      <c r="B105" s="3" t="n">
        <v>45062</v>
      </c>
      <c r="C105" s="4" t="n">
        <v>0.385798611111111</v>
      </c>
      <c r="D105" s="8" t="n">
        <f aca="false">Identyfikacja!D105</f>
        <v>103</v>
      </c>
      <c r="E105" s="5" t="s">
        <v>125</v>
      </c>
      <c r="F105" s="0" t="n">
        <v>7</v>
      </c>
      <c r="G105" s="0" t="n">
        <v>0</v>
      </c>
      <c r="I105" s="0" t="n">
        <v>1</v>
      </c>
      <c r="J105" s="0" t="n">
        <v>0</v>
      </c>
    </row>
    <row r="106" customFormat="false" ht="15" hidden="false" customHeight="false" outlineLevel="0" collapsed="false">
      <c r="A106" s="0" t="n">
        <v>105</v>
      </c>
      <c r="B106" s="3" t="n">
        <v>45062</v>
      </c>
      <c r="C106" s="4" t="n">
        <v>0.385833333333333</v>
      </c>
      <c r="D106" s="8" t="n">
        <f aca="false">Identyfikacja!D106</f>
        <v>104</v>
      </c>
      <c r="E106" s="5" t="s">
        <v>126</v>
      </c>
      <c r="F106" s="0" t="n">
        <v>5</v>
      </c>
      <c r="G106" s="0" t="n">
        <v>1</v>
      </c>
      <c r="H106" s="0" t="n">
        <v>6</v>
      </c>
      <c r="I106" s="0" t="n">
        <v>7</v>
      </c>
      <c r="J106" s="0" t="n">
        <v>1</v>
      </c>
      <c r="K106" s="0" t="n">
        <v>8</v>
      </c>
    </row>
    <row r="107" customFormat="false" ht="15" hidden="false" customHeight="false" outlineLevel="0" collapsed="false">
      <c r="A107" s="0" t="n">
        <v>106</v>
      </c>
      <c r="B107" s="3" t="n">
        <v>45062</v>
      </c>
      <c r="C107" s="4" t="n">
        <v>0.3859375</v>
      </c>
      <c r="D107" s="8" t="n">
        <f aca="false">Identyfikacja!D107</f>
        <v>105</v>
      </c>
      <c r="E107" s="5" t="s">
        <v>127</v>
      </c>
      <c r="F107" s="0" t="n">
        <v>7</v>
      </c>
      <c r="G107" s="0" t="n">
        <v>0</v>
      </c>
      <c r="I107" s="0" t="n">
        <v>1</v>
      </c>
      <c r="J107" s="0" t="n">
        <v>0</v>
      </c>
    </row>
    <row r="108" customFormat="false" ht="15" hidden="false" customHeight="false" outlineLevel="0" collapsed="false">
      <c r="A108" s="0" t="n">
        <v>107</v>
      </c>
      <c r="B108" s="3" t="n">
        <v>45062</v>
      </c>
      <c r="C108" s="4" t="n">
        <v>0.386111111111111</v>
      </c>
      <c r="D108" s="8" t="n">
        <f aca="false">Identyfikacja!D108</f>
        <v>106</v>
      </c>
      <c r="E108" s="5" t="s">
        <v>128</v>
      </c>
      <c r="F108" s="0" t="n">
        <v>7</v>
      </c>
      <c r="G108" s="0" t="n">
        <v>0</v>
      </c>
      <c r="I108" s="0" t="n">
        <v>1</v>
      </c>
      <c r="J108" s="0" t="n">
        <v>0</v>
      </c>
    </row>
    <row r="109" customFormat="false" ht="15" hidden="false" customHeight="false" outlineLevel="0" collapsed="false">
      <c r="A109" s="0" t="n">
        <v>108</v>
      </c>
      <c r="B109" s="3" t="n">
        <v>45062</v>
      </c>
      <c r="C109" s="4" t="n">
        <v>0.386134259259259</v>
      </c>
      <c r="D109" s="8" t="n">
        <f aca="false">Identyfikacja!D109</f>
        <v>107</v>
      </c>
      <c r="E109" s="5" t="s">
        <v>129</v>
      </c>
      <c r="F109" s="0" t="n">
        <v>7</v>
      </c>
      <c r="G109" s="0" t="n">
        <v>0</v>
      </c>
      <c r="I109" s="0" t="n">
        <v>1</v>
      </c>
      <c r="J109" s="0" t="n">
        <v>0</v>
      </c>
    </row>
    <row r="110" customFormat="false" ht="15" hidden="false" customHeight="false" outlineLevel="0" collapsed="false">
      <c r="A110" s="0" t="n">
        <v>109</v>
      </c>
      <c r="B110" s="3" t="n">
        <v>45062</v>
      </c>
      <c r="C110" s="4" t="n">
        <v>0.386319444444444</v>
      </c>
      <c r="D110" s="8" t="n">
        <f aca="false">Identyfikacja!D110</f>
        <v>108</v>
      </c>
      <c r="E110" s="5" t="s">
        <v>130</v>
      </c>
      <c r="F110" s="0" t="n">
        <v>8</v>
      </c>
      <c r="G110" s="0" t="n">
        <v>0</v>
      </c>
      <c r="I110" s="0" t="n">
        <v>6</v>
      </c>
      <c r="J110" s="0" t="n">
        <v>0</v>
      </c>
    </row>
    <row r="111" customFormat="false" ht="15" hidden="false" customHeight="false" outlineLevel="0" collapsed="false">
      <c r="A111" s="0" t="n">
        <v>110</v>
      </c>
      <c r="B111" s="3" t="n">
        <v>45062</v>
      </c>
      <c r="C111" s="4" t="n">
        <v>0.386342592592593</v>
      </c>
      <c r="D111" s="8" t="n">
        <f aca="false">Identyfikacja!D111</f>
        <v>109</v>
      </c>
      <c r="E111" s="5" t="s">
        <v>131</v>
      </c>
      <c r="F111" s="0" t="n">
        <v>9</v>
      </c>
      <c r="G111" s="0" t="n">
        <v>0</v>
      </c>
      <c r="I111" s="0" t="n">
        <v>5</v>
      </c>
      <c r="J111" s="0" t="n">
        <v>0</v>
      </c>
    </row>
    <row r="112" customFormat="false" ht="15" hidden="false" customHeight="false" outlineLevel="0" collapsed="false">
      <c r="A112" s="0" t="n">
        <v>111</v>
      </c>
      <c r="B112" s="3" t="n">
        <v>45062</v>
      </c>
      <c r="C112" s="4" t="n">
        <v>0.386724537037037</v>
      </c>
      <c r="D112" s="8" t="n">
        <f aca="false">Identyfikacja!D112</f>
        <v>110</v>
      </c>
      <c r="E112" s="5" t="s">
        <v>132</v>
      </c>
      <c r="F112" s="0" t="n">
        <v>7</v>
      </c>
      <c r="G112" s="0" t="n">
        <v>0</v>
      </c>
      <c r="I112" s="0" t="n">
        <v>1</v>
      </c>
      <c r="J112" s="0" t="n">
        <v>0</v>
      </c>
    </row>
    <row r="113" customFormat="false" ht="15" hidden="false" customHeight="false" outlineLevel="0" collapsed="false">
      <c r="A113" s="0" t="n">
        <v>112</v>
      </c>
      <c r="B113" s="3" t="n">
        <v>45062</v>
      </c>
      <c r="C113" s="4" t="n">
        <v>0.386782407407407</v>
      </c>
      <c r="D113" s="8" t="n">
        <f aca="false">Identyfikacja!D113</f>
        <v>111</v>
      </c>
      <c r="E113" s="5" t="s">
        <v>133</v>
      </c>
      <c r="F113" s="0" t="n">
        <v>7</v>
      </c>
      <c r="G113" s="0" t="n">
        <v>0</v>
      </c>
      <c r="I113" s="0" t="n">
        <v>1</v>
      </c>
      <c r="J113" s="0" t="n">
        <v>0</v>
      </c>
    </row>
    <row r="114" customFormat="false" ht="15" hidden="false" customHeight="false" outlineLevel="0" collapsed="false">
      <c r="A114" s="0" t="n">
        <v>113</v>
      </c>
      <c r="B114" s="3" t="n">
        <v>45062</v>
      </c>
      <c r="C114" s="4" t="n">
        <v>0.386805555555556</v>
      </c>
      <c r="D114" s="8" t="n">
        <f aca="false">Identyfikacja!D114</f>
        <v>112</v>
      </c>
      <c r="E114" s="5" t="s">
        <v>134</v>
      </c>
      <c r="F114" s="0" t="n">
        <v>7</v>
      </c>
      <c r="G114" s="0" t="n">
        <v>0</v>
      </c>
      <c r="I114" s="0" t="n">
        <v>1</v>
      </c>
      <c r="J114" s="0" t="n">
        <v>0</v>
      </c>
    </row>
    <row r="115" customFormat="false" ht="15" hidden="false" customHeight="false" outlineLevel="0" collapsed="false">
      <c r="A115" s="0" t="n">
        <v>114</v>
      </c>
      <c r="B115" s="3" t="n">
        <v>45062</v>
      </c>
      <c r="C115" s="4" t="n">
        <v>0.386828703703704</v>
      </c>
      <c r="D115" s="8" t="n">
        <f aca="false">Identyfikacja!D115</f>
        <v>113</v>
      </c>
      <c r="E115" s="5" t="s">
        <v>135</v>
      </c>
      <c r="F115" s="0" t="n">
        <v>7</v>
      </c>
      <c r="G115" s="0" t="n">
        <v>0</v>
      </c>
      <c r="I115" s="0" t="n">
        <v>1</v>
      </c>
      <c r="J115" s="0" t="n">
        <v>0</v>
      </c>
    </row>
    <row r="116" customFormat="false" ht="15" hidden="false" customHeight="false" outlineLevel="0" collapsed="false">
      <c r="A116" s="0" t="n">
        <v>115</v>
      </c>
      <c r="B116" s="3" t="n">
        <v>45062</v>
      </c>
      <c r="C116" s="4" t="n">
        <v>0.386921296296296</v>
      </c>
      <c r="D116" s="8" t="n">
        <f aca="false">Identyfikacja!D116</f>
        <v>114</v>
      </c>
      <c r="E116" s="5" t="s">
        <v>136</v>
      </c>
      <c r="F116" s="0" t="n">
        <v>7</v>
      </c>
      <c r="G116" s="0" t="n">
        <v>0</v>
      </c>
      <c r="I116" s="0" t="n">
        <v>1</v>
      </c>
      <c r="J116" s="0" t="n">
        <v>0</v>
      </c>
    </row>
    <row r="117" customFormat="false" ht="15" hidden="false" customHeight="false" outlineLevel="0" collapsed="false">
      <c r="A117" s="0" t="n">
        <v>116</v>
      </c>
      <c r="B117" s="3" t="n">
        <v>45062</v>
      </c>
      <c r="C117" s="4" t="n">
        <v>0.387002314814815</v>
      </c>
      <c r="D117" s="8" t="n">
        <f aca="false">Identyfikacja!D117</f>
        <v>115</v>
      </c>
      <c r="E117" s="5" t="s">
        <v>137</v>
      </c>
      <c r="F117" s="0" t="n">
        <v>7</v>
      </c>
      <c r="G117" s="0" t="n">
        <v>0</v>
      </c>
      <c r="I117" s="0" t="n">
        <v>1</v>
      </c>
      <c r="J117" s="0" t="n">
        <v>0</v>
      </c>
    </row>
    <row r="118" customFormat="false" ht="15" hidden="false" customHeight="false" outlineLevel="0" collapsed="false">
      <c r="A118" s="0" t="n">
        <v>117</v>
      </c>
      <c r="B118" s="3" t="n">
        <v>45062</v>
      </c>
      <c r="C118" s="4" t="n">
        <v>0.387152777777778</v>
      </c>
      <c r="D118" s="8" t="n">
        <f aca="false">Identyfikacja!D118</f>
        <v>116</v>
      </c>
      <c r="E118" s="5" t="s">
        <v>138</v>
      </c>
      <c r="F118" s="0" t="n">
        <v>7</v>
      </c>
      <c r="G118" s="0" t="n">
        <v>0</v>
      </c>
      <c r="I118" s="0" t="n">
        <v>1</v>
      </c>
      <c r="J118" s="0" t="n">
        <v>0</v>
      </c>
    </row>
    <row r="119" customFormat="false" ht="15" hidden="false" customHeight="false" outlineLevel="0" collapsed="false">
      <c r="A119" s="0" t="n">
        <v>118</v>
      </c>
      <c r="B119" s="3" t="n">
        <v>45062</v>
      </c>
      <c r="C119" s="4" t="n">
        <v>0.38724537037037</v>
      </c>
      <c r="D119" s="8" t="n">
        <f aca="false">Identyfikacja!D119</f>
        <v>117</v>
      </c>
      <c r="E119" s="5" t="s">
        <v>139</v>
      </c>
      <c r="F119" s="0" t="n">
        <v>7</v>
      </c>
      <c r="G119" s="0" t="n">
        <v>0</v>
      </c>
      <c r="I119" s="0" t="n">
        <v>1</v>
      </c>
      <c r="J119" s="0" t="n">
        <v>0</v>
      </c>
    </row>
    <row r="120" customFormat="false" ht="15" hidden="false" customHeight="false" outlineLevel="0" collapsed="false">
      <c r="A120" s="0" t="n">
        <v>119</v>
      </c>
      <c r="B120" s="3" t="n">
        <v>45062</v>
      </c>
      <c r="C120" s="4" t="n">
        <v>0.387337962962963</v>
      </c>
      <c r="D120" s="8" t="n">
        <f aca="false">Identyfikacja!D120</f>
        <v>118</v>
      </c>
      <c r="E120" s="5" t="s">
        <v>140</v>
      </c>
      <c r="F120" s="0" t="n">
        <v>3</v>
      </c>
      <c r="G120" s="0" t="n">
        <v>0</v>
      </c>
      <c r="I120" s="0" t="n">
        <v>3</v>
      </c>
      <c r="J120" s="0" t="n">
        <v>0</v>
      </c>
    </row>
    <row r="121" customFormat="false" ht="15" hidden="false" customHeight="false" outlineLevel="0" collapsed="false">
      <c r="A121" s="0" t="n">
        <v>120</v>
      </c>
      <c r="B121" s="3" t="n">
        <v>45062</v>
      </c>
      <c r="C121" s="4" t="n">
        <v>0.387349537037037</v>
      </c>
      <c r="D121" s="8" t="n">
        <f aca="false">Identyfikacja!D121</f>
        <v>119</v>
      </c>
      <c r="E121" s="5" t="s">
        <v>141</v>
      </c>
      <c r="F121" s="0" t="n">
        <v>7</v>
      </c>
      <c r="G121" s="0" t="n">
        <v>0</v>
      </c>
      <c r="I121" s="0" t="n">
        <v>1</v>
      </c>
      <c r="J121" s="0" t="n">
        <v>0</v>
      </c>
    </row>
    <row r="122" customFormat="false" ht="15" hidden="false" customHeight="false" outlineLevel="0" collapsed="false">
      <c r="A122" s="0" t="n">
        <v>121</v>
      </c>
      <c r="B122" s="3" t="n">
        <v>45062</v>
      </c>
      <c r="C122" s="4" t="n">
        <v>0.387604166666667</v>
      </c>
      <c r="D122" s="8" t="n">
        <f aca="false">Identyfikacja!D122</f>
        <v>120</v>
      </c>
      <c r="E122" s="5" t="s">
        <v>142</v>
      </c>
      <c r="F122" s="0" t="n">
        <v>11</v>
      </c>
      <c r="G122" s="0" t="n">
        <v>0</v>
      </c>
      <c r="I122" s="0" t="n">
        <v>1</v>
      </c>
      <c r="J122" s="0" t="n">
        <v>0</v>
      </c>
    </row>
    <row r="123" customFormat="false" ht="15" hidden="false" customHeight="false" outlineLevel="0" collapsed="false">
      <c r="A123" s="0" t="n">
        <v>122</v>
      </c>
      <c r="B123" s="3" t="n">
        <v>45062</v>
      </c>
      <c r="C123" s="4" t="n">
        <v>0.387719907407407</v>
      </c>
      <c r="D123" s="8" t="n">
        <f aca="false">Identyfikacja!D123</f>
        <v>121</v>
      </c>
      <c r="E123" s="5" t="s">
        <v>143</v>
      </c>
      <c r="F123" s="0" t="n">
        <v>11</v>
      </c>
      <c r="G123" s="0" t="n">
        <v>0</v>
      </c>
      <c r="I123" s="0" t="n">
        <v>1</v>
      </c>
      <c r="J123" s="0" t="n">
        <v>0</v>
      </c>
    </row>
    <row r="124" customFormat="false" ht="15" hidden="false" customHeight="false" outlineLevel="0" collapsed="false">
      <c r="A124" s="0" t="n">
        <v>123</v>
      </c>
      <c r="B124" s="3" t="n">
        <v>45062</v>
      </c>
      <c r="C124" s="4" t="n">
        <v>0.388414351851852</v>
      </c>
      <c r="D124" s="8" t="n">
        <f aca="false">Identyfikacja!D124</f>
        <v>122</v>
      </c>
      <c r="E124" s="5" t="s">
        <v>144</v>
      </c>
      <c r="F124" s="0" t="n">
        <v>7</v>
      </c>
      <c r="G124" s="0" t="n">
        <v>0</v>
      </c>
      <c r="I124" s="0" t="n">
        <v>1</v>
      </c>
      <c r="J124" s="0" t="n">
        <v>0</v>
      </c>
    </row>
    <row r="125" customFormat="false" ht="15" hidden="false" customHeight="false" outlineLevel="0" collapsed="false">
      <c r="A125" s="0" t="n">
        <v>124</v>
      </c>
      <c r="B125" s="3" t="n">
        <v>45062</v>
      </c>
      <c r="C125" s="4" t="n">
        <v>0.3884375</v>
      </c>
      <c r="D125" s="8" t="n">
        <f aca="false">Identyfikacja!D125</f>
        <v>123</v>
      </c>
      <c r="E125" s="5" t="s">
        <v>145</v>
      </c>
      <c r="F125" s="0" t="n">
        <v>7</v>
      </c>
      <c r="G125" s="0" t="n">
        <v>0</v>
      </c>
      <c r="I125" s="0" t="n">
        <v>1</v>
      </c>
      <c r="J125" s="0" t="n">
        <v>0</v>
      </c>
    </row>
    <row r="126" customFormat="false" ht="15" hidden="false" customHeight="false" outlineLevel="0" collapsed="false">
      <c r="A126" s="0" t="n">
        <v>125</v>
      </c>
      <c r="B126" s="3" t="n">
        <v>45062</v>
      </c>
      <c r="C126" s="4" t="n">
        <v>0.388460648148148</v>
      </c>
      <c r="D126" s="8" t="n">
        <f aca="false">Identyfikacja!D126</f>
        <v>124</v>
      </c>
      <c r="E126" s="5" t="s">
        <v>146</v>
      </c>
      <c r="F126" s="0" t="n">
        <v>9</v>
      </c>
      <c r="G126" s="0" t="n">
        <v>0</v>
      </c>
      <c r="I126" s="0" t="n">
        <v>4</v>
      </c>
      <c r="J126" s="0" t="n">
        <v>0</v>
      </c>
    </row>
    <row r="127" customFormat="false" ht="15" hidden="false" customHeight="false" outlineLevel="0" collapsed="false">
      <c r="A127" s="0" t="n">
        <v>126</v>
      </c>
      <c r="B127" s="3" t="n">
        <v>45062</v>
      </c>
      <c r="C127" s="4" t="n">
        <v>0.388541666666667</v>
      </c>
      <c r="D127" s="8" t="n">
        <f aca="false">Identyfikacja!D127</f>
        <v>125</v>
      </c>
      <c r="E127" s="5" t="s">
        <v>147</v>
      </c>
      <c r="F127" s="0" t="n">
        <v>7</v>
      </c>
      <c r="G127" s="0" t="n">
        <v>0</v>
      </c>
      <c r="I127" s="0" t="n">
        <v>1</v>
      </c>
      <c r="J127" s="0" t="n">
        <v>0</v>
      </c>
    </row>
    <row r="128" customFormat="false" ht="15" hidden="false" customHeight="false" outlineLevel="0" collapsed="false">
      <c r="A128" s="0" t="n">
        <v>127</v>
      </c>
      <c r="B128" s="3" t="n">
        <v>45062</v>
      </c>
      <c r="C128" s="4" t="n">
        <v>0.388564814814815</v>
      </c>
      <c r="D128" s="8" t="n">
        <f aca="false">Identyfikacja!D128</f>
        <v>126</v>
      </c>
      <c r="E128" s="5" t="s">
        <v>148</v>
      </c>
      <c r="F128" s="0" t="n">
        <v>7</v>
      </c>
      <c r="G128" s="0" t="n">
        <v>0</v>
      </c>
      <c r="I128" s="0" t="n">
        <v>1</v>
      </c>
      <c r="J128" s="0" t="n">
        <v>0</v>
      </c>
    </row>
    <row r="129" customFormat="false" ht="15" hidden="false" customHeight="false" outlineLevel="0" collapsed="false">
      <c r="A129" s="0" t="n">
        <v>128</v>
      </c>
      <c r="B129" s="3" t="n">
        <v>45062</v>
      </c>
      <c r="C129" s="4" t="n">
        <v>0.388587962962963</v>
      </c>
      <c r="D129" s="8" t="n">
        <f aca="false">Identyfikacja!D129</f>
        <v>127</v>
      </c>
      <c r="E129" s="5" t="s">
        <v>149</v>
      </c>
      <c r="F129" s="0" t="n">
        <v>11</v>
      </c>
      <c r="G129" s="0" t="n">
        <v>0</v>
      </c>
      <c r="I129" s="0" t="n">
        <v>1</v>
      </c>
      <c r="J129" s="0" t="n">
        <v>0</v>
      </c>
    </row>
    <row r="130" customFormat="false" ht="15" hidden="false" customHeight="false" outlineLevel="0" collapsed="false">
      <c r="A130" s="0" t="n">
        <v>129</v>
      </c>
      <c r="B130" s="3" t="n">
        <v>45062</v>
      </c>
      <c r="C130" s="4" t="n">
        <v>0.388888888888889</v>
      </c>
      <c r="D130" s="8" t="n">
        <f aca="false">Identyfikacja!D130</f>
        <v>128</v>
      </c>
      <c r="E130" s="5" t="s">
        <v>150</v>
      </c>
      <c r="F130" s="0" t="n">
        <v>9</v>
      </c>
      <c r="G130" s="0" t="n">
        <v>0</v>
      </c>
      <c r="I130" s="0" t="n">
        <v>5</v>
      </c>
      <c r="J130" s="0" t="n">
        <v>0</v>
      </c>
    </row>
    <row r="131" customFormat="false" ht="15" hidden="false" customHeight="false" outlineLevel="0" collapsed="false">
      <c r="A131" s="0" t="n">
        <v>130</v>
      </c>
      <c r="B131" s="3" t="n">
        <v>45062</v>
      </c>
      <c r="C131" s="4" t="n">
        <v>0.389398148148148</v>
      </c>
      <c r="D131" s="8" t="n">
        <f aca="false">Identyfikacja!D131</f>
        <v>129</v>
      </c>
      <c r="E131" s="5" t="s">
        <v>151</v>
      </c>
      <c r="F131" s="0" t="n">
        <v>7</v>
      </c>
      <c r="G131" s="0" t="n">
        <v>0</v>
      </c>
      <c r="I131" s="0" t="n">
        <v>1</v>
      </c>
      <c r="J131" s="0" t="n">
        <v>0</v>
      </c>
    </row>
    <row r="132" customFormat="false" ht="15" hidden="false" customHeight="false" outlineLevel="0" collapsed="false">
      <c r="A132" s="0" t="n">
        <v>131</v>
      </c>
      <c r="B132" s="3" t="n">
        <v>45062</v>
      </c>
      <c r="C132" s="4" t="n">
        <v>0.389421296296296</v>
      </c>
      <c r="D132" s="8" t="n">
        <f aca="false">Identyfikacja!D132</f>
        <v>130</v>
      </c>
      <c r="E132" s="5" t="s">
        <v>152</v>
      </c>
      <c r="F132" s="0" t="n">
        <v>7</v>
      </c>
      <c r="G132" s="0" t="n">
        <v>1</v>
      </c>
      <c r="H132" s="0" t="n">
        <v>11</v>
      </c>
      <c r="I132" s="0" t="n">
        <v>1</v>
      </c>
      <c r="J132" s="0" t="n">
        <v>0</v>
      </c>
    </row>
    <row r="133" customFormat="false" ht="15" hidden="false" customHeight="false" outlineLevel="0" collapsed="false">
      <c r="A133" s="0" t="n">
        <v>132</v>
      </c>
      <c r="B133" s="3" t="n">
        <v>45062</v>
      </c>
      <c r="C133" s="4" t="n">
        <v>0.389444444444444</v>
      </c>
      <c r="D133" s="8" t="n">
        <f aca="false">Identyfikacja!D133</f>
        <v>131</v>
      </c>
      <c r="E133" s="5" t="s">
        <v>153</v>
      </c>
      <c r="F133" s="0" t="n">
        <v>6</v>
      </c>
      <c r="G133" s="0" t="n">
        <v>2</v>
      </c>
      <c r="H133" s="0" t="n">
        <v>6</v>
      </c>
      <c r="I133" s="0" t="n">
        <v>8</v>
      </c>
      <c r="J133" s="0" t="n">
        <v>2</v>
      </c>
      <c r="K133" s="0" t="n">
        <v>8</v>
      </c>
    </row>
    <row r="134" customFormat="false" ht="15" hidden="false" customHeight="false" outlineLevel="0" collapsed="false">
      <c r="A134" s="0" t="n">
        <v>133</v>
      </c>
      <c r="B134" s="3" t="n">
        <v>45062</v>
      </c>
      <c r="C134" s="4" t="n">
        <v>0.389467592592593</v>
      </c>
      <c r="D134" s="0" t="str">
        <f aca="false">Identyfikacja!D134</f>
        <v>x</v>
      </c>
      <c r="E134" s="5"/>
      <c r="F134" s="0" t="n">
        <v>6</v>
      </c>
      <c r="G134" s="8" t="s">
        <v>13</v>
      </c>
      <c r="I134" s="0" t="n">
        <v>8</v>
      </c>
      <c r="J134" s="8" t="s">
        <v>13</v>
      </c>
    </row>
    <row r="135" customFormat="false" ht="15" hidden="false" customHeight="false" outlineLevel="0" collapsed="false">
      <c r="A135" s="0" t="n">
        <v>134</v>
      </c>
      <c r="B135" s="3" t="n">
        <v>45062</v>
      </c>
      <c r="C135" s="4" t="n">
        <v>0.389490740740741</v>
      </c>
      <c r="D135" s="8" t="n">
        <f aca="false">Identyfikacja!D135</f>
        <v>131</v>
      </c>
      <c r="E135" s="5" t="s">
        <v>154</v>
      </c>
      <c r="F135" s="0" t="n">
        <v>7</v>
      </c>
      <c r="G135" s="0" t="n">
        <v>0</v>
      </c>
      <c r="I135" s="0" t="n">
        <v>1</v>
      </c>
      <c r="J135" s="0" t="n">
        <v>0</v>
      </c>
    </row>
    <row r="136" customFormat="false" ht="15" hidden="false" customHeight="false" outlineLevel="0" collapsed="false">
      <c r="A136" s="0" t="n">
        <v>135</v>
      </c>
      <c r="B136" s="3" t="n">
        <v>45062</v>
      </c>
      <c r="C136" s="4" t="n">
        <v>0.389502314814815</v>
      </c>
      <c r="D136" s="8" t="n">
        <f aca="false">Identyfikacja!D136</f>
        <v>132</v>
      </c>
      <c r="E136" s="5" t="s">
        <v>155</v>
      </c>
      <c r="F136" s="0" t="n">
        <v>7</v>
      </c>
      <c r="G136" s="0" t="n">
        <v>0</v>
      </c>
      <c r="I136" s="0" t="n">
        <v>1</v>
      </c>
      <c r="J136" s="0" t="n">
        <v>0</v>
      </c>
    </row>
    <row r="137" customFormat="false" ht="15" hidden="false" customHeight="false" outlineLevel="0" collapsed="false">
      <c r="A137" s="0" t="n">
        <v>136</v>
      </c>
      <c r="B137" s="3" t="n">
        <v>45062</v>
      </c>
      <c r="C137" s="4" t="n">
        <v>0.389525462962963</v>
      </c>
      <c r="D137" s="8" t="n">
        <f aca="false">Identyfikacja!D137</f>
        <v>133</v>
      </c>
      <c r="E137" s="5" t="s">
        <v>156</v>
      </c>
      <c r="F137" s="0" t="n">
        <v>7</v>
      </c>
      <c r="G137" s="0" t="n">
        <v>0</v>
      </c>
      <c r="I137" s="0" t="n">
        <v>1</v>
      </c>
      <c r="J137" s="0" t="n">
        <v>0</v>
      </c>
    </row>
    <row r="138" customFormat="false" ht="15" hidden="false" customHeight="false" outlineLevel="0" collapsed="false">
      <c r="A138" s="0" t="n">
        <v>137</v>
      </c>
      <c r="B138" s="3" t="n">
        <v>45062</v>
      </c>
      <c r="C138" s="4" t="n">
        <v>0.389849537037037</v>
      </c>
      <c r="D138" s="8" t="n">
        <f aca="false">Identyfikacja!D138</f>
        <v>134</v>
      </c>
      <c r="E138" s="5" t="s">
        <v>157</v>
      </c>
      <c r="F138" s="0" t="n">
        <v>7</v>
      </c>
      <c r="G138" s="0" t="n">
        <v>0</v>
      </c>
      <c r="I138" s="0" t="n">
        <v>1</v>
      </c>
      <c r="J138" s="0" t="n">
        <v>0</v>
      </c>
    </row>
    <row r="139" customFormat="false" ht="15" hidden="false" customHeight="false" outlineLevel="0" collapsed="false">
      <c r="A139" s="0" t="n">
        <v>138</v>
      </c>
      <c r="B139" s="3" t="n">
        <v>45062</v>
      </c>
      <c r="C139" s="4" t="n">
        <v>0.390104166666667</v>
      </c>
      <c r="D139" s="8" t="n">
        <f aca="false">Identyfikacja!D139</f>
        <v>135</v>
      </c>
      <c r="E139" s="5" t="s">
        <v>158</v>
      </c>
      <c r="F139" s="0" t="n">
        <v>11</v>
      </c>
      <c r="G139" s="0" t="n">
        <v>0</v>
      </c>
      <c r="I139" s="0" t="n">
        <v>1</v>
      </c>
      <c r="J139" s="0" t="n">
        <v>0</v>
      </c>
    </row>
    <row r="140" customFormat="false" ht="15" hidden="false" customHeight="false" outlineLevel="0" collapsed="false">
      <c r="A140" s="0" t="n">
        <v>139</v>
      </c>
      <c r="B140" s="3" t="n">
        <v>45062</v>
      </c>
      <c r="C140" s="4" t="n">
        <v>0.390509259259259</v>
      </c>
      <c r="D140" s="8" t="n">
        <f aca="false">Identyfikacja!D140</f>
        <v>136</v>
      </c>
      <c r="E140" s="5" t="s">
        <v>159</v>
      </c>
      <c r="F140" s="0" t="n">
        <v>7</v>
      </c>
      <c r="G140" s="0" t="n">
        <v>0</v>
      </c>
      <c r="I140" s="0" t="n">
        <v>1</v>
      </c>
      <c r="J140" s="0" t="n">
        <v>0</v>
      </c>
    </row>
    <row r="141" customFormat="false" ht="15" hidden="false" customHeight="false" outlineLevel="0" collapsed="false">
      <c r="A141" s="0" t="n">
        <v>140</v>
      </c>
      <c r="B141" s="3" t="n">
        <v>45062</v>
      </c>
      <c r="C141" s="4" t="n">
        <v>0.390706018518519</v>
      </c>
      <c r="D141" s="8" t="n">
        <f aca="false">Identyfikacja!D141</f>
        <v>137</v>
      </c>
      <c r="E141" s="5" t="s">
        <v>160</v>
      </c>
      <c r="F141" s="0" t="n">
        <v>9</v>
      </c>
      <c r="G141" s="0" t="n">
        <v>1</v>
      </c>
      <c r="H141" s="0" t="n">
        <v>6</v>
      </c>
      <c r="I141" s="0" t="n">
        <v>4</v>
      </c>
      <c r="J141" s="0" t="n">
        <v>1</v>
      </c>
      <c r="K141" s="0" t="n">
        <v>8</v>
      </c>
    </row>
    <row r="142" customFormat="false" ht="15" hidden="false" customHeight="false" outlineLevel="0" collapsed="false">
      <c r="A142" s="0" t="n">
        <v>141</v>
      </c>
      <c r="B142" s="3" t="n">
        <v>45062</v>
      </c>
      <c r="C142" s="4" t="n">
        <v>0.390752314814815</v>
      </c>
      <c r="D142" s="8" t="n">
        <f aca="false">Identyfikacja!D142</f>
        <v>138</v>
      </c>
      <c r="E142" s="5" t="s">
        <v>161</v>
      </c>
      <c r="F142" s="0" t="n">
        <v>7</v>
      </c>
      <c r="G142" s="0" t="n">
        <v>0</v>
      </c>
      <c r="I142" s="0" t="n">
        <v>1</v>
      </c>
      <c r="J142" s="0" t="n">
        <v>0</v>
      </c>
    </row>
    <row r="143" customFormat="false" ht="15" hidden="false" customHeight="false" outlineLevel="0" collapsed="false">
      <c r="A143" s="0" t="n">
        <v>142</v>
      </c>
      <c r="B143" s="3" t="n">
        <v>45062</v>
      </c>
      <c r="C143" s="4" t="n">
        <v>0.390763888888889</v>
      </c>
      <c r="D143" s="8" t="n">
        <f aca="false">Identyfikacja!D143</f>
        <v>139</v>
      </c>
      <c r="E143" s="5" t="s">
        <v>162</v>
      </c>
      <c r="F143" s="0" t="n">
        <v>6</v>
      </c>
      <c r="G143" s="0" t="n">
        <v>2</v>
      </c>
      <c r="H143" s="0" t="n">
        <v>6</v>
      </c>
      <c r="I143" s="0" t="n">
        <v>8</v>
      </c>
      <c r="J143" s="0" t="n">
        <v>2</v>
      </c>
      <c r="K143" s="0" t="n">
        <v>8</v>
      </c>
    </row>
    <row r="144" customFormat="false" ht="15" hidden="false" customHeight="false" outlineLevel="0" collapsed="false">
      <c r="A144" s="0" t="n">
        <v>143</v>
      </c>
      <c r="B144" s="3" t="n">
        <v>45062</v>
      </c>
      <c r="C144" s="4" t="n">
        <v>0.390763888888889</v>
      </c>
      <c r="D144" s="8" t="n">
        <f aca="false">Identyfikacja!D144</f>
        <v>140</v>
      </c>
      <c r="E144" s="5" t="s">
        <v>163</v>
      </c>
      <c r="F144" s="0" t="n">
        <v>11</v>
      </c>
      <c r="G144" s="0" t="n">
        <v>2</v>
      </c>
      <c r="H144" s="0" t="n">
        <v>11</v>
      </c>
      <c r="I144" s="0" t="n">
        <v>1</v>
      </c>
      <c r="J144" s="0" t="n">
        <v>2</v>
      </c>
      <c r="K144" s="0" t="n">
        <v>1</v>
      </c>
    </row>
    <row r="145" customFormat="false" ht="15" hidden="false" customHeight="false" outlineLevel="0" collapsed="false">
      <c r="A145" s="0" t="n">
        <v>144</v>
      </c>
      <c r="B145" s="3" t="n">
        <v>45062</v>
      </c>
      <c r="C145" s="4" t="n">
        <v>0.390810185185185</v>
      </c>
      <c r="D145" s="8" t="n">
        <f aca="false">Identyfikacja!D145</f>
        <v>141</v>
      </c>
      <c r="E145" s="5" t="s">
        <v>164</v>
      </c>
      <c r="F145" s="0" t="n">
        <v>9</v>
      </c>
      <c r="G145" s="0" t="n">
        <v>0</v>
      </c>
      <c r="I145" s="0" t="n">
        <v>4</v>
      </c>
      <c r="J145" s="0" t="n">
        <v>0</v>
      </c>
    </row>
    <row r="146" customFormat="false" ht="15" hidden="false" customHeight="false" outlineLevel="0" collapsed="false">
      <c r="A146" s="0" t="n">
        <v>145</v>
      </c>
      <c r="B146" s="3" t="n">
        <v>45062</v>
      </c>
      <c r="C146" s="4" t="n">
        <v>0.391087962962963</v>
      </c>
      <c r="D146" s="8" t="n">
        <f aca="false">Identyfikacja!D146</f>
        <v>142</v>
      </c>
      <c r="E146" s="5" t="s">
        <v>165</v>
      </c>
      <c r="F146" s="0" t="n">
        <v>7</v>
      </c>
      <c r="G146" s="0" t="n">
        <v>0</v>
      </c>
      <c r="I146" s="0" t="n">
        <v>1</v>
      </c>
      <c r="J146" s="0" t="n">
        <v>0</v>
      </c>
    </row>
    <row r="147" customFormat="false" ht="15" hidden="false" customHeight="false" outlineLevel="0" collapsed="false">
      <c r="A147" s="0" t="n">
        <v>146</v>
      </c>
      <c r="B147" s="3" t="n">
        <v>45062</v>
      </c>
      <c r="C147" s="4" t="n">
        <v>0.391122685185185</v>
      </c>
      <c r="D147" s="8" t="n">
        <f aca="false">Identyfikacja!D147</f>
        <v>143</v>
      </c>
      <c r="E147" s="5" t="s">
        <v>166</v>
      </c>
      <c r="F147" s="0" t="n">
        <v>9</v>
      </c>
      <c r="G147" s="0" t="n">
        <v>0</v>
      </c>
      <c r="I147" s="0" t="n">
        <v>4</v>
      </c>
      <c r="J147" s="0" t="n">
        <v>0</v>
      </c>
    </row>
    <row r="148" customFormat="false" ht="15" hidden="false" customHeight="false" outlineLevel="0" collapsed="false">
      <c r="A148" s="0" t="n">
        <v>147</v>
      </c>
      <c r="B148" s="3" t="n">
        <v>45062</v>
      </c>
      <c r="C148" s="4" t="n">
        <v>0.391145833333333</v>
      </c>
      <c r="D148" s="8" t="n">
        <f aca="false">Identyfikacja!D148</f>
        <v>144</v>
      </c>
      <c r="E148" s="5" t="s">
        <v>167</v>
      </c>
      <c r="F148" s="0" t="n">
        <v>7</v>
      </c>
      <c r="G148" s="0" t="n">
        <v>0</v>
      </c>
      <c r="I148" s="0" t="n">
        <v>1</v>
      </c>
      <c r="J148" s="0" t="n">
        <v>0</v>
      </c>
    </row>
    <row r="149" customFormat="false" ht="15" hidden="false" customHeight="false" outlineLevel="0" collapsed="false">
      <c r="A149" s="0" t="n">
        <v>148</v>
      </c>
      <c r="B149" s="3" t="n">
        <v>45062</v>
      </c>
      <c r="C149" s="4" t="n">
        <v>0.39119212962963</v>
      </c>
      <c r="D149" s="8" t="n">
        <f aca="false">Identyfikacja!D149</f>
        <v>145</v>
      </c>
      <c r="E149" s="5" t="s">
        <v>168</v>
      </c>
      <c r="F149" s="0" t="n">
        <v>11</v>
      </c>
      <c r="G149" s="0" t="n">
        <v>0</v>
      </c>
      <c r="I149" s="0" t="n">
        <v>1</v>
      </c>
      <c r="J149" s="0" t="n">
        <v>0</v>
      </c>
    </row>
    <row r="150" customFormat="false" ht="15" hidden="false" customHeight="false" outlineLevel="0" collapsed="false">
      <c r="A150" s="0" t="n">
        <v>149</v>
      </c>
      <c r="B150" s="3" t="n">
        <v>45062</v>
      </c>
      <c r="C150" s="4" t="n">
        <v>0.391226851851852</v>
      </c>
      <c r="D150" s="8" t="n">
        <f aca="false">Identyfikacja!D150</f>
        <v>146</v>
      </c>
      <c r="E150" s="5" t="s">
        <v>169</v>
      </c>
      <c r="F150" s="0" t="n">
        <v>7</v>
      </c>
      <c r="G150" s="0" t="n">
        <v>0</v>
      </c>
      <c r="I150" s="0" t="n">
        <v>1</v>
      </c>
      <c r="J150" s="0" t="n">
        <v>0</v>
      </c>
    </row>
    <row r="151" customFormat="false" ht="15" hidden="false" customHeight="false" outlineLevel="0" collapsed="false">
      <c r="A151" s="0" t="n">
        <v>150</v>
      </c>
      <c r="B151" s="3" t="n">
        <v>45062</v>
      </c>
      <c r="C151" s="4" t="n">
        <v>0.391238425925926</v>
      </c>
      <c r="D151" s="8" t="n">
        <f aca="false">Identyfikacja!D151</f>
        <v>147</v>
      </c>
      <c r="E151" s="5" t="s">
        <v>170</v>
      </c>
      <c r="F151" s="0" t="n">
        <v>7</v>
      </c>
      <c r="G151" s="0" t="n">
        <v>1</v>
      </c>
      <c r="H151" s="0" t="n">
        <v>11</v>
      </c>
      <c r="I151" s="0" t="n">
        <v>1</v>
      </c>
      <c r="J151" s="0" t="n">
        <v>0</v>
      </c>
    </row>
    <row r="152" customFormat="false" ht="15" hidden="false" customHeight="false" outlineLevel="0" collapsed="false">
      <c r="A152" s="0" t="n">
        <v>151</v>
      </c>
      <c r="B152" s="3" t="n">
        <v>45062</v>
      </c>
      <c r="C152" s="4" t="n">
        <v>0.391261574074074</v>
      </c>
      <c r="D152" s="8" t="n">
        <f aca="false">Identyfikacja!D152</f>
        <v>148</v>
      </c>
      <c r="E152" s="5" t="s">
        <v>171</v>
      </c>
      <c r="F152" s="0" t="n">
        <v>7</v>
      </c>
      <c r="G152" s="0" t="n">
        <v>0</v>
      </c>
      <c r="I152" s="0" t="n">
        <v>1</v>
      </c>
      <c r="J152" s="0" t="n">
        <v>0</v>
      </c>
    </row>
    <row r="153" customFormat="false" ht="15" hidden="false" customHeight="false" outlineLevel="0" collapsed="false">
      <c r="A153" s="0" t="n">
        <v>152</v>
      </c>
      <c r="B153" s="3" t="n">
        <v>45062</v>
      </c>
      <c r="C153" s="4" t="n">
        <v>0.391273148148148</v>
      </c>
      <c r="D153" s="8" t="n">
        <f aca="false">Identyfikacja!D153</f>
        <v>149</v>
      </c>
      <c r="E153" s="5" t="s">
        <v>172</v>
      </c>
      <c r="F153" s="0" t="n">
        <v>7</v>
      </c>
      <c r="G153" s="0" t="n">
        <v>1</v>
      </c>
      <c r="H153" s="0" t="n">
        <v>6</v>
      </c>
      <c r="I153" s="0" t="n">
        <v>1</v>
      </c>
      <c r="J153" s="0" t="n">
        <v>1</v>
      </c>
      <c r="K153" s="0" t="n">
        <v>8</v>
      </c>
    </row>
    <row r="154" customFormat="false" ht="15" hidden="false" customHeight="false" outlineLevel="0" collapsed="false">
      <c r="A154" s="0" t="n">
        <v>153</v>
      </c>
      <c r="B154" s="3" t="n">
        <v>45062</v>
      </c>
      <c r="C154" s="4" t="n">
        <v>0.391493055555556</v>
      </c>
      <c r="D154" s="8" t="n">
        <f aca="false">Identyfikacja!D154</f>
        <v>150</v>
      </c>
      <c r="E154" s="5" t="s">
        <v>173</v>
      </c>
      <c r="F154" s="0" t="n">
        <v>9</v>
      </c>
      <c r="G154" s="0" t="n">
        <v>0</v>
      </c>
      <c r="I154" s="0" t="n">
        <v>4</v>
      </c>
      <c r="J154" s="0" t="n">
        <v>0</v>
      </c>
    </row>
    <row r="155" customFormat="false" ht="15" hidden="false" customHeight="false" outlineLevel="0" collapsed="false">
      <c r="A155" s="0" t="n">
        <v>154</v>
      </c>
      <c r="B155" s="3" t="n">
        <v>45062</v>
      </c>
      <c r="C155" s="4" t="n">
        <v>0.391516203703704</v>
      </c>
      <c r="D155" s="8" t="n">
        <f aca="false">Identyfikacja!D155</f>
        <v>151</v>
      </c>
      <c r="E155" s="5" t="s">
        <v>174</v>
      </c>
      <c r="F155" s="0" t="n">
        <v>7</v>
      </c>
      <c r="G155" s="0" t="n">
        <v>0</v>
      </c>
      <c r="I155" s="0" t="n">
        <v>1</v>
      </c>
      <c r="J155" s="0" t="n">
        <v>0</v>
      </c>
    </row>
    <row r="156" customFormat="false" ht="15" hidden="false" customHeight="false" outlineLevel="0" collapsed="false">
      <c r="A156" s="0" t="n">
        <v>155</v>
      </c>
      <c r="B156" s="3" t="n">
        <v>45062</v>
      </c>
      <c r="C156" s="4" t="n">
        <v>0.391539351851852</v>
      </c>
      <c r="D156" s="8" t="n">
        <f aca="false">Identyfikacja!D156</f>
        <v>152</v>
      </c>
      <c r="E156" s="5" t="s">
        <v>175</v>
      </c>
      <c r="F156" s="0" t="n">
        <v>7</v>
      </c>
      <c r="G156" s="0" t="n">
        <v>0</v>
      </c>
      <c r="I156" s="0" t="n">
        <v>1</v>
      </c>
      <c r="J156" s="0" t="n">
        <v>0</v>
      </c>
    </row>
    <row r="157" customFormat="false" ht="15" hidden="false" customHeight="false" outlineLevel="0" collapsed="false">
      <c r="A157" s="0" t="n">
        <v>156</v>
      </c>
      <c r="B157" s="3" t="n">
        <v>45062</v>
      </c>
      <c r="C157" s="4" t="n">
        <v>0.3921875</v>
      </c>
      <c r="D157" s="8" t="n">
        <f aca="false">Identyfikacja!D157</f>
        <v>153</v>
      </c>
      <c r="E157" s="5" t="s">
        <v>176</v>
      </c>
      <c r="F157" s="0" t="n">
        <v>9</v>
      </c>
      <c r="G157" s="0" t="n">
        <v>2</v>
      </c>
      <c r="H157" s="0" t="n">
        <v>9</v>
      </c>
      <c r="I157" s="0" t="n">
        <v>5</v>
      </c>
      <c r="J157" s="0" t="n">
        <v>2</v>
      </c>
      <c r="K157" s="0" t="n">
        <v>5</v>
      </c>
    </row>
    <row r="158" customFormat="false" ht="15" hidden="false" customHeight="false" outlineLevel="0" collapsed="false">
      <c r="A158" s="0" t="n">
        <v>157</v>
      </c>
      <c r="B158" s="3" t="n">
        <v>45062</v>
      </c>
      <c r="C158" s="4" t="n">
        <v>0.392199074074074</v>
      </c>
      <c r="D158" s="8" t="n">
        <f aca="false">Identyfikacja!D158</f>
        <v>154</v>
      </c>
      <c r="E158" s="5" t="s">
        <v>177</v>
      </c>
      <c r="F158" s="0" t="n">
        <v>9</v>
      </c>
      <c r="G158" s="0" t="n">
        <v>2</v>
      </c>
      <c r="H158" s="0" t="n">
        <v>9</v>
      </c>
      <c r="I158" s="0" t="n">
        <v>5</v>
      </c>
      <c r="J158" s="0" t="n">
        <v>2</v>
      </c>
      <c r="K158" s="0" t="n">
        <v>5</v>
      </c>
    </row>
    <row r="159" customFormat="false" ht="15" hidden="false" customHeight="false" outlineLevel="0" collapsed="false">
      <c r="A159" s="0" t="n">
        <v>158</v>
      </c>
      <c r="B159" s="3" t="n">
        <v>45062</v>
      </c>
      <c r="C159" s="4" t="n">
        <v>0.392696759259259</v>
      </c>
      <c r="D159" s="8" t="n">
        <f aca="false">Identyfikacja!D159</f>
        <v>155</v>
      </c>
      <c r="E159" s="5" t="s">
        <v>178</v>
      </c>
      <c r="F159" s="0" t="n">
        <v>7</v>
      </c>
      <c r="G159" s="0" t="n">
        <v>0</v>
      </c>
      <c r="I159" s="0" t="n">
        <v>1</v>
      </c>
      <c r="J159" s="0" t="n">
        <v>0</v>
      </c>
    </row>
    <row r="160" customFormat="false" ht="15" hidden="false" customHeight="false" outlineLevel="0" collapsed="false">
      <c r="A160" s="0" t="n">
        <v>159</v>
      </c>
      <c r="B160" s="3" t="n">
        <v>45062</v>
      </c>
      <c r="C160" s="4" t="n">
        <v>0.392708333333333</v>
      </c>
      <c r="D160" s="8" t="n">
        <f aca="false">Identyfikacja!D160</f>
        <v>156</v>
      </c>
      <c r="E160" s="5" t="s">
        <v>179</v>
      </c>
      <c r="F160" s="0" t="n">
        <v>7</v>
      </c>
      <c r="G160" s="0" t="n">
        <v>1</v>
      </c>
      <c r="H160" s="0" t="n">
        <v>6</v>
      </c>
      <c r="I160" s="0" t="n">
        <v>1</v>
      </c>
      <c r="J160" s="0" t="n">
        <v>1</v>
      </c>
      <c r="K160" s="0" t="n">
        <v>8</v>
      </c>
    </row>
    <row r="161" customFormat="false" ht="15" hidden="false" customHeight="false" outlineLevel="0" collapsed="false">
      <c r="A161" s="0" t="n">
        <v>160</v>
      </c>
      <c r="B161" s="3" t="n">
        <v>45062</v>
      </c>
      <c r="C161" s="4" t="n">
        <v>0.392719907407407</v>
      </c>
      <c r="D161" s="8" t="n">
        <f aca="false">Identyfikacja!D161</f>
        <v>157</v>
      </c>
      <c r="E161" s="5" t="s">
        <v>180</v>
      </c>
      <c r="F161" s="0" t="n">
        <v>7</v>
      </c>
      <c r="G161" s="0" t="n">
        <v>0</v>
      </c>
      <c r="I161" s="0" t="n">
        <v>1</v>
      </c>
      <c r="J161" s="0" t="n">
        <v>0</v>
      </c>
    </row>
    <row r="162" customFormat="false" ht="15" hidden="false" customHeight="false" outlineLevel="0" collapsed="false">
      <c r="A162" s="0" t="n">
        <v>161</v>
      </c>
      <c r="B162" s="3" t="n">
        <v>45062</v>
      </c>
      <c r="C162" s="4" t="n">
        <v>0.392731481481482</v>
      </c>
      <c r="D162" s="8" t="n">
        <f aca="false">Identyfikacja!D162</f>
        <v>158</v>
      </c>
      <c r="E162" s="5" t="s">
        <v>181</v>
      </c>
      <c r="F162" s="0" t="n">
        <v>11</v>
      </c>
      <c r="G162" s="0" t="n">
        <v>0</v>
      </c>
      <c r="I162" s="0" t="n">
        <v>1</v>
      </c>
      <c r="J162" s="0" t="n">
        <v>0</v>
      </c>
    </row>
    <row r="163" customFormat="false" ht="15" hidden="false" customHeight="false" outlineLevel="0" collapsed="false">
      <c r="A163" s="0" t="n">
        <v>162</v>
      </c>
      <c r="B163" s="3" t="n">
        <v>45062</v>
      </c>
      <c r="C163" s="4" t="n">
        <v>0.39306712962963</v>
      </c>
      <c r="D163" s="8" t="n">
        <f aca="false">Identyfikacja!D163</f>
        <v>159</v>
      </c>
      <c r="E163" s="5" t="s">
        <v>182</v>
      </c>
      <c r="F163" s="0" t="n">
        <v>7</v>
      </c>
      <c r="G163" s="0" t="n">
        <v>0</v>
      </c>
      <c r="I163" s="0" t="n">
        <v>1</v>
      </c>
      <c r="J163" s="0" t="n">
        <v>0</v>
      </c>
    </row>
    <row r="164" customFormat="false" ht="15" hidden="false" customHeight="false" outlineLevel="0" collapsed="false">
      <c r="A164" s="0" t="n">
        <v>163</v>
      </c>
      <c r="B164" s="3" t="n">
        <v>45062</v>
      </c>
      <c r="C164" s="4" t="n">
        <v>0.393148148148148</v>
      </c>
      <c r="D164" s="8" t="n">
        <f aca="false">Identyfikacja!D164</f>
        <v>160</v>
      </c>
      <c r="E164" s="5" t="s">
        <v>183</v>
      </c>
      <c r="F164" s="0" t="n">
        <v>7</v>
      </c>
      <c r="G164" s="0" t="n">
        <v>0</v>
      </c>
      <c r="I164" s="0" t="n">
        <v>1</v>
      </c>
      <c r="J164" s="0" t="n">
        <v>0</v>
      </c>
    </row>
    <row r="165" customFormat="false" ht="15" hidden="false" customHeight="false" outlineLevel="0" collapsed="false">
      <c r="A165" s="0" t="n">
        <v>164</v>
      </c>
      <c r="B165" s="3" t="n">
        <v>45062</v>
      </c>
      <c r="C165" s="4" t="n">
        <v>0.393159722222222</v>
      </c>
      <c r="D165" s="8" t="n">
        <f aca="false">Identyfikacja!D165</f>
        <v>161</v>
      </c>
      <c r="E165" s="5" t="s">
        <v>184</v>
      </c>
      <c r="F165" s="0" t="n">
        <v>11</v>
      </c>
      <c r="G165" s="0" t="n">
        <v>0</v>
      </c>
      <c r="I165" s="0" t="n">
        <v>1</v>
      </c>
      <c r="J165" s="0" t="n">
        <v>0</v>
      </c>
    </row>
    <row r="166" customFormat="false" ht="15" hidden="false" customHeight="false" outlineLevel="0" collapsed="false">
      <c r="A166" s="0" t="n">
        <v>165</v>
      </c>
      <c r="B166" s="3" t="n">
        <v>45062</v>
      </c>
      <c r="C166" s="4" t="n">
        <v>0.39318287037037</v>
      </c>
      <c r="D166" s="8" t="n">
        <f aca="false">Identyfikacja!D166</f>
        <v>162</v>
      </c>
      <c r="E166" s="5" t="s">
        <v>185</v>
      </c>
      <c r="F166" s="0" t="n">
        <v>7</v>
      </c>
      <c r="G166" s="0" t="n">
        <v>0</v>
      </c>
      <c r="I166" s="0" t="n">
        <v>1</v>
      </c>
      <c r="J166" s="0" t="n">
        <v>0</v>
      </c>
    </row>
    <row r="167" customFormat="false" ht="15" hidden="false" customHeight="false" outlineLevel="0" collapsed="false">
      <c r="A167" s="0" t="n">
        <v>166</v>
      </c>
      <c r="B167" s="3" t="n">
        <v>45062</v>
      </c>
      <c r="C167" s="4" t="n">
        <v>0.393263888888889</v>
      </c>
      <c r="D167" s="8" t="n">
        <f aca="false">Identyfikacja!D167</f>
        <v>163</v>
      </c>
      <c r="E167" s="5" t="s">
        <v>186</v>
      </c>
      <c r="F167" s="0" t="n">
        <v>11</v>
      </c>
      <c r="G167" s="0" t="n">
        <v>0</v>
      </c>
      <c r="I167" s="0" t="n">
        <v>1</v>
      </c>
      <c r="J167" s="0" t="n">
        <v>0</v>
      </c>
    </row>
    <row r="168" customFormat="false" ht="15" hidden="false" customHeight="false" outlineLevel="0" collapsed="false">
      <c r="A168" s="0" t="n">
        <v>167</v>
      </c>
      <c r="B168" s="3" t="n">
        <v>45062</v>
      </c>
      <c r="C168" s="4" t="n">
        <v>0.393738425925926</v>
      </c>
      <c r="D168" s="8" t="n">
        <f aca="false">Identyfikacja!D168</f>
        <v>164</v>
      </c>
      <c r="E168" s="5" t="s">
        <v>187</v>
      </c>
      <c r="F168" s="0" t="n">
        <v>3</v>
      </c>
      <c r="G168" s="0" t="n">
        <v>0</v>
      </c>
      <c r="I168" s="0" t="n">
        <v>2</v>
      </c>
      <c r="J168" s="0" t="n">
        <v>0</v>
      </c>
    </row>
    <row r="169" customFormat="false" ht="15" hidden="false" customHeight="false" outlineLevel="0" collapsed="false">
      <c r="A169" s="0" t="n">
        <v>168</v>
      </c>
      <c r="B169" s="3" t="n">
        <v>45062</v>
      </c>
      <c r="C169" s="4" t="n">
        <v>0.393773148148148</v>
      </c>
      <c r="D169" s="8" t="n">
        <f aca="false">Identyfikacja!D169</f>
        <v>165</v>
      </c>
      <c r="E169" s="5" t="s">
        <v>188</v>
      </c>
      <c r="F169" s="0" t="n">
        <v>3</v>
      </c>
      <c r="G169" s="0" t="n">
        <v>0</v>
      </c>
      <c r="I169" s="0" t="n">
        <v>2</v>
      </c>
      <c r="J169" s="0" t="n">
        <v>0</v>
      </c>
    </row>
    <row r="170" customFormat="false" ht="15" hidden="false" customHeight="false" outlineLevel="0" collapsed="false">
      <c r="A170" s="0" t="n">
        <v>169</v>
      </c>
      <c r="B170" s="3" t="n">
        <v>45062</v>
      </c>
      <c r="C170" s="4" t="n">
        <v>0.39380787037037</v>
      </c>
      <c r="D170" s="8" t="n">
        <f aca="false">Identyfikacja!D170</f>
        <v>166</v>
      </c>
      <c r="E170" s="5" t="s">
        <v>189</v>
      </c>
      <c r="F170" s="0" t="n">
        <v>9</v>
      </c>
      <c r="G170" s="0" t="n">
        <v>0</v>
      </c>
      <c r="I170" s="0" t="n">
        <v>5</v>
      </c>
      <c r="J170" s="0" t="n">
        <v>0</v>
      </c>
    </row>
    <row r="171" customFormat="false" ht="15" hidden="false" customHeight="false" outlineLevel="0" collapsed="false">
      <c r="A171" s="0" t="n">
        <v>170</v>
      </c>
      <c r="B171" s="3" t="n">
        <v>45062</v>
      </c>
      <c r="C171" s="4" t="n">
        <v>0.393842592592593</v>
      </c>
      <c r="D171" s="8" t="n">
        <f aca="false">Identyfikacja!D171</f>
        <v>167</v>
      </c>
      <c r="E171" s="5" t="s">
        <v>190</v>
      </c>
      <c r="F171" s="0" t="n">
        <v>9</v>
      </c>
      <c r="G171" s="0" t="n">
        <v>0</v>
      </c>
      <c r="I171" s="0" t="n">
        <v>4</v>
      </c>
      <c r="J171" s="0" t="n">
        <v>0</v>
      </c>
    </row>
    <row r="172" customFormat="false" ht="15" hidden="false" customHeight="false" outlineLevel="0" collapsed="false">
      <c r="A172" s="0" t="n">
        <v>171</v>
      </c>
      <c r="B172" s="3" t="n">
        <v>45062</v>
      </c>
      <c r="C172" s="4" t="n">
        <v>0.3940625</v>
      </c>
      <c r="D172" s="8" t="n">
        <f aca="false">Identyfikacja!D172</f>
        <v>168</v>
      </c>
      <c r="E172" s="5" t="s">
        <v>191</v>
      </c>
      <c r="F172" s="0" t="n">
        <v>5</v>
      </c>
      <c r="G172" s="0" t="n">
        <v>1</v>
      </c>
      <c r="H172" s="0" t="n">
        <v>6</v>
      </c>
      <c r="I172" s="0" t="n">
        <v>7</v>
      </c>
      <c r="J172" s="0" t="n">
        <v>1</v>
      </c>
      <c r="K172" s="0" t="n">
        <v>8</v>
      </c>
    </row>
    <row r="173" customFormat="false" ht="15" hidden="false" customHeight="false" outlineLevel="0" collapsed="false">
      <c r="A173" s="0" t="n">
        <v>172</v>
      </c>
      <c r="B173" s="3" t="n">
        <v>45062</v>
      </c>
      <c r="C173" s="4" t="n">
        <v>0.394143518518519</v>
      </c>
      <c r="D173" s="8" t="n">
        <f aca="false">Identyfikacja!D173</f>
        <v>169</v>
      </c>
      <c r="E173" s="5" t="s">
        <v>192</v>
      </c>
      <c r="F173" s="0" t="n">
        <v>7</v>
      </c>
      <c r="G173" s="0" t="n">
        <v>0</v>
      </c>
      <c r="I173" s="0" t="n">
        <v>1</v>
      </c>
      <c r="J173" s="0" t="n">
        <v>0</v>
      </c>
    </row>
    <row r="174" customFormat="false" ht="15" hidden="false" customHeight="false" outlineLevel="0" collapsed="false">
      <c r="A174" s="0" t="n">
        <v>173</v>
      </c>
      <c r="B174" s="3" t="n">
        <v>45062</v>
      </c>
      <c r="C174" s="4" t="n">
        <v>0.394201388888889</v>
      </c>
      <c r="D174" s="8" t="n">
        <f aca="false">Identyfikacja!D174</f>
        <v>170</v>
      </c>
      <c r="E174" s="5" t="s">
        <v>193</v>
      </c>
      <c r="F174" s="0" t="n">
        <v>7</v>
      </c>
      <c r="G174" s="0" t="n">
        <v>0</v>
      </c>
      <c r="I174" s="0" t="n">
        <v>1</v>
      </c>
      <c r="J174" s="0" t="n">
        <v>0</v>
      </c>
    </row>
    <row r="175" customFormat="false" ht="15" hidden="false" customHeight="false" outlineLevel="0" collapsed="false">
      <c r="A175" s="0" t="n">
        <v>174</v>
      </c>
      <c r="B175" s="3" t="n">
        <v>45062</v>
      </c>
      <c r="C175" s="4" t="n">
        <v>0.394293981481482</v>
      </c>
      <c r="D175" s="8" t="n">
        <f aca="false">Identyfikacja!D175</f>
        <v>171</v>
      </c>
      <c r="E175" s="5" t="s">
        <v>194</v>
      </c>
      <c r="F175" s="0" t="n">
        <v>7</v>
      </c>
      <c r="G175" s="0" t="n">
        <v>0</v>
      </c>
      <c r="I175" s="0" t="n">
        <v>1</v>
      </c>
      <c r="J175" s="0" t="n">
        <v>0</v>
      </c>
    </row>
    <row r="176" customFormat="false" ht="15" hidden="false" customHeight="false" outlineLevel="0" collapsed="false">
      <c r="A176" s="0" t="n">
        <v>175</v>
      </c>
      <c r="B176" s="3" t="n">
        <v>45062</v>
      </c>
      <c r="C176" s="4" t="n">
        <v>0.39443287037037</v>
      </c>
      <c r="D176" s="8" t="n">
        <f aca="false">Identyfikacja!D176</f>
        <v>172</v>
      </c>
      <c r="E176" s="5" t="s">
        <v>195</v>
      </c>
      <c r="F176" s="0" t="n">
        <v>11</v>
      </c>
      <c r="G176" s="0" t="n">
        <v>0</v>
      </c>
      <c r="I176" s="0" t="n">
        <v>1</v>
      </c>
      <c r="J176" s="0" t="n">
        <v>0</v>
      </c>
    </row>
    <row r="177" customFormat="false" ht="15" hidden="false" customHeight="false" outlineLevel="0" collapsed="false">
      <c r="A177" s="0" t="n">
        <v>176</v>
      </c>
      <c r="B177" s="3" t="n">
        <v>45062</v>
      </c>
      <c r="C177" s="4" t="n">
        <v>0.394513888888889</v>
      </c>
      <c r="D177" s="8" t="n">
        <f aca="false">Identyfikacja!D177</f>
        <v>173</v>
      </c>
      <c r="E177" s="5" t="s">
        <v>196</v>
      </c>
      <c r="F177" s="0" t="n">
        <v>9</v>
      </c>
      <c r="G177" s="0" t="n">
        <v>0</v>
      </c>
      <c r="I177" s="0" t="n">
        <v>5</v>
      </c>
      <c r="J177" s="0" t="n">
        <v>0</v>
      </c>
    </row>
    <row r="178" customFormat="false" ht="15" hidden="false" customHeight="false" outlineLevel="0" collapsed="false">
      <c r="A178" s="0" t="n">
        <v>177</v>
      </c>
      <c r="B178" s="3" t="n">
        <v>45062</v>
      </c>
      <c r="C178" s="4" t="n">
        <v>0.394548611111111</v>
      </c>
      <c r="D178" s="8" t="n">
        <f aca="false">Identyfikacja!D178</f>
        <v>174</v>
      </c>
      <c r="E178" s="5" t="s">
        <v>197</v>
      </c>
      <c r="F178" s="0" t="n">
        <v>7</v>
      </c>
      <c r="G178" s="0" t="n">
        <v>0</v>
      </c>
      <c r="I178" s="0" t="n">
        <v>1</v>
      </c>
      <c r="J178" s="0" t="n">
        <v>0</v>
      </c>
    </row>
    <row r="179" customFormat="false" ht="15" hidden="false" customHeight="false" outlineLevel="0" collapsed="false">
      <c r="A179" s="0" t="n">
        <v>178</v>
      </c>
      <c r="B179" s="3" t="n">
        <v>45062</v>
      </c>
      <c r="C179" s="4" t="n">
        <v>0.394560185185185</v>
      </c>
      <c r="D179" s="8" t="n">
        <f aca="false">Identyfikacja!D179</f>
        <v>175</v>
      </c>
      <c r="E179" s="5" t="s">
        <v>198</v>
      </c>
      <c r="F179" s="0" t="n">
        <v>7</v>
      </c>
      <c r="G179" s="0" t="n">
        <v>1</v>
      </c>
      <c r="H179" s="0" t="n">
        <v>6</v>
      </c>
      <c r="I179" s="0" t="n">
        <v>1</v>
      </c>
      <c r="J179" s="0" t="n">
        <v>1</v>
      </c>
      <c r="K179" s="0" t="n">
        <v>8</v>
      </c>
    </row>
    <row r="180" customFormat="false" ht="15" hidden="false" customHeight="false" outlineLevel="0" collapsed="false">
      <c r="A180" s="0" t="n">
        <v>179</v>
      </c>
      <c r="B180" s="3" t="n">
        <v>45062</v>
      </c>
      <c r="C180" s="4" t="n">
        <v>0.394571759259259</v>
      </c>
      <c r="D180" s="8" t="n">
        <f aca="false">Identyfikacja!D180</f>
        <v>176</v>
      </c>
      <c r="E180" s="5" t="s">
        <v>199</v>
      </c>
      <c r="F180" s="0" t="n">
        <v>7</v>
      </c>
      <c r="G180" s="0" t="n">
        <v>0</v>
      </c>
      <c r="I180" s="0" t="n">
        <v>1</v>
      </c>
      <c r="J180" s="0" t="n">
        <v>0</v>
      </c>
    </row>
    <row r="181" customFormat="false" ht="15" hidden="false" customHeight="false" outlineLevel="0" collapsed="false">
      <c r="A181" s="0" t="n">
        <v>180</v>
      </c>
      <c r="B181" s="3" t="n">
        <v>45062</v>
      </c>
      <c r="C181" s="4" t="n">
        <v>0.394583333333333</v>
      </c>
      <c r="D181" s="8" t="n">
        <f aca="false">Identyfikacja!D181</f>
        <v>177</v>
      </c>
      <c r="E181" s="5" t="s">
        <v>200</v>
      </c>
      <c r="F181" s="0" t="n">
        <v>7</v>
      </c>
      <c r="G181" s="0" t="n">
        <v>0</v>
      </c>
      <c r="I181" s="0" t="n">
        <v>1</v>
      </c>
      <c r="J181" s="0" t="n">
        <v>0</v>
      </c>
    </row>
    <row r="182" customFormat="false" ht="15" hidden="false" customHeight="false" outlineLevel="0" collapsed="false">
      <c r="A182" s="0" t="n">
        <v>181</v>
      </c>
      <c r="B182" s="3" t="n">
        <v>45062</v>
      </c>
      <c r="C182" s="4" t="n">
        <v>0.394606481481482</v>
      </c>
      <c r="D182" s="8" t="n">
        <f aca="false">Identyfikacja!D182</f>
        <v>178</v>
      </c>
      <c r="E182" s="5" t="s">
        <v>201</v>
      </c>
      <c r="F182" s="0" t="n">
        <v>7</v>
      </c>
      <c r="G182" s="0" t="n">
        <v>0</v>
      </c>
      <c r="I182" s="0" t="n">
        <v>1</v>
      </c>
      <c r="J182" s="0" t="n">
        <v>0</v>
      </c>
    </row>
    <row r="183" customFormat="false" ht="15" hidden="false" customHeight="false" outlineLevel="0" collapsed="false">
      <c r="A183" s="0" t="n">
        <v>182</v>
      </c>
      <c r="B183" s="3" t="n">
        <v>45062</v>
      </c>
      <c r="C183" s="4" t="n">
        <v>0.394618055555556</v>
      </c>
      <c r="D183" s="8" t="n">
        <f aca="false">Identyfikacja!D183</f>
        <v>179</v>
      </c>
      <c r="E183" s="5" t="s">
        <v>202</v>
      </c>
      <c r="F183" s="0" t="n">
        <v>7</v>
      </c>
      <c r="G183" s="0" t="n">
        <v>1</v>
      </c>
      <c r="H183" s="0" t="n">
        <v>6</v>
      </c>
      <c r="I183" s="0" t="n">
        <v>1</v>
      </c>
      <c r="J183" s="0" t="n">
        <v>1</v>
      </c>
      <c r="K183" s="0" t="n">
        <v>8</v>
      </c>
    </row>
    <row r="184" customFormat="false" ht="15" hidden="false" customHeight="false" outlineLevel="0" collapsed="false">
      <c r="A184" s="0" t="n">
        <v>183</v>
      </c>
      <c r="B184" s="3" t="n">
        <v>45062</v>
      </c>
      <c r="C184" s="4" t="n">
        <v>0.394641203703704</v>
      </c>
      <c r="D184" s="8" t="n">
        <f aca="false">Identyfikacja!D184</f>
        <v>180</v>
      </c>
      <c r="E184" s="5" t="s">
        <v>203</v>
      </c>
      <c r="F184" s="0" t="n">
        <v>7</v>
      </c>
      <c r="G184" s="0" t="n">
        <v>0</v>
      </c>
      <c r="I184" s="0" t="n">
        <v>1</v>
      </c>
      <c r="J184" s="0" t="n">
        <v>0</v>
      </c>
    </row>
    <row r="185" customFormat="false" ht="15" hidden="false" customHeight="false" outlineLevel="0" collapsed="false">
      <c r="A185" s="0" t="n">
        <v>184</v>
      </c>
      <c r="B185" s="3" t="n">
        <v>45062</v>
      </c>
      <c r="C185" s="4" t="n">
        <v>0.394652777777778</v>
      </c>
      <c r="D185" s="8" t="n">
        <f aca="false">Identyfikacja!D185</f>
        <v>181</v>
      </c>
      <c r="E185" s="5" t="s">
        <v>204</v>
      </c>
      <c r="F185" s="0" t="n">
        <v>7</v>
      </c>
      <c r="G185" s="0" t="n">
        <v>0</v>
      </c>
      <c r="I185" s="0" t="n">
        <v>1</v>
      </c>
      <c r="J185" s="0" t="n">
        <v>0</v>
      </c>
    </row>
    <row r="186" customFormat="false" ht="15" hidden="false" customHeight="false" outlineLevel="0" collapsed="false">
      <c r="A186" s="0" t="n">
        <v>185</v>
      </c>
      <c r="B186" s="3" t="n">
        <v>45062</v>
      </c>
      <c r="C186" s="4" t="n">
        <v>0.394664351851852</v>
      </c>
      <c r="D186" s="8" t="n">
        <f aca="false">Identyfikacja!D186</f>
        <v>182</v>
      </c>
      <c r="E186" s="5" t="s">
        <v>205</v>
      </c>
      <c r="F186" s="0" t="n">
        <v>7</v>
      </c>
      <c r="G186" s="0" t="n">
        <v>1</v>
      </c>
      <c r="H186" s="0" t="n">
        <v>6</v>
      </c>
      <c r="I186" s="0" t="n">
        <v>1</v>
      </c>
      <c r="J186" s="0" t="n">
        <v>1</v>
      </c>
      <c r="K186" s="0" t="n">
        <v>8</v>
      </c>
    </row>
    <row r="187" customFormat="false" ht="15" hidden="false" customHeight="false" outlineLevel="0" collapsed="false">
      <c r="A187" s="0" t="n">
        <v>186</v>
      </c>
      <c r="B187" s="3" t="n">
        <v>45062</v>
      </c>
      <c r="C187" s="4" t="n">
        <v>0.394733796296296</v>
      </c>
      <c r="D187" s="8" t="n">
        <f aca="false">Identyfikacja!D187</f>
        <v>183</v>
      </c>
      <c r="E187" s="5" t="s">
        <v>206</v>
      </c>
      <c r="F187" s="0" t="n">
        <v>7</v>
      </c>
      <c r="G187" s="0" t="n">
        <v>0</v>
      </c>
      <c r="I187" s="0" t="n">
        <v>1</v>
      </c>
      <c r="J187" s="0" t="n">
        <v>0</v>
      </c>
    </row>
    <row r="188" customFormat="false" ht="15" hidden="false" customHeight="false" outlineLevel="0" collapsed="false">
      <c r="A188" s="0" t="n">
        <v>187</v>
      </c>
      <c r="B188" s="3" t="n">
        <v>45062</v>
      </c>
      <c r="C188" s="4" t="n">
        <v>0.394768518518519</v>
      </c>
      <c r="D188" s="8" t="n">
        <f aca="false">Identyfikacja!D188</f>
        <v>184</v>
      </c>
      <c r="E188" s="5" t="s">
        <v>207</v>
      </c>
      <c r="F188" s="0" t="n">
        <v>9</v>
      </c>
      <c r="G188" s="0" t="n">
        <v>0</v>
      </c>
      <c r="I188" s="0" t="n">
        <v>4</v>
      </c>
      <c r="J188" s="0" t="n">
        <v>0</v>
      </c>
    </row>
    <row r="189" customFormat="false" ht="15" hidden="false" customHeight="false" outlineLevel="0" collapsed="false">
      <c r="A189" s="0" t="n">
        <v>188</v>
      </c>
      <c r="B189" s="3" t="n">
        <v>45062</v>
      </c>
      <c r="C189" s="4" t="n">
        <v>0.394791666666667</v>
      </c>
      <c r="D189" s="8" t="n">
        <f aca="false">Identyfikacja!D189</f>
        <v>185</v>
      </c>
      <c r="E189" s="5" t="s">
        <v>208</v>
      </c>
      <c r="F189" s="0" t="n">
        <v>7</v>
      </c>
      <c r="G189" s="0" t="n">
        <v>0</v>
      </c>
      <c r="I189" s="0" t="n">
        <v>1</v>
      </c>
      <c r="J189" s="0" t="n">
        <v>0</v>
      </c>
    </row>
    <row r="190" customFormat="false" ht="15" hidden="false" customHeight="false" outlineLevel="0" collapsed="false">
      <c r="A190" s="0" t="n">
        <v>189</v>
      </c>
      <c r="B190" s="3" t="n">
        <v>45062</v>
      </c>
      <c r="C190" s="4" t="n">
        <v>0.394965277777778</v>
      </c>
      <c r="D190" s="8" t="n">
        <f aca="false">Identyfikacja!D190</f>
        <v>186</v>
      </c>
      <c r="E190" s="5" t="s">
        <v>209</v>
      </c>
      <c r="F190" s="0" t="n">
        <v>7</v>
      </c>
      <c r="G190" s="0" t="n">
        <v>0</v>
      </c>
      <c r="I190" s="0" t="n">
        <v>1</v>
      </c>
      <c r="J190" s="0" t="n">
        <v>0</v>
      </c>
    </row>
    <row r="191" customFormat="false" ht="15" hidden="false" customHeight="false" outlineLevel="0" collapsed="false">
      <c r="A191" s="0" t="n">
        <v>190</v>
      </c>
      <c r="B191" s="3" t="n">
        <v>45062</v>
      </c>
      <c r="C191" s="4" t="n">
        <v>0.395023148148148</v>
      </c>
      <c r="D191" s="8" t="n">
        <f aca="false">Identyfikacja!D191</f>
        <v>187</v>
      </c>
      <c r="E191" s="5" t="s">
        <v>210</v>
      </c>
      <c r="F191" s="0" t="n">
        <v>7</v>
      </c>
      <c r="G191" s="0" t="n">
        <v>0</v>
      </c>
      <c r="I191" s="0" t="n">
        <v>1</v>
      </c>
      <c r="J191" s="0" t="n">
        <v>0</v>
      </c>
    </row>
    <row r="192" customFormat="false" ht="15" hidden="false" customHeight="false" outlineLevel="0" collapsed="false">
      <c r="A192" s="0" t="n">
        <v>191</v>
      </c>
      <c r="B192" s="3" t="n">
        <v>45062</v>
      </c>
      <c r="C192" s="4" t="n">
        <v>0.395127314814815</v>
      </c>
      <c r="D192" s="8" t="n">
        <f aca="false">Identyfikacja!D192</f>
        <v>188</v>
      </c>
      <c r="E192" s="5" t="s">
        <v>211</v>
      </c>
      <c r="F192" s="0" t="n">
        <v>7</v>
      </c>
      <c r="G192" s="0" t="n">
        <v>0</v>
      </c>
      <c r="I192" s="0" t="n">
        <v>1</v>
      </c>
      <c r="J192" s="0" t="n">
        <v>0</v>
      </c>
    </row>
    <row r="193" customFormat="false" ht="15" hidden="false" customHeight="false" outlineLevel="0" collapsed="false">
      <c r="A193" s="0" t="n">
        <v>192</v>
      </c>
      <c r="B193" s="3" t="n">
        <v>45062</v>
      </c>
      <c r="C193" s="4" t="n">
        <v>0.395162037037037</v>
      </c>
      <c r="D193" s="8" t="n">
        <f aca="false">Identyfikacja!D193</f>
        <v>189</v>
      </c>
      <c r="E193" s="5" t="s">
        <v>212</v>
      </c>
      <c r="F193" s="0" t="n">
        <v>9</v>
      </c>
      <c r="G193" s="0" t="n">
        <v>0</v>
      </c>
      <c r="I193" s="0" t="n">
        <v>5</v>
      </c>
      <c r="J193" s="0" t="n">
        <v>0</v>
      </c>
    </row>
    <row r="194" customFormat="false" ht="15" hidden="false" customHeight="false" outlineLevel="0" collapsed="false">
      <c r="A194" s="0" t="n">
        <v>193</v>
      </c>
      <c r="B194" s="3" t="n">
        <v>45062</v>
      </c>
      <c r="C194" s="4" t="n">
        <v>0.395266203703704</v>
      </c>
      <c r="D194" s="8" t="n">
        <f aca="false">Identyfikacja!D194</f>
        <v>190</v>
      </c>
      <c r="E194" s="5" t="s">
        <v>213</v>
      </c>
      <c r="F194" s="0" t="n">
        <v>6</v>
      </c>
      <c r="G194" s="0" t="n">
        <v>2</v>
      </c>
      <c r="H194" s="0" t="n">
        <v>6</v>
      </c>
      <c r="I194" s="0" t="n">
        <v>8</v>
      </c>
      <c r="J194" s="0" t="n">
        <v>2</v>
      </c>
      <c r="K194" s="0" t="n">
        <v>8</v>
      </c>
    </row>
    <row r="195" customFormat="false" ht="15" hidden="false" customHeight="false" outlineLevel="0" collapsed="false">
      <c r="A195" s="0" t="n">
        <v>194</v>
      </c>
      <c r="B195" s="3" t="n">
        <v>45062</v>
      </c>
      <c r="C195" s="4" t="n">
        <v>0.395300925925926</v>
      </c>
      <c r="D195" s="8" t="n">
        <f aca="false">Identyfikacja!D195</f>
        <v>191</v>
      </c>
      <c r="E195" s="5" t="s">
        <v>214</v>
      </c>
      <c r="F195" s="0" t="n">
        <v>7</v>
      </c>
      <c r="G195" s="0" t="n">
        <v>0</v>
      </c>
      <c r="I195" s="0" t="n">
        <v>1</v>
      </c>
      <c r="J195" s="0" t="n">
        <v>0</v>
      </c>
      <c r="L195" s="8" t="s">
        <v>86</v>
      </c>
    </row>
    <row r="196" customFormat="false" ht="15" hidden="false" customHeight="false" outlineLevel="0" collapsed="false">
      <c r="A196" s="0" t="n">
        <v>195</v>
      </c>
      <c r="B196" s="3" t="n">
        <v>45062</v>
      </c>
      <c r="C196" s="4" t="n">
        <v>0.395648148148148</v>
      </c>
      <c r="D196" s="8" t="n">
        <f aca="false">Identyfikacja!D196</f>
        <v>192</v>
      </c>
      <c r="E196" s="5" t="s">
        <v>215</v>
      </c>
      <c r="F196" s="0" t="n">
        <v>9</v>
      </c>
      <c r="G196" s="0" t="n">
        <v>0</v>
      </c>
      <c r="I196" s="0" t="n">
        <v>4</v>
      </c>
      <c r="J196" s="0" t="n">
        <v>0</v>
      </c>
    </row>
    <row r="197" customFormat="false" ht="15" hidden="false" customHeight="false" outlineLevel="0" collapsed="false">
      <c r="A197" s="0" t="n">
        <v>196</v>
      </c>
      <c r="B197" s="3" t="n">
        <v>45062</v>
      </c>
      <c r="C197" s="4" t="n">
        <v>0.395671296296296</v>
      </c>
      <c r="D197" s="8" t="n">
        <f aca="false">Identyfikacja!D197</f>
        <v>193</v>
      </c>
      <c r="E197" s="5" t="s">
        <v>216</v>
      </c>
      <c r="F197" s="0" t="n">
        <v>7</v>
      </c>
      <c r="G197" s="0" t="n">
        <v>0</v>
      </c>
      <c r="I197" s="0" t="n">
        <v>1</v>
      </c>
      <c r="J197" s="0" t="n">
        <v>0</v>
      </c>
    </row>
    <row r="198" customFormat="false" ht="15" hidden="false" customHeight="false" outlineLevel="0" collapsed="false">
      <c r="A198" s="0" t="n">
        <v>197</v>
      </c>
      <c r="B198" s="3" t="n">
        <v>45062</v>
      </c>
      <c r="C198" s="4" t="n">
        <v>0.395717592592593</v>
      </c>
      <c r="D198" s="8" t="n">
        <f aca="false">Identyfikacja!D198</f>
        <v>194</v>
      </c>
      <c r="E198" s="5" t="s">
        <v>217</v>
      </c>
      <c r="F198" s="0" t="n">
        <v>7</v>
      </c>
      <c r="G198" s="0" t="n">
        <v>0</v>
      </c>
      <c r="I198" s="0" t="n">
        <v>1</v>
      </c>
      <c r="J198" s="0" t="n">
        <v>0</v>
      </c>
    </row>
    <row r="199" customFormat="false" ht="15" hidden="false" customHeight="false" outlineLevel="0" collapsed="false">
      <c r="A199" s="0" t="n">
        <v>198</v>
      </c>
      <c r="B199" s="3" t="n">
        <v>45062</v>
      </c>
      <c r="C199" s="4" t="n">
        <v>0.395763888888889</v>
      </c>
      <c r="D199" s="8" t="n">
        <f aca="false">Identyfikacja!D199</f>
        <v>195</v>
      </c>
      <c r="E199" s="5" t="s">
        <v>218</v>
      </c>
      <c r="F199" s="0" t="n">
        <v>7</v>
      </c>
      <c r="G199" s="0" t="n">
        <v>0</v>
      </c>
      <c r="I199" s="0" t="n">
        <v>1</v>
      </c>
      <c r="J199" s="0" t="n">
        <v>0</v>
      </c>
    </row>
    <row r="200" customFormat="false" ht="15" hidden="false" customHeight="false" outlineLevel="0" collapsed="false">
      <c r="A200" s="0" t="n">
        <v>199</v>
      </c>
      <c r="B200" s="3" t="n">
        <v>45062</v>
      </c>
      <c r="C200" s="4" t="n">
        <v>0.395787037037037</v>
      </c>
      <c r="D200" s="8" t="n">
        <f aca="false">Identyfikacja!D200</f>
        <v>196</v>
      </c>
      <c r="E200" s="5" t="s">
        <v>219</v>
      </c>
      <c r="F200" s="0" t="n">
        <v>7</v>
      </c>
      <c r="G200" s="0" t="n">
        <v>0</v>
      </c>
      <c r="I200" s="0" t="n">
        <v>1</v>
      </c>
      <c r="J200" s="0" t="n">
        <v>0</v>
      </c>
    </row>
    <row r="201" customFormat="false" ht="15" hidden="false" customHeight="false" outlineLevel="0" collapsed="false">
      <c r="A201" s="0" t="n">
        <v>200</v>
      </c>
      <c r="B201" s="3" t="n">
        <v>45062</v>
      </c>
      <c r="C201" s="4" t="n">
        <v>0.395821759259259</v>
      </c>
      <c r="D201" s="8" t="n">
        <f aca="false">Identyfikacja!D201</f>
        <v>197</v>
      </c>
      <c r="E201" s="5" t="s">
        <v>220</v>
      </c>
      <c r="F201" s="0" t="n">
        <v>3</v>
      </c>
      <c r="G201" s="0" t="n">
        <v>1</v>
      </c>
      <c r="H201" s="0" t="n">
        <v>5</v>
      </c>
      <c r="I201" s="0" t="n">
        <v>2</v>
      </c>
      <c r="J201" s="0" t="n">
        <v>1</v>
      </c>
      <c r="K201" s="0" t="n">
        <v>7</v>
      </c>
    </row>
    <row r="202" customFormat="false" ht="15" hidden="false" customHeight="false" outlineLevel="0" collapsed="false">
      <c r="A202" s="0" t="n">
        <v>201</v>
      </c>
      <c r="B202" s="3" t="n">
        <v>45062</v>
      </c>
      <c r="C202" s="4" t="n">
        <v>0.395844907407407</v>
      </c>
      <c r="D202" s="8" t="n">
        <f aca="false">Identyfikacja!D202</f>
        <v>198</v>
      </c>
      <c r="E202" s="5" t="s">
        <v>221</v>
      </c>
      <c r="F202" s="0" t="n">
        <v>7</v>
      </c>
      <c r="G202" s="0" t="n">
        <v>0</v>
      </c>
      <c r="I202" s="0" t="n">
        <v>1</v>
      </c>
      <c r="J202" s="0" t="n">
        <v>0</v>
      </c>
    </row>
    <row r="203" customFormat="false" ht="15" hidden="false" customHeight="false" outlineLevel="0" collapsed="false">
      <c r="A203" s="0" t="n">
        <v>202</v>
      </c>
      <c r="B203" s="3" t="n">
        <v>45062</v>
      </c>
      <c r="C203" s="4" t="n">
        <v>0.396087962962963</v>
      </c>
      <c r="D203" s="8" t="n">
        <f aca="false">Identyfikacja!D203</f>
        <v>199</v>
      </c>
      <c r="E203" s="5" t="s">
        <v>222</v>
      </c>
      <c r="F203" s="0" t="n">
        <v>7</v>
      </c>
      <c r="G203" s="0" t="n">
        <v>0</v>
      </c>
      <c r="I203" s="0" t="n">
        <v>1</v>
      </c>
      <c r="J203" s="0" t="n">
        <v>0</v>
      </c>
    </row>
    <row r="204" customFormat="false" ht="15" hidden="false" customHeight="false" outlineLevel="0" collapsed="false">
      <c r="A204" s="0" t="n">
        <v>203</v>
      </c>
      <c r="B204" s="3" t="n">
        <v>45062</v>
      </c>
      <c r="C204" s="4" t="n">
        <v>0.396550925925926</v>
      </c>
      <c r="D204" s="8" t="n">
        <f aca="false">Identyfikacja!D204</f>
        <v>200</v>
      </c>
      <c r="E204" s="5" t="s">
        <v>223</v>
      </c>
      <c r="F204" s="0" t="n">
        <v>7</v>
      </c>
      <c r="G204" s="0" t="n">
        <v>0</v>
      </c>
      <c r="I204" s="0" t="n">
        <v>1</v>
      </c>
      <c r="J204" s="0" t="n">
        <v>0</v>
      </c>
    </row>
    <row r="205" customFormat="false" ht="15" hidden="false" customHeight="false" outlineLevel="0" collapsed="false">
      <c r="A205" s="0" t="n">
        <v>204</v>
      </c>
      <c r="B205" s="3" t="n">
        <v>45062</v>
      </c>
      <c r="C205" s="4" t="n">
        <v>0.3965625</v>
      </c>
      <c r="D205" s="8" t="n">
        <f aca="false">Identyfikacja!D205</f>
        <v>201</v>
      </c>
      <c r="E205" s="5" t="s">
        <v>224</v>
      </c>
      <c r="F205" s="0" t="n">
        <v>7</v>
      </c>
      <c r="G205" s="0" t="n">
        <v>0</v>
      </c>
      <c r="I205" s="0" t="n">
        <v>1</v>
      </c>
      <c r="J205" s="0" t="n">
        <v>0</v>
      </c>
    </row>
    <row r="206" customFormat="false" ht="15" hidden="false" customHeight="false" outlineLevel="0" collapsed="false">
      <c r="A206" s="0" t="n">
        <v>205</v>
      </c>
      <c r="B206" s="3" t="n">
        <v>45062</v>
      </c>
      <c r="C206" s="4" t="n">
        <v>0.396585648148148</v>
      </c>
      <c r="D206" s="8" t="n">
        <f aca="false">Identyfikacja!D206</f>
        <v>202</v>
      </c>
      <c r="E206" s="5" t="s">
        <v>225</v>
      </c>
      <c r="F206" s="0" t="n">
        <v>7</v>
      </c>
      <c r="G206" s="0" t="n">
        <v>0</v>
      </c>
      <c r="I206" s="0" t="n">
        <v>1</v>
      </c>
      <c r="J206" s="0" t="n">
        <v>0</v>
      </c>
    </row>
    <row r="207" customFormat="false" ht="15" hidden="false" customHeight="false" outlineLevel="0" collapsed="false">
      <c r="A207" s="0" t="n">
        <v>206</v>
      </c>
      <c r="B207" s="3" t="n">
        <v>45062</v>
      </c>
      <c r="C207" s="4" t="n">
        <v>0.396608796296296</v>
      </c>
      <c r="D207" s="8" t="n">
        <f aca="false">Identyfikacja!D207</f>
        <v>203</v>
      </c>
      <c r="E207" s="5" t="s">
        <v>226</v>
      </c>
      <c r="F207" s="0" t="n">
        <v>7</v>
      </c>
      <c r="G207" s="0" t="n">
        <v>0</v>
      </c>
      <c r="I207" s="0" t="n">
        <v>1</v>
      </c>
      <c r="J207" s="0" t="n">
        <v>0</v>
      </c>
    </row>
    <row r="208" customFormat="false" ht="15" hidden="false" customHeight="false" outlineLevel="0" collapsed="false">
      <c r="A208" s="0" t="n">
        <v>207</v>
      </c>
      <c r="B208" s="3" t="n">
        <v>45062</v>
      </c>
      <c r="C208" s="4" t="n">
        <v>0.396655092592593</v>
      </c>
      <c r="D208" s="8" t="n">
        <f aca="false">Identyfikacja!D208</f>
        <v>204</v>
      </c>
      <c r="E208" s="5" t="s">
        <v>227</v>
      </c>
      <c r="F208" s="0" t="n">
        <v>11</v>
      </c>
      <c r="G208" s="0" t="n">
        <v>0</v>
      </c>
      <c r="I208" s="0" t="n">
        <v>1</v>
      </c>
      <c r="J208" s="0" t="n">
        <v>0</v>
      </c>
    </row>
    <row r="209" customFormat="false" ht="15" hidden="false" customHeight="false" outlineLevel="0" collapsed="false">
      <c r="A209" s="0" t="n">
        <v>208</v>
      </c>
      <c r="B209" s="3" t="n">
        <v>45062</v>
      </c>
      <c r="C209" s="4" t="n">
        <v>0.396701388888889</v>
      </c>
      <c r="D209" s="8" t="n">
        <f aca="false">Identyfikacja!D209</f>
        <v>205</v>
      </c>
      <c r="E209" s="5" t="s">
        <v>228</v>
      </c>
      <c r="F209" s="0" t="n">
        <v>7</v>
      </c>
      <c r="G209" s="0" t="n">
        <v>0</v>
      </c>
      <c r="I209" s="0" t="n">
        <v>1</v>
      </c>
      <c r="J209" s="0" t="n">
        <v>0</v>
      </c>
    </row>
    <row r="210" customFormat="false" ht="15" hidden="false" customHeight="false" outlineLevel="0" collapsed="false">
      <c r="A210" s="0" t="n">
        <v>209</v>
      </c>
      <c r="B210" s="3" t="n">
        <v>45062</v>
      </c>
      <c r="C210" s="4" t="n">
        <v>0.396724537037037</v>
      </c>
      <c r="D210" s="8" t="n">
        <f aca="false">Identyfikacja!D210</f>
        <v>206</v>
      </c>
      <c r="E210" s="5" t="s">
        <v>229</v>
      </c>
      <c r="F210" s="0" t="n">
        <v>7</v>
      </c>
      <c r="G210" s="0" t="n">
        <v>0</v>
      </c>
      <c r="I210" s="0" t="n">
        <v>1</v>
      </c>
      <c r="J210" s="0" t="n">
        <v>0</v>
      </c>
    </row>
    <row r="211" customFormat="false" ht="15" hidden="false" customHeight="false" outlineLevel="0" collapsed="false">
      <c r="A211" s="0" t="n">
        <v>210</v>
      </c>
      <c r="B211" s="3" t="n">
        <v>45062</v>
      </c>
      <c r="C211" s="4" t="n">
        <v>0.397152777777778</v>
      </c>
      <c r="D211" s="8" t="n">
        <f aca="false">Identyfikacja!D211</f>
        <v>207</v>
      </c>
      <c r="E211" s="5" t="s">
        <v>230</v>
      </c>
      <c r="F211" s="0" t="n">
        <v>7</v>
      </c>
      <c r="G211" s="0" t="n">
        <v>0</v>
      </c>
      <c r="I211" s="0" t="n">
        <v>1</v>
      </c>
      <c r="J211" s="0" t="n">
        <v>0</v>
      </c>
    </row>
    <row r="212" customFormat="false" ht="15" hidden="false" customHeight="false" outlineLevel="0" collapsed="false">
      <c r="A212" s="0" t="n">
        <v>211</v>
      </c>
      <c r="B212" s="3" t="n">
        <v>45062</v>
      </c>
      <c r="C212" s="4" t="n">
        <v>0.397777777777778</v>
      </c>
      <c r="D212" s="8" t="n">
        <f aca="false">Identyfikacja!D212</f>
        <v>208</v>
      </c>
      <c r="E212" s="5" t="s">
        <v>231</v>
      </c>
      <c r="F212" s="0" t="n">
        <v>7</v>
      </c>
      <c r="G212" s="0" t="n">
        <v>0</v>
      </c>
      <c r="I212" s="0" t="n">
        <v>1</v>
      </c>
      <c r="J212" s="0" t="n">
        <v>0</v>
      </c>
    </row>
    <row r="213" customFormat="false" ht="15" hidden="false" customHeight="false" outlineLevel="0" collapsed="false">
      <c r="A213" s="0" t="n">
        <v>212</v>
      </c>
      <c r="B213" s="3" t="n">
        <v>45062</v>
      </c>
      <c r="C213" s="4" t="n">
        <v>0.397916666666667</v>
      </c>
      <c r="D213" s="8" t="n">
        <f aca="false">Identyfikacja!D213</f>
        <v>209</v>
      </c>
      <c r="E213" s="5" t="s">
        <v>232</v>
      </c>
      <c r="F213" s="0" t="n">
        <v>9</v>
      </c>
      <c r="G213" s="0" t="n">
        <v>1</v>
      </c>
      <c r="H213" s="0" t="n">
        <v>6</v>
      </c>
      <c r="I213" s="0" t="n">
        <v>5</v>
      </c>
      <c r="J213" s="0" t="n">
        <v>1</v>
      </c>
      <c r="K213" s="0" t="n">
        <v>8</v>
      </c>
    </row>
    <row r="214" customFormat="false" ht="15" hidden="false" customHeight="false" outlineLevel="0" collapsed="false">
      <c r="A214" s="0" t="n">
        <v>213</v>
      </c>
      <c r="B214" s="3" t="n">
        <v>45062</v>
      </c>
      <c r="C214" s="4" t="n">
        <v>0.397939814814815</v>
      </c>
      <c r="D214" s="8" t="n">
        <f aca="false">Identyfikacja!D214</f>
        <v>210</v>
      </c>
      <c r="E214" s="5" t="s">
        <v>233</v>
      </c>
      <c r="F214" s="0" t="n">
        <v>9</v>
      </c>
      <c r="G214" s="0" t="n">
        <v>0</v>
      </c>
      <c r="I214" s="0" t="n">
        <v>4</v>
      </c>
      <c r="J214" s="0" t="n">
        <v>0</v>
      </c>
    </row>
    <row r="215" customFormat="false" ht="15" hidden="false" customHeight="false" outlineLevel="0" collapsed="false">
      <c r="A215" s="0" t="n">
        <v>214</v>
      </c>
      <c r="B215" s="3" t="n">
        <v>45062</v>
      </c>
      <c r="C215" s="4" t="n">
        <v>0.397974537037037</v>
      </c>
      <c r="D215" s="8" t="n">
        <f aca="false">Identyfikacja!D215</f>
        <v>211</v>
      </c>
      <c r="E215" s="5" t="s">
        <v>234</v>
      </c>
      <c r="F215" s="0" t="n">
        <v>9</v>
      </c>
      <c r="G215" s="0" t="n">
        <v>0</v>
      </c>
      <c r="I215" s="0" t="n">
        <v>4</v>
      </c>
      <c r="J215" s="0" t="n">
        <v>0</v>
      </c>
    </row>
    <row r="216" customFormat="false" ht="15" hidden="false" customHeight="false" outlineLevel="0" collapsed="false">
      <c r="A216" s="0" t="n">
        <v>215</v>
      </c>
      <c r="B216" s="3" t="n">
        <v>45062</v>
      </c>
      <c r="C216" s="4" t="n">
        <v>0.398043981481482</v>
      </c>
      <c r="D216" s="8" t="n">
        <f aca="false">Identyfikacja!D216</f>
        <v>212</v>
      </c>
      <c r="E216" s="5" t="s">
        <v>235</v>
      </c>
      <c r="F216" s="0" t="n">
        <v>11</v>
      </c>
      <c r="G216" s="0" t="n">
        <v>0</v>
      </c>
      <c r="I216" s="0" t="n">
        <v>1</v>
      </c>
      <c r="J216" s="0" t="n">
        <v>0</v>
      </c>
    </row>
    <row r="217" customFormat="false" ht="15" hidden="false" customHeight="false" outlineLevel="0" collapsed="false">
      <c r="A217" s="0" t="n">
        <v>216</v>
      </c>
      <c r="B217" s="3" t="n">
        <v>45062</v>
      </c>
      <c r="C217" s="4" t="n">
        <v>0.398055555555556</v>
      </c>
      <c r="D217" s="8" t="n">
        <f aca="false">Identyfikacja!D217</f>
        <v>213</v>
      </c>
      <c r="E217" s="5" t="s">
        <v>236</v>
      </c>
      <c r="F217" s="0" t="n">
        <v>7</v>
      </c>
      <c r="G217" s="0" t="n">
        <v>0</v>
      </c>
      <c r="I217" s="0" t="n">
        <v>1</v>
      </c>
      <c r="J217" s="0" t="n">
        <v>0</v>
      </c>
    </row>
    <row r="218" customFormat="false" ht="15" hidden="false" customHeight="false" outlineLevel="0" collapsed="false">
      <c r="A218" s="0" t="n">
        <v>217</v>
      </c>
      <c r="B218" s="3" t="n">
        <v>45062</v>
      </c>
      <c r="C218" s="4" t="n">
        <v>0.39806712962963</v>
      </c>
      <c r="D218" s="8" t="n">
        <f aca="false">Identyfikacja!D218</f>
        <v>214</v>
      </c>
      <c r="E218" s="5" t="s">
        <v>237</v>
      </c>
      <c r="F218" s="0" t="n">
        <v>7</v>
      </c>
      <c r="G218" s="0" t="n">
        <v>1</v>
      </c>
      <c r="H218" s="0" t="n">
        <v>6</v>
      </c>
      <c r="I218" s="0" t="n">
        <v>1</v>
      </c>
      <c r="J218" s="0" t="n">
        <v>1</v>
      </c>
      <c r="K218" s="0" t="n">
        <v>8</v>
      </c>
    </row>
    <row r="219" customFormat="false" ht="15" hidden="false" customHeight="false" outlineLevel="0" collapsed="false">
      <c r="A219" s="0" t="n">
        <v>218</v>
      </c>
      <c r="B219" s="3" t="n">
        <v>45062</v>
      </c>
      <c r="C219" s="4" t="n">
        <v>0.398090277777778</v>
      </c>
      <c r="D219" s="8" t="n">
        <f aca="false">Identyfikacja!D219</f>
        <v>215</v>
      </c>
      <c r="E219" s="5" t="s">
        <v>238</v>
      </c>
      <c r="F219" s="0" t="n">
        <v>7</v>
      </c>
      <c r="G219" s="0" t="n">
        <v>0</v>
      </c>
      <c r="I219" s="0" t="n">
        <v>1</v>
      </c>
      <c r="J219" s="0" t="n">
        <v>0</v>
      </c>
    </row>
    <row r="220" customFormat="false" ht="15" hidden="false" customHeight="false" outlineLevel="0" collapsed="false">
      <c r="A220" s="0" t="n">
        <v>219</v>
      </c>
      <c r="B220" s="3" t="n">
        <v>45062</v>
      </c>
      <c r="C220" s="4" t="n">
        <v>0.398113425925926</v>
      </c>
      <c r="D220" s="8" t="n">
        <f aca="false">Identyfikacja!D220</f>
        <v>216</v>
      </c>
      <c r="E220" s="5" t="s">
        <v>239</v>
      </c>
      <c r="F220" s="0" t="n">
        <v>11</v>
      </c>
      <c r="G220" s="0" t="n">
        <v>0</v>
      </c>
      <c r="I220" s="0" t="n">
        <v>1</v>
      </c>
      <c r="J220" s="0" t="n">
        <v>0</v>
      </c>
    </row>
    <row r="221" customFormat="false" ht="15" hidden="false" customHeight="false" outlineLevel="0" collapsed="false">
      <c r="A221" s="0" t="n">
        <v>220</v>
      </c>
      <c r="B221" s="3" t="n">
        <v>45062</v>
      </c>
      <c r="C221" s="4" t="n">
        <v>0.398159722222222</v>
      </c>
      <c r="D221" s="8" t="n">
        <f aca="false">Identyfikacja!D221</f>
        <v>217</v>
      </c>
      <c r="E221" s="5" t="s">
        <v>240</v>
      </c>
      <c r="F221" s="0" t="n">
        <v>11</v>
      </c>
      <c r="G221" s="0" t="n">
        <v>0</v>
      </c>
      <c r="I221" s="0" t="n">
        <v>1</v>
      </c>
      <c r="J221" s="0" t="n">
        <v>0</v>
      </c>
    </row>
    <row r="222" customFormat="false" ht="15" hidden="false" customHeight="false" outlineLevel="0" collapsed="false">
      <c r="A222" s="0" t="n">
        <v>221</v>
      </c>
      <c r="B222" s="3" t="n">
        <v>45062</v>
      </c>
      <c r="C222" s="4" t="n">
        <v>0.39818287037037</v>
      </c>
      <c r="D222" s="8" t="n">
        <f aca="false">Identyfikacja!D222</f>
        <v>218</v>
      </c>
      <c r="E222" s="5" t="s">
        <v>241</v>
      </c>
      <c r="F222" s="0" t="n">
        <v>7</v>
      </c>
      <c r="G222" s="0" t="n">
        <v>0</v>
      </c>
      <c r="I222" s="0" t="n">
        <v>1</v>
      </c>
      <c r="J222" s="0" t="n">
        <v>0</v>
      </c>
    </row>
    <row r="223" customFormat="false" ht="15" hidden="false" customHeight="false" outlineLevel="0" collapsed="false">
      <c r="A223" s="0" t="n">
        <v>222</v>
      </c>
      <c r="B223" s="3" t="n">
        <v>45062</v>
      </c>
      <c r="C223" s="4" t="n">
        <v>0.398206018518519</v>
      </c>
      <c r="D223" s="8" t="n">
        <f aca="false">Identyfikacja!D223</f>
        <v>219</v>
      </c>
      <c r="E223" s="5" t="s">
        <v>242</v>
      </c>
      <c r="F223" s="0" t="n">
        <v>7</v>
      </c>
      <c r="G223" s="0" t="n">
        <v>0</v>
      </c>
      <c r="I223" s="0" t="n">
        <v>1</v>
      </c>
      <c r="J223" s="0" t="n">
        <v>0</v>
      </c>
    </row>
    <row r="224" customFormat="false" ht="15" hidden="false" customHeight="false" outlineLevel="0" collapsed="false">
      <c r="A224" s="0" t="n">
        <v>223</v>
      </c>
      <c r="B224" s="3" t="n">
        <v>45062</v>
      </c>
      <c r="C224" s="4" t="n">
        <v>0.398333333333333</v>
      </c>
      <c r="D224" s="8" t="n">
        <f aca="false">Identyfikacja!D224</f>
        <v>220</v>
      </c>
      <c r="E224" s="5" t="s">
        <v>243</v>
      </c>
      <c r="F224" s="0" t="n">
        <v>9</v>
      </c>
      <c r="G224" s="0" t="n">
        <v>0</v>
      </c>
      <c r="I224" s="0" t="n">
        <v>5</v>
      </c>
      <c r="J224" s="0" t="n">
        <v>0</v>
      </c>
    </row>
    <row r="225" customFormat="false" ht="15" hidden="false" customHeight="false" outlineLevel="0" collapsed="false">
      <c r="A225" s="0" t="n">
        <v>224</v>
      </c>
      <c r="B225" s="3" t="n">
        <v>45062</v>
      </c>
      <c r="C225" s="4" t="n">
        <v>0.398634259259259</v>
      </c>
      <c r="D225" s="8" t="n">
        <f aca="false">Identyfikacja!D225</f>
        <v>221</v>
      </c>
      <c r="E225" s="5" t="s">
        <v>244</v>
      </c>
      <c r="F225" s="0" t="n">
        <v>9</v>
      </c>
      <c r="G225" s="0" t="n">
        <v>0</v>
      </c>
      <c r="I225" s="0" t="n">
        <v>5</v>
      </c>
      <c r="J225" s="0" t="n">
        <v>0</v>
      </c>
    </row>
    <row r="226" customFormat="false" ht="15" hidden="false" customHeight="false" outlineLevel="0" collapsed="false">
      <c r="A226" s="0" t="n">
        <v>225</v>
      </c>
      <c r="B226" s="3" t="n">
        <v>45062</v>
      </c>
      <c r="C226" s="4" t="n">
        <v>0.398761574074074</v>
      </c>
      <c r="D226" s="8" t="n">
        <f aca="false">Identyfikacja!D226</f>
        <v>222</v>
      </c>
      <c r="E226" s="5" t="s">
        <v>245</v>
      </c>
      <c r="F226" s="0" t="n">
        <v>9</v>
      </c>
      <c r="G226" s="0" t="n">
        <v>0</v>
      </c>
      <c r="I226" s="0" t="n">
        <v>4</v>
      </c>
      <c r="J226" s="0" t="n">
        <v>0</v>
      </c>
    </row>
    <row r="227" customFormat="false" ht="15" hidden="false" customHeight="false" outlineLevel="0" collapsed="false">
      <c r="A227" s="0" t="n">
        <v>226</v>
      </c>
      <c r="B227" s="3" t="n">
        <v>45062</v>
      </c>
      <c r="C227" s="4" t="n">
        <v>0.398784722222222</v>
      </c>
      <c r="D227" s="8" t="n">
        <f aca="false">Identyfikacja!D227</f>
        <v>223</v>
      </c>
      <c r="E227" s="5" t="s">
        <v>246</v>
      </c>
      <c r="F227" s="0" t="n">
        <v>9</v>
      </c>
      <c r="G227" s="0" t="n">
        <v>0</v>
      </c>
      <c r="I227" s="0" t="n">
        <v>4</v>
      </c>
      <c r="J227" s="0" t="n">
        <v>0</v>
      </c>
    </row>
    <row r="228" customFormat="false" ht="15" hidden="false" customHeight="false" outlineLevel="0" collapsed="false">
      <c r="A228" s="0" t="n">
        <v>227</v>
      </c>
      <c r="B228" s="3" t="n">
        <v>45062</v>
      </c>
      <c r="C228" s="4" t="n">
        <v>0.398854166666667</v>
      </c>
      <c r="D228" s="8" t="n">
        <f aca="false">Identyfikacja!D228</f>
        <v>224</v>
      </c>
      <c r="E228" s="5" t="s">
        <v>247</v>
      </c>
      <c r="F228" s="0" t="n">
        <v>9</v>
      </c>
      <c r="G228" s="0" t="n">
        <v>0</v>
      </c>
      <c r="I228" s="0" t="n">
        <v>4</v>
      </c>
      <c r="J228" s="0" t="n">
        <v>0</v>
      </c>
    </row>
    <row r="229" customFormat="false" ht="15" hidden="false" customHeight="false" outlineLevel="0" collapsed="false">
      <c r="A229" s="0" t="n">
        <v>228</v>
      </c>
      <c r="B229" s="3" t="n">
        <v>45062</v>
      </c>
      <c r="C229" s="4" t="n">
        <v>0.398877314814815</v>
      </c>
      <c r="D229" s="8" t="n">
        <f aca="false">Identyfikacja!D229</f>
        <v>225</v>
      </c>
      <c r="E229" s="5" t="s">
        <v>248</v>
      </c>
      <c r="F229" s="0" t="n">
        <v>7</v>
      </c>
      <c r="G229" s="0" t="n">
        <v>0</v>
      </c>
      <c r="I229" s="0" t="n">
        <v>1</v>
      </c>
      <c r="J229" s="0" t="n">
        <v>0</v>
      </c>
    </row>
    <row r="230" customFormat="false" ht="15" hidden="false" customHeight="false" outlineLevel="0" collapsed="false">
      <c r="A230" s="0" t="n">
        <v>229</v>
      </c>
      <c r="B230" s="3" t="n">
        <v>45062</v>
      </c>
      <c r="C230" s="4" t="n">
        <v>0.398912037037037</v>
      </c>
      <c r="D230" s="8" t="n">
        <f aca="false">Identyfikacja!D230</f>
        <v>226</v>
      </c>
      <c r="E230" s="5" t="s">
        <v>249</v>
      </c>
      <c r="F230" s="0" t="n">
        <v>9</v>
      </c>
      <c r="G230" s="0" t="n">
        <v>0</v>
      </c>
      <c r="I230" s="0" t="n">
        <v>5</v>
      </c>
      <c r="J230" s="0" t="n">
        <v>0</v>
      </c>
    </row>
    <row r="231" customFormat="false" ht="15" hidden="false" customHeight="false" outlineLevel="0" collapsed="false">
      <c r="A231" s="0" t="n">
        <v>230</v>
      </c>
      <c r="B231" s="3" t="n">
        <v>45062</v>
      </c>
      <c r="C231" s="4" t="n">
        <v>0.398993055555556</v>
      </c>
      <c r="D231" s="8" t="n">
        <f aca="false">Identyfikacja!D231</f>
        <v>227</v>
      </c>
      <c r="E231" s="5" t="s">
        <v>250</v>
      </c>
      <c r="F231" s="0" t="n">
        <v>7</v>
      </c>
      <c r="G231" s="0" t="n">
        <v>0</v>
      </c>
      <c r="I231" s="0" t="n">
        <v>1</v>
      </c>
      <c r="J231" s="0" t="n">
        <v>0</v>
      </c>
    </row>
    <row r="232" customFormat="false" ht="15" hidden="false" customHeight="false" outlineLevel="0" collapsed="false">
      <c r="A232" s="0" t="n">
        <v>231</v>
      </c>
      <c r="B232" s="3" t="n">
        <v>45062</v>
      </c>
      <c r="C232" s="4" t="n">
        <v>0.399074074074074</v>
      </c>
      <c r="D232" s="8" t="n">
        <f aca="false">Identyfikacja!D232</f>
        <v>228</v>
      </c>
      <c r="E232" s="5" t="s">
        <v>251</v>
      </c>
      <c r="F232" s="0" t="n">
        <v>7</v>
      </c>
      <c r="G232" s="0" t="n">
        <v>0</v>
      </c>
      <c r="I232" s="0" t="n">
        <v>1</v>
      </c>
      <c r="J232" s="0" t="n">
        <v>0</v>
      </c>
    </row>
    <row r="233" customFormat="false" ht="15" hidden="false" customHeight="false" outlineLevel="0" collapsed="false">
      <c r="A233" s="0" t="n">
        <v>232</v>
      </c>
      <c r="B233" s="3" t="n">
        <v>45062</v>
      </c>
      <c r="C233" s="4" t="n">
        <v>0.399131944444444</v>
      </c>
      <c r="D233" s="8" t="n">
        <f aca="false">Identyfikacja!D233</f>
        <v>229</v>
      </c>
      <c r="E233" s="5" t="s">
        <v>252</v>
      </c>
      <c r="F233" s="0" t="n">
        <v>11</v>
      </c>
      <c r="G233" s="0" t="n">
        <v>0</v>
      </c>
      <c r="I233" s="0" t="n">
        <v>1</v>
      </c>
      <c r="J233" s="0" t="n">
        <v>0</v>
      </c>
    </row>
    <row r="234" customFormat="false" ht="15" hidden="false" customHeight="false" outlineLevel="0" collapsed="false">
      <c r="A234" s="0" t="n">
        <v>233</v>
      </c>
      <c r="B234" s="3" t="n">
        <v>45062</v>
      </c>
      <c r="C234" s="4" t="n">
        <v>0.399375</v>
      </c>
      <c r="D234" s="8" t="n">
        <f aca="false">Identyfikacja!D234</f>
        <v>230</v>
      </c>
      <c r="E234" s="5" t="s">
        <v>253</v>
      </c>
      <c r="F234" s="0" t="n">
        <v>9</v>
      </c>
      <c r="G234" s="0" t="n">
        <v>0</v>
      </c>
      <c r="I234" s="0" t="n">
        <v>5</v>
      </c>
      <c r="J234" s="0" t="n">
        <v>0</v>
      </c>
    </row>
    <row r="235" customFormat="false" ht="15" hidden="false" customHeight="false" outlineLevel="0" collapsed="false">
      <c r="A235" s="0" t="n">
        <v>234</v>
      </c>
      <c r="B235" s="3" t="n">
        <v>45062</v>
      </c>
      <c r="C235" s="4" t="n">
        <v>0.399398148148148</v>
      </c>
      <c r="D235" s="8" t="n">
        <f aca="false">Identyfikacja!D235</f>
        <v>231</v>
      </c>
      <c r="E235" s="5" t="s">
        <v>254</v>
      </c>
      <c r="F235" s="0" t="n">
        <v>7</v>
      </c>
      <c r="G235" s="0" t="n">
        <v>0</v>
      </c>
      <c r="I235" s="0" t="n">
        <v>1</v>
      </c>
      <c r="J235" s="0" t="n">
        <v>0</v>
      </c>
    </row>
    <row r="236" customFormat="false" ht="15" hidden="false" customHeight="false" outlineLevel="0" collapsed="false">
      <c r="A236" s="0" t="n">
        <v>235</v>
      </c>
      <c r="B236" s="3" t="n">
        <v>45062</v>
      </c>
      <c r="C236" s="4" t="n">
        <v>0.399409722222222</v>
      </c>
      <c r="D236" s="8" t="n">
        <f aca="false">Identyfikacja!D236</f>
        <v>232</v>
      </c>
      <c r="E236" s="5" t="s">
        <v>255</v>
      </c>
      <c r="F236" s="0" t="n">
        <v>7</v>
      </c>
      <c r="G236" s="0" t="n">
        <v>0</v>
      </c>
      <c r="I236" s="0" t="n">
        <v>1</v>
      </c>
      <c r="J236" s="0" t="n">
        <v>0</v>
      </c>
    </row>
    <row r="237" customFormat="false" ht="15" hidden="false" customHeight="false" outlineLevel="0" collapsed="false">
      <c r="A237" s="0" t="n">
        <v>236</v>
      </c>
      <c r="B237" s="3" t="n">
        <v>45062</v>
      </c>
      <c r="C237" s="4" t="n">
        <v>0.39943287037037</v>
      </c>
      <c r="D237" s="0" t="str">
        <f aca="false">Identyfikacja!D237</f>
        <v>x</v>
      </c>
      <c r="E237" s="5"/>
      <c r="F237" s="0" t="n">
        <v>7</v>
      </c>
      <c r="G237" s="8" t="s">
        <v>13</v>
      </c>
      <c r="I237" s="0" t="n">
        <v>1</v>
      </c>
      <c r="J237" s="8" t="s">
        <v>13</v>
      </c>
    </row>
    <row r="238" customFormat="false" ht="15" hidden="false" customHeight="false" outlineLevel="0" collapsed="false">
      <c r="A238" s="0" t="n">
        <v>237</v>
      </c>
      <c r="B238" s="3" t="n">
        <v>45062</v>
      </c>
      <c r="C238" s="4" t="n">
        <v>0.399560185185185</v>
      </c>
      <c r="D238" s="8" t="n">
        <f aca="false">Identyfikacja!D238</f>
        <v>233</v>
      </c>
      <c r="E238" s="5" t="s">
        <v>256</v>
      </c>
      <c r="F238" s="0" t="n">
        <v>3</v>
      </c>
      <c r="G238" s="0" t="n">
        <v>0</v>
      </c>
      <c r="I238" s="0" t="n">
        <v>2</v>
      </c>
      <c r="J238" s="0" t="n">
        <v>0</v>
      </c>
    </row>
    <row r="239" customFormat="false" ht="15" hidden="false" customHeight="false" outlineLevel="0" collapsed="false">
      <c r="A239" s="0" t="n">
        <v>238</v>
      </c>
      <c r="B239" s="3" t="n">
        <v>45062</v>
      </c>
      <c r="C239" s="4" t="n">
        <v>0.399571759259259</v>
      </c>
      <c r="D239" s="8" t="n">
        <f aca="false">Identyfikacja!D239</f>
        <v>234</v>
      </c>
      <c r="E239" s="5" t="s">
        <v>257</v>
      </c>
      <c r="F239" s="0" t="n">
        <v>7</v>
      </c>
      <c r="G239" s="0" t="n">
        <v>0</v>
      </c>
      <c r="I239" s="0" t="n">
        <v>1</v>
      </c>
      <c r="J239" s="0" t="n">
        <v>0</v>
      </c>
    </row>
    <row r="240" customFormat="false" ht="15" hidden="false" customHeight="false" outlineLevel="0" collapsed="false">
      <c r="A240" s="0" t="n">
        <v>239</v>
      </c>
      <c r="B240" s="3" t="n">
        <v>45062</v>
      </c>
      <c r="C240" s="4" t="n">
        <v>0.40005787037037</v>
      </c>
      <c r="D240" s="8" t="n">
        <f aca="false">Identyfikacja!D240</f>
        <v>235</v>
      </c>
      <c r="E240" s="5" t="s">
        <v>258</v>
      </c>
      <c r="F240" s="0" t="n">
        <v>7</v>
      </c>
      <c r="G240" s="0" t="n">
        <v>0</v>
      </c>
      <c r="I240" s="0" t="n">
        <v>1</v>
      </c>
      <c r="J240" s="0" t="n">
        <v>0</v>
      </c>
    </row>
    <row r="241" customFormat="false" ht="15" hidden="false" customHeight="false" outlineLevel="0" collapsed="false">
      <c r="A241" s="0" t="n">
        <v>240</v>
      </c>
      <c r="B241" s="3" t="n">
        <v>45062</v>
      </c>
      <c r="C241" s="4" t="n">
        <v>0.400092592592593</v>
      </c>
      <c r="D241" s="8" t="n">
        <f aca="false">Identyfikacja!D241</f>
        <v>236</v>
      </c>
      <c r="E241" s="5" t="s">
        <v>259</v>
      </c>
      <c r="F241" s="0" t="n">
        <v>7</v>
      </c>
      <c r="G241" s="0" t="n">
        <v>0</v>
      </c>
      <c r="I241" s="0" t="n">
        <v>1</v>
      </c>
      <c r="J241" s="0" t="n">
        <v>0</v>
      </c>
    </row>
    <row r="242" customFormat="false" ht="15" hidden="false" customHeight="false" outlineLevel="0" collapsed="false">
      <c r="A242" s="0" t="n">
        <v>241</v>
      </c>
      <c r="B242" s="3" t="n">
        <v>45062</v>
      </c>
      <c r="C242" s="4" t="n">
        <v>0.400173611111111</v>
      </c>
      <c r="D242" s="8" t="n">
        <f aca="false">Identyfikacja!D242</f>
        <v>237</v>
      </c>
      <c r="E242" s="5" t="s">
        <v>260</v>
      </c>
      <c r="F242" s="0" t="n">
        <v>8</v>
      </c>
      <c r="G242" s="0" t="n">
        <v>0</v>
      </c>
      <c r="I242" s="0" t="n">
        <v>6</v>
      </c>
      <c r="J242" s="0" t="n">
        <v>0</v>
      </c>
    </row>
    <row r="243" customFormat="false" ht="15" hidden="false" customHeight="false" outlineLevel="0" collapsed="false">
      <c r="A243" s="0" t="n">
        <v>242</v>
      </c>
      <c r="B243" s="3" t="n">
        <v>45062</v>
      </c>
      <c r="C243" s="4" t="n">
        <v>0.400196759259259</v>
      </c>
      <c r="D243" s="8" t="n">
        <f aca="false">Identyfikacja!D243</f>
        <v>238</v>
      </c>
      <c r="E243" s="5" t="s">
        <v>261</v>
      </c>
      <c r="F243" s="0" t="n">
        <v>7</v>
      </c>
      <c r="G243" s="0" t="n">
        <v>0</v>
      </c>
      <c r="I243" s="0" t="n">
        <v>1</v>
      </c>
      <c r="J243" s="0" t="n">
        <v>0</v>
      </c>
    </row>
    <row r="244" customFormat="false" ht="15" hidden="false" customHeight="false" outlineLevel="0" collapsed="false">
      <c r="A244" s="0" t="n">
        <v>243</v>
      </c>
      <c r="B244" s="3" t="n">
        <v>45062</v>
      </c>
      <c r="C244" s="4" t="n">
        <v>0.400208333333333</v>
      </c>
      <c r="D244" s="8" t="n">
        <f aca="false">Identyfikacja!D244</f>
        <v>239</v>
      </c>
      <c r="E244" s="5" t="s">
        <v>262</v>
      </c>
      <c r="F244" s="0" t="n">
        <v>7</v>
      </c>
      <c r="G244" s="0" t="n">
        <v>0</v>
      </c>
      <c r="I244" s="0" t="n">
        <v>1</v>
      </c>
      <c r="J244" s="0" t="n">
        <v>0</v>
      </c>
    </row>
    <row r="245" customFormat="false" ht="15" hidden="false" customHeight="false" outlineLevel="0" collapsed="false">
      <c r="A245" s="0" t="n">
        <v>244</v>
      </c>
      <c r="B245" s="3" t="n">
        <v>45062</v>
      </c>
      <c r="C245" s="4" t="n">
        <v>0.400219907407407</v>
      </c>
      <c r="D245" s="8" t="n">
        <f aca="false">Identyfikacja!D245</f>
        <v>240</v>
      </c>
      <c r="E245" s="5" t="s">
        <v>263</v>
      </c>
      <c r="F245" s="0" t="n">
        <v>7</v>
      </c>
      <c r="G245" s="0" t="n">
        <v>0</v>
      </c>
      <c r="I245" s="0" t="n">
        <v>1</v>
      </c>
      <c r="J245" s="0" t="n">
        <v>0</v>
      </c>
    </row>
    <row r="246" customFormat="false" ht="15" hidden="false" customHeight="false" outlineLevel="0" collapsed="false">
      <c r="A246" s="0" t="n">
        <v>245</v>
      </c>
      <c r="B246" s="3" t="n">
        <v>45062</v>
      </c>
      <c r="C246" s="4" t="n">
        <v>0.40025462962963</v>
      </c>
      <c r="D246" s="8" t="n">
        <f aca="false">Identyfikacja!D246</f>
        <v>241</v>
      </c>
      <c r="E246" s="5"/>
      <c r="F246" s="0" t="n">
        <v>9</v>
      </c>
      <c r="G246" s="0" t="n">
        <v>0</v>
      </c>
      <c r="I246" s="0" t="n">
        <v>4</v>
      </c>
      <c r="J246" s="0" t="n">
        <v>0</v>
      </c>
    </row>
    <row r="247" customFormat="false" ht="15" hidden="false" customHeight="false" outlineLevel="0" collapsed="false">
      <c r="A247" s="0" t="n">
        <v>246</v>
      </c>
      <c r="B247" s="3" t="n">
        <v>45062</v>
      </c>
      <c r="C247" s="4" t="n">
        <v>0.400300925925926</v>
      </c>
      <c r="D247" s="8" t="n">
        <f aca="false">Identyfikacja!D247</f>
        <v>242</v>
      </c>
      <c r="E247" s="5" t="s">
        <v>264</v>
      </c>
      <c r="F247" s="0" t="n">
        <v>9</v>
      </c>
      <c r="G247" s="0" t="n">
        <v>0</v>
      </c>
      <c r="I247" s="0" t="n">
        <v>5</v>
      </c>
      <c r="J247" s="0" t="n">
        <v>0</v>
      </c>
    </row>
    <row r="248" customFormat="false" ht="15" hidden="false" customHeight="false" outlineLevel="0" collapsed="false">
      <c r="A248" s="0" t="n">
        <v>247</v>
      </c>
      <c r="B248" s="3" t="n">
        <v>45062</v>
      </c>
      <c r="C248" s="4" t="n">
        <v>0.40068287037037</v>
      </c>
      <c r="D248" s="8" t="n">
        <f aca="false">Identyfikacja!D248</f>
        <v>243</v>
      </c>
      <c r="E248" s="5" t="s">
        <v>265</v>
      </c>
      <c r="F248" s="0" t="n">
        <v>7</v>
      </c>
      <c r="G248" s="0" t="n">
        <v>0</v>
      </c>
      <c r="I248" s="0" t="n">
        <v>1</v>
      </c>
      <c r="J248" s="0" t="n">
        <v>0</v>
      </c>
    </row>
    <row r="249" customFormat="false" ht="15" hidden="false" customHeight="false" outlineLevel="0" collapsed="false">
      <c r="A249" s="0" t="n">
        <v>248</v>
      </c>
      <c r="B249" s="3" t="n">
        <v>45062</v>
      </c>
      <c r="C249" s="4" t="n">
        <v>0.400856481481482</v>
      </c>
      <c r="D249" s="8" t="n">
        <f aca="false">Identyfikacja!D249</f>
        <v>244</v>
      </c>
      <c r="E249" s="5" t="s">
        <v>266</v>
      </c>
      <c r="F249" s="0" t="n">
        <v>3</v>
      </c>
      <c r="G249" s="0" t="n">
        <v>0</v>
      </c>
      <c r="I249" s="0" t="n">
        <v>2</v>
      </c>
      <c r="J249" s="0" t="n">
        <v>0</v>
      </c>
    </row>
    <row r="250" customFormat="false" ht="15" hidden="false" customHeight="false" outlineLevel="0" collapsed="false">
      <c r="A250" s="0" t="n">
        <v>249</v>
      </c>
      <c r="B250" s="3" t="n">
        <v>45062</v>
      </c>
      <c r="C250" s="4" t="n">
        <v>0.400972222222222</v>
      </c>
      <c r="D250" s="8" t="n">
        <f aca="false">Identyfikacja!D250</f>
        <v>245</v>
      </c>
      <c r="E250" s="5" t="s">
        <v>267</v>
      </c>
      <c r="F250" s="0" t="n">
        <v>7</v>
      </c>
      <c r="G250" s="0" t="n">
        <v>0</v>
      </c>
      <c r="I250" s="0" t="n">
        <v>1</v>
      </c>
      <c r="J250" s="0" t="n">
        <v>0</v>
      </c>
    </row>
    <row r="251" customFormat="false" ht="15" hidden="false" customHeight="false" outlineLevel="0" collapsed="false">
      <c r="A251" s="0" t="n">
        <v>250</v>
      </c>
      <c r="B251" s="3" t="n">
        <v>45062</v>
      </c>
      <c r="C251" s="4" t="n">
        <v>0.400983796296296</v>
      </c>
      <c r="D251" s="8" t="n">
        <f aca="false">Identyfikacja!D251</f>
        <v>246</v>
      </c>
      <c r="E251" s="5" t="s">
        <v>268</v>
      </c>
      <c r="F251" s="0" t="n">
        <v>6</v>
      </c>
      <c r="G251" s="0" t="n">
        <v>2</v>
      </c>
      <c r="H251" s="0" t="n">
        <v>6</v>
      </c>
      <c r="I251" s="0" t="n">
        <v>8</v>
      </c>
      <c r="J251" s="0" t="n">
        <v>2</v>
      </c>
      <c r="K251" s="0" t="n">
        <v>8</v>
      </c>
    </row>
    <row r="252" customFormat="false" ht="15" hidden="false" customHeight="false" outlineLevel="0" collapsed="false">
      <c r="A252" s="0" t="n">
        <v>251</v>
      </c>
      <c r="B252" s="3" t="n">
        <v>45062</v>
      </c>
      <c r="C252" s="4" t="n">
        <v>0.401006944444445</v>
      </c>
      <c r="D252" s="8" t="n">
        <f aca="false">Identyfikacja!D252</f>
        <v>247</v>
      </c>
      <c r="E252" s="5"/>
      <c r="F252" s="0" t="n">
        <v>9</v>
      </c>
      <c r="G252" s="0" t="n">
        <v>2</v>
      </c>
      <c r="H252" s="0" t="n">
        <v>9</v>
      </c>
      <c r="I252" s="0" t="n">
        <v>4</v>
      </c>
      <c r="J252" s="0" t="n">
        <v>2</v>
      </c>
      <c r="K252" s="0" t="n">
        <v>4</v>
      </c>
    </row>
    <row r="253" customFormat="false" ht="15" hidden="false" customHeight="false" outlineLevel="0" collapsed="false">
      <c r="A253" s="0" t="n">
        <v>252</v>
      </c>
      <c r="B253" s="3" t="n">
        <v>45062</v>
      </c>
      <c r="C253" s="4" t="n">
        <v>0.401018518518519</v>
      </c>
      <c r="D253" s="8" t="n">
        <f aca="false">Identyfikacja!D253</f>
        <v>248</v>
      </c>
      <c r="E253" s="5" t="s">
        <v>269</v>
      </c>
      <c r="F253" s="0" t="n">
        <v>7</v>
      </c>
      <c r="G253" s="0" t="n">
        <v>0</v>
      </c>
      <c r="I253" s="0" t="n">
        <v>1</v>
      </c>
      <c r="J253" s="0" t="n">
        <v>0</v>
      </c>
    </row>
    <row r="254" customFormat="false" ht="15" hidden="false" customHeight="false" outlineLevel="0" collapsed="false">
      <c r="A254" s="0" t="n">
        <v>253</v>
      </c>
      <c r="B254" s="3" t="n">
        <v>45062</v>
      </c>
      <c r="C254" s="4" t="n">
        <v>0.401030092592593</v>
      </c>
      <c r="D254" s="8" t="n">
        <f aca="false">Identyfikacja!D254</f>
        <v>249</v>
      </c>
      <c r="E254" s="5" t="s">
        <v>270</v>
      </c>
      <c r="F254" s="0" t="n">
        <v>7</v>
      </c>
      <c r="G254" s="0" t="n">
        <v>0</v>
      </c>
      <c r="I254" s="0" t="n">
        <v>1</v>
      </c>
      <c r="J254" s="0" t="n">
        <v>0</v>
      </c>
    </row>
    <row r="255" customFormat="false" ht="15" hidden="false" customHeight="false" outlineLevel="0" collapsed="false">
      <c r="A255" s="0" t="n">
        <v>254</v>
      </c>
      <c r="B255" s="3" t="n">
        <v>45062</v>
      </c>
      <c r="C255" s="4" t="n">
        <v>0.401041666666667</v>
      </c>
      <c r="D255" s="8" t="n">
        <f aca="false">Identyfikacja!D255</f>
        <v>250</v>
      </c>
      <c r="E255" s="5" t="s">
        <v>271</v>
      </c>
      <c r="F255" s="0" t="n">
        <v>9</v>
      </c>
      <c r="G255" s="0" t="n">
        <v>0</v>
      </c>
      <c r="I255" s="0" t="n">
        <v>4</v>
      </c>
      <c r="J255" s="0" t="n">
        <v>0</v>
      </c>
    </row>
    <row r="256" customFormat="false" ht="15" hidden="false" customHeight="false" outlineLevel="0" collapsed="false">
      <c r="A256" s="0" t="n">
        <v>255</v>
      </c>
      <c r="B256" s="3" t="n">
        <v>45062</v>
      </c>
      <c r="C256" s="4" t="n">
        <v>0.401087962962963</v>
      </c>
      <c r="D256" s="8" t="n">
        <f aca="false">Identyfikacja!D256</f>
        <v>251</v>
      </c>
      <c r="E256" s="5" t="s">
        <v>272</v>
      </c>
      <c r="F256" s="0" t="n">
        <v>9</v>
      </c>
      <c r="G256" s="0" t="n">
        <v>0</v>
      </c>
      <c r="I256" s="0" t="n">
        <v>4</v>
      </c>
      <c r="J256" s="0" t="n">
        <v>0</v>
      </c>
    </row>
    <row r="257" customFormat="false" ht="15" hidden="false" customHeight="false" outlineLevel="0" collapsed="false">
      <c r="A257" s="0" t="n">
        <v>256</v>
      </c>
      <c r="B257" s="3" t="n">
        <v>45062</v>
      </c>
      <c r="C257" s="4" t="n">
        <v>0.401122685185185</v>
      </c>
      <c r="D257" s="8" t="n">
        <f aca="false">Identyfikacja!D257</f>
        <v>252</v>
      </c>
      <c r="E257" s="5" t="s">
        <v>273</v>
      </c>
      <c r="F257" s="0" t="n">
        <v>7</v>
      </c>
      <c r="G257" s="0" t="n">
        <v>0</v>
      </c>
      <c r="I257" s="0" t="n">
        <v>1</v>
      </c>
      <c r="J257" s="0" t="n">
        <v>0</v>
      </c>
    </row>
    <row r="258" customFormat="false" ht="15" hidden="false" customHeight="false" outlineLevel="0" collapsed="false">
      <c r="A258" s="0" t="n">
        <v>257</v>
      </c>
      <c r="B258" s="3" t="n">
        <v>45062</v>
      </c>
      <c r="C258" s="4" t="n">
        <v>0.401145833333333</v>
      </c>
      <c r="D258" s="8" t="n">
        <f aca="false">Identyfikacja!D258</f>
        <v>253</v>
      </c>
      <c r="E258" s="5" t="s">
        <v>274</v>
      </c>
      <c r="F258" s="0" t="n">
        <v>11</v>
      </c>
      <c r="G258" s="0" t="n">
        <v>1</v>
      </c>
      <c r="H258" s="0" t="n">
        <v>7</v>
      </c>
      <c r="I258" s="0" t="n">
        <v>1</v>
      </c>
      <c r="J258" s="0" t="n">
        <v>0</v>
      </c>
    </row>
    <row r="259" customFormat="false" ht="15" hidden="false" customHeight="false" outlineLevel="0" collapsed="false">
      <c r="A259" s="0" t="n">
        <v>258</v>
      </c>
      <c r="B259" s="3" t="n">
        <v>45062</v>
      </c>
      <c r="C259" s="4" t="n">
        <v>0.401516203703704</v>
      </c>
      <c r="D259" s="0" t="str">
        <f aca="false">Identyfikacja!D259</f>
        <v>x</v>
      </c>
      <c r="E259" s="5"/>
      <c r="F259" s="0" t="n">
        <v>7</v>
      </c>
      <c r="G259" s="8" t="s">
        <v>13</v>
      </c>
      <c r="I259" s="0" t="n">
        <v>1</v>
      </c>
      <c r="J259" s="8" t="s">
        <v>13</v>
      </c>
      <c r="L259" s="8" t="s">
        <v>86</v>
      </c>
    </row>
    <row r="260" customFormat="false" ht="15" hidden="false" customHeight="false" outlineLevel="0" collapsed="false">
      <c r="A260" s="0" t="n">
        <v>259</v>
      </c>
      <c r="B260" s="3" t="n">
        <v>45062</v>
      </c>
      <c r="C260" s="4" t="n">
        <v>0.401747685185185</v>
      </c>
      <c r="D260" s="8" t="n">
        <f aca="false">Identyfikacja!D260</f>
        <v>254</v>
      </c>
      <c r="E260" s="5" t="s">
        <v>275</v>
      </c>
      <c r="F260" s="0" t="n">
        <v>7</v>
      </c>
      <c r="G260" s="0" t="n">
        <v>0</v>
      </c>
      <c r="I260" s="0" t="n">
        <v>1</v>
      </c>
      <c r="J260" s="0" t="n">
        <v>0</v>
      </c>
    </row>
    <row r="261" customFormat="false" ht="15" hidden="false" customHeight="false" outlineLevel="0" collapsed="false">
      <c r="A261" s="0" t="n">
        <v>260</v>
      </c>
      <c r="B261" s="3" t="n">
        <v>45062</v>
      </c>
      <c r="C261" s="4" t="n">
        <v>0.401782407407407</v>
      </c>
      <c r="D261" s="8" t="n">
        <f aca="false">Identyfikacja!D261</f>
        <v>255</v>
      </c>
      <c r="E261" s="5" t="s">
        <v>276</v>
      </c>
      <c r="F261" s="0" t="n">
        <v>7</v>
      </c>
      <c r="G261" s="0" t="n">
        <v>0</v>
      </c>
      <c r="I261" s="0" t="n">
        <v>1</v>
      </c>
      <c r="J261" s="0" t="n">
        <v>0</v>
      </c>
    </row>
    <row r="262" customFormat="false" ht="15" hidden="false" customHeight="false" outlineLevel="0" collapsed="false">
      <c r="A262" s="0" t="n">
        <v>261</v>
      </c>
      <c r="B262" s="3" t="n">
        <v>45062</v>
      </c>
      <c r="C262" s="4" t="n">
        <v>0.401886574074074</v>
      </c>
      <c r="D262" s="8" t="n">
        <f aca="false">Identyfikacja!D262</f>
        <v>256</v>
      </c>
      <c r="E262" s="5" t="s">
        <v>277</v>
      </c>
      <c r="F262" s="0" t="n">
        <v>7</v>
      </c>
      <c r="G262" s="0" t="n">
        <v>0</v>
      </c>
      <c r="I262" s="0" t="n">
        <v>1</v>
      </c>
      <c r="J262" s="0" t="n">
        <v>0</v>
      </c>
    </row>
    <row r="263" customFormat="false" ht="15" hidden="false" customHeight="false" outlineLevel="0" collapsed="false">
      <c r="A263" s="0" t="n">
        <v>262</v>
      </c>
      <c r="B263" s="3" t="n">
        <v>45062</v>
      </c>
      <c r="C263" s="4" t="n">
        <v>0.402002314814815</v>
      </c>
      <c r="D263" s="8" t="n">
        <f aca="false">Identyfikacja!D263</f>
        <v>257</v>
      </c>
      <c r="E263" s="5" t="s">
        <v>278</v>
      </c>
      <c r="F263" s="0" t="n">
        <v>7</v>
      </c>
      <c r="G263" s="0" t="n">
        <v>0</v>
      </c>
      <c r="I263" s="0" t="n">
        <v>1</v>
      </c>
      <c r="J263" s="0" t="n">
        <v>0</v>
      </c>
    </row>
    <row r="264" customFormat="false" ht="15" hidden="false" customHeight="false" outlineLevel="0" collapsed="false">
      <c r="A264" s="0" t="n">
        <v>263</v>
      </c>
      <c r="B264" s="3" t="n">
        <v>45062</v>
      </c>
      <c r="C264" s="4" t="n">
        <v>0.402118055555556</v>
      </c>
      <c r="D264" s="8" t="n">
        <f aca="false">Identyfikacja!D264</f>
        <v>258</v>
      </c>
      <c r="E264" s="5" t="s">
        <v>279</v>
      </c>
      <c r="F264" s="0" t="n">
        <v>7</v>
      </c>
      <c r="G264" s="0" t="n">
        <v>0</v>
      </c>
      <c r="I264" s="0" t="n">
        <v>1</v>
      </c>
      <c r="J264" s="0" t="n">
        <v>0</v>
      </c>
    </row>
    <row r="265" customFormat="false" ht="15" hidden="false" customHeight="false" outlineLevel="0" collapsed="false">
      <c r="A265" s="0" t="n">
        <v>264</v>
      </c>
      <c r="B265" s="3" t="n">
        <v>45062</v>
      </c>
      <c r="C265" s="4" t="n">
        <v>0.40212962962963</v>
      </c>
      <c r="D265" s="8" t="n">
        <f aca="false">Identyfikacja!D265</f>
        <v>259</v>
      </c>
      <c r="E265" s="5" t="s">
        <v>280</v>
      </c>
      <c r="F265" s="0" t="n">
        <v>11</v>
      </c>
      <c r="G265" s="0" t="n">
        <v>0</v>
      </c>
      <c r="I265" s="0" t="n">
        <v>1</v>
      </c>
      <c r="J265" s="0" t="n">
        <v>0</v>
      </c>
    </row>
    <row r="266" customFormat="false" ht="15" hidden="false" customHeight="false" outlineLevel="0" collapsed="false">
      <c r="A266" s="0" t="n">
        <v>265</v>
      </c>
      <c r="B266" s="3" t="n">
        <v>45062</v>
      </c>
      <c r="C266" s="4" t="n">
        <v>0.402835648148148</v>
      </c>
      <c r="D266" s="8" t="n">
        <f aca="false">Identyfikacja!D266</f>
        <v>260</v>
      </c>
      <c r="E266" s="5" t="s">
        <v>281</v>
      </c>
      <c r="F266" s="0" t="n">
        <v>8</v>
      </c>
      <c r="G266" s="0" t="n">
        <v>0</v>
      </c>
      <c r="I266" s="0" t="n">
        <v>6</v>
      </c>
      <c r="J266" s="0" t="n">
        <v>0</v>
      </c>
    </row>
    <row r="267" customFormat="false" ht="15" hidden="false" customHeight="false" outlineLevel="0" collapsed="false">
      <c r="A267" s="0" t="n">
        <v>266</v>
      </c>
      <c r="B267" s="3" t="n">
        <v>45062</v>
      </c>
      <c r="C267" s="4" t="n">
        <v>0.40287037037037</v>
      </c>
      <c r="D267" s="8" t="n">
        <f aca="false">Identyfikacja!D267</f>
        <v>261</v>
      </c>
      <c r="E267" s="5" t="s">
        <v>282</v>
      </c>
      <c r="F267" s="0" t="n">
        <v>7</v>
      </c>
      <c r="G267" s="0" t="n">
        <v>0</v>
      </c>
      <c r="I267" s="0" t="n">
        <v>1</v>
      </c>
      <c r="J267" s="0" t="n">
        <v>0</v>
      </c>
    </row>
    <row r="268" customFormat="false" ht="15" hidden="false" customHeight="false" outlineLevel="0" collapsed="false">
      <c r="A268" s="0" t="n">
        <v>267</v>
      </c>
      <c r="B268" s="3" t="n">
        <v>45062</v>
      </c>
      <c r="C268" s="4" t="n">
        <v>0.402916666666667</v>
      </c>
      <c r="D268" s="8" t="n">
        <f aca="false">Identyfikacja!D268</f>
        <v>262</v>
      </c>
      <c r="E268" s="5" t="s">
        <v>283</v>
      </c>
      <c r="F268" s="0" t="n">
        <v>7</v>
      </c>
      <c r="G268" s="0" t="n">
        <v>0</v>
      </c>
      <c r="I268" s="0" t="n">
        <v>1</v>
      </c>
      <c r="J268" s="0" t="n">
        <v>0</v>
      </c>
    </row>
    <row r="269" customFormat="false" ht="15" hidden="false" customHeight="false" outlineLevel="0" collapsed="false">
      <c r="A269" s="0" t="n">
        <v>268</v>
      </c>
      <c r="B269" s="3" t="n">
        <v>45062</v>
      </c>
      <c r="C269" s="4" t="n">
        <v>0.403032407407407</v>
      </c>
      <c r="D269" s="8" t="n">
        <f aca="false">Identyfikacja!D269</f>
        <v>263</v>
      </c>
      <c r="E269" s="5" t="s">
        <v>284</v>
      </c>
      <c r="F269" s="0" t="n">
        <v>7</v>
      </c>
      <c r="G269" s="0" t="n">
        <v>0</v>
      </c>
      <c r="I269" s="0" t="n">
        <v>1</v>
      </c>
      <c r="J269" s="0" t="n">
        <v>0</v>
      </c>
    </row>
    <row r="270" customFormat="false" ht="15" hidden="false" customHeight="false" outlineLevel="0" collapsed="false">
      <c r="A270" s="0" t="n">
        <v>269</v>
      </c>
      <c r="B270" s="3" t="n">
        <v>45062</v>
      </c>
      <c r="C270" s="4" t="n">
        <v>0.403043981481482</v>
      </c>
      <c r="D270" s="8" t="n">
        <f aca="false">Identyfikacja!D270</f>
        <v>264</v>
      </c>
      <c r="E270" s="5" t="s">
        <v>285</v>
      </c>
      <c r="F270" s="0" t="n">
        <v>6</v>
      </c>
      <c r="G270" s="0" t="n">
        <v>2</v>
      </c>
      <c r="H270" s="0" t="n">
        <v>6</v>
      </c>
      <c r="I270" s="0" t="n">
        <v>8</v>
      </c>
      <c r="J270" s="0" t="n">
        <v>2</v>
      </c>
      <c r="K270" s="0" t="n">
        <v>8</v>
      </c>
    </row>
    <row r="271" customFormat="false" ht="15" hidden="false" customHeight="false" outlineLevel="0" collapsed="false">
      <c r="A271" s="0" t="n">
        <v>270</v>
      </c>
      <c r="B271" s="3" t="n">
        <v>45062</v>
      </c>
      <c r="C271" s="4" t="n">
        <v>0.40318287037037</v>
      </c>
      <c r="D271" s="8" t="n">
        <f aca="false">Identyfikacja!D271</f>
        <v>265</v>
      </c>
      <c r="E271" s="5" t="s">
        <v>286</v>
      </c>
      <c r="F271" s="0" t="n">
        <v>7</v>
      </c>
      <c r="G271" s="0" t="n">
        <v>0</v>
      </c>
      <c r="I271" s="0" t="n">
        <v>1</v>
      </c>
      <c r="J271" s="0" t="n">
        <v>0</v>
      </c>
    </row>
    <row r="272" customFormat="false" ht="15" hidden="false" customHeight="false" outlineLevel="0" collapsed="false">
      <c r="A272" s="0" t="n">
        <v>271</v>
      </c>
      <c r="B272" s="3" t="n">
        <v>45062</v>
      </c>
      <c r="C272" s="4" t="n">
        <v>0.403206018518519</v>
      </c>
      <c r="D272" s="8" t="n">
        <f aca="false">Identyfikacja!D272</f>
        <v>266</v>
      </c>
      <c r="E272" s="5" t="s">
        <v>287</v>
      </c>
      <c r="F272" s="0" t="n">
        <v>7</v>
      </c>
      <c r="G272" s="0" t="n">
        <v>0</v>
      </c>
      <c r="I272" s="0" t="n">
        <v>1</v>
      </c>
      <c r="J272" s="0" t="n">
        <v>0</v>
      </c>
    </row>
    <row r="273" customFormat="false" ht="15" hidden="false" customHeight="false" outlineLevel="0" collapsed="false">
      <c r="A273" s="0" t="n">
        <v>272</v>
      </c>
      <c r="B273" s="3" t="n">
        <v>45062</v>
      </c>
      <c r="C273" s="4" t="n">
        <v>0.403356481481482</v>
      </c>
      <c r="D273" s="8" t="n">
        <f aca="false">Identyfikacja!D273</f>
        <v>267</v>
      </c>
      <c r="E273" s="5" t="s">
        <v>288</v>
      </c>
      <c r="F273" s="0" t="n">
        <v>9</v>
      </c>
      <c r="G273" s="0" t="n">
        <v>0</v>
      </c>
      <c r="I273" s="0" t="n">
        <v>5</v>
      </c>
      <c r="J273" s="0" t="n">
        <v>0</v>
      </c>
    </row>
    <row r="274" customFormat="false" ht="15" hidden="false" customHeight="false" outlineLevel="0" collapsed="false">
      <c r="A274" s="0" t="n">
        <v>273</v>
      </c>
      <c r="B274" s="3" t="n">
        <v>45062</v>
      </c>
      <c r="C274" s="4" t="n">
        <v>0.403391203703704</v>
      </c>
      <c r="D274" s="8" t="n">
        <f aca="false">Identyfikacja!D274</f>
        <v>268</v>
      </c>
      <c r="E274" s="5" t="s">
        <v>289</v>
      </c>
      <c r="F274" s="0" t="n">
        <v>11</v>
      </c>
      <c r="G274" s="0" t="n">
        <v>0</v>
      </c>
      <c r="I274" s="0" t="n">
        <v>1</v>
      </c>
      <c r="J274" s="0" t="n">
        <v>0</v>
      </c>
    </row>
    <row r="275" customFormat="false" ht="15" hidden="false" customHeight="false" outlineLevel="0" collapsed="false">
      <c r="A275" s="0" t="n">
        <v>274</v>
      </c>
      <c r="B275" s="3" t="n">
        <v>45062</v>
      </c>
      <c r="C275" s="4" t="n">
        <v>0.4034375</v>
      </c>
      <c r="D275" s="8" t="n">
        <f aca="false">Identyfikacja!D275</f>
        <v>269</v>
      </c>
      <c r="E275" s="5" t="s">
        <v>290</v>
      </c>
      <c r="F275" s="0" t="n">
        <v>9</v>
      </c>
      <c r="G275" s="0" t="n">
        <v>0</v>
      </c>
      <c r="I275" s="0" t="n">
        <v>4</v>
      </c>
      <c r="J275" s="0" t="n">
        <v>0</v>
      </c>
    </row>
    <row r="276" customFormat="false" ht="15" hidden="false" customHeight="false" outlineLevel="0" collapsed="false">
      <c r="A276" s="0" t="n">
        <v>275</v>
      </c>
      <c r="B276" s="3" t="n">
        <v>45062</v>
      </c>
      <c r="C276" s="4" t="n">
        <v>0.40369212962963</v>
      </c>
      <c r="D276" s="8" t="n">
        <f aca="false">Identyfikacja!D276</f>
        <v>270</v>
      </c>
      <c r="E276" s="5" t="s">
        <v>291</v>
      </c>
      <c r="F276" s="0" t="n">
        <v>7</v>
      </c>
      <c r="G276" s="0" t="n">
        <v>0</v>
      </c>
      <c r="I276" s="0" t="n">
        <v>1</v>
      </c>
      <c r="J276" s="0" t="n">
        <v>0</v>
      </c>
    </row>
    <row r="277" customFormat="false" ht="15" hidden="false" customHeight="false" outlineLevel="0" collapsed="false">
      <c r="A277" s="0" t="n">
        <v>276</v>
      </c>
      <c r="B277" s="3" t="n">
        <v>45062</v>
      </c>
      <c r="C277" s="4" t="n">
        <v>0.403969907407407</v>
      </c>
      <c r="D277" s="8" t="n">
        <f aca="false">Identyfikacja!D277</f>
        <v>271</v>
      </c>
      <c r="E277" s="5" t="s">
        <v>292</v>
      </c>
      <c r="F277" s="0" t="n">
        <v>7</v>
      </c>
      <c r="G277" s="0" t="n">
        <v>0</v>
      </c>
      <c r="I277" s="0" t="n">
        <v>1</v>
      </c>
      <c r="J277" s="0" t="n">
        <v>0</v>
      </c>
    </row>
    <row r="278" customFormat="false" ht="15" hidden="false" customHeight="false" outlineLevel="0" collapsed="false">
      <c r="A278" s="0" t="n">
        <v>277</v>
      </c>
      <c r="B278" s="3" t="n">
        <v>45062</v>
      </c>
      <c r="C278" s="4" t="n">
        <v>0.404548611111111</v>
      </c>
      <c r="D278" s="8" t="n">
        <f aca="false">Identyfikacja!D278</f>
        <v>272</v>
      </c>
      <c r="E278" s="5" t="s">
        <v>293</v>
      </c>
      <c r="F278" s="0" t="n">
        <v>9</v>
      </c>
      <c r="G278" s="0" t="n">
        <v>0</v>
      </c>
      <c r="I278" s="0" t="n">
        <v>4</v>
      </c>
      <c r="J278" s="0" t="n">
        <v>0</v>
      </c>
    </row>
    <row r="279" customFormat="false" ht="15" hidden="false" customHeight="false" outlineLevel="0" collapsed="false">
      <c r="A279" s="0" t="n">
        <v>278</v>
      </c>
      <c r="B279" s="3" t="n">
        <v>45062</v>
      </c>
      <c r="C279" s="4" t="n">
        <v>0.404583333333333</v>
      </c>
      <c r="D279" s="8" t="n">
        <f aca="false">Identyfikacja!D279</f>
        <v>273</v>
      </c>
      <c r="E279" s="5" t="s">
        <v>294</v>
      </c>
      <c r="F279" s="0" t="n">
        <v>7</v>
      </c>
      <c r="G279" s="0" t="n">
        <v>0</v>
      </c>
      <c r="I279" s="0" t="n">
        <v>1</v>
      </c>
      <c r="J279" s="0" t="n">
        <v>0</v>
      </c>
    </row>
    <row r="280" customFormat="false" ht="15" hidden="false" customHeight="false" outlineLevel="0" collapsed="false">
      <c r="A280" s="0" t="n">
        <v>279</v>
      </c>
      <c r="B280" s="3" t="n">
        <v>45062</v>
      </c>
      <c r="C280" s="4" t="n">
        <v>0.404594907407407</v>
      </c>
      <c r="D280" s="8" t="n">
        <f aca="false">Identyfikacja!D280</f>
        <v>274</v>
      </c>
      <c r="E280" s="5" t="s">
        <v>295</v>
      </c>
      <c r="F280" s="0" t="n">
        <v>7</v>
      </c>
      <c r="G280" s="0" t="n">
        <v>0</v>
      </c>
      <c r="I280" s="0" t="n">
        <v>1</v>
      </c>
      <c r="J280" s="0" t="n">
        <v>0</v>
      </c>
    </row>
    <row r="281" customFormat="false" ht="15" hidden="false" customHeight="false" outlineLevel="0" collapsed="false">
      <c r="A281" s="0" t="n">
        <v>280</v>
      </c>
      <c r="B281" s="3" t="n">
        <v>45062</v>
      </c>
      <c r="C281" s="4" t="n">
        <v>0.404606481481482</v>
      </c>
      <c r="D281" s="8" t="n">
        <f aca="false">Identyfikacja!D281</f>
        <v>275</v>
      </c>
      <c r="E281" s="5" t="s">
        <v>296</v>
      </c>
      <c r="F281" s="0" t="n">
        <v>7</v>
      </c>
      <c r="G281" s="0" t="n">
        <v>0</v>
      </c>
      <c r="I281" s="0" t="n">
        <v>1</v>
      </c>
      <c r="J281" s="0" t="n">
        <v>0</v>
      </c>
    </row>
    <row r="282" customFormat="false" ht="15" hidden="false" customHeight="false" outlineLevel="0" collapsed="false">
      <c r="A282" s="0" t="n">
        <v>281</v>
      </c>
      <c r="B282" s="3" t="n">
        <v>45062</v>
      </c>
      <c r="C282" s="4" t="n">
        <v>0.404710648148148</v>
      </c>
      <c r="D282" s="8" t="n">
        <f aca="false">Identyfikacja!D282</f>
        <v>276</v>
      </c>
      <c r="E282" s="5" t="s">
        <v>297</v>
      </c>
      <c r="F282" s="0" t="n">
        <v>7</v>
      </c>
      <c r="G282" s="0" t="n">
        <v>0</v>
      </c>
      <c r="I282" s="0" t="n">
        <v>1</v>
      </c>
      <c r="J282" s="0" t="n">
        <v>0</v>
      </c>
    </row>
    <row r="283" customFormat="false" ht="15" hidden="false" customHeight="false" outlineLevel="0" collapsed="false">
      <c r="A283" s="0" t="n">
        <v>282</v>
      </c>
      <c r="B283" s="3" t="n">
        <v>45062</v>
      </c>
      <c r="C283" s="4" t="n">
        <v>0.404780092592593</v>
      </c>
      <c r="D283" s="8" t="n">
        <f aca="false">Identyfikacja!D283</f>
        <v>277</v>
      </c>
      <c r="E283" s="5" t="s">
        <v>298</v>
      </c>
      <c r="F283" s="0" t="n">
        <v>9</v>
      </c>
      <c r="G283" s="0" t="n">
        <v>0</v>
      </c>
      <c r="I283" s="0" t="n">
        <v>5</v>
      </c>
      <c r="J283" s="0" t="n">
        <v>0</v>
      </c>
    </row>
    <row r="284" customFormat="false" ht="15" hidden="false" customHeight="false" outlineLevel="0" collapsed="false">
      <c r="A284" s="0" t="n">
        <v>283</v>
      </c>
      <c r="B284" s="3" t="n">
        <v>45062</v>
      </c>
      <c r="C284" s="4" t="n">
        <v>0.405451388888889</v>
      </c>
      <c r="D284" s="8" t="n">
        <f aca="false">Identyfikacja!D284</f>
        <v>278</v>
      </c>
      <c r="E284" s="5" t="s">
        <v>299</v>
      </c>
      <c r="F284" s="0" t="n">
        <v>7</v>
      </c>
      <c r="G284" s="0" t="n">
        <v>0</v>
      </c>
      <c r="I284" s="0" t="n">
        <v>1</v>
      </c>
      <c r="J284" s="0" t="n">
        <v>0</v>
      </c>
    </row>
    <row r="285" customFormat="false" ht="15" hidden="false" customHeight="false" outlineLevel="0" collapsed="false">
      <c r="A285" s="0" t="n">
        <v>284</v>
      </c>
      <c r="B285" s="3" t="n">
        <v>45062</v>
      </c>
      <c r="C285" s="4" t="n">
        <v>0.405486111111111</v>
      </c>
      <c r="D285" s="8" t="n">
        <f aca="false">Identyfikacja!D285</f>
        <v>279</v>
      </c>
      <c r="E285" s="5" t="s">
        <v>300</v>
      </c>
      <c r="F285" s="0" t="n">
        <v>7</v>
      </c>
      <c r="G285" s="0" t="n">
        <v>0</v>
      </c>
      <c r="I285" s="0" t="n">
        <v>1</v>
      </c>
      <c r="J285" s="0" t="n">
        <v>0</v>
      </c>
    </row>
    <row r="286" customFormat="false" ht="15" hidden="false" customHeight="false" outlineLevel="0" collapsed="false">
      <c r="A286" s="0" t="n">
        <v>285</v>
      </c>
      <c r="B286" s="3" t="n">
        <v>45062</v>
      </c>
      <c r="C286" s="4" t="n">
        <v>0.405601851851852</v>
      </c>
      <c r="D286" s="8" t="n">
        <f aca="false">Identyfikacja!D286</f>
        <v>280</v>
      </c>
      <c r="E286" s="5" t="s">
        <v>301</v>
      </c>
      <c r="F286" s="0" t="n">
        <v>7</v>
      </c>
      <c r="G286" s="0" t="n">
        <v>0</v>
      </c>
      <c r="I286" s="0" t="n">
        <v>1</v>
      </c>
      <c r="J286" s="0" t="n">
        <v>0</v>
      </c>
    </row>
    <row r="287" customFormat="false" ht="15" hidden="false" customHeight="false" outlineLevel="0" collapsed="false">
      <c r="A287" s="0" t="n">
        <v>286</v>
      </c>
      <c r="B287" s="3" t="n">
        <v>45062</v>
      </c>
      <c r="C287" s="4" t="n">
        <v>0.405613425925926</v>
      </c>
      <c r="D287" s="8" t="n">
        <f aca="false">Identyfikacja!D287</f>
        <v>281</v>
      </c>
      <c r="E287" s="5" t="s">
        <v>302</v>
      </c>
      <c r="F287" s="0" t="n">
        <v>11</v>
      </c>
      <c r="G287" s="0" t="n">
        <v>0</v>
      </c>
      <c r="I287" s="0" t="n">
        <v>1</v>
      </c>
      <c r="J287" s="0" t="n">
        <v>0</v>
      </c>
    </row>
    <row r="288" customFormat="false" ht="15" hidden="false" customHeight="false" outlineLevel="0" collapsed="false">
      <c r="A288" s="0" t="n">
        <v>287</v>
      </c>
      <c r="B288" s="3" t="n">
        <v>45062</v>
      </c>
      <c r="C288" s="4" t="n">
        <v>0.40619212962963</v>
      </c>
      <c r="D288" s="8" t="n">
        <f aca="false">Identyfikacja!D288</f>
        <v>282</v>
      </c>
      <c r="E288" s="5" t="s">
        <v>303</v>
      </c>
      <c r="F288" s="0" t="n">
        <v>8</v>
      </c>
      <c r="G288" s="0" t="n">
        <v>0</v>
      </c>
      <c r="I288" s="0" t="n">
        <v>6</v>
      </c>
      <c r="J288" s="0" t="n">
        <v>0</v>
      </c>
    </row>
    <row r="289" customFormat="false" ht="15" hidden="false" customHeight="false" outlineLevel="0" collapsed="false">
      <c r="A289" s="0" t="n">
        <v>288</v>
      </c>
      <c r="B289" s="3" t="n">
        <v>45062</v>
      </c>
      <c r="C289" s="4" t="n">
        <v>0.40625</v>
      </c>
      <c r="D289" s="8" t="n">
        <f aca="false">Identyfikacja!D289</f>
        <v>283</v>
      </c>
      <c r="E289" s="5" t="s">
        <v>304</v>
      </c>
      <c r="F289" s="0" t="n">
        <v>7</v>
      </c>
      <c r="G289" s="0" t="n">
        <v>0</v>
      </c>
      <c r="I289" s="0" t="n">
        <v>1</v>
      </c>
      <c r="J289" s="0" t="n">
        <v>0</v>
      </c>
    </row>
    <row r="290" customFormat="false" ht="15" hidden="false" customHeight="false" outlineLevel="0" collapsed="false">
      <c r="A290" s="0" t="n">
        <v>289</v>
      </c>
      <c r="B290" s="3" t="n">
        <v>45062</v>
      </c>
      <c r="C290" s="4" t="n">
        <v>0.406261574074074</v>
      </c>
      <c r="D290" s="8" t="n">
        <f aca="false">Identyfikacja!D290</f>
        <v>284</v>
      </c>
      <c r="E290" s="5" t="s">
        <v>305</v>
      </c>
      <c r="F290" s="0" t="n">
        <v>7</v>
      </c>
      <c r="G290" s="0" t="n">
        <v>0</v>
      </c>
      <c r="I290" s="0" t="n">
        <v>1</v>
      </c>
      <c r="J290" s="0" t="n">
        <v>0</v>
      </c>
    </row>
    <row r="291" customFormat="false" ht="15" hidden="false" customHeight="false" outlineLevel="0" collapsed="false">
      <c r="A291" s="0" t="n">
        <v>290</v>
      </c>
      <c r="B291" s="3" t="n">
        <v>45062</v>
      </c>
      <c r="C291" s="4" t="n">
        <v>0.406284722222222</v>
      </c>
      <c r="D291" s="8" t="n">
        <f aca="false">Identyfikacja!D291</f>
        <v>285</v>
      </c>
      <c r="E291" s="5" t="s">
        <v>306</v>
      </c>
      <c r="F291" s="0" t="n">
        <v>6</v>
      </c>
      <c r="G291" s="0" t="n">
        <v>2</v>
      </c>
      <c r="H291" s="0" t="n">
        <v>6</v>
      </c>
      <c r="I291" s="0" t="n">
        <v>8</v>
      </c>
      <c r="J291" s="0" t="n">
        <v>2</v>
      </c>
      <c r="K291" s="0" t="n">
        <v>8</v>
      </c>
    </row>
    <row r="292" customFormat="false" ht="15" hidden="false" customHeight="false" outlineLevel="0" collapsed="false">
      <c r="A292" s="0" t="n">
        <v>291</v>
      </c>
      <c r="B292" s="3" t="n">
        <v>45062</v>
      </c>
      <c r="C292" s="4" t="n">
        <v>0.406319444444445</v>
      </c>
      <c r="D292" s="8" t="n">
        <f aca="false">Identyfikacja!D292</f>
        <v>286</v>
      </c>
      <c r="E292" s="5"/>
      <c r="F292" s="0" t="n">
        <v>6</v>
      </c>
      <c r="G292" s="0" t="n">
        <v>2</v>
      </c>
      <c r="H292" s="0" t="n">
        <v>6</v>
      </c>
      <c r="I292" s="0" t="n">
        <v>8</v>
      </c>
      <c r="J292" s="0" t="n">
        <v>2</v>
      </c>
      <c r="K292" s="0" t="n">
        <v>8</v>
      </c>
    </row>
    <row r="293" customFormat="false" ht="15" hidden="false" customHeight="false" outlineLevel="0" collapsed="false">
      <c r="A293" s="0" t="n">
        <v>292</v>
      </c>
      <c r="B293" s="3" t="n">
        <v>45062</v>
      </c>
      <c r="C293" s="4" t="n">
        <v>0.406319444444445</v>
      </c>
      <c r="D293" s="8" t="n">
        <f aca="false">Identyfikacja!D293</f>
        <v>287</v>
      </c>
      <c r="E293" s="5" t="s">
        <v>307</v>
      </c>
      <c r="F293" s="0" t="n">
        <v>7</v>
      </c>
      <c r="G293" s="0" t="n">
        <v>0</v>
      </c>
      <c r="I293" s="0" t="n">
        <v>1</v>
      </c>
      <c r="J293" s="0" t="n">
        <v>0</v>
      </c>
    </row>
    <row r="294" customFormat="false" ht="15" hidden="false" customHeight="false" outlineLevel="0" collapsed="false">
      <c r="A294" s="0" t="n">
        <v>293</v>
      </c>
      <c r="B294" s="3" t="n">
        <v>45062</v>
      </c>
      <c r="C294" s="4" t="n">
        <v>0.406481481481482</v>
      </c>
      <c r="D294" s="8" t="n">
        <f aca="false">Identyfikacja!D294</f>
        <v>288</v>
      </c>
      <c r="E294" s="5" t="s">
        <v>308</v>
      </c>
      <c r="F294" s="0" t="n">
        <v>3</v>
      </c>
      <c r="G294" s="0" t="n">
        <v>1</v>
      </c>
      <c r="H294" s="0" t="n">
        <v>6</v>
      </c>
      <c r="I294" s="0" t="n">
        <v>3</v>
      </c>
      <c r="J294" s="0" t="n">
        <v>1</v>
      </c>
      <c r="K294" s="0" t="n">
        <v>8</v>
      </c>
    </row>
    <row r="295" customFormat="false" ht="15" hidden="false" customHeight="false" outlineLevel="0" collapsed="false">
      <c r="A295" s="0" t="n">
        <v>294</v>
      </c>
      <c r="B295" s="3" t="n">
        <v>45062</v>
      </c>
      <c r="C295" s="4" t="n">
        <v>0.406493055555556</v>
      </c>
      <c r="D295" s="8" t="n">
        <f aca="false">Identyfikacja!D295</f>
        <v>289</v>
      </c>
      <c r="E295" s="5" t="s">
        <v>309</v>
      </c>
      <c r="F295" s="0" t="n">
        <v>7</v>
      </c>
      <c r="G295" s="0" t="n">
        <v>0</v>
      </c>
      <c r="I295" s="0" t="n">
        <v>1</v>
      </c>
      <c r="J295" s="0" t="n">
        <v>0</v>
      </c>
    </row>
    <row r="296" customFormat="false" ht="15" hidden="false" customHeight="false" outlineLevel="0" collapsed="false">
      <c r="A296" s="0" t="n">
        <v>295</v>
      </c>
      <c r="B296" s="3" t="n">
        <v>45062</v>
      </c>
      <c r="C296" s="4" t="n">
        <v>0.406516203703704</v>
      </c>
      <c r="D296" s="8" t="n">
        <f aca="false">Identyfikacja!D296</f>
        <v>290</v>
      </c>
      <c r="E296" s="5" t="s">
        <v>310</v>
      </c>
      <c r="F296" s="0" t="n">
        <v>7</v>
      </c>
      <c r="G296" s="0" t="n">
        <v>0</v>
      </c>
      <c r="I296" s="0" t="n">
        <v>1</v>
      </c>
      <c r="J296" s="0" t="n">
        <v>0</v>
      </c>
    </row>
    <row r="297" customFormat="false" ht="15" hidden="false" customHeight="false" outlineLevel="0" collapsed="false">
      <c r="A297" s="0" t="n">
        <v>296</v>
      </c>
      <c r="B297" s="3" t="n">
        <v>45062</v>
      </c>
      <c r="C297" s="4" t="n">
        <v>0.406539351851852</v>
      </c>
      <c r="D297" s="8" t="n">
        <f aca="false">Identyfikacja!D297</f>
        <v>291</v>
      </c>
      <c r="E297" s="5" t="s">
        <v>311</v>
      </c>
      <c r="F297" s="0" t="n">
        <v>7</v>
      </c>
      <c r="G297" s="0" t="n">
        <v>0</v>
      </c>
      <c r="I297" s="0" t="n">
        <v>1</v>
      </c>
      <c r="J297" s="0" t="n">
        <v>0</v>
      </c>
    </row>
    <row r="298" customFormat="false" ht="15" hidden="false" customHeight="false" outlineLevel="0" collapsed="false">
      <c r="A298" s="0" t="n">
        <v>297</v>
      </c>
      <c r="B298" s="3" t="n">
        <v>45062</v>
      </c>
      <c r="C298" s="4" t="n">
        <v>0.406956018518519</v>
      </c>
      <c r="D298" s="8" t="n">
        <f aca="false">Identyfikacja!D298</f>
        <v>292</v>
      </c>
      <c r="E298" s="5" t="s">
        <v>312</v>
      </c>
      <c r="F298" s="0" t="n">
        <v>7</v>
      </c>
      <c r="G298" s="0" t="n">
        <v>0</v>
      </c>
      <c r="I298" s="0" t="n">
        <v>1</v>
      </c>
      <c r="J298" s="0" t="n">
        <v>0</v>
      </c>
    </row>
    <row r="299" customFormat="false" ht="15" hidden="false" customHeight="false" outlineLevel="0" collapsed="false">
      <c r="A299" s="0" t="n">
        <v>298</v>
      </c>
      <c r="B299" s="3" t="n">
        <v>45062</v>
      </c>
      <c r="C299" s="4" t="n">
        <v>0.4071875</v>
      </c>
      <c r="D299" s="8" t="n">
        <f aca="false">Identyfikacja!D299</f>
        <v>293</v>
      </c>
      <c r="E299" s="5" t="s">
        <v>313</v>
      </c>
      <c r="F299" s="0" t="n">
        <v>7</v>
      </c>
      <c r="G299" s="0" t="n">
        <v>0</v>
      </c>
      <c r="I299" s="0" t="n">
        <v>1</v>
      </c>
      <c r="J299" s="0" t="n">
        <v>0</v>
      </c>
    </row>
    <row r="300" customFormat="false" ht="15" hidden="false" customHeight="false" outlineLevel="0" collapsed="false">
      <c r="A300" s="0" t="n">
        <v>299</v>
      </c>
      <c r="B300" s="3" t="n">
        <v>45062</v>
      </c>
      <c r="C300" s="4" t="n">
        <v>0.407303240740741</v>
      </c>
      <c r="D300" s="8" t="n">
        <f aca="false">Identyfikacja!D300</f>
        <v>294</v>
      </c>
      <c r="E300" s="5" t="s">
        <v>314</v>
      </c>
      <c r="F300" s="0" t="n">
        <v>7</v>
      </c>
      <c r="G300" s="0" t="n">
        <v>0</v>
      </c>
      <c r="I300" s="0" t="n">
        <v>1</v>
      </c>
      <c r="J300" s="0" t="n">
        <v>0</v>
      </c>
    </row>
    <row r="301" customFormat="false" ht="15" hidden="false" customHeight="false" outlineLevel="0" collapsed="false">
      <c r="A301" s="0" t="n">
        <v>300</v>
      </c>
      <c r="B301" s="3" t="n">
        <v>45062</v>
      </c>
      <c r="C301" s="4" t="n">
        <v>0.407418981481482</v>
      </c>
      <c r="D301" s="8" t="n">
        <f aca="false">Identyfikacja!D301</f>
        <v>295</v>
      </c>
      <c r="E301" s="5" t="s">
        <v>315</v>
      </c>
      <c r="F301" s="0" t="n">
        <v>9</v>
      </c>
      <c r="G301" s="0" t="n">
        <v>0</v>
      </c>
      <c r="I301" s="0" t="n">
        <v>5</v>
      </c>
      <c r="J301" s="0" t="n">
        <v>0</v>
      </c>
    </row>
    <row r="302" customFormat="false" ht="15" hidden="false" customHeight="false" outlineLevel="0" collapsed="false">
      <c r="A302" s="0" t="n">
        <v>301</v>
      </c>
      <c r="B302" s="3" t="n">
        <v>45062</v>
      </c>
      <c r="C302" s="4" t="n">
        <v>0.407430555555556</v>
      </c>
      <c r="D302" s="8" t="n">
        <f aca="false">Identyfikacja!D302</f>
        <v>296</v>
      </c>
      <c r="E302" s="5" t="s">
        <v>316</v>
      </c>
      <c r="F302" s="0" t="n">
        <v>11</v>
      </c>
      <c r="G302" s="0" t="n">
        <v>0</v>
      </c>
      <c r="I302" s="0" t="n">
        <v>1</v>
      </c>
      <c r="J302" s="0" t="n">
        <v>0</v>
      </c>
    </row>
    <row r="303" customFormat="false" ht="15" hidden="false" customHeight="false" outlineLevel="0" collapsed="false">
      <c r="A303" s="0" t="n">
        <v>302</v>
      </c>
      <c r="B303" s="3" t="n">
        <v>45062</v>
      </c>
      <c r="C303" s="4" t="n">
        <v>0.407476851851852</v>
      </c>
      <c r="D303" s="8" t="n">
        <f aca="false">Identyfikacja!D303</f>
        <v>297</v>
      </c>
      <c r="E303" s="5" t="s">
        <v>317</v>
      </c>
      <c r="F303" s="0" t="n">
        <v>11</v>
      </c>
      <c r="G303" s="0" t="n">
        <v>0</v>
      </c>
      <c r="I303" s="0" t="n">
        <v>1</v>
      </c>
      <c r="J303" s="0" t="n">
        <v>0</v>
      </c>
    </row>
    <row r="304" customFormat="false" ht="15" hidden="false" customHeight="false" outlineLevel="0" collapsed="false">
      <c r="A304" s="0" t="n">
        <v>303</v>
      </c>
      <c r="B304" s="3" t="n">
        <v>45062</v>
      </c>
      <c r="C304" s="4" t="n">
        <v>0.407511574074074</v>
      </c>
      <c r="D304" s="8" t="n">
        <f aca="false">Identyfikacja!D304</f>
        <v>298</v>
      </c>
      <c r="E304" s="5" t="s">
        <v>318</v>
      </c>
      <c r="F304" s="0" t="n">
        <v>9</v>
      </c>
      <c r="G304" s="0" t="n">
        <v>0</v>
      </c>
      <c r="I304" s="0" t="n">
        <v>4</v>
      </c>
      <c r="J304" s="0" t="n">
        <v>0</v>
      </c>
    </row>
    <row r="305" customFormat="false" ht="15" hidden="false" customHeight="false" outlineLevel="0" collapsed="false">
      <c r="A305" s="0" t="n">
        <v>304</v>
      </c>
      <c r="B305" s="3" t="n">
        <v>45062</v>
      </c>
      <c r="C305" s="4" t="n">
        <v>0.407604166666667</v>
      </c>
      <c r="D305" s="8" t="n">
        <f aca="false">Identyfikacja!D305</f>
        <v>299</v>
      </c>
      <c r="E305" s="5" t="s">
        <v>319</v>
      </c>
      <c r="F305" s="0" t="n">
        <v>7</v>
      </c>
      <c r="G305" s="0" t="n">
        <v>0</v>
      </c>
      <c r="I305" s="0" t="n">
        <v>1</v>
      </c>
      <c r="J305" s="0" t="n">
        <v>0</v>
      </c>
    </row>
    <row r="306" customFormat="false" ht="15" hidden="false" customHeight="false" outlineLevel="0" collapsed="false">
      <c r="A306" s="0" t="n">
        <v>305</v>
      </c>
      <c r="B306" s="3" t="n">
        <v>45062</v>
      </c>
      <c r="C306" s="4" t="n">
        <v>0.407638888888889</v>
      </c>
      <c r="D306" s="8" t="n">
        <f aca="false">Identyfikacja!D306</f>
        <v>300</v>
      </c>
      <c r="E306" s="5" t="s">
        <v>320</v>
      </c>
      <c r="F306" s="0" t="n">
        <v>7</v>
      </c>
      <c r="G306" s="0" t="n">
        <v>0</v>
      </c>
      <c r="I306" s="0" t="n">
        <v>1</v>
      </c>
      <c r="J306" s="0" t="n">
        <v>0</v>
      </c>
    </row>
    <row r="307" customFormat="false" ht="15" hidden="false" customHeight="false" outlineLevel="0" collapsed="false">
      <c r="A307" s="0" t="n">
        <v>306</v>
      </c>
      <c r="B307" s="3" t="n">
        <v>45062</v>
      </c>
      <c r="C307" s="4" t="n">
        <v>0.407939814814815</v>
      </c>
      <c r="D307" s="8" t="n">
        <f aca="false">Identyfikacja!D307</f>
        <v>301</v>
      </c>
      <c r="E307" s="5" t="s">
        <v>321</v>
      </c>
      <c r="F307" s="0" t="n">
        <v>11</v>
      </c>
      <c r="G307" s="0" t="n">
        <v>0</v>
      </c>
      <c r="I307" s="0" t="n">
        <v>1</v>
      </c>
      <c r="J307" s="0" t="n">
        <v>0</v>
      </c>
    </row>
    <row r="308" customFormat="false" ht="15" hidden="false" customHeight="false" outlineLevel="0" collapsed="false">
      <c r="A308" s="0" t="n">
        <v>307</v>
      </c>
      <c r="B308" s="3" t="n">
        <v>45062</v>
      </c>
      <c r="C308" s="4" t="n">
        <v>0.408553240740741</v>
      </c>
      <c r="D308" s="8" t="n">
        <f aca="false">Identyfikacja!D308</f>
        <v>302</v>
      </c>
      <c r="E308" s="5" t="s">
        <v>322</v>
      </c>
      <c r="F308" s="0" t="n">
        <v>11</v>
      </c>
      <c r="G308" s="0" t="n">
        <v>0</v>
      </c>
      <c r="I308" s="0" t="n">
        <v>1</v>
      </c>
      <c r="J308" s="0" t="n">
        <v>0</v>
      </c>
    </row>
    <row r="309" customFormat="false" ht="15" hidden="false" customHeight="false" outlineLevel="0" collapsed="false">
      <c r="A309" s="0" t="n">
        <v>308</v>
      </c>
      <c r="B309" s="3" t="n">
        <v>45062</v>
      </c>
      <c r="C309" s="4" t="n">
        <v>0.408738425925926</v>
      </c>
      <c r="D309" s="8" t="n">
        <f aca="false">Identyfikacja!D309</f>
        <v>303</v>
      </c>
      <c r="E309" s="5" t="s">
        <v>323</v>
      </c>
      <c r="F309" s="0" t="n">
        <v>9</v>
      </c>
      <c r="G309" s="0" t="n">
        <v>0</v>
      </c>
      <c r="I309" s="0" t="n">
        <v>5</v>
      </c>
      <c r="J309" s="0" t="n">
        <v>0</v>
      </c>
    </row>
    <row r="310" customFormat="false" ht="15" hidden="false" customHeight="false" outlineLevel="0" collapsed="false">
      <c r="A310" s="0" t="n">
        <v>309</v>
      </c>
      <c r="B310" s="3" t="n">
        <v>45062</v>
      </c>
      <c r="C310" s="4" t="n">
        <v>0.408796296296296</v>
      </c>
      <c r="D310" s="8" t="n">
        <f aca="false">Identyfikacja!D310</f>
        <v>304</v>
      </c>
      <c r="E310" s="5" t="s">
        <v>324</v>
      </c>
      <c r="F310" s="0" t="n">
        <v>7</v>
      </c>
      <c r="G310" s="0" t="n">
        <v>0</v>
      </c>
      <c r="I310" s="0" t="n">
        <v>1</v>
      </c>
      <c r="J310" s="0" t="n">
        <v>0</v>
      </c>
    </row>
    <row r="311" customFormat="false" ht="15" hidden="false" customHeight="false" outlineLevel="0" collapsed="false">
      <c r="A311" s="0" t="n">
        <v>310</v>
      </c>
      <c r="B311" s="3" t="n">
        <v>45062</v>
      </c>
      <c r="C311" s="4" t="n">
        <v>0.408819444444445</v>
      </c>
      <c r="D311" s="8" t="n">
        <f aca="false">Identyfikacja!D311</f>
        <v>305</v>
      </c>
      <c r="E311" s="5" t="s">
        <v>325</v>
      </c>
      <c r="F311" s="0" t="n">
        <v>9</v>
      </c>
      <c r="G311" s="0" t="n">
        <v>0</v>
      </c>
      <c r="I311" s="0" t="n">
        <v>4</v>
      </c>
      <c r="J311" s="0" t="n">
        <v>0</v>
      </c>
    </row>
    <row r="312" customFormat="false" ht="15" hidden="false" customHeight="false" outlineLevel="0" collapsed="false">
      <c r="A312" s="0" t="n">
        <v>311</v>
      </c>
      <c r="B312" s="3" t="n">
        <v>45062</v>
      </c>
      <c r="C312" s="4" t="n">
        <v>0.409016203703704</v>
      </c>
      <c r="D312" s="8" t="n">
        <f aca="false">Identyfikacja!D312</f>
        <v>306</v>
      </c>
      <c r="E312" s="5" t="s">
        <v>326</v>
      </c>
      <c r="F312" s="0" t="n">
        <v>7</v>
      </c>
      <c r="G312" s="0" t="n">
        <v>0</v>
      </c>
      <c r="I312" s="0" t="n">
        <v>1</v>
      </c>
      <c r="J312" s="0" t="n">
        <v>0</v>
      </c>
    </row>
    <row r="313" customFormat="false" ht="15" hidden="false" customHeight="false" outlineLevel="0" collapsed="false">
      <c r="A313" s="0" t="n">
        <v>312</v>
      </c>
      <c r="B313" s="3" t="n">
        <v>45062</v>
      </c>
      <c r="C313" s="4" t="n">
        <v>0.4090625</v>
      </c>
      <c r="D313" s="8" t="n">
        <f aca="false">Identyfikacja!D313</f>
        <v>307</v>
      </c>
      <c r="E313" s="5" t="s">
        <v>327</v>
      </c>
      <c r="F313" s="0" t="n">
        <v>7</v>
      </c>
      <c r="G313" s="0" t="n">
        <v>0</v>
      </c>
      <c r="I313" s="0" t="n">
        <v>1</v>
      </c>
      <c r="J313" s="0" t="n">
        <v>0</v>
      </c>
    </row>
    <row r="314" customFormat="false" ht="15" hidden="false" customHeight="false" outlineLevel="0" collapsed="false">
      <c r="A314" s="0" t="n">
        <v>313</v>
      </c>
      <c r="B314" s="3" t="n">
        <v>45062</v>
      </c>
      <c r="C314" s="4" t="n">
        <v>0.40912037037037</v>
      </c>
      <c r="D314" s="8" t="n">
        <f aca="false">Identyfikacja!D314</f>
        <v>308</v>
      </c>
      <c r="E314" s="5" t="s">
        <v>328</v>
      </c>
      <c r="F314" s="0" t="n">
        <v>7</v>
      </c>
      <c r="G314" s="0" t="n">
        <v>0</v>
      </c>
      <c r="I314" s="0" t="n">
        <v>1</v>
      </c>
      <c r="J314" s="0" t="n">
        <v>0</v>
      </c>
    </row>
    <row r="315" customFormat="false" ht="15" hidden="false" customHeight="false" outlineLevel="0" collapsed="false">
      <c r="A315" s="0" t="n">
        <v>314</v>
      </c>
      <c r="B315" s="3" t="n">
        <v>45062</v>
      </c>
      <c r="C315" s="4" t="n">
        <v>0.409340277777778</v>
      </c>
      <c r="D315" s="8" t="n">
        <f aca="false">Identyfikacja!D315</f>
        <v>309</v>
      </c>
      <c r="E315" s="5" t="s">
        <v>329</v>
      </c>
      <c r="F315" s="0" t="n">
        <v>7</v>
      </c>
      <c r="G315" s="0" t="n">
        <v>0</v>
      </c>
      <c r="I315" s="0" t="n">
        <v>1</v>
      </c>
      <c r="J315" s="0" t="n">
        <v>0</v>
      </c>
    </row>
    <row r="316" customFormat="false" ht="15" hidden="false" customHeight="false" outlineLevel="0" collapsed="false">
      <c r="A316" s="0" t="n">
        <v>315</v>
      </c>
      <c r="B316" s="3" t="n">
        <v>45062</v>
      </c>
      <c r="C316" s="4" t="n">
        <v>0.409756944444444</v>
      </c>
      <c r="D316" s="8" t="n">
        <f aca="false">Identyfikacja!D316</f>
        <v>310</v>
      </c>
      <c r="E316" s="5" t="s">
        <v>330</v>
      </c>
      <c r="F316" s="0" t="n">
        <v>7</v>
      </c>
      <c r="G316" s="0" t="n">
        <v>0</v>
      </c>
      <c r="I316" s="0" t="n">
        <v>1</v>
      </c>
      <c r="J316" s="0" t="n">
        <v>0</v>
      </c>
    </row>
    <row r="317" customFormat="false" ht="15" hidden="false" customHeight="false" outlineLevel="0" collapsed="false">
      <c r="A317" s="0" t="n">
        <v>316</v>
      </c>
      <c r="B317" s="3" t="n">
        <v>45062</v>
      </c>
      <c r="C317" s="4" t="n">
        <v>0.409768518518519</v>
      </c>
      <c r="D317" s="8" t="n">
        <f aca="false">Identyfikacja!D317</f>
        <v>311</v>
      </c>
      <c r="E317" s="5" t="s">
        <v>331</v>
      </c>
      <c r="F317" s="0" t="n">
        <v>6</v>
      </c>
      <c r="G317" s="0" t="n">
        <v>2</v>
      </c>
      <c r="H317" s="0" t="n">
        <v>6</v>
      </c>
      <c r="I317" s="0" t="n">
        <v>8</v>
      </c>
      <c r="J317" s="0" t="n">
        <v>2</v>
      </c>
      <c r="K317" s="0" t="n">
        <v>8</v>
      </c>
    </row>
    <row r="318" customFormat="false" ht="15" hidden="false" customHeight="false" outlineLevel="0" collapsed="false">
      <c r="A318" s="0" t="n">
        <v>317</v>
      </c>
      <c r="B318" s="3" t="n">
        <v>45062</v>
      </c>
      <c r="C318" s="4" t="n">
        <v>0.409791666666667</v>
      </c>
      <c r="D318" s="8" t="n">
        <f aca="false">Identyfikacja!D318</f>
        <v>312</v>
      </c>
      <c r="E318" s="5" t="s">
        <v>332</v>
      </c>
      <c r="F318" s="0" t="n">
        <v>9</v>
      </c>
      <c r="G318" s="0" t="n">
        <v>2</v>
      </c>
      <c r="H318" s="0" t="n">
        <v>9</v>
      </c>
      <c r="I318" s="0" t="n">
        <v>5</v>
      </c>
      <c r="J318" s="0" t="n">
        <v>2</v>
      </c>
      <c r="K318" s="0" t="n">
        <v>5</v>
      </c>
    </row>
    <row r="319" customFormat="false" ht="15" hidden="false" customHeight="false" outlineLevel="0" collapsed="false">
      <c r="A319" s="0" t="n">
        <v>318</v>
      </c>
      <c r="B319" s="3" t="n">
        <v>45062</v>
      </c>
      <c r="C319" s="4" t="n">
        <v>0.409803240740741</v>
      </c>
      <c r="D319" s="8" t="n">
        <f aca="false">Identyfikacja!D319</f>
        <v>313</v>
      </c>
      <c r="E319" s="5" t="s">
        <v>333</v>
      </c>
      <c r="F319" s="0" t="n">
        <v>7</v>
      </c>
      <c r="G319" s="0" t="n">
        <v>2</v>
      </c>
      <c r="H319" s="0" t="n">
        <v>7</v>
      </c>
      <c r="I319" s="0" t="n">
        <v>1</v>
      </c>
      <c r="J319" s="0" t="n">
        <v>2</v>
      </c>
      <c r="K319" s="0" t="n">
        <v>1</v>
      </c>
    </row>
    <row r="320" customFormat="false" ht="15" hidden="false" customHeight="false" outlineLevel="0" collapsed="false">
      <c r="A320" s="0" t="n">
        <v>319</v>
      </c>
      <c r="B320" s="3" t="n">
        <v>45062</v>
      </c>
      <c r="C320" s="4" t="n">
        <v>0.409861111111111</v>
      </c>
      <c r="D320" s="8" t="n">
        <f aca="false">Identyfikacja!D320</f>
        <v>314</v>
      </c>
      <c r="E320" s="5" t="s">
        <v>334</v>
      </c>
      <c r="F320" s="0" t="n">
        <v>7</v>
      </c>
      <c r="G320" s="0" t="n">
        <v>0</v>
      </c>
      <c r="I320" s="0" t="n">
        <v>1</v>
      </c>
      <c r="J320" s="0" t="n">
        <v>0</v>
      </c>
    </row>
    <row r="321" customFormat="false" ht="15" hidden="false" customHeight="false" outlineLevel="0" collapsed="false">
      <c r="A321" s="0" t="n">
        <v>320</v>
      </c>
      <c r="B321" s="3" t="n">
        <v>45062</v>
      </c>
      <c r="C321" s="4" t="n">
        <v>0.409895833333333</v>
      </c>
      <c r="D321" s="8" t="n">
        <f aca="false">Identyfikacja!D321</f>
        <v>315</v>
      </c>
      <c r="E321" s="5" t="s">
        <v>335</v>
      </c>
      <c r="F321" s="0" t="n">
        <v>3</v>
      </c>
      <c r="G321" s="0" t="n">
        <v>0</v>
      </c>
      <c r="I321" s="0" t="n">
        <v>2</v>
      </c>
      <c r="J321" s="0" t="n">
        <v>0</v>
      </c>
    </row>
    <row r="322" customFormat="false" ht="15" hidden="false" customHeight="false" outlineLevel="0" collapsed="false">
      <c r="A322" s="0" t="n">
        <v>321</v>
      </c>
      <c r="B322" s="3" t="n">
        <v>45062</v>
      </c>
      <c r="C322" s="4" t="n">
        <v>0.410023148148148</v>
      </c>
      <c r="D322" s="8" t="n">
        <f aca="false">Identyfikacja!D322</f>
        <v>316</v>
      </c>
      <c r="E322" s="5" t="s">
        <v>336</v>
      </c>
      <c r="F322" s="0" t="n">
        <v>9</v>
      </c>
      <c r="G322" s="0" t="n">
        <v>0</v>
      </c>
      <c r="I322" s="0" t="n">
        <v>5</v>
      </c>
      <c r="J322" s="0" t="n">
        <v>0</v>
      </c>
    </row>
    <row r="323" customFormat="false" ht="15" hidden="false" customHeight="false" outlineLevel="0" collapsed="false">
      <c r="A323" s="0" t="n">
        <v>322</v>
      </c>
      <c r="B323" s="3" t="n">
        <v>45062</v>
      </c>
      <c r="C323" s="4" t="n">
        <v>0.410046296296296</v>
      </c>
      <c r="D323" s="8" t="n">
        <f aca="false">Identyfikacja!D323</f>
        <v>317</v>
      </c>
      <c r="E323" s="5" t="s">
        <v>337</v>
      </c>
      <c r="F323" s="0" t="n">
        <v>7</v>
      </c>
      <c r="G323" s="0" t="n">
        <v>0</v>
      </c>
      <c r="I323" s="0" t="n">
        <v>1</v>
      </c>
      <c r="J323" s="0" t="n">
        <v>0</v>
      </c>
    </row>
    <row r="324" customFormat="false" ht="15" hidden="false" customHeight="false" outlineLevel="0" collapsed="false">
      <c r="A324" s="0" t="n">
        <v>323</v>
      </c>
      <c r="B324" s="3" t="n">
        <v>45062</v>
      </c>
      <c r="C324" s="4" t="n">
        <v>0.410069444444444</v>
      </c>
      <c r="D324" s="8" t="n">
        <f aca="false">Identyfikacja!D324</f>
        <v>318</v>
      </c>
      <c r="E324" s="5" t="s">
        <v>338</v>
      </c>
      <c r="F324" s="0" t="n">
        <v>7</v>
      </c>
      <c r="G324" s="0" t="n">
        <v>0</v>
      </c>
      <c r="I324" s="0" t="n">
        <v>1</v>
      </c>
      <c r="J324" s="0" t="n">
        <v>0</v>
      </c>
    </row>
    <row r="325" customFormat="false" ht="15" hidden="false" customHeight="false" outlineLevel="0" collapsed="false">
      <c r="A325" s="0" t="n">
        <v>324</v>
      </c>
      <c r="B325" s="3" t="n">
        <v>45062</v>
      </c>
      <c r="C325" s="4" t="n">
        <v>0.410185185185185</v>
      </c>
      <c r="D325" s="8" t="n">
        <f aca="false">Identyfikacja!D325</f>
        <v>319</v>
      </c>
      <c r="E325" s="5" t="s">
        <v>339</v>
      </c>
      <c r="F325" s="0" t="n">
        <v>7</v>
      </c>
      <c r="G325" s="0" t="n">
        <v>0</v>
      </c>
      <c r="I325" s="0" t="n">
        <v>1</v>
      </c>
      <c r="J325" s="0" t="n">
        <v>0</v>
      </c>
    </row>
    <row r="326" customFormat="false" ht="15" hidden="false" customHeight="false" outlineLevel="0" collapsed="false">
      <c r="A326" s="0" t="n">
        <v>325</v>
      </c>
      <c r="B326" s="3" t="n">
        <v>45062</v>
      </c>
      <c r="C326" s="4" t="n">
        <v>0.410219907407407</v>
      </c>
      <c r="D326" s="8" t="n">
        <f aca="false">Identyfikacja!D326</f>
        <v>320</v>
      </c>
      <c r="E326" s="5" t="s">
        <v>340</v>
      </c>
      <c r="F326" s="0" t="n">
        <v>9</v>
      </c>
      <c r="G326" s="0" t="n">
        <v>0</v>
      </c>
      <c r="I326" s="0" t="n">
        <v>4</v>
      </c>
      <c r="J326" s="0" t="n">
        <v>0</v>
      </c>
    </row>
    <row r="327" customFormat="false" ht="15" hidden="false" customHeight="false" outlineLevel="0" collapsed="false">
      <c r="A327" s="0" t="n">
        <v>326</v>
      </c>
      <c r="B327" s="3" t="n">
        <v>45062</v>
      </c>
      <c r="C327" s="4" t="n">
        <v>0.41025462962963</v>
      </c>
      <c r="D327" s="8" t="n">
        <f aca="false">Identyfikacja!D327</f>
        <v>321</v>
      </c>
      <c r="E327" s="5" t="s">
        <v>341</v>
      </c>
      <c r="F327" s="0" t="n">
        <v>8</v>
      </c>
      <c r="G327" s="0" t="n">
        <v>0</v>
      </c>
      <c r="I327" s="0" t="n">
        <v>6</v>
      </c>
      <c r="J327" s="0" t="n">
        <v>0</v>
      </c>
    </row>
    <row r="328" customFormat="false" ht="15" hidden="false" customHeight="false" outlineLevel="0" collapsed="false">
      <c r="A328" s="0" t="n">
        <v>327</v>
      </c>
      <c r="B328" s="3" t="n">
        <v>45062</v>
      </c>
      <c r="C328" s="4" t="n">
        <v>0.410555555555556</v>
      </c>
      <c r="D328" s="8" t="n">
        <f aca="false">Identyfikacja!D328</f>
        <v>322</v>
      </c>
      <c r="E328" s="5" t="s">
        <v>342</v>
      </c>
      <c r="F328" s="0" t="n">
        <v>7</v>
      </c>
      <c r="G328" s="0" t="n">
        <v>0</v>
      </c>
      <c r="I328" s="0" t="n">
        <v>1</v>
      </c>
      <c r="J328" s="0" t="n">
        <v>0</v>
      </c>
    </row>
    <row r="329" customFormat="false" ht="15" hidden="false" customHeight="false" outlineLevel="0" collapsed="false">
      <c r="A329" s="0" t="n">
        <v>328</v>
      </c>
      <c r="B329" s="3" t="n">
        <v>45062</v>
      </c>
      <c r="C329" s="4" t="n">
        <v>0.410775462962963</v>
      </c>
      <c r="D329" s="8" t="n">
        <f aca="false">Identyfikacja!D329</f>
        <v>323</v>
      </c>
      <c r="E329" s="5" t="s">
        <v>343</v>
      </c>
      <c r="F329" s="0" t="n">
        <v>8</v>
      </c>
      <c r="G329" s="0" t="n">
        <v>0</v>
      </c>
      <c r="I329" s="0" t="n">
        <v>6</v>
      </c>
      <c r="J329" s="0" t="n">
        <v>0</v>
      </c>
    </row>
    <row r="330" customFormat="false" ht="15" hidden="false" customHeight="false" outlineLevel="0" collapsed="false">
      <c r="A330" s="0" t="n">
        <v>329</v>
      </c>
      <c r="B330" s="3" t="n">
        <v>45062</v>
      </c>
      <c r="C330" s="4" t="n">
        <v>0.411076388888889</v>
      </c>
      <c r="D330" s="8" t="n">
        <f aca="false">Identyfikacja!D330</f>
        <v>324</v>
      </c>
      <c r="E330" s="5" t="s">
        <v>344</v>
      </c>
      <c r="F330" s="0" t="n">
        <v>9</v>
      </c>
      <c r="G330" s="0" t="n">
        <v>1</v>
      </c>
      <c r="H330" s="0" t="n">
        <v>8</v>
      </c>
      <c r="I330" s="0" t="n">
        <v>5</v>
      </c>
      <c r="J330" s="0" t="n">
        <v>1</v>
      </c>
      <c r="K330" s="0" t="n">
        <v>6</v>
      </c>
    </row>
    <row r="331" customFormat="false" ht="15" hidden="false" customHeight="false" outlineLevel="0" collapsed="false">
      <c r="A331" s="0" t="n">
        <v>330</v>
      </c>
      <c r="B331" s="3" t="n">
        <v>45062</v>
      </c>
      <c r="C331" s="4" t="n">
        <v>0.411203703703704</v>
      </c>
      <c r="D331" s="8" t="n">
        <f aca="false">Identyfikacja!D331</f>
        <v>325</v>
      </c>
      <c r="E331" s="5" t="s">
        <v>345</v>
      </c>
      <c r="F331" s="0" t="n">
        <v>7</v>
      </c>
      <c r="G331" s="0" t="n">
        <v>0</v>
      </c>
      <c r="I331" s="0" t="n">
        <v>1</v>
      </c>
      <c r="J331" s="0" t="n">
        <v>0</v>
      </c>
    </row>
    <row r="332" customFormat="false" ht="15" hidden="false" customHeight="false" outlineLevel="0" collapsed="false">
      <c r="A332" s="0" t="n">
        <v>331</v>
      </c>
      <c r="B332" s="3" t="n">
        <v>45062</v>
      </c>
      <c r="C332" s="4" t="n">
        <v>0.411423611111111</v>
      </c>
      <c r="D332" s="8" t="n">
        <f aca="false">Identyfikacja!D332</f>
        <v>326</v>
      </c>
      <c r="E332" s="5" t="s">
        <v>346</v>
      </c>
      <c r="F332" s="0" t="n">
        <v>7</v>
      </c>
      <c r="G332" s="0" t="n">
        <v>0</v>
      </c>
      <c r="I332" s="0" t="n">
        <v>1</v>
      </c>
      <c r="J332" s="0" t="n">
        <v>0</v>
      </c>
    </row>
    <row r="333" customFormat="false" ht="15" hidden="false" customHeight="false" outlineLevel="0" collapsed="false">
      <c r="A333" s="0" t="n">
        <v>332</v>
      </c>
      <c r="B333" s="3" t="n">
        <v>45062</v>
      </c>
      <c r="C333" s="4" t="n">
        <v>0.411446759259259</v>
      </c>
      <c r="D333" s="8" t="n">
        <f aca="false">Identyfikacja!D333</f>
        <v>327</v>
      </c>
      <c r="E333" s="5" t="s">
        <v>347</v>
      </c>
      <c r="F333" s="0" t="n">
        <v>7</v>
      </c>
      <c r="G333" s="0" t="n">
        <v>0</v>
      </c>
      <c r="I333" s="0" t="n">
        <v>1</v>
      </c>
      <c r="J333" s="0" t="n">
        <v>0</v>
      </c>
    </row>
    <row r="334" customFormat="false" ht="15" hidden="false" customHeight="false" outlineLevel="0" collapsed="false">
      <c r="A334" s="0" t="n">
        <v>333</v>
      </c>
      <c r="B334" s="3" t="n">
        <v>45062</v>
      </c>
      <c r="C334" s="4" t="n">
        <v>0.411469907407407</v>
      </c>
      <c r="D334" s="8" t="n">
        <f aca="false">Identyfikacja!D334</f>
        <v>328</v>
      </c>
      <c r="E334" s="5" t="s">
        <v>348</v>
      </c>
      <c r="F334" s="0" t="n">
        <v>7</v>
      </c>
      <c r="G334" s="0" t="n">
        <v>0</v>
      </c>
      <c r="I334" s="0" t="n">
        <v>1</v>
      </c>
      <c r="J334" s="0" t="n">
        <v>0</v>
      </c>
    </row>
    <row r="335" customFormat="false" ht="15" hidden="false" customHeight="false" outlineLevel="0" collapsed="false">
      <c r="A335" s="0" t="n">
        <v>334</v>
      </c>
      <c r="B335" s="3" t="n">
        <v>45062</v>
      </c>
      <c r="C335" s="4" t="n">
        <v>0.411782407407407</v>
      </c>
      <c r="D335" s="8" t="n">
        <f aca="false">Identyfikacja!D335</f>
        <v>329</v>
      </c>
      <c r="E335" s="5" t="s">
        <v>349</v>
      </c>
      <c r="F335" s="0" t="n">
        <v>7</v>
      </c>
      <c r="G335" s="0" t="n">
        <v>0</v>
      </c>
      <c r="I335" s="0" t="n">
        <v>1</v>
      </c>
      <c r="J335" s="0" t="n">
        <v>0</v>
      </c>
    </row>
    <row r="336" customFormat="false" ht="15" hidden="false" customHeight="false" outlineLevel="0" collapsed="false">
      <c r="A336" s="0" t="n">
        <v>335</v>
      </c>
      <c r="B336" s="3" t="n">
        <v>45062</v>
      </c>
      <c r="C336" s="4" t="n">
        <v>0.411840277777778</v>
      </c>
      <c r="D336" s="8" t="n">
        <f aca="false">Identyfikacja!D336</f>
        <v>330</v>
      </c>
      <c r="E336" s="5" t="s">
        <v>350</v>
      </c>
      <c r="F336" s="0" t="n">
        <v>11</v>
      </c>
      <c r="G336" s="0" t="n">
        <v>0</v>
      </c>
      <c r="I336" s="0" t="n">
        <v>1</v>
      </c>
      <c r="J336" s="0" t="n">
        <v>0</v>
      </c>
    </row>
    <row r="337" customFormat="false" ht="15" hidden="false" customHeight="false" outlineLevel="0" collapsed="false">
      <c r="A337" s="0" t="n">
        <v>336</v>
      </c>
      <c r="B337" s="3" t="n">
        <v>45062</v>
      </c>
      <c r="C337" s="4" t="n">
        <v>0.411875</v>
      </c>
      <c r="D337" s="8" t="n">
        <f aca="false">Identyfikacja!D337</f>
        <v>331</v>
      </c>
      <c r="E337" s="5" t="s">
        <v>351</v>
      </c>
      <c r="F337" s="0" t="n">
        <v>7</v>
      </c>
      <c r="G337" s="0" t="n">
        <v>0</v>
      </c>
      <c r="I337" s="0" t="n">
        <v>1</v>
      </c>
      <c r="J337" s="0" t="n">
        <v>0</v>
      </c>
    </row>
    <row r="338" customFormat="false" ht="15" hidden="false" customHeight="false" outlineLevel="0" collapsed="false">
      <c r="A338" s="0" t="n">
        <v>337</v>
      </c>
      <c r="B338" s="3" t="n">
        <v>45062</v>
      </c>
      <c r="C338" s="4" t="n">
        <v>0.41193287037037</v>
      </c>
      <c r="D338" s="8" t="n">
        <f aca="false">Identyfikacja!D338</f>
        <v>332</v>
      </c>
      <c r="E338" s="5" t="s">
        <v>352</v>
      </c>
      <c r="F338" s="0" t="n">
        <v>7</v>
      </c>
      <c r="G338" s="0" t="n">
        <v>0</v>
      </c>
      <c r="I338" s="0" t="n">
        <v>1</v>
      </c>
      <c r="J338" s="0" t="n">
        <v>0</v>
      </c>
    </row>
    <row r="339" customFormat="false" ht="15" hidden="false" customHeight="false" outlineLevel="0" collapsed="false">
      <c r="A339" s="0" t="n">
        <v>338</v>
      </c>
      <c r="B339" s="3" t="n">
        <v>45062</v>
      </c>
      <c r="C339" s="4" t="n">
        <v>0.412476851851852</v>
      </c>
      <c r="D339" s="8" t="n">
        <f aca="false">Identyfikacja!D339</f>
        <v>333</v>
      </c>
      <c r="E339" s="5" t="s">
        <v>353</v>
      </c>
      <c r="F339" s="0" t="n">
        <v>7</v>
      </c>
      <c r="G339" s="0" t="n">
        <v>0</v>
      </c>
      <c r="I339" s="0" t="n">
        <v>1</v>
      </c>
      <c r="J339" s="0" t="n">
        <v>0</v>
      </c>
    </row>
    <row r="340" customFormat="false" ht="15" hidden="false" customHeight="false" outlineLevel="0" collapsed="false">
      <c r="A340" s="0" t="n">
        <v>339</v>
      </c>
      <c r="B340" s="3" t="n">
        <v>45062</v>
      </c>
      <c r="C340" s="4" t="n">
        <v>0.412800925925926</v>
      </c>
      <c r="D340" s="8" t="n">
        <f aca="false">Identyfikacja!D340</f>
        <v>334</v>
      </c>
      <c r="E340" s="5" t="s">
        <v>354</v>
      </c>
      <c r="F340" s="0" t="n">
        <v>3</v>
      </c>
      <c r="G340" s="0" t="n">
        <v>0</v>
      </c>
      <c r="I340" s="0" t="n">
        <v>2</v>
      </c>
      <c r="J340" s="0" t="n">
        <v>0</v>
      </c>
    </row>
    <row r="341" customFormat="false" ht="15" hidden="false" customHeight="false" outlineLevel="0" collapsed="false">
      <c r="A341" s="0" t="n">
        <v>340</v>
      </c>
      <c r="B341" s="3" t="n">
        <v>45062</v>
      </c>
      <c r="C341" s="4" t="n">
        <v>0.412847222222222</v>
      </c>
      <c r="D341" s="8" t="n">
        <f aca="false">Identyfikacja!D341</f>
        <v>335</v>
      </c>
      <c r="E341" s="5" t="s">
        <v>355</v>
      </c>
      <c r="F341" s="0" t="n">
        <v>7</v>
      </c>
      <c r="G341" s="0" t="n">
        <v>0</v>
      </c>
      <c r="I341" s="0" t="n">
        <v>1</v>
      </c>
      <c r="J341" s="0" t="n">
        <v>0</v>
      </c>
    </row>
    <row r="342" customFormat="false" ht="15" hidden="false" customHeight="false" outlineLevel="0" collapsed="false">
      <c r="A342" s="0" t="n">
        <v>341</v>
      </c>
      <c r="B342" s="3" t="n">
        <v>45062</v>
      </c>
      <c r="C342" s="4" t="n">
        <v>0.41287037037037</v>
      </c>
      <c r="D342" s="8" t="n">
        <f aca="false">Identyfikacja!D342</f>
        <v>336</v>
      </c>
      <c r="E342" s="5" t="s">
        <v>356</v>
      </c>
      <c r="F342" s="0" t="n">
        <v>11</v>
      </c>
      <c r="G342" s="0" t="n">
        <v>1</v>
      </c>
      <c r="H342" s="0" t="n">
        <v>7</v>
      </c>
      <c r="I342" s="0" t="n">
        <v>1</v>
      </c>
      <c r="J342" s="0" t="n">
        <v>0</v>
      </c>
    </row>
    <row r="343" customFormat="false" ht="15" hidden="false" customHeight="false" outlineLevel="0" collapsed="false">
      <c r="A343" s="0" t="n">
        <v>342</v>
      </c>
      <c r="B343" s="3" t="n">
        <v>45062</v>
      </c>
      <c r="C343" s="4" t="n">
        <v>0.413020833333333</v>
      </c>
      <c r="D343" s="8" t="n">
        <f aca="false">Identyfikacja!D343</f>
        <v>337</v>
      </c>
      <c r="E343" s="5" t="s">
        <v>357</v>
      </c>
      <c r="F343" s="0" t="n">
        <v>9</v>
      </c>
      <c r="G343" s="0" t="n">
        <v>0</v>
      </c>
      <c r="I343" s="0" t="n">
        <v>5</v>
      </c>
      <c r="J343" s="0" t="n">
        <v>0</v>
      </c>
    </row>
    <row r="344" customFormat="false" ht="15" hidden="false" customHeight="false" outlineLevel="0" collapsed="false">
      <c r="A344" s="0" t="n">
        <v>343</v>
      </c>
      <c r="B344" s="3" t="n">
        <v>45062</v>
      </c>
      <c r="C344" s="4" t="n">
        <v>0.413043981481482</v>
      </c>
      <c r="D344" s="8" t="n">
        <f aca="false">Identyfikacja!D344</f>
        <v>338</v>
      </c>
      <c r="E344" s="5" t="s">
        <v>358</v>
      </c>
      <c r="F344" s="0" t="n">
        <v>7</v>
      </c>
      <c r="G344" s="0" t="n">
        <v>0</v>
      </c>
      <c r="I344" s="0" t="n">
        <v>1</v>
      </c>
      <c r="J344" s="0" t="n">
        <v>0</v>
      </c>
    </row>
    <row r="345" customFormat="false" ht="15" hidden="false" customHeight="false" outlineLevel="0" collapsed="false">
      <c r="A345" s="0" t="n">
        <v>344</v>
      </c>
      <c r="B345" s="3" t="n">
        <v>45062</v>
      </c>
      <c r="C345" s="4" t="n">
        <v>0.413055555555556</v>
      </c>
      <c r="D345" s="8" t="n">
        <f aca="false">Identyfikacja!D345</f>
        <v>339</v>
      </c>
      <c r="E345" s="5" t="s">
        <v>359</v>
      </c>
      <c r="F345" s="0" t="n">
        <v>7</v>
      </c>
      <c r="G345" s="0" t="n">
        <v>0</v>
      </c>
      <c r="I345" s="0" t="n">
        <v>1</v>
      </c>
      <c r="J345" s="0" t="n">
        <v>0</v>
      </c>
    </row>
    <row r="346" customFormat="false" ht="15" hidden="false" customHeight="false" outlineLevel="0" collapsed="false">
      <c r="A346" s="0" t="n">
        <v>345</v>
      </c>
      <c r="B346" s="3" t="n">
        <v>45062</v>
      </c>
      <c r="C346" s="4" t="n">
        <v>0.413078703703704</v>
      </c>
      <c r="D346" s="8" t="n">
        <f aca="false">Identyfikacja!D346</f>
        <v>340</v>
      </c>
      <c r="E346" s="5" t="s">
        <v>360</v>
      </c>
      <c r="F346" s="0" t="n">
        <v>9</v>
      </c>
      <c r="G346" s="0" t="n">
        <v>0</v>
      </c>
      <c r="I346" s="0" t="n">
        <v>4</v>
      </c>
      <c r="J346" s="0" t="n">
        <v>0</v>
      </c>
    </row>
    <row r="347" customFormat="false" ht="15" hidden="false" customHeight="false" outlineLevel="0" collapsed="false">
      <c r="A347" s="0" t="n">
        <v>346</v>
      </c>
      <c r="B347" s="3" t="n">
        <v>45062</v>
      </c>
      <c r="C347" s="4" t="n">
        <v>0.413483796296296</v>
      </c>
      <c r="D347" s="8" t="n">
        <f aca="false">Identyfikacja!D347</f>
        <v>341</v>
      </c>
      <c r="E347" s="5" t="s">
        <v>361</v>
      </c>
      <c r="F347" s="0" t="n">
        <v>7</v>
      </c>
      <c r="G347" s="0" t="n">
        <v>0</v>
      </c>
      <c r="I347" s="0" t="n">
        <v>1</v>
      </c>
      <c r="J347" s="0" t="n">
        <v>0</v>
      </c>
    </row>
    <row r="348" customFormat="false" ht="15" hidden="false" customHeight="false" outlineLevel="0" collapsed="false">
      <c r="A348" s="0" t="n">
        <v>347</v>
      </c>
      <c r="B348" s="3" t="n">
        <v>45062</v>
      </c>
      <c r="C348" s="4" t="n">
        <v>0.41349537037037</v>
      </c>
      <c r="D348" s="8" t="n">
        <f aca="false">Identyfikacja!D348</f>
        <v>342</v>
      </c>
      <c r="E348" s="5" t="s">
        <v>362</v>
      </c>
      <c r="F348" s="0" t="n">
        <v>7</v>
      </c>
      <c r="G348" s="0" t="n">
        <v>0</v>
      </c>
      <c r="I348" s="0" t="n">
        <v>1</v>
      </c>
      <c r="J348" s="0" t="n">
        <v>0</v>
      </c>
    </row>
    <row r="349" customFormat="false" ht="15" hidden="false" customHeight="false" outlineLevel="0" collapsed="false">
      <c r="A349" s="0" t="n">
        <v>348</v>
      </c>
      <c r="B349" s="3" t="n">
        <v>45062</v>
      </c>
      <c r="C349" s="4" t="n">
        <v>0.413518518518519</v>
      </c>
      <c r="D349" s="8" t="n">
        <f aca="false">Identyfikacja!D349</f>
        <v>343</v>
      </c>
      <c r="E349" s="5" t="s">
        <v>363</v>
      </c>
      <c r="F349" s="0" t="n">
        <v>9</v>
      </c>
      <c r="G349" s="0" t="n">
        <v>0</v>
      </c>
      <c r="I349" s="0" t="n">
        <v>4</v>
      </c>
      <c r="J349" s="0" t="n">
        <v>0</v>
      </c>
    </row>
    <row r="350" customFormat="false" ht="15" hidden="false" customHeight="false" outlineLevel="0" collapsed="false">
      <c r="A350" s="0" t="n">
        <v>349</v>
      </c>
      <c r="B350" s="3" t="n">
        <v>45062</v>
      </c>
      <c r="C350" s="4" t="n">
        <v>0.413541666666667</v>
      </c>
      <c r="D350" s="8" t="n">
        <f aca="false">Identyfikacja!D350</f>
        <v>344</v>
      </c>
      <c r="E350" s="5" t="s">
        <v>364</v>
      </c>
      <c r="F350" s="0" t="n">
        <v>7</v>
      </c>
      <c r="G350" s="0" t="n">
        <v>0</v>
      </c>
      <c r="I350" s="0" t="n">
        <v>1</v>
      </c>
      <c r="J350" s="0" t="n">
        <v>0</v>
      </c>
    </row>
    <row r="351" customFormat="false" ht="15" hidden="false" customHeight="false" outlineLevel="0" collapsed="false">
      <c r="A351" s="0" t="n">
        <v>350</v>
      </c>
      <c r="B351" s="3" t="n">
        <v>45062</v>
      </c>
      <c r="C351" s="4" t="n">
        <v>0.413831018518519</v>
      </c>
      <c r="D351" s="8" t="n">
        <f aca="false">Identyfikacja!D351</f>
        <v>345</v>
      </c>
      <c r="E351" s="5" t="s">
        <v>365</v>
      </c>
      <c r="F351" s="0" t="n">
        <v>9</v>
      </c>
      <c r="G351" s="0" t="n">
        <v>0</v>
      </c>
      <c r="I351" s="0" t="n">
        <v>5</v>
      </c>
      <c r="J351" s="0" t="n">
        <v>0</v>
      </c>
    </row>
    <row r="352" customFormat="false" ht="15" hidden="false" customHeight="false" outlineLevel="0" collapsed="false">
      <c r="A352" s="0" t="n">
        <v>351</v>
      </c>
      <c r="B352" s="3" t="n">
        <v>45062</v>
      </c>
      <c r="C352" s="4" t="n">
        <v>0.414166666666667</v>
      </c>
      <c r="D352" s="8" t="n">
        <f aca="false">Identyfikacja!D352</f>
        <v>346</v>
      </c>
      <c r="E352" s="5" t="s">
        <v>366</v>
      </c>
      <c r="F352" s="0" t="n">
        <v>7</v>
      </c>
      <c r="G352" s="0" t="n">
        <v>0</v>
      </c>
      <c r="I352" s="0" t="n">
        <v>1</v>
      </c>
      <c r="J352" s="0" t="n">
        <v>0</v>
      </c>
    </row>
    <row r="353" customFormat="false" ht="15" hidden="false" customHeight="false" outlineLevel="0" collapsed="false">
      <c r="A353" s="0" t="n">
        <v>352</v>
      </c>
      <c r="B353" s="3" t="n">
        <v>45062</v>
      </c>
      <c r="C353" s="4" t="n">
        <v>0.414178240740741</v>
      </c>
      <c r="D353" s="8" t="n">
        <f aca="false">Identyfikacja!D353</f>
        <v>347</v>
      </c>
      <c r="E353" s="5" t="s">
        <v>367</v>
      </c>
      <c r="F353" s="0" t="n">
        <v>7</v>
      </c>
      <c r="G353" s="0" t="n">
        <v>2</v>
      </c>
      <c r="H353" s="0" t="n">
        <v>7</v>
      </c>
      <c r="I353" s="0" t="n">
        <v>1</v>
      </c>
      <c r="J353" s="0" t="n">
        <v>2</v>
      </c>
      <c r="K353" s="0" t="n">
        <v>1</v>
      </c>
    </row>
    <row r="354" customFormat="false" ht="15" hidden="false" customHeight="false" outlineLevel="0" collapsed="false">
      <c r="A354" s="0" t="n">
        <v>353</v>
      </c>
      <c r="B354" s="3" t="n">
        <v>45062</v>
      </c>
      <c r="C354" s="4" t="n">
        <v>0.414490740740741</v>
      </c>
      <c r="D354" s="8" t="n">
        <f aca="false">Identyfikacja!D354</f>
        <v>348</v>
      </c>
      <c r="E354" s="5" t="s">
        <v>368</v>
      </c>
      <c r="F354" s="0" t="n">
        <v>11</v>
      </c>
      <c r="G354" s="0" t="n">
        <v>0</v>
      </c>
      <c r="I354" s="0" t="n">
        <v>1</v>
      </c>
      <c r="J354" s="0" t="n">
        <v>0</v>
      </c>
    </row>
    <row r="355" customFormat="false" ht="15" hidden="false" customHeight="false" outlineLevel="0" collapsed="false">
      <c r="A355" s="0" t="n">
        <v>354</v>
      </c>
      <c r="B355" s="3" t="n">
        <v>45062</v>
      </c>
      <c r="C355" s="4" t="n">
        <v>0.414953703703704</v>
      </c>
      <c r="D355" s="8" t="n">
        <f aca="false">Identyfikacja!D355</f>
        <v>349</v>
      </c>
      <c r="E355" s="5" t="s">
        <v>369</v>
      </c>
      <c r="F355" s="0" t="n">
        <v>7</v>
      </c>
      <c r="G355" s="0" t="n">
        <v>0</v>
      </c>
      <c r="I355" s="0" t="n">
        <v>1</v>
      </c>
      <c r="J355" s="0" t="n">
        <v>0</v>
      </c>
    </row>
    <row r="356" customFormat="false" ht="15" hidden="false" customHeight="false" outlineLevel="0" collapsed="false">
      <c r="A356" s="0" t="n">
        <v>355</v>
      </c>
      <c r="B356" s="3" t="n">
        <v>45062</v>
      </c>
      <c r="C356" s="4" t="n">
        <v>0.415173611111111</v>
      </c>
      <c r="D356" s="8" t="n">
        <f aca="false">Identyfikacja!D356</f>
        <v>350</v>
      </c>
      <c r="E356" s="5" t="s">
        <v>370</v>
      </c>
      <c r="F356" s="0" t="n">
        <v>11</v>
      </c>
      <c r="G356" s="0" t="n">
        <v>0</v>
      </c>
      <c r="I356" s="0" t="n">
        <v>1</v>
      </c>
      <c r="J356" s="0" t="n">
        <v>0</v>
      </c>
    </row>
    <row r="357" customFormat="false" ht="15" hidden="false" customHeight="false" outlineLevel="0" collapsed="false">
      <c r="A357" s="0" t="n">
        <v>356</v>
      </c>
      <c r="B357" s="3" t="n">
        <v>45062</v>
      </c>
      <c r="C357" s="4" t="n">
        <v>0.41537037037037</v>
      </c>
      <c r="D357" s="8" t="n">
        <f aca="false">Identyfikacja!D357</f>
        <v>351</v>
      </c>
      <c r="E357" s="5" t="s">
        <v>371</v>
      </c>
      <c r="F357" s="0" t="n">
        <v>7</v>
      </c>
      <c r="G357" s="0" t="n">
        <v>0</v>
      </c>
      <c r="I357" s="0" t="n">
        <v>1</v>
      </c>
      <c r="J357" s="0" t="n">
        <v>0</v>
      </c>
    </row>
    <row r="358" customFormat="false" ht="15" hidden="false" customHeight="false" outlineLevel="0" collapsed="false">
      <c r="A358" s="0" t="n">
        <v>357</v>
      </c>
      <c r="B358" s="3" t="n">
        <v>45062</v>
      </c>
      <c r="C358" s="4" t="n">
        <v>0.415833333333333</v>
      </c>
      <c r="D358" s="8" t="n">
        <f aca="false">Identyfikacja!D358</f>
        <v>352</v>
      </c>
      <c r="E358" s="5" t="s">
        <v>372</v>
      </c>
      <c r="F358" s="0" t="n">
        <v>7</v>
      </c>
      <c r="G358" s="0" t="n">
        <v>0</v>
      </c>
      <c r="I358" s="0" t="n">
        <v>1</v>
      </c>
      <c r="J358" s="0" t="n">
        <v>0</v>
      </c>
    </row>
    <row r="359" customFormat="false" ht="15" hidden="false" customHeight="false" outlineLevel="0" collapsed="false">
      <c r="A359" s="0" t="n">
        <v>358</v>
      </c>
      <c r="B359" s="3" t="n">
        <v>45062</v>
      </c>
      <c r="C359" s="4" t="n">
        <v>0.415856481481482</v>
      </c>
      <c r="D359" s="8" t="n">
        <f aca="false">Identyfikacja!D359</f>
        <v>353</v>
      </c>
      <c r="E359" s="5" t="s">
        <v>373</v>
      </c>
      <c r="F359" s="0" t="n">
        <v>7</v>
      </c>
      <c r="G359" s="0" t="n">
        <v>0</v>
      </c>
      <c r="I359" s="0" t="n">
        <v>1</v>
      </c>
      <c r="J359" s="0" t="n">
        <v>0</v>
      </c>
    </row>
    <row r="360" customFormat="false" ht="15" hidden="false" customHeight="false" outlineLevel="0" collapsed="false">
      <c r="A360" s="0" t="n">
        <v>359</v>
      </c>
      <c r="B360" s="3" t="n">
        <v>45062</v>
      </c>
      <c r="C360" s="4" t="n">
        <v>0.41587962962963</v>
      </c>
      <c r="D360" s="8" t="n">
        <f aca="false">Identyfikacja!D360</f>
        <v>354</v>
      </c>
      <c r="E360" s="5" t="s">
        <v>374</v>
      </c>
      <c r="F360" s="0" t="n">
        <v>7</v>
      </c>
      <c r="G360" s="0" t="n">
        <v>0</v>
      </c>
      <c r="I360" s="0" t="n">
        <v>1</v>
      </c>
      <c r="J360" s="0" t="n">
        <v>0</v>
      </c>
    </row>
    <row r="361" customFormat="false" ht="15" hidden="false" customHeight="false" outlineLevel="0" collapsed="false">
      <c r="A361" s="0" t="n">
        <v>360</v>
      </c>
      <c r="B361" s="3" t="n">
        <v>45062</v>
      </c>
      <c r="C361" s="4" t="n">
        <v>0.415902777777778</v>
      </c>
      <c r="D361" s="8" t="n">
        <f aca="false">Identyfikacja!D361</f>
        <v>355</v>
      </c>
      <c r="E361" s="5" t="s">
        <v>375</v>
      </c>
      <c r="F361" s="0" t="n">
        <v>7</v>
      </c>
      <c r="G361" s="0" t="n">
        <v>0</v>
      </c>
      <c r="I361" s="0" t="n">
        <v>1</v>
      </c>
      <c r="J361" s="0" t="n">
        <v>0</v>
      </c>
    </row>
    <row r="362" customFormat="false" ht="15" hidden="false" customHeight="false" outlineLevel="0" collapsed="false">
      <c r="A362" s="0" t="n">
        <v>361</v>
      </c>
      <c r="B362" s="3" t="n">
        <v>45062</v>
      </c>
      <c r="C362" s="4" t="n">
        <v>0.415925925925926</v>
      </c>
      <c r="D362" s="8" t="n">
        <f aca="false">Identyfikacja!D362</f>
        <v>356</v>
      </c>
      <c r="E362" s="5" t="s">
        <v>376</v>
      </c>
      <c r="F362" s="0" t="n">
        <v>7</v>
      </c>
      <c r="G362" s="0" t="n">
        <v>0</v>
      </c>
      <c r="I362" s="0" t="n">
        <v>1</v>
      </c>
      <c r="J362" s="0" t="n">
        <v>0</v>
      </c>
    </row>
    <row r="363" customFormat="false" ht="15" hidden="false" customHeight="false" outlineLevel="0" collapsed="false">
      <c r="A363" s="0" t="n">
        <v>362</v>
      </c>
      <c r="B363" s="3" t="n">
        <v>45062</v>
      </c>
      <c r="C363" s="4" t="n">
        <v>0.416087962962963</v>
      </c>
      <c r="D363" s="8" t="n">
        <f aca="false">Identyfikacja!D363</f>
        <v>357</v>
      </c>
      <c r="E363" s="5" t="s">
        <v>377</v>
      </c>
      <c r="F363" s="0" t="n">
        <v>9</v>
      </c>
      <c r="G363" s="0" t="n">
        <v>0</v>
      </c>
      <c r="I363" s="0" t="n">
        <v>4</v>
      </c>
      <c r="J363" s="0" t="n">
        <v>0</v>
      </c>
    </row>
    <row r="364" customFormat="false" ht="15" hidden="false" customHeight="false" outlineLevel="0" collapsed="false">
      <c r="A364" s="0" t="n">
        <v>363</v>
      </c>
      <c r="B364" s="3" t="n">
        <v>45062</v>
      </c>
      <c r="C364" s="4" t="n">
        <v>0.416122685185185</v>
      </c>
      <c r="D364" s="8" t="n">
        <f aca="false">Identyfikacja!D364</f>
        <v>358</v>
      </c>
      <c r="E364" s="5" t="s">
        <v>378</v>
      </c>
      <c r="F364" s="0" t="n">
        <v>9</v>
      </c>
      <c r="G364" s="0" t="n">
        <v>0</v>
      </c>
      <c r="I364" s="0" t="n">
        <v>4</v>
      </c>
      <c r="J364" s="0" t="n">
        <v>0</v>
      </c>
    </row>
    <row r="365" customFormat="false" ht="15" hidden="false" customHeight="false" outlineLevel="0" collapsed="false">
      <c r="A365" s="0" t="n">
        <v>364</v>
      </c>
      <c r="B365" s="3" t="n">
        <v>45062</v>
      </c>
      <c r="C365" s="4" t="n">
        <v>0.41630787037037</v>
      </c>
      <c r="D365" s="8" t="n">
        <f aca="false">Identyfikacja!D365</f>
        <v>359</v>
      </c>
      <c r="E365" s="5" t="s">
        <v>379</v>
      </c>
      <c r="F365" s="0" t="n">
        <v>7</v>
      </c>
      <c r="G365" s="0" t="n">
        <v>0</v>
      </c>
      <c r="I365" s="0" t="n">
        <v>1</v>
      </c>
      <c r="J365" s="0" t="n">
        <v>0</v>
      </c>
    </row>
    <row r="366" customFormat="false" ht="15" hidden="false" customHeight="false" outlineLevel="0" collapsed="false">
      <c r="A366" s="0" t="n">
        <v>365</v>
      </c>
      <c r="B366" s="3" t="n">
        <v>45062</v>
      </c>
      <c r="C366" s="4" t="n">
        <v>0.416365740740741</v>
      </c>
      <c r="D366" s="8" t="n">
        <f aca="false">Identyfikacja!D366</f>
        <v>360</v>
      </c>
      <c r="E366" s="5" t="s">
        <v>380</v>
      </c>
      <c r="F366" s="0" t="n">
        <v>11</v>
      </c>
      <c r="G366" s="0" t="n">
        <v>1</v>
      </c>
      <c r="H366" s="0" t="n">
        <v>3</v>
      </c>
      <c r="I366" s="0" t="n">
        <v>1</v>
      </c>
      <c r="J366" s="0" t="n">
        <v>1</v>
      </c>
      <c r="K366" s="0" t="n">
        <v>2</v>
      </c>
    </row>
    <row r="367" customFormat="false" ht="15" hidden="false" customHeight="false" outlineLevel="0" collapsed="false">
      <c r="A367" s="0" t="n">
        <v>366</v>
      </c>
      <c r="B367" s="3" t="n">
        <v>45062</v>
      </c>
      <c r="C367" s="4" t="n">
        <v>0.416712962962963</v>
      </c>
      <c r="D367" s="8" t="n">
        <f aca="false">Identyfikacja!D367</f>
        <v>361</v>
      </c>
      <c r="E367" s="5" t="s">
        <v>381</v>
      </c>
      <c r="F367" s="0" t="n">
        <v>7</v>
      </c>
      <c r="G367" s="0" t="n">
        <v>0</v>
      </c>
      <c r="I367" s="0" t="n">
        <v>1</v>
      </c>
      <c r="J367" s="0" t="n">
        <v>0</v>
      </c>
    </row>
    <row r="368" customFormat="false" ht="15" hidden="false" customHeight="false" outlineLevel="0" collapsed="false">
      <c r="A368" s="0" t="n">
        <v>367</v>
      </c>
      <c r="B368" s="3" t="n">
        <v>45062</v>
      </c>
      <c r="C368" s="4" t="n">
        <v>0.417164351851852</v>
      </c>
      <c r="D368" s="8" t="n">
        <f aca="false">Identyfikacja!D368</f>
        <v>362</v>
      </c>
      <c r="E368" s="5" t="s">
        <v>382</v>
      </c>
      <c r="F368" s="0" t="n">
        <v>9</v>
      </c>
      <c r="G368" s="0" t="n">
        <v>0</v>
      </c>
      <c r="I368" s="0" t="n">
        <v>5</v>
      </c>
      <c r="J368" s="0" t="n">
        <v>0</v>
      </c>
    </row>
    <row r="369" customFormat="false" ht="15" hidden="false" customHeight="false" outlineLevel="0" collapsed="false">
      <c r="A369" s="0" t="n">
        <v>368</v>
      </c>
      <c r="B369" s="3" t="n">
        <v>45062</v>
      </c>
      <c r="C369" s="4" t="n">
        <v>0.4171875</v>
      </c>
      <c r="D369" s="8" t="n">
        <f aca="false">Identyfikacja!D369</f>
        <v>363</v>
      </c>
      <c r="E369" s="5" t="s">
        <v>383</v>
      </c>
      <c r="F369" s="0" t="n">
        <v>7</v>
      </c>
      <c r="G369" s="0" t="n">
        <v>0</v>
      </c>
      <c r="I369" s="0" t="n">
        <v>1</v>
      </c>
      <c r="J369" s="0" t="n">
        <v>0</v>
      </c>
    </row>
    <row r="370" customFormat="false" ht="15" hidden="false" customHeight="false" outlineLevel="0" collapsed="false">
      <c r="A370" s="0" t="n">
        <v>369</v>
      </c>
      <c r="B370" s="3" t="n">
        <v>45062</v>
      </c>
      <c r="C370" s="4" t="n">
        <v>0.417210648148148</v>
      </c>
      <c r="D370" s="8" t="n">
        <f aca="false">Identyfikacja!D370</f>
        <v>364</v>
      </c>
      <c r="E370" s="5" t="s">
        <v>384</v>
      </c>
      <c r="F370" s="0" t="n">
        <v>7</v>
      </c>
      <c r="G370" s="0" t="n">
        <v>0</v>
      </c>
      <c r="I370" s="0" t="n">
        <v>1</v>
      </c>
      <c r="J370" s="0" t="n">
        <v>0</v>
      </c>
    </row>
    <row r="371" customFormat="false" ht="15" hidden="false" customHeight="false" outlineLevel="0" collapsed="false">
      <c r="A371" s="0" t="n">
        <v>370</v>
      </c>
      <c r="B371" s="3" t="n">
        <v>45062</v>
      </c>
      <c r="C371" s="4" t="n">
        <v>0.417222222222222</v>
      </c>
      <c r="D371" s="8" t="n">
        <f aca="false">Identyfikacja!D371</f>
        <v>365</v>
      </c>
      <c r="E371" s="5" t="s">
        <v>385</v>
      </c>
      <c r="F371" s="0" t="n">
        <v>7</v>
      </c>
      <c r="G371" s="0" t="n">
        <v>0</v>
      </c>
      <c r="I371" s="0" t="n">
        <v>1</v>
      </c>
      <c r="J371" s="0" t="n">
        <v>0</v>
      </c>
    </row>
    <row r="372" customFormat="false" ht="15" hidden="false" customHeight="false" outlineLevel="0" collapsed="false">
      <c r="A372" s="0" t="n">
        <v>371</v>
      </c>
      <c r="B372" s="3" t="n">
        <v>45062</v>
      </c>
      <c r="C372" s="4" t="n">
        <v>0.417951388888889</v>
      </c>
      <c r="D372" s="8" t="n">
        <f aca="false">Identyfikacja!D372</f>
        <v>366</v>
      </c>
      <c r="E372" s="5" t="s">
        <v>386</v>
      </c>
      <c r="F372" s="0" t="n">
        <v>9</v>
      </c>
      <c r="G372" s="0" t="n">
        <v>1</v>
      </c>
      <c r="H372" s="0" t="n">
        <v>6</v>
      </c>
      <c r="I372" s="0" t="n">
        <v>4</v>
      </c>
      <c r="J372" s="0" t="n">
        <v>1</v>
      </c>
      <c r="K372" s="0" t="n">
        <v>8</v>
      </c>
    </row>
    <row r="373" customFormat="false" ht="15" hidden="false" customHeight="false" outlineLevel="0" collapsed="false">
      <c r="A373" s="0" t="n">
        <v>372</v>
      </c>
      <c r="B373" s="3" t="n">
        <v>45062</v>
      </c>
      <c r="C373" s="4" t="n">
        <v>0.418009259259259</v>
      </c>
      <c r="D373" s="8" t="n">
        <f aca="false">Identyfikacja!D373</f>
        <v>367</v>
      </c>
      <c r="E373" s="5" t="s">
        <v>387</v>
      </c>
      <c r="F373" s="0" t="n">
        <v>11</v>
      </c>
      <c r="G373" s="0" t="n">
        <v>0</v>
      </c>
      <c r="I373" s="0" t="n">
        <v>1</v>
      </c>
      <c r="J373" s="0" t="n">
        <v>0</v>
      </c>
    </row>
    <row r="374" customFormat="false" ht="15" hidden="false" customHeight="false" outlineLevel="0" collapsed="false">
      <c r="A374" s="0" t="n">
        <v>373</v>
      </c>
      <c r="B374" s="3" t="n">
        <v>45062</v>
      </c>
      <c r="C374" s="4" t="n">
        <v>0.418032407407407</v>
      </c>
      <c r="D374" s="8" t="n">
        <f aca="false">Identyfikacja!D374</f>
        <v>368</v>
      </c>
      <c r="E374" s="5" t="s">
        <v>388</v>
      </c>
      <c r="F374" s="0" t="n">
        <v>11</v>
      </c>
      <c r="G374" s="0" t="n">
        <v>0</v>
      </c>
      <c r="I374" s="0" t="n">
        <v>1</v>
      </c>
      <c r="J374" s="0" t="n">
        <v>0</v>
      </c>
    </row>
    <row r="375" customFormat="false" ht="15" hidden="false" customHeight="false" outlineLevel="0" collapsed="false">
      <c r="A375" s="0" t="n">
        <v>374</v>
      </c>
      <c r="B375" s="3" t="n">
        <v>45062</v>
      </c>
      <c r="C375" s="4" t="n">
        <v>0.418240740740741</v>
      </c>
      <c r="D375" s="8" t="n">
        <f aca="false">Identyfikacja!D375</f>
        <v>369</v>
      </c>
      <c r="E375" s="5" t="s">
        <v>389</v>
      </c>
      <c r="F375" s="0" t="n">
        <v>7</v>
      </c>
      <c r="G375" s="0" t="n">
        <v>0</v>
      </c>
      <c r="I375" s="0" t="n">
        <v>1</v>
      </c>
      <c r="J375" s="0" t="n">
        <v>0</v>
      </c>
    </row>
    <row r="376" customFormat="false" ht="15" hidden="false" customHeight="false" outlineLevel="0" collapsed="false">
      <c r="A376" s="0" t="n">
        <v>375</v>
      </c>
      <c r="B376" s="3" t="n">
        <v>45062</v>
      </c>
      <c r="C376" s="4" t="n">
        <v>0.418576388888889</v>
      </c>
      <c r="D376" s="8" t="n">
        <f aca="false">Identyfikacja!D376</f>
        <v>370</v>
      </c>
      <c r="E376" s="5" t="s">
        <v>390</v>
      </c>
      <c r="F376" s="0" t="n">
        <v>7</v>
      </c>
      <c r="G376" s="0" t="n">
        <v>0</v>
      </c>
      <c r="I376" s="0" t="n">
        <v>1</v>
      </c>
      <c r="J376" s="0" t="n">
        <v>0</v>
      </c>
    </row>
    <row r="377" customFormat="false" ht="15" hidden="false" customHeight="false" outlineLevel="0" collapsed="false">
      <c r="A377" s="0" t="n">
        <v>376</v>
      </c>
      <c r="B377" s="3" t="n">
        <v>45062</v>
      </c>
      <c r="C377" s="4" t="n">
        <v>0.41900462962963</v>
      </c>
      <c r="D377" s="8" t="n">
        <f aca="false">Identyfikacja!D377</f>
        <v>371</v>
      </c>
      <c r="E377" s="5" t="s">
        <v>391</v>
      </c>
      <c r="F377" s="0" t="n">
        <v>9</v>
      </c>
      <c r="G377" s="0" t="n">
        <v>0</v>
      </c>
      <c r="I377" s="0" t="n">
        <v>5</v>
      </c>
      <c r="J377" s="0" t="n">
        <v>0</v>
      </c>
    </row>
    <row r="378" customFormat="false" ht="15" hidden="false" customHeight="false" outlineLevel="0" collapsed="false">
      <c r="A378" s="0" t="n">
        <v>377</v>
      </c>
      <c r="B378" s="3" t="n">
        <v>45062</v>
      </c>
      <c r="C378" s="4" t="n">
        <v>0.419027777777778</v>
      </c>
      <c r="D378" s="8" t="n">
        <f aca="false">Identyfikacja!D378</f>
        <v>372</v>
      </c>
      <c r="E378" s="5" t="s">
        <v>392</v>
      </c>
      <c r="F378" s="0" t="n">
        <v>7</v>
      </c>
      <c r="G378" s="0" t="n">
        <v>0</v>
      </c>
      <c r="I378" s="0" t="n">
        <v>1</v>
      </c>
      <c r="J378" s="0" t="n">
        <v>0</v>
      </c>
    </row>
    <row r="379" customFormat="false" ht="15" hidden="false" customHeight="false" outlineLevel="0" collapsed="false">
      <c r="A379" s="0" t="n">
        <v>378</v>
      </c>
      <c r="B379" s="3" t="n">
        <v>45062</v>
      </c>
      <c r="C379" s="4" t="n">
        <v>0.419050925925926</v>
      </c>
      <c r="D379" s="8" t="n">
        <f aca="false">Identyfikacja!D379</f>
        <v>373</v>
      </c>
      <c r="E379" s="5" t="s">
        <v>393</v>
      </c>
      <c r="F379" s="0" t="n">
        <v>7</v>
      </c>
      <c r="G379" s="0" t="n">
        <v>0</v>
      </c>
      <c r="I379" s="0" t="n">
        <v>1</v>
      </c>
      <c r="J379" s="0" t="n">
        <v>0</v>
      </c>
    </row>
    <row r="380" customFormat="false" ht="15" hidden="false" customHeight="false" outlineLevel="0" collapsed="false">
      <c r="A380" s="0" t="n">
        <v>379</v>
      </c>
      <c r="B380" s="3" t="n">
        <v>45062</v>
      </c>
      <c r="C380" s="4" t="n">
        <v>0.419074074074074</v>
      </c>
      <c r="D380" s="8" t="n">
        <f aca="false">Identyfikacja!D380</f>
        <v>374</v>
      </c>
      <c r="E380" s="5" t="s">
        <v>394</v>
      </c>
      <c r="F380" s="0" t="n">
        <v>3</v>
      </c>
      <c r="G380" s="0" t="n">
        <v>1</v>
      </c>
      <c r="H380" s="0" t="n">
        <v>6</v>
      </c>
      <c r="I380" s="0" t="n">
        <v>2</v>
      </c>
      <c r="J380" s="0" t="n">
        <v>1</v>
      </c>
      <c r="K380" s="0" t="n">
        <v>8</v>
      </c>
    </row>
    <row r="381" customFormat="false" ht="15" hidden="false" customHeight="false" outlineLevel="0" collapsed="false">
      <c r="A381" s="0" t="n">
        <v>380</v>
      </c>
      <c r="B381" s="3" t="n">
        <v>45062</v>
      </c>
      <c r="C381" s="4" t="n">
        <v>0.419178240740741</v>
      </c>
      <c r="D381" s="8" t="n">
        <f aca="false">Identyfikacja!D381</f>
        <v>375</v>
      </c>
      <c r="E381" s="5" t="s">
        <v>395</v>
      </c>
      <c r="F381" s="0" t="n">
        <v>9</v>
      </c>
      <c r="G381" s="0" t="n">
        <v>0</v>
      </c>
      <c r="I381" s="0" t="n">
        <v>4</v>
      </c>
      <c r="J381" s="0" t="n">
        <v>0</v>
      </c>
    </row>
    <row r="382" customFormat="false" ht="15" hidden="false" customHeight="false" outlineLevel="0" collapsed="false">
      <c r="A382" s="0" t="n">
        <v>381</v>
      </c>
      <c r="B382" s="3" t="n">
        <v>45062</v>
      </c>
      <c r="C382" s="4" t="n">
        <v>0.419189814814815</v>
      </c>
      <c r="D382" s="8" t="n">
        <f aca="false">Identyfikacja!D382</f>
        <v>376</v>
      </c>
      <c r="E382" s="5" t="s">
        <v>396</v>
      </c>
      <c r="F382" s="0" t="n">
        <v>9</v>
      </c>
      <c r="G382" s="0" t="n">
        <v>0</v>
      </c>
      <c r="I382" s="0" t="n">
        <v>5</v>
      </c>
      <c r="J382" s="0" t="n">
        <v>0</v>
      </c>
    </row>
    <row r="383" customFormat="false" ht="15" hidden="false" customHeight="false" outlineLevel="0" collapsed="false">
      <c r="A383" s="0" t="n">
        <v>382</v>
      </c>
      <c r="B383" s="3" t="n">
        <v>45062</v>
      </c>
      <c r="C383" s="4" t="n">
        <v>0.419236111111111</v>
      </c>
      <c r="D383" s="8" t="n">
        <f aca="false">Identyfikacja!D383</f>
        <v>377</v>
      </c>
      <c r="E383" s="5" t="s">
        <v>397</v>
      </c>
      <c r="F383" s="0" t="n">
        <v>9</v>
      </c>
      <c r="G383" s="0" t="n">
        <v>0</v>
      </c>
      <c r="I383" s="0" t="n">
        <v>4</v>
      </c>
      <c r="J383" s="0" t="n">
        <v>0</v>
      </c>
    </row>
    <row r="384" customFormat="false" ht="15" hidden="false" customHeight="false" outlineLevel="0" collapsed="false">
      <c r="A384" s="0" t="n">
        <v>383</v>
      </c>
      <c r="B384" s="3" t="n">
        <v>45062</v>
      </c>
      <c r="C384" s="4" t="n">
        <v>0.419293981481482</v>
      </c>
      <c r="D384" s="8" t="n">
        <f aca="false">Identyfikacja!D384</f>
        <v>378</v>
      </c>
      <c r="E384" s="5" t="s">
        <v>398</v>
      </c>
      <c r="F384" s="0" t="n">
        <v>7</v>
      </c>
      <c r="G384" s="0" t="n">
        <v>0</v>
      </c>
      <c r="I384" s="0" t="n">
        <v>1</v>
      </c>
      <c r="J384" s="0" t="n">
        <v>0</v>
      </c>
    </row>
    <row r="385" customFormat="false" ht="15" hidden="false" customHeight="false" outlineLevel="0" collapsed="false">
      <c r="A385" s="0" t="n">
        <v>384</v>
      </c>
      <c r="B385" s="3" t="n">
        <v>45062</v>
      </c>
      <c r="C385" s="4" t="n">
        <v>0.419490740740741</v>
      </c>
      <c r="D385" s="8" t="n">
        <f aca="false">Identyfikacja!D385</f>
        <v>379</v>
      </c>
      <c r="E385" s="5" t="s">
        <v>399</v>
      </c>
      <c r="F385" s="0" t="n">
        <v>7</v>
      </c>
      <c r="G385" s="0" t="n">
        <v>0</v>
      </c>
      <c r="I385" s="0" t="n">
        <v>1</v>
      </c>
      <c r="J385" s="0" t="n">
        <v>0</v>
      </c>
    </row>
    <row r="386" customFormat="false" ht="15" hidden="false" customHeight="false" outlineLevel="0" collapsed="false">
      <c r="A386" s="0" t="n">
        <v>385</v>
      </c>
      <c r="B386" s="3" t="n">
        <v>45062</v>
      </c>
      <c r="C386" s="4" t="n">
        <v>0.419513888888889</v>
      </c>
      <c r="D386" s="8" t="n">
        <f aca="false">Identyfikacja!D386</f>
        <v>380</v>
      </c>
      <c r="E386" s="5" t="s">
        <v>400</v>
      </c>
      <c r="F386" s="0" t="n">
        <v>11</v>
      </c>
      <c r="G386" s="0" t="n">
        <v>0</v>
      </c>
      <c r="I386" s="0" t="n">
        <v>1</v>
      </c>
      <c r="J386" s="0" t="n">
        <v>0</v>
      </c>
    </row>
    <row r="387" customFormat="false" ht="15" hidden="false" customHeight="false" outlineLevel="0" collapsed="false">
      <c r="A387" s="0" t="n">
        <v>386</v>
      </c>
      <c r="B387" s="3" t="n">
        <v>45062</v>
      </c>
      <c r="C387" s="4" t="n">
        <v>0.419872685185185</v>
      </c>
      <c r="D387" s="8" t="n">
        <f aca="false">Identyfikacja!D387</f>
        <v>381</v>
      </c>
      <c r="E387" s="5" t="s">
        <v>401</v>
      </c>
      <c r="F387" s="0" t="n">
        <v>7</v>
      </c>
      <c r="G387" s="0" t="n">
        <v>0</v>
      </c>
      <c r="I387" s="0" t="n">
        <v>1</v>
      </c>
      <c r="J387" s="0" t="n">
        <v>0</v>
      </c>
    </row>
    <row r="388" customFormat="false" ht="15" hidden="false" customHeight="false" outlineLevel="0" collapsed="false">
      <c r="A388" s="0" t="n">
        <v>387</v>
      </c>
      <c r="B388" s="3" t="n">
        <v>45062</v>
      </c>
      <c r="C388" s="4" t="n">
        <v>0.419988425925926</v>
      </c>
      <c r="D388" s="8" t="n">
        <f aca="false">Identyfikacja!D388</f>
        <v>382</v>
      </c>
      <c r="E388" s="5" t="s">
        <v>402</v>
      </c>
      <c r="F388" s="0" t="n">
        <v>7</v>
      </c>
      <c r="G388" s="0" t="n">
        <v>0</v>
      </c>
      <c r="I388" s="0" t="n">
        <v>1</v>
      </c>
      <c r="J388" s="0" t="n">
        <v>0</v>
      </c>
    </row>
    <row r="389" customFormat="false" ht="15" hidden="false" customHeight="false" outlineLevel="0" collapsed="false">
      <c r="A389" s="0" t="n">
        <v>388</v>
      </c>
      <c r="B389" s="3" t="n">
        <v>45062</v>
      </c>
      <c r="C389" s="4" t="n">
        <v>0.42</v>
      </c>
      <c r="D389" s="8" t="n">
        <f aca="false">Identyfikacja!D389</f>
        <v>383</v>
      </c>
      <c r="E389" s="5" t="s">
        <v>403</v>
      </c>
      <c r="F389" s="0" t="n">
        <v>7</v>
      </c>
      <c r="G389" s="0" t="n">
        <v>0</v>
      </c>
      <c r="I389" s="0" t="n">
        <v>1</v>
      </c>
      <c r="J389" s="0" t="n">
        <v>0</v>
      </c>
    </row>
    <row r="390" customFormat="false" ht="15" hidden="false" customHeight="false" outlineLevel="0" collapsed="false">
      <c r="A390" s="0" t="n">
        <v>389</v>
      </c>
      <c r="B390" s="3" t="n">
        <v>45062</v>
      </c>
      <c r="C390" s="4" t="n">
        <v>0.420451388888889</v>
      </c>
      <c r="D390" s="8" t="n">
        <f aca="false">Identyfikacja!D390</f>
        <v>384</v>
      </c>
      <c r="E390" s="5" t="s">
        <v>404</v>
      </c>
      <c r="F390" s="0" t="n">
        <v>9</v>
      </c>
      <c r="G390" s="0" t="n">
        <v>0</v>
      </c>
      <c r="I390" s="0" t="n">
        <v>5</v>
      </c>
      <c r="J390" s="0" t="n">
        <v>0</v>
      </c>
    </row>
    <row r="391" customFormat="false" ht="15" hidden="false" customHeight="false" outlineLevel="0" collapsed="false">
      <c r="A391" s="0" t="n">
        <v>390</v>
      </c>
      <c r="B391" s="3" t="n">
        <v>45062</v>
      </c>
      <c r="C391" s="4" t="n">
        <v>0.420486111111111</v>
      </c>
      <c r="D391" s="8" t="n">
        <f aca="false">Identyfikacja!D391</f>
        <v>385</v>
      </c>
      <c r="E391" s="5" t="s">
        <v>405</v>
      </c>
      <c r="F391" s="0" t="n">
        <v>11</v>
      </c>
      <c r="G391" s="0" t="n">
        <v>0</v>
      </c>
      <c r="I391" s="0" t="n">
        <v>1</v>
      </c>
      <c r="J391" s="0" t="n">
        <v>0</v>
      </c>
    </row>
    <row r="392" customFormat="false" ht="15" hidden="false" customHeight="false" outlineLevel="0" collapsed="false">
      <c r="A392" s="0" t="n">
        <v>391</v>
      </c>
      <c r="B392" s="3" t="n">
        <v>45062</v>
      </c>
      <c r="C392" s="4" t="n">
        <v>0.420578703703704</v>
      </c>
      <c r="D392" s="8" t="n">
        <f aca="false">Identyfikacja!D392</f>
        <v>386</v>
      </c>
      <c r="E392" s="5" t="s">
        <v>406</v>
      </c>
      <c r="F392" s="0" t="n">
        <v>7</v>
      </c>
      <c r="G392" s="0" t="n">
        <v>0</v>
      </c>
      <c r="I392" s="0" t="n">
        <v>1</v>
      </c>
      <c r="J392" s="0" t="n">
        <v>0</v>
      </c>
    </row>
    <row r="393" customFormat="false" ht="15" hidden="false" customHeight="false" outlineLevel="0" collapsed="false">
      <c r="A393" s="0" t="n">
        <v>392</v>
      </c>
      <c r="B393" s="3" t="n">
        <v>45062</v>
      </c>
      <c r="C393" s="4" t="n">
        <v>0.421030092592593</v>
      </c>
      <c r="D393" s="0" t="str">
        <f aca="false">Identyfikacja!D393</f>
        <v>x</v>
      </c>
      <c r="E393" s="5" t="s">
        <v>407</v>
      </c>
      <c r="F393" s="0" t="n">
        <v>6</v>
      </c>
      <c r="G393" s="8" t="s">
        <v>13</v>
      </c>
      <c r="I393" s="0" t="n">
        <v>8</v>
      </c>
      <c r="J393" s="8" t="s">
        <v>13</v>
      </c>
    </row>
    <row r="394" customFormat="false" ht="15" hidden="false" customHeight="false" outlineLevel="0" collapsed="false">
      <c r="A394" s="0" t="n">
        <v>393</v>
      </c>
      <c r="B394" s="3" t="n">
        <v>45062</v>
      </c>
      <c r="C394" s="4" t="n">
        <v>0.421261574074074</v>
      </c>
      <c r="D394" s="8" t="n">
        <f aca="false">Identyfikacja!D394</f>
        <v>387</v>
      </c>
      <c r="E394" s="5" t="s">
        <v>408</v>
      </c>
      <c r="F394" s="0" t="n">
        <v>7</v>
      </c>
      <c r="G394" s="0" t="n">
        <v>0</v>
      </c>
      <c r="I394" s="0" t="n">
        <v>1</v>
      </c>
      <c r="J394" s="0" t="n">
        <v>0</v>
      </c>
    </row>
    <row r="395" customFormat="false" ht="15" hidden="false" customHeight="false" outlineLevel="0" collapsed="false">
      <c r="A395" s="0" t="n">
        <v>394</v>
      </c>
      <c r="B395" s="3" t="n">
        <v>45062</v>
      </c>
      <c r="C395" s="4" t="n">
        <v>0.421678240740741</v>
      </c>
      <c r="D395" s="8" t="n">
        <f aca="false">Identyfikacja!D395</f>
        <v>388</v>
      </c>
      <c r="E395" s="5" t="s">
        <v>409</v>
      </c>
      <c r="F395" s="0" t="n">
        <v>7</v>
      </c>
      <c r="G395" s="0" t="n">
        <v>0</v>
      </c>
      <c r="I395" s="0" t="n">
        <v>1</v>
      </c>
      <c r="J395" s="0" t="n">
        <v>0</v>
      </c>
    </row>
    <row r="396" customFormat="false" ht="15" hidden="false" customHeight="false" outlineLevel="0" collapsed="false">
      <c r="A396" s="0" t="n">
        <v>395</v>
      </c>
      <c r="B396" s="3" t="n">
        <v>45062</v>
      </c>
      <c r="C396" s="4" t="n">
        <v>0.42193287037037</v>
      </c>
      <c r="D396" s="8" t="n">
        <f aca="false">Identyfikacja!D396</f>
        <v>389</v>
      </c>
      <c r="E396" s="5" t="s">
        <v>410</v>
      </c>
      <c r="F396" s="0" t="n">
        <v>9</v>
      </c>
      <c r="G396" s="0" t="n">
        <v>0</v>
      </c>
      <c r="I396" s="0" t="n">
        <v>4</v>
      </c>
      <c r="J396" s="0" t="n">
        <v>0</v>
      </c>
    </row>
    <row r="397" customFormat="false" ht="15" hidden="false" customHeight="false" outlineLevel="0" collapsed="false">
      <c r="A397" s="0" t="n">
        <v>396</v>
      </c>
      <c r="B397" s="3" t="n">
        <v>45062</v>
      </c>
      <c r="C397" s="4" t="n">
        <v>0.421956018518519</v>
      </c>
      <c r="D397" s="8" t="n">
        <f aca="false">Identyfikacja!D397</f>
        <v>390</v>
      </c>
      <c r="E397" s="5" t="s">
        <v>411</v>
      </c>
      <c r="F397" s="0" t="n">
        <v>11</v>
      </c>
      <c r="G397" s="0" t="n">
        <v>0</v>
      </c>
      <c r="I397" s="0" t="n">
        <v>1</v>
      </c>
      <c r="J397" s="0" t="n">
        <v>0</v>
      </c>
    </row>
    <row r="398" customFormat="false" ht="15" hidden="false" customHeight="false" outlineLevel="0" collapsed="false">
      <c r="A398" s="0" t="n">
        <v>397</v>
      </c>
      <c r="B398" s="3" t="n">
        <v>45062</v>
      </c>
      <c r="C398" s="4" t="n">
        <v>0.42224537037037</v>
      </c>
      <c r="D398" s="8" t="n">
        <f aca="false">Identyfikacja!D398</f>
        <v>391</v>
      </c>
      <c r="E398" s="5" t="s">
        <v>412</v>
      </c>
      <c r="F398" s="0" t="n">
        <v>11</v>
      </c>
      <c r="G398" s="0" t="n">
        <v>0</v>
      </c>
      <c r="I398" s="0" t="n">
        <v>1</v>
      </c>
      <c r="J398" s="0" t="n">
        <v>0</v>
      </c>
    </row>
    <row r="399" customFormat="false" ht="15" hidden="false" customHeight="false" outlineLevel="0" collapsed="false">
      <c r="A399" s="0" t="n">
        <v>398</v>
      </c>
      <c r="B399" s="3" t="n">
        <v>45062</v>
      </c>
      <c r="C399" s="4" t="n">
        <v>0.422326388888889</v>
      </c>
      <c r="D399" s="8" t="n">
        <f aca="false">Identyfikacja!D399</f>
        <v>392</v>
      </c>
      <c r="E399" s="5" t="s">
        <v>413</v>
      </c>
      <c r="F399" s="0" t="n">
        <v>9</v>
      </c>
      <c r="G399" s="0" t="n">
        <v>0</v>
      </c>
      <c r="I399" s="0" t="n">
        <v>4</v>
      </c>
      <c r="J399" s="0" t="n">
        <v>0</v>
      </c>
    </row>
    <row r="400" customFormat="false" ht="15" hidden="false" customHeight="false" outlineLevel="0" collapsed="false">
      <c r="A400" s="0" t="n">
        <v>399</v>
      </c>
      <c r="B400" s="3" t="n">
        <v>45062</v>
      </c>
      <c r="C400" s="4" t="n">
        <v>0.422361111111111</v>
      </c>
      <c r="D400" s="8" t="n">
        <f aca="false">Identyfikacja!D400</f>
        <v>393</v>
      </c>
      <c r="E400" s="5" t="s">
        <v>414</v>
      </c>
      <c r="F400" s="0" t="n">
        <v>7</v>
      </c>
      <c r="G400" s="0" t="n">
        <v>0</v>
      </c>
      <c r="I400" s="0" t="n">
        <v>1</v>
      </c>
      <c r="J400" s="0" t="n">
        <v>0</v>
      </c>
    </row>
    <row r="401" customFormat="false" ht="15" hidden="false" customHeight="false" outlineLevel="0" collapsed="false">
      <c r="A401" s="0" t="n">
        <v>400</v>
      </c>
      <c r="B401" s="3" t="n">
        <v>45062</v>
      </c>
      <c r="C401" s="4" t="n">
        <v>0.422581018518519</v>
      </c>
      <c r="D401" s="8" t="n">
        <f aca="false">Identyfikacja!D401</f>
        <v>394</v>
      </c>
      <c r="E401" s="5" t="s">
        <v>415</v>
      </c>
      <c r="F401" s="0" t="n">
        <v>7</v>
      </c>
      <c r="G401" s="0" t="n">
        <v>0</v>
      </c>
      <c r="I401" s="0" t="n">
        <v>1</v>
      </c>
      <c r="J401" s="0" t="n">
        <v>0</v>
      </c>
    </row>
    <row r="402" customFormat="false" ht="15" hidden="false" customHeight="false" outlineLevel="0" collapsed="false">
      <c r="A402" s="0" t="n">
        <v>401</v>
      </c>
      <c r="B402" s="3" t="n">
        <v>45062</v>
      </c>
      <c r="C402" s="4" t="n">
        <v>0.423715277777778</v>
      </c>
      <c r="D402" s="8" t="n">
        <f aca="false">Identyfikacja!D402</f>
        <v>395</v>
      </c>
      <c r="E402" s="5" t="s">
        <v>416</v>
      </c>
      <c r="F402" s="0" t="n">
        <v>9</v>
      </c>
      <c r="G402" s="0" t="n">
        <v>0</v>
      </c>
      <c r="I402" s="0" t="n">
        <v>4</v>
      </c>
      <c r="J402" s="0" t="n">
        <v>0</v>
      </c>
    </row>
    <row r="403" customFormat="false" ht="15" hidden="false" customHeight="false" outlineLevel="0" collapsed="false">
      <c r="A403" s="0" t="n">
        <v>402</v>
      </c>
      <c r="B403" s="3" t="n">
        <v>45062</v>
      </c>
      <c r="C403" s="4" t="n">
        <v>0.423738425925926</v>
      </c>
      <c r="D403" s="8" t="n">
        <f aca="false">Identyfikacja!D403</f>
        <v>396</v>
      </c>
      <c r="E403" s="5" t="s">
        <v>417</v>
      </c>
      <c r="F403" s="0" t="n">
        <v>7</v>
      </c>
      <c r="G403" s="0" t="n">
        <v>0</v>
      </c>
      <c r="I403" s="0" t="n">
        <v>1</v>
      </c>
      <c r="J403" s="0" t="n">
        <v>0</v>
      </c>
    </row>
    <row r="404" customFormat="false" ht="15" hidden="false" customHeight="false" outlineLevel="0" collapsed="false">
      <c r="A404" s="0" t="n">
        <v>403</v>
      </c>
      <c r="B404" s="3" t="n">
        <v>45062</v>
      </c>
      <c r="C404" s="4" t="n">
        <v>0.42375</v>
      </c>
      <c r="D404" s="8" t="n">
        <f aca="false">Identyfikacja!D404</f>
        <v>397</v>
      </c>
      <c r="E404" s="5" t="s">
        <v>418</v>
      </c>
      <c r="F404" s="0" t="n">
        <v>11</v>
      </c>
      <c r="G404" s="0" t="n">
        <v>0</v>
      </c>
      <c r="I404" s="0" t="n">
        <v>1</v>
      </c>
      <c r="J404" s="0" t="n">
        <v>0</v>
      </c>
    </row>
    <row r="405" customFormat="false" ht="15" hidden="false" customHeight="false" outlineLevel="0" collapsed="false">
      <c r="A405" s="0" t="n">
        <v>404</v>
      </c>
      <c r="B405" s="3" t="n">
        <v>45062</v>
      </c>
      <c r="C405" s="4" t="n">
        <v>0.423981481481482</v>
      </c>
      <c r="D405" s="8" t="n">
        <f aca="false">Identyfikacja!D405</f>
        <v>398</v>
      </c>
      <c r="E405" s="5" t="s">
        <v>419</v>
      </c>
      <c r="F405" s="0" t="n">
        <v>6</v>
      </c>
      <c r="G405" s="0" t="n">
        <v>2</v>
      </c>
      <c r="H405" s="0" t="n">
        <v>6</v>
      </c>
      <c r="I405" s="0" t="n">
        <v>8</v>
      </c>
      <c r="J405" s="0" t="n">
        <v>2</v>
      </c>
      <c r="K405" s="0" t="n">
        <v>8</v>
      </c>
    </row>
    <row r="406" customFormat="false" ht="15" hidden="false" customHeight="false" outlineLevel="0" collapsed="false">
      <c r="A406" s="0" t="n">
        <v>405</v>
      </c>
      <c r="B406" s="3" t="n">
        <v>45062</v>
      </c>
      <c r="C406" s="4" t="n">
        <v>0.424016203703704</v>
      </c>
      <c r="D406" s="8" t="n">
        <f aca="false">Identyfikacja!D406</f>
        <v>399</v>
      </c>
      <c r="E406" s="5" t="s">
        <v>420</v>
      </c>
      <c r="F406" s="0" t="n">
        <v>8</v>
      </c>
      <c r="G406" s="0" t="n">
        <v>2</v>
      </c>
      <c r="H406" s="0" t="n">
        <v>8</v>
      </c>
      <c r="I406" s="0" t="n">
        <v>6</v>
      </c>
      <c r="J406" s="0" t="n">
        <v>2</v>
      </c>
      <c r="K406" s="0" t="n">
        <v>6</v>
      </c>
    </row>
    <row r="407" customFormat="false" ht="15" hidden="false" customHeight="false" outlineLevel="0" collapsed="false">
      <c r="A407" s="0" t="n">
        <v>406</v>
      </c>
      <c r="B407" s="3" t="n">
        <v>45062</v>
      </c>
      <c r="C407" s="4" t="n">
        <v>0.424236111111111</v>
      </c>
      <c r="D407" s="8" t="n">
        <f aca="false">Identyfikacja!D407</f>
        <v>400</v>
      </c>
      <c r="E407" s="5" t="s">
        <v>421</v>
      </c>
      <c r="F407" s="0" t="n">
        <v>7</v>
      </c>
      <c r="G407" s="0" t="n">
        <v>0</v>
      </c>
      <c r="I407" s="0" t="n">
        <v>1</v>
      </c>
      <c r="J407" s="0" t="n">
        <v>0</v>
      </c>
    </row>
    <row r="408" customFormat="false" ht="15" hidden="false" customHeight="false" outlineLevel="0" collapsed="false">
      <c r="A408" s="0" t="n">
        <v>407</v>
      </c>
      <c r="B408" s="3" t="n">
        <v>45062</v>
      </c>
      <c r="C408" s="4" t="n">
        <v>0.424305555555556</v>
      </c>
      <c r="D408" s="8" t="n">
        <f aca="false">Identyfikacja!D408</f>
        <v>401</v>
      </c>
      <c r="E408" s="5" t="s">
        <v>422</v>
      </c>
      <c r="F408" s="0" t="n">
        <v>11</v>
      </c>
      <c r="G408" s="0" t="n">
        <v>0</v>
      </c>
      <c r="I408" s="0" t="n">
        <v>1</v>
      </c>
      <c r="J408" s="0" t="n">
        <v>0</v>
      </c>
    </row>
    <row r="409" customFormat="false" ht="15" hidden="false" customHeight="false" outlineLevel="0" collapsed="false">
      <c r="A409" s="0" t="n">
        <v>408</v>
      </c>
      <c r="B409" s="3" t="n">
        <v>45062</v>
      </c>
      <c r="C409" s="4" t="n">
        <v>0.424351851851852</v>
      </c>
      <c r="D409" s="8" t="n">
        <f aca="false">Identyfikacja!D409</f>
        <v>402</v>
      </c>
      <c r="E409" s="5" t="s">
        <v>423</v>
      </c>
      <c r="F409" s="0" t="n">
        <v>9</v>
      </c>
      <c r="G409" s="0" t="n">
        <v>0</v>
      </c>
      <c r="I409" s="0" t="n">
        <v>5</v>
      </c>
      <c r="J409" s="0" t="n">
        <v>0</v>
      </c>
    </row>
    <row r="410" customFormat="false" ht="15" hidden="false" customHeight="false" outlineLevel="0" collapsed="false">
      <c r="A410" s="0" t="n">
        <v>409</v>
      </c>
      <c r="B410" s="3" t="n">
        <v>45062</v>
      </c>
      <c r="C410" s="4" t="n">
        <v>0.424386574074074</v>
      </c>
      <c r="D410" s="8" t="n">
        <f aca="false">Identyfikacja!D410</f>
        <v>403</v>
      </c>
      <c r="E410" s="5" t="s">
        <v>424</v>
      </c>
      <c r="F410" s="0" t="n">
        <v>7</v>
      </c>
      <c r="G410" s="0" t="n">
        <v>0</v>
      </c>
      <c r="I410" s="0" t="n">
        <v>1</v>
      </c>
      <c r="J410" s="0" t="n">
        <v>0</v>
      </c>
    </row>
    <row r="411" customFormat="false" ht="15" hidden="false" customHeight="false" outlineLevel="0" collapsed="false">
      <c r="A411" s="0" t="n">
        <v>410</v>
      </c>
      <c r="B411" s="3" t="n">
        <v>45062</v>
      </c>
      <c r="C411" s="4" t="n">
        <v>0.424409722222222</v>
      </c>
      <c r="D411" s="8" t="n">
        <f aca="false">Identyfikacja!D411</f>
        <v>404</v>
      </c>
      <c r="E411" s="5" t="s">
        <v>425</v>
      </c>
      <c r="F411" s="0" t="n">
        <v>7</v>
      </c>
      <c r="G411" s="0" t="n">
        <v>0</v>
      </c>
      <c r="I411" s="0" t="n">
        <v>1</v>
      </c>
      <c r="J411" s="0" t="n">
        <v>0</v>
      </c>
    </row>
    <row r="412" customFormat="false" ht="15" hidden="false" customHeight="false" outlineLevel="0" collapsed="false">
      <c r="A412" s="0" t="n">
        <v>411</v>
      </c>
      <c r="B412" s="3" t="n">
        <v>45062</v>
      </c>
      <c r="C412" s="4" t="n">
        <v>0.424664351851852</v>
      </c>
      <c r="D412" s="8" t="n">
        <f aca="false">Identyfikacja!D412</f>
        <v>405</v>
      </c>
      <c r="E412" s="5" t="s">
        <v>426</v>
      </c>
      <c r="F412" s="0" t="n">
        <v>7</v>
      </c>
      <c r="G412" s="0" t="n">
        <v>0</v>
      </c>
      <c r="I412" s="0" t="n">
        <v>1</v>
      </c>
      <c r="J412" s="0" t="n">
        <v>0</v>
      </c>
    </row>
    <row r="413" customFormat="false" ht="15" hidden="false" customHeight="false" outlineLevel="0" collapsed="false">
      <c r="A413" s="0" t="n">
        <v>412</v>
      </c>
      <c r="B413" s="3" t="n">
        <v>45062</v>
      </c>
      <c r="C413" s="4" t="n">
        <v>0.4246875</v>
      </c>
      <c r="D413" s="8" t="n">
        <f aca="false">Identyfikacja!D413</f>
        <v>406</v>
      </c>
      <c r="E413" s="5" t="s">
        <v>427</v>
      </c>
      <c r="F413" s="0" t="n">
        <v>7</v>
      </c>
      <c r="G413" s="0" t="n">
        <v>0</v>
      </c>
      <c r="I413" s="0" t="n">
        <v>1</v>
      </c>
      <c r="J413" s="0" t="n">
        <v>0</v>
      </c>
    </row>
    <row r="414" customFormat="false" ht="15" hidden="false" customHeight="false" outlineLevel="0" collapsed="false">
      <c r="A414" s="0" t="n">
        <v>413</v>
      </c>
      <c r="B414" s="3" t="n">
        <v>45062</v>
      </c>
      <c r="C414" s="4" t="n">
        <v>0.424803240740741</v>
      </c>
      <c r="D414" s="8" t="n">
        <f aca="false">Identyfikacja!D414</f>
        <v>407</v>
      </c>
      <c r="E414" s="5" t="s">
        <v>428</v>
      </c>
      <c r="F414" s="0" t="n">
        <v>8</v>
      </c>
      <c r="G414" s="0" t="n">
        <v>0</v>
      </c>
      <c r="I414" s="0" t="n">
        <v>6</v>
      </c>
      <c r="J414" s="0" t="n">
        <v>0</v>
      </c>
    </row>
    <row r="415" customFormat="false" ht="15" hidden="false" customHeight="false" outlineLevel="0" collapsed="false">
      <c r="A415" s="0" t="n">
        <v>414</v>
      </c>
      <c r="B415" s="3" t="n">
        <v>45062</v>
      </c>
      <c r="C415" s="4" t="n">
        <v>0.424826388888889</v>
      </c>
      <c r="D415" s="8" t="n">
        <f aca="false">Identyfikacja!D415</f>
        <v>408</v>
      </c>
      <c r="E415" s="5" t="s">
        <v>429</v>
      </c>
      <c r="F415" s="0" t="n">
        <v>7</v>
      </c>
      <c r="G415" s="0" t="n">
        <v>0</v>
      </c>
      <c r="I415" s="0" t="n">
        <v>1</v>
      </c>
      <c r="J415" s="0" t="n">
        <v>0</v>
      </c>
    </row>
    <row r="416" customFormat="false" ht="15" hidden="false" customHeight="false" outlineLevel="0" collapsed="false">
      <c r="A416" s="0" t="n">
        <v>415</v>
      </c>
      <c r="B416" s="3" t="n">
        <v>45062</v>
      </c>
      <c r="C416" s="4" t="n">
        <v>0.424861111111111</v>
      </c>
      <c r="D416" s="8" t="n">
        <f aca="false">Identyfikacja!D416</f>
        <v>409</v>
      </c>
      <c r="E416" s="5" t="s">
        <v>430</v>
      </c>
      <c r="F416" s="0" t="n">
        <v>11</v>
      </c>
      <c r="G416" s="0" t="n">
        <v>0</v>
      </c>
      <c r="I416" s="0" t="n">
        <v>1</v>
      </c>
      <c r="J416" s="0" t="n">
        <v>0</v>
      </c>
    </row>
    <row r="417" customFormat="false" ht="15" hidden="false" customHeight="false" outlineLevel="0" collapsed="false">
      <c r="A417" s="0" t="n">
        <v>416</v>
      </c>
      <c r="B417" s="3" t="n">
        <v>45062</v>
      </c>
      <c r="C417" s="4" t="n">
        <v>0.425300925925926</v>
      </c>
      <c r="D417" s="8" t="n">
        <f aca="false">Identyfikacja!D417</f>
        <v>410</v>
      </c>
      <c r="E417" s="5" t="s">
        <v>431</v>
      </c>
      <c r="F417" s="0" t="n">
        <v>7</v>
      </c>
      <c r="G417" s="0" t="n">
        <v>0</v>
      </c>
      <c r="I417" s="0" t="n">
        <v>1</v>
      </c>
      <c r="J417" s="0" t="n">
        <v>0</v>
      </c>
    </row>
    <row r="418" customFormat="false" ht="15" hidden="false" customHeight="false" outlineLevel="0" collapsed="false">
      <c r="A418" s="0" t="n">
        <v>417</v>
      </c>
      <c r="B418" s="3" t="n">
        <v>45062</v>
      </c>
      <c r="C418" s="4" t="n">
        <v>0.425416666666667</v>
      </c>
      <c r="D418" s="8" t="n">
        <f aca="false">Identyfikacja!D418</f>
        <v>411</v>
      </c>
      <c r="E418" s="5" t="s">
        <v>432</v>
      </c>
      <c r="F418" s="0" t="n">
        <v>3</v>
      </c>
      <c r="G418" s="0" t="n">
        <v>0</v>
      </c>
      <c r="I418" s="0" t="n">
        <v>2</v>
      </c>
      <c r="J418" s="0" t="n">
        <v>0</v>
      </c>
    </row>
    <row r="419" customFormat="false" ht="15" hidden="false" customHeight="false" outlineLevel="0" collapsed="false">
      <c r="A419" s="0" t="n">
        <v>418</v>
      </c>
      <c r="B419" s="3" t="n">
        <v>45062</v>
      </c>
      <c r="C419" s="4" t="n">
        <v>0.425648148148148</v>
      </c>
      <c r="D419" s="8" t="n">
        <f aca="false">Identyfikacja!D419</f>
        <v>412</v>
      </c>
      <c r="E419" s="5" t="s">
        <v>433</v>
      </c>
      <c r="F419" s="0" t="n">
        <v>7</v>
      </c>
      <c r="G419" s="0" t="n">
        <v>0</v>
      </c>
      <c r="I419" s="0" t="n">
        <v>1</v>
      </c>
      <c r="J419" s="0" t="n">
        <v>0</v>
      </c>
    </row>
    <row r="420" customFormat="false" ht="15" hidden="false" customHeight="false" outlineLevel="0" collapsed="false">
      <c r="A420" s="0" t="n">
        <v>419</v>
      </c>
      <c r="B420" s="3" t="n">
        <v>45062</v>
      </c>
      <c r="C420" s="4" t="n">
        <v>0.425671296296296</v>
      </c>
      <c r="D420" s="8" t="n">
        <f aca="false">Identyfikacja!D420</f>
        <v>413</v>
      </c>
      <c r="E420" s="5" t="s">
        <v>434</v>
      </c>
      <c r="F420" s="0" t="n">
        <v>11</v>
      </c>
      <c r="G420" s="0" t="n">
        <v>0</v>
      </c>
      <c r="I420" s="0" t="n">
        <v>1</v>
      </c>
      <c r="J420" s="0" t="n">
        <v>0</v>
      </c>
    </row>
    <row r="421" customFormat="false" ht="15" hidden="false" customHeight="false" outlineLevel="0" collapsed="false">
      <c r="A421" s="0" t="n">
        <v>420</v>
      </c>
      <c r="B421" s="3" t="n">
        <v>45062</v>
      </c>
      <c r="C421" s="4" t="n">
        <v>0.425694444444444</v>
      </c>
      <c r="D421" s="8" t="n">
        <f aca="false">Identyfikacja!D421</f>
        <v>414</v>
      </c>
      <c r="E421" s="5" t="s">
        <v>435</v>
      </c>
      <c r="F421" s="0" t="n">
        <v>9</v>
      </c>
      <c r="G421" s="0" t="n">
        <v>0</v>
      </c>
      <c r="I421" s="0" t="n">
        <v>5</v>
      </c>
      <c r="J421" s="0" t="n">
        <v>0</v>
      </c>
    </row>
    <row r="422" customFormat="false" ht="15" hidden="false" customHeight="false" outlineLevel="0" collapsed="false">
      <c r="A422" s="0" t="n">
        <v>421</v>
      </c>
      <c r="B422" s="3" t="n">
        <v>45062</v>
      </c>
      <c r="C422" s="4" t="n">
        <v>0.425949074074074</v>
      </c>
      <c r="D422" s="8" t="n">
        <f aca="false">Identyfikacja!D422</f>
        <v>415</v>
      </c>
      <c r="E422" s="5" t="s">
        <v>436</v>
      </c>
      <c r="F422" s="0" t="n">
        <v>7</v>
      </c>
      <c r="G422" s="0" t="n">
        <v>0</v>
      </c>
      <c r="I422" s="0" t="n">
        <v>1</v>
      </c>
      <c r="J422" s="0" t="n">
        <v>0</v>
      </c>
    </row>
    <row r="423" customFormat="false" ht="15" hidden="false" customHeight="false" outlineLevel="0" collapsed="false">
      <c r="A423" s="0" t="n">
        <v>422</v>
      </c>
      <c r="B423" s="3" t="n">
        <v>45062</v>
      </c>
      <c r="C423" s="4" t="n">
        <v>0.426018518518519</v>
      </c>
      <c r="D423" s="8" t="n">
        <f aca="false">Identyfikacja!D423</f>
        <v>416</v>
      </c>
      <c r="E423" s="5" t="s">
        <v>437</v>
      </c>
      <c r="F423" s="0" t="n">
        <v>7</v>
      </c>
      <c r="G423" s="0" t="n">
        <v>0</v>
      </c>
      <c r="I423" s="0" t="n">
        <v>1</v>
      </c>
      <c r="J423" s="0" t="n">
        <v>0</v>
      </c>
    </row>
    <row r="424" customFormat="false" ht="15" hidden="false" customHeight="false" outlineLevel="0" collapsed="false">
      <c r="A424" s="0" t="n">
        <v>423</v>
      </c>
      <c r="B424" s="3" t="n">
        <v>45062</v>
      </c>
      <c r="C424" s="4" t="n">
        <v>0.426030092592593</v>
      </c>
      <c r="D424" s="8" t="n">
        <f aca="false">Identyfikacja!D424</f>
        <v>417</v>
      </c>
      <c r="E424" s="5" t="s">
        <v>438</v>
      </c>
      <c r="F424" s="0" t="n">
        <v>7</v>
      </c>
      <c r="G424" s="0" t="n">
        <v>0</v>
      </c>
      <c r="I424" s="0" t="n">
        <v>1</v>
      </c>
      <c r="J424" s="0" t="n">
        <v>0</v>
      </c>
    </row>
    <row r="425" customFormat="false" ht="15" hidden="false" customHeight="false" outlineLevel="0" collapsed="false">
      <c r="A425" s="0" t="n">
        <v>424</v>
      </c>
      <c r="B425" s="3" t="n">
        <v>45062</v>
      </c>
      <c r="C425" s="4" t="n">
        <v>0.426284722222222</v>
      </c>
      <c r="D425" s="8" t="n">
        <f aca="false">Identyfikacja!D425</f>
        <v>418</v>
      </c>
      <c r="E425" s="5" t="s">
        <v>439</v>
      </c>
      <c r="F425" s="0" t="n">
        <v>7</v>
      </c>
      <c r="G425" s="0" t="n">
        <v>0</v>
      </c>
      <c r="I425" s="0" t="n">
        <v>1</v>
      </c>
      <c r="J425" s="0" t="n">
        <v>0</v>
      </c>
    </row>
    <row r="426" customFormat="false" ht="15" hidden="false" customHeight="false" outlineLevel="0" collapsed="false">
      <c r="A426" s="0" t="n">
        <v>425</v>
      </c>
      <c r="B426" s="3" t="n">
        <v>45062</v>
      </c>
      <c r="C426" s="4" t="n">
        <v>0.42630787037037</v>
      </c>
      <c r="D426" s="8" t="n">
        <f aca="false">Identyfikacja!D426</f>
        <v>419</v>
      </c>
      <c r="E426" s="5" t="s">
        <v>440</v>
      </c>
      <c r="F426" s="0" t="n">
        <v>7</v>
      </c>
      <c r="G426" s="0" t="n">
        <v>0</v>
      </c>
      <c r="I426" s="0" t="n">
        <v>1</v>
      </c>
      <c r="J426" s="0" t="n">
        <v>0</v>
      </c>
    </row>
    <row r="427" customFormat="false" ht="15" hidden="false" customHeight="false" outlineLevel="0" collapsed="false">
      <c r="A427" s="0" t="n">
        <v>426</v>
      </c>
      <c r="B427" s="3" t="n">
        <v>45062</v>
      </c>
      <c r="C427" s="4" t="n">
        <v>0.426469907407407</v>
      </c>
      <c r="D427" s="8" t="n">
        <f aca="false">Identyfikacja!D427</f>
        <v>420</v>
      </c>
      <c r="E427" s="5" t="s">
        <v>441</v>
      </c>
      <c r="F427" s="0" t="n">
        <v>7</v>
      </c>
      <c r="G427" s="0" t="n">
        <v>0</v>
      </c>
      <c r="I427" s="0" t="n">
        <v>1</v>
      </c>
      <c r="J427" s="0" t="n">
        <v>0</v>
      </c>
    </row>
    <row r="428" customFormat="false" ht="15" hidden="false" customHeight="false" outlineLevel="0" collapsed="false">
      <c r="A428" s="0" t="n">
        <v>427</v>
      </c>
      <c r="B428" s="3" t="n">
        <v>45062</v>
      </c>
      <c r="C428" s="4" t="n">
        <v>0.426493055555556</v>
      </c>
      <c r="D428" s="8" t="n">
        <f aca="false">Identyfikacja!D428</f>
        <v>421</v>
      </c>
      <c r="E428" s="5" t="s">
        <v>442</v>
      </c>
      <c r="F428" s="0" t="n">
        <v>7</v>
      </c>
      <c r="G428" s="0" t="n">
        <v>0</v>
      </c>
      <c r="I428" s="0" t="n">
        <v>1</v>
      </c>
      <c r="J428" s="0" t="n">
        <v>0</v>
      </c>
    </row>
    <row r="429" customFormat="false" ht="15" hidden="false" customHeight="false" outlineLevel="0" collapsed="false">
      <c r="A429" s="0" t="n">
        <v>428</v>
      </c>
      <c r="B429" s="3" t="n">
        <v>45062</v>
      </c>
      <c r="C429" s="4" t="n">
        <v>0.426631944444445</v>
      </c>
      <c r="D429" s="8" t="n">
        <f aca="false">Identyfikacja!D429</f>
        <v>422</v>
      </c>
      <c r="E429" s="5" t="s">
        <v>443</v>
      </c>
      <c r="F429" s="0" t="n">
        <v>11</v>
      </c>
      <c r="G429" s="0" t="n">
        <v>0</v>
      </c>
      <c r="I429" s="0" t="n">
        <v>1</v>
      </c>
      <c r="J429" s="0" t="n">
        <v>0</v>
      </c>
    </row>
    <row r="430" customFormat="false" ht="15" hidden="false" customHeight="false" outlineLevel="0" collapsed="false">
      <c r="A430" s="0" t="n">
        <v>429</v>
      </c>
      <c r="B430" s="3" t="n">
        <v>45062</v>
      </c>
      <c r="C430" s="4" t="n">
        <v>0.426909722222222</v>
      </c>
      <c r="D430" s="8" t="n">
        <f aca="false">Identyfikacja!D430</f>
        <v>423</v>
      </c>
      <c r="E430" s="5" t="s">
        <v>444</v>
      </c>
      <c r="F430" s="0" t="n">
        <v>11</v>
      </c>
      <c r="G430" s="0" t="n">
        <v>1</v>
      </c>
      <c r="H430" s="0" t="n">
        <v>7</v>
      </c>
      <c r="I430" s="0" t="n">
        <v>1</v>
      </c>
      <c r="J430" s="0" t="n">
        <v>0</v>
      </c>
    </row>
    <row r="431" customFormat="false" ht="15" hidden="false" customHeight="false" outlineLevel="0" collapsed="false">
      <c r="A431" s="0" t="n">
        <v>430</v>
      </c>
      <c r="B431" s="3" t="n">
        <v>45062</v>
      </c>
      <c r="C431" s="4" t="n">
        <v>0.42693287037037</v>
      </c>
      <c r="D431" s="8" t="n">
        <f aca="false">Identyfikacja!D431</f>
        <v>424</v>
      </c>
      <c r="E431" s="5" t="s">
        <v>445</v>
      </c>
      <c r="F431" s="0" t="n">
        <v>7</v>
      </c>
      <c r="G431" s="0" t="n">
        <v>0</v>
      </c>
      <c r="I431" s="0" t="n">
        <v>1</v>
      </c>
      <c r="J431" s="0" t="n">
        <v>0</v>
      </c>
    </row>
    <row r="432" customFormat="false" ht="15" hidden="false" customHeight="false" outlineLevel="0" collapsed="false">
      <c r="A432" s="0" t="n">
        <v>431</v>
      </c>
      <c r="B432" s="3" t="n">
        <v>45062</v>
      </c>
      <c r="C432" s="4" t="n">
        <v>0.426944444444445</v>
      </c>
      <c r="D432" s="8" t="n">
        <f aca="false">Identyfikacja!D432</f>
        <v>425</v>
      </c>
      <c r="E432" s="5" t="s">
        <v>446</v>
      </c>
      <c r="F432" s="0" t="n">
        <v>7</v>
      </c>
      <c r="G432" s="0" t="n">
        <v>0</v>
      </c>
      <c r="I432" s="0" t="n">
        <v>1</v>
      </c>
      <c r="J432" s="0" t="n">
        <v>0</v>
      </c>
    </row>
    <row r="433" customFormat="false" ht="15" hidden="false" customHeight="false" outlineLevel="0" collapsed="false">
      <c r="A433" s="0" t="n">
        <v>432</v>
      </c>
      <c r="B433" s="3" t="n">
        <v>45062</v>
      </c>
      <c r="C433" s="4" t="n">
        <v>0.427314814814815</v>
      </c>
      <c r="D433" s="8" t="n">
        <f aca="false">Identyfikacja!D433</f>
        <v>426</v>
      </c>
      <c r="E433" s="5" t="s">
        <v>447</v>
      </c>
      <c r="F433" s="0" t="n">
        <v>3</v>
      </c>
      <c r="G433" s="0" t="n">
        <v>0</v>
      </c>
      <c r="I433" s="0" t="n">
        <v>3</v>
      </c>
      <c r="J433" s="0" t="n">
        <v>0</v>
      </c>
    </row>
    <row r="434" customFormat="false" ht="15" hidden="false" customHeight="false" outlineLevel="0" collapsed="false">
      <c r="A434" s="0" t="n">
        <v>433</v>
      </c>
      <c r="B434" s="3" t="n">
        <v>45062</v>
      </c>
      <c r="C434" s="4" t="n">
        <v>0.427337962962963</v>
      </c>
      <c r="D434" s="8" t="n">
        <f aca="false">Identyfikacja!D434</f>
        <v>427</v>
      </c>
      <c r="E434" s="5" t="s">
        <v>448</v>
      </c>
      <c r="F434" s="0" t="n">
        <v>7</v>
      </c>
      <c r="G434" s="0" t="n">
        <v>0</v>
      </c>
      <c r="I434" s="0" t="n">
        <v>1</v>
      </c>
      <c r="J434" s="0" t="n">
        <v>0</v>
      </c>
    </row>
    <row r="435" customFormat="false" ht="15" hidden="false" customHeight="false" outlineLevel="0" collapsed="false">
      <c r="A435" s="0" t="n">
        <v>434</v>
      </c>
      <c r="B435" s="3" t="n">
        <v>45062</v>
      </c>
      <c r="C435" s="4" t="n">
        <v>0.427743055555556</v>
      </c>
      <c r="D435" s="8" t="n">
        <f aca="false">Identyfikacja!D435</f>
        <v>428</v>
      </c>
      <c r="E435" s="5" t="s">
        <v>449</v>
      </c>
      <c r="F435" s="0" t="n">
        <v>7</v>
      </c>
      <c r="G435" s="0" t="n">
        <v>0</v>
      </c>
      <c r="I435" s="0" t="n">
        <v>1</v>
      </c>
      <c r="J435" s="0" t="n">
        <v>0</v>
      </c>
    </row>
    <row r="436" customFormat="false" ht="15" hidden="false" customHeight="false" outlineLevel="0" collapsed="false">
      <c r="A436" s="0" t="n">
        <v>435</v>
      </c>
      <c r="B436" s="3" t="n">
        <v>45062</v>
      </c>
      <c r="C436" s="4" t="n">
        <v>0.427777777777778</v>
      </c>
      <c r="D436" s="8" t="n">
        <f aca="false">Identyfikacja!D436</f>
        <v>429</v>
      </c>
      <c r="E436" s="5" t="s">
        <v>450</v>
      </c>
      <c r="F436" s="0" t="n">
        <v>7</v>
      </c>
      <c r="G436" s="0" t="n">
        <v>0</v>
      </c>
      <c r="I436" s="0" t="n">
        <v>1</v>
      </c>
      <c r="J436" s="0" t="n">
        <v>0</v>
      </c>
    </row>
    <row r="437" customFormat="false" ht="15" hidden="false" customHeight="false" outlineLevel="0" collapsed="false">
      <c r="A437" s="0" t="n">
        <v>436</v>
      </c>
      <c r="B437" s="3" t="n">
        <v>45062</v>
      </c>
      <c r="C437" s="4" t="n">
        <v>0.427789351851852</v>
      </c>
      <c r="D437" s="8" t="n">
        <f aca="false">Identyfikacja!D437</f>
        <v>430</v>
      </c>
      <c r="E437" s="5" t="s">
        <v>451</v>
      </c>
      <c r="F437" s="0" t="n">
        <v>7</v>
      </c>
      <c r="G437" s="0" t="n">
        <v>0</v>
      </c>
      <c r="I437" s="0" t="n">
        <v>1</v>
      </c>
      <c r="J437" s="0" t="n">
        <v>0</v>
      </c>
    </row>
    <row r="438" customFormat="false" ht="15" hidden="false" customHeight="false" outlineLevel="0" collapsed="false">
      <c r="A438" s="0" t="n">
        <v>437</v>
      </c>
      <c r="B438" s="3" t="n">
        <v>45062</v>
      </c>
      <c r="C438" s="4" t="n">
        <v>0.427939814814815</v>
      </c>
      <c r="D438" s="8" t="n">
        <f aca="false">Identyfikacja!D438</f>
        <v>431</v>
      </c>
      <c r="E438" s="5" t="s">
        <v>452</v>
      </c>
      <c r="F438" s="0" t="n">
        <v>7</v>
      </c>
      <c r="G438" s="0" t="n">
        <v>0</v>
      </c>
      <c r="I438" s="0" t="n">
        <v>1</v>
      </c>
      <c r="J438" s="0" t="n">
        <v>0</v>
      </c>
    </row>
    <row r="439" customFormat="false" ht="15" hidden="false" customHeight="false" outlineLevel="0" collapsed="false">
      <c r="A439" s="0" t="n">
        <v>438</v>
      </c>
      <c r="B439" s="3" t="n">
        <v>45062</v>
      </c>
      <c r="C439" s="4" t="n">
        <v>0.427951388888889</v>
      </c>
      <c r="D439" s="8" t="n">
        <f aca="false">Identyfikacja!D439</f>
        <v>432</v>
      </c>
      <c r="E439" s="5" t="s">
        <v>453</v>
      </c>
      <c r="F439" s="0" t="n">
        <v>7</v>
      </c>
      <c r="G439" s="0" t="n">
        <v>0</v>
      </c>
      <c r="I439" s="0" t="n">
        <v>1</v>
      </c>
      <c r="J439" s="0" t="n">
        <v>0</v>
      </c>
    </row>
    <row r="440" customFormat="false" ht="15" hidden="false" customHeight="false" outlineLevel="0" collapsed="false">
      <c r="A440" s="0" t="n">
        <v>439</v>
      </c>
      <c r="B440" s="3" t="n">
        <v>45062</v>
      </c>
      <c r="C440" s="4" t="n">
        <v>0.427986111111111</v>
      </c>
      <c r="D440" s="8" t="n">
        <f aca="false">Identyfikacja!D440</f>
        <v>433</v>
      </c>
      <c r="E440" s="5" t="s">
        <v>454</v>
      </c>
      <c r="F440" s="0" t="n">
        <v>7</v>
      </c>
      <c r="G440" s="0" t="n">
        <v>0</v>
      </c>
      <c r="I440" s="0" t="n">
        <v>1</v>
      </c>
      <c r="J440" s="0" t="n">
        <v>0</v>
      </c>
    </row>
    <row r="441" customFormat="false" ht="15" hidden="false" customHeight="false" outlineLevel="0" collapsed="false">
      <c r="A441" s="0" t="n">
        <v>440</v>
      </c>
      <c r="B441" s="3" t="n">
        <v>45062</v>
      </c>
      <c r="C441" s="4" t="n">
        <v>0.428009259259259</v>
      </c>
      <c r="D441" s="8" t="n">
        <f aca="false">Identyfikacja!D441</f>
        <v>434</v>
      </c>
      <c r="E441" s="5" t="s">
        <v>455</v>
      </c>
      <c r="F441" s="0" t="n">
        <v>7</v>
      </c>
      <c r="G441" s="0" t="n">
        <v>0</v>
      </c>
      <c r="I441" s="0" t="n">
        <v>1</v>
      </c>
      <c r="J441" s="0" t="n">
        <v>0</v>
      </c>
    </row>
    <row r="442" customFormat="false" ht="15" hidden="false" customHeight="false" outlineLevel="0" collapsed="false">
      <c r="A442" s="0" t="n">
        <v>441</v>
      </c>
      <c r="B442" s="3" t="n">
        <v>45062</v>
      </c>
      <c r="C442" s="4" t="n">
        <v>0.428043981481482</v>
      </c>
      <c r="D442" s="8" t="n">
        <f aca="false">Identyfikacja!D442</f>
        <v>435</v>
      </c>
      <c r="E442" s="5" t="s">
        <v>456</v>
      </c>
      <c r="F442" s="0" t="n">
        <v>7</v>
      </c>
      <c r="G442" s="0" t="n">
        <v>0</v>
      </c>
      <c r="I442" s="0" t="n">
        <v>1</v>
      </c>
      <c r="J442" s="0" t="n">
        <v>0</v>
      </c>
    </row>
    <row r="443" customFormat="false" ht="15" hidden="false" customHeight="false" outlineLevel="0" collapsed="false">
      <c r="A443" s="0" t="n">
        <v>442</v>
      </c>
      <c r="B443" s="3" t="n">
        <v>45062</v>
      </c>
      <c r="C443" s="4" t="n">
        <v>0.42837962962963</v>
      </c>
      <c r="D443" s="0" t="str">
        <f aca="false">Identyfikacja!D443</f>
        <v>x</v>
      </c>
      <c r="E443" s="5" t="s">
        <v>457</v>
      </c>
      <c r="F443" s="0" t="n">
        <v>6</v>
      </c>
      <c r="G443" s="8" t="s">
        <v>13</v>
      </c>
      <c r="I443" s="0" t="n">
        <v>8</v>
      </c>
      <c r="J443" s="8" t="s">
        <v>13</v>
      </c>
    </row>
    <row r="444" customFormat="false" ht="15" hidden="false" customHeight="false" outlineLevel="0" collapsed="false">
      <c r="A444" s="0" t="n">
        <v>443</v>
      </c>
      <c r="B444" s="3" t="n">
        <v>45062</v>
      </c>
      <c r="C444" s="4" t="n">
        <v>0.428460648148148</v>
      </c>
      <c r="D444" s="0" t="str">
        <f aca="false">Identyfikacja!D444</f>
        <v>x</v>
      </c>
      <c r="E444" s="5" t="s">
        <v>458</v>
      </c>
      <c r="F444" s="0" t="n">
        <v>6</v>
      </c>
      <c r="G444" s="8" t="s">
        <v>13</v>
      </c>
      <c r="I444" s="0" t="n">
        <v>8</v>
      </c>
      <c r="J444" s="8" t="s">
        <v>13</v>
      </c>
    </row>
    <row r="445" customFormat="false" ht="15" hidden="false" customHeight="false" outlineLevel="0" collapsed="false">
      <c r="A445" s="0" t="n">
        <v>444</v>
      </c>
      <c r="B445" s="3" t="n">
        <v>45062</v>
      </c>
      <c r="C445" s="4" t="n">
        <v>0.42869212962963</v>
      </c>
      <c r="D445" s="8" t="n">
        <f aca="false">Identyfikacja!D445</f>
        <v>436</v>
      </c>
      <c r="E445" s="5" t="s">
        <v>459</v>
      </c>
      <c r="F445" s="0" t="n">
        <v>9</v>
      </c>
      <c r="G445" s="0" t="n">
        <v>0</v>
      </c>
      <c r="I445" s="0" t="n">
        <v>4</v>
      </c>
      <c r="J445" s="0" t="n">
        <v>0</v>
      </c>
    </row>
    <row r="446" customFormat="false" ht="15" hidden="false" customHeight="false" outlineLevel="0" collapsed="false">
      <c r="A446" s="0" t="n">
        <v>445</v>
      </c>
      <c r="B446" s="3" t="n">
        <v>45062</v>
      </c>
      <c r="C446" s="4" t="n">
        <v>0.428703703703704</v>
      </c>
      <c r="D446" s="8" t="n">
        <f aca="false">Identyfikacja!D446</f>
        <v>437</v>
      </c>
      <c r="E446" s="5" t="s">
        <v>460</v>
      </c>
      <c r="F446" s="0" t="n">
        <v>11</v>
      </c>
      <c r="G446" s="0" t="n">
        <v>0</v>
      </c>
      <c r="I446" s="0" t="n">
        <v>1</v>
      </c>
      <c r="J446" s="0" t="n">
        <v>0</v>
      </c>
    </row>
    <row r="447" customFormat="false" ht="15" hidden="false" customHeight="false" outlineLevel="0" collapsed="false">
      <c r="A447" s="0" t="n">
        <v>446</v>
      </c>
      <c r="B447" s="3" t="n">
        <v>45062</v>
      </c>
      <c r="C447" s="4" t="n">
        <v>0.428773148148148</v>
      </c>
      <c r="D447" s="8" t="n">
        <f aca="false">Identyfikacja!D447</f>
        <v>438</v>
      </c>
      <c r="E447" s="5" t="s">
        <v>461</v>
      </c>
      <c r="F447" s="0" t="n">
        <v>8</v>
      </c>
      <c r="G447" s="0" t="n">
        <v>0</v>
      </c>
      <c r="I447" s="0" t="n">
        <v>6</v>
      </c>
      <c r="J447" s="0" t="n">
        <v>0</v>
      </c>
    </row>
    <row r="448" customFormat="false" ht="15" hidden="false" customHeight="false" outlineLevel="0" collapsed="false">
      <c r="A448" s="0" t="n">
        <v>447</v>
      </c>
      <c r="B448" s="3" t="n">
        <v>45062</v>
      </c>
      <c r="C448" s="4" t="n">
        <v>0.42880787037037</v>
      </c>
      <c r="D448" s="8" t="n">
        <f aca="false">Identyfikacja!D448</f>
        <v>439</v>
      </c>
      <c r="E448" s="5" t="s">
        <v>462</v>
      </c>
      <c r="F448" s="0" t="n">
        <v>7</v>
      </c>
      <c r="G448" s="0" t="n">
        <v>0</v>
      </c>
      <c r="I448" s="0" t="n">
        <v>1</v>
      </c>
      <c r="J448" s="0" t="n">
        <v>0</v>
      </c>
    </row>
    <row r="449" customFormat="false" ht="15" hidden="false" customHeight="false" outlineLevel="0" collapsed="false">
      <c r="A449" s="0" t="n">
        <v>448</v>
      </c>
      <c r="B449" s="3" t="n">
        <v>45062</v>
      </c>
      <c r="C449" s="4" t="n">
        <v>0.428842592592593</v>
      </c>
      <c r="D449" s="8" t="n">
        <f aca="false">Identyfikacja!D449</f>
        <v>440</v>
      </c>
      <c r="E449" s="5" t="s">
        <v>463</v>
      </c>
      <c r="F449" s="0" t="n">
        <v>7</v>
      </c>
      <c r="G449" s="0" t="n">
        <v>0</v>
      </c>
      <c r="I449" s="0" t="n">
        <v>1</v>
      </c>
      <c r="J449" s="0" t="n">
        <v>0</v>
      </c>
    </row>
    <row r="450" customFormat="false" ht="15" hidden="false" customHeight="false" outlineLevel="0" collapsed="false">
      <c r="A450" s="0" t="n">
        <v>449</v>
      </c>
      <c r="B450" s="3" t="n">
        <v>45062</v>
      </c>
      <c r="C450" s="4" t="n">
        <v>0.428888888888889</v>
      </c>
      <c r="D450" s="8" t="n">
        <f aca="false">Identyfikacja!D450</f>
        <v>441</v>
      </c>
      <c r="E450" s="5" t="s">
        <v>464</v>
      </c>
      <c r="F450" s="0" t="n">
        <v>7</v>
      </c>
      <c r="G450" s="0" t="n">
        <v>0</v>
      </c>
      <c r="I450" s="0" t="n">
        <v>1</v>
      </c>
      <c r="J450" s="0" t="n">
        <v>0</v>
      </c>
    </row>
    <row r="451" customFormat="false" ht="15" hidden="false" customHeight="false" outlineLevel="0" collapsed="false">
      <c r="A451" s="0" t="n">
        <v>450</v>
      </c>
      <c r="B451" s="3" t="n">
        <v>45062</v>
      </c>
      <c r="C451" s="4" t="n">
        <v>0.429224537037037</v>
      </c>
      <c r="D451" s="8" t="n">
        <f aca="false">Identyfikacja!D451</f>
        <v>442</v>
      </c>
      <c r="E451" s="5" t="s">
        <v>465</v>
      </c>
      <c r="F451" s="0" t="n">
        <v>9</v>
      </c>
      <c r="G451" s="0" t="n">
        <v>0</v>
      </c>
      <c r="I451" s="0" t="n">
        <v>5</v>
      </c>
      <c r="J451" s="0" t="n">
        <v>0</v>
      </c>
    </row>
    <row r="452" customFormat="false" ht="15" hidden="false" customHeight="false" outlineLevel="0" collapsed="false">
      <c r="A452" s="0" t="n">
        <v>451</v>
      </c>
      <c r="B452" s="3" t="n">
        <v>45062</v>
      </c>
      <c r="C452" s="4" t="n">
        <v>0.429293981481482</v>
      </c>
      <c r="D452" s="8" t="n">
        <f aca="false">Identyfikacja!D452</f>
        <v>443</v>
      </c>
      <c r="E452" s="5" t="s">
        <v>466</v>
      </c>
      <c r="F452" s="0" t="n">
        <v>9</v>
      </c>
      <c r="G452" s="0" t="n">
        <v>0</v>
      </c>
      <c r="I452" s="0" t="n">
        <v>4</v>
      </c>
      <c r="J452" s="0" t="n">
        <v>0</v>
      </c>
    </row>
    <row r="453" customFormat="false" ht="15" hidden="false" customHeight="false" outlineLevel="0" collapsed="false">
      <c r="A453" s="0" t="n">
        <v>452</v>
      </c>
      <c r="B453" s="3" t="n">
        <v>45062</v>
      </c>
      <c r="C453" s="4" t="n">
        <v>0.42931712962963</v>
      </c>
      <c r="D453" s="8" t="n">
        <f aca="false">Identyfikacja!D453</f>
        <v>444</v>
      </c>
      <c r="E453" s="5" t="s">
        <v>467</v>
      </c>
      <c r="F453" s="0" t="n">
        <v>7</v>
      </c>
      <c r="G453" s="0" t="n">
        <v>0</v>
      </c>
      <c r="I453" s="0" t="n">
        <v>1</v>
      </c>
      <c r="J453" s="0" t="n">
        <v>0</v>
      </c>
    </row>
    <row r="454" customFormat="false" ht="15" hidden="false" customHeight="false" outlineLevel="0" collapsed="false">
      <c r="A454" s="0" t="n">
        <v>453</v>
      </c>
      <c r="B454" s="3" t="n">
        <v>45062</v>
      </c>
      <c r="C454" s="4" t="n">
        <v>0.429340277777778</v>
      </c>
      <c r="D454" s="8" t="n">
        <f aca="false">Identyfikacja!D454</f>
        <v>445</v>
      </c>
      <c r="E454" s="5" t="s">
        <v>468</v>
      </c>
      <c r="F454" s="0" t="n">
        <v>7</v>
      </c>
      <c r="G454" s="0" t="n">
        <v>0</v>
      </c>
      <c r="I454" s="0" t="n">
        <v>1</v>
      </c>
      <c r="J454" s="0" t="n">
        <v>0</v>
      </c>
    </row>
    <row r="455" customFormat="false" ht="15" hidden="false" customHeight="false" outlineLevel="0" collapsed="false">
      <c r="A455" s="0" t="n">
        <v>454</v>
      </c>
      <c r="B455" s="3" t="n">
        <v>45062</v>
      </c>
      <c r="C455" s="4" t="n">
        <v>0.429386574074074</v>
      </c>
      <c r="D455" s="8" t="n">
        <f aca="false">Identyfikacja!D455</f>
        <v>446</v>
      </c>
      <c r="E455" s="5" t="s">
        <v>469</v>
      </c>
      <c r="F455" s="0" t="n">
        <v>7</v>
      </c>
      <c r="G455" s="0" t="n">
        <v>0</v>
      </c>
      <c r="I455" s="0" t="n">
        <v>1</v>
      </c>
      <c r="J455" s="0" t="n">
        <v>0</v>
      </c>
    </row>
    <row r="456" customFormat="false" ht="15" hidden="false" customHeight="false" outlineLevel="0" collapsed="false">
      <c r="A456" s="0" t="n">
        <v>455</v>
      </c>
      <c r="B456" s="3" t="n">
        <v>45062</v>
      </c>
      <c r="C456" s="4" t="n">
        <v>0.429409722222222</v>
      </c>
      <c r="D456" s="8" t="n">
        <f aca="false">Identyfikacja!D456</f>
        <v>447</v>
      </c>
      <c r="E456" s="5" t="s">
        <v>470</v>
      </c>
      <c r="F456" s="0" t="n">
        <v>7</v>
      </c>
      <c r="G456" s="0" t="n">
        <v>0</v>
      </c>
      <c r="I456" s="0" t="n">
        <v>1</v>
      </c>
      <c r="J456" s="0" t="n">
        <v>0</v>
      </c>
    </row>
    <row r="457" customFormat="false" ht="15" hidden="false" customHeight="false" outlineLevel="0" collapsed="false">
      <c r="A457" s="0" t="n">
        <v>456</v>
      </c>
      <c r="B457" s="3" t="n">
        <v>45062</v>
      </c>
      <c r="C457" s="4" t="n">
        <v>0.429421296296296</v>
      </c>
      <c r="D457" s="8" t="n">
        <f aca="false">Identyfikacja!D457</f>
        <v>448</v>
      </c>
      <c r="E457" s="5" t="s">
        <v>471</v>
      </c>
      <c r="F457" s="0" t="n">
        <v>6</v>
      </c>
      <c r="G457" s="0" t="n">
        <v>0</v>
      </c>
      <c r="I457" s="0" t="n">
        <v>8</v>
      </c>
      <c r="J457" s="0" t="n">
        <v>0</v>
      </c>
    </row>
    <row r="458" customFormat="false" ht="15" hidden="false" customHeight="false" outlineLevel="0" collapsed="false">
      <c r="A458" s="0" t="n">
        <v>457</v>
      </c>
      <c r="B458" s="3" t="n">
        <v>45062</v>
      </c>
      <c r="C458" s="4" t="n">
        <v>0.429583333333333</v>
      </c>
      <c r="D458" s="8" t="n">
        <f aca="false">Identyfikacja!D458</f>
        <v>449</v>
      </c>
      <c r="E458" s="5" t="s">
        <v>472</v>
      </c>
      <c r="F458" s="0" t="n">
        <v>8</v>
      </c>
      <c r="G458" s="0" t="n">
        <v>0</v>
      </c>
      <c r="I458" s="0" t="n">
        <v>6</v>
      </c>
      <c r="J458" s="0" t="n">
        <v>0</v>
      </c>
    </row>
    <row r="459" customFormat="false" ht="15" hidden="false" customHeight="false" outlineLevel="0" collapsed="false">
      <c r="A459" s="0" t="n">
        <v>458</v>
      </c>
      <c r="B459" s="3" t="n">
        <v>45062</v>
      </c>
      <c r="C459" s="4" t="n">
        <v>0.42974537037037</v>
      </c>
      <c r="D459" s="8" t="n">
        <f aca="false">Identyfikacja!D459</f>
        <v>450</v>
      </c>
      <c r="E459" s="5" t="s">
        <v>473</v>
      </c>
      <c r="F459" s="0" t="n">
        <v>3</v>
      </c>
      <c r="G459" s="0" t="n">
        <v>0</v>
      </c>
      <c r="I459" s="0" t="n">
        <v>3</v>
      </c>
      <c r="J459" s="0" t="n">
        <v>0</v>
      </c>
    </row>
    <row r="460" customFormat="false" ht="15" hidden="false" customHeight="false" outlineLevel="0" collapsed="false">
      <c r="A460" s="0" t="n">
        <v>459</v>
      </c>
      <c r="B460" s="3" t="n">
        <v>45062</v>
      </c>
      <c r="C460" s="4" t="n">
        <v>0.429849537037037</v>
      </c>
      <c r="D460" s="8" t="n">
        <f aca="false">Identyfikacja!D460</f>
        <v>451</v>
      </c>
      <c r="E460" s="5" t="s">
        <v>474</v>
      </c>
      <c r="F460" s="0" t="n">
        <v>9</v>
      </c>
      <c r="G460" s="0" t="n">
        <v>0</v>
      </c>
      <c r="I460" s="0" t="n">
        <v>4</v>
      </c>
      <c r="J460" s="0" t="n">
        <v>0</v>
      </c>
    </row>
    <row r="461" customFormat="false" ht="15" hidden="false" customHeight="false" outlineLevel="0" collapsed="false">
      <c r="A461" s="0" t="n">
        <v>460</v>
      </c>
      <c r="B461" s="3" t="n">
        <v>45062</v>
      </c>
      <c r="C461" s="4" t="n">
        <v>0.429895833333333</v>
      </c>
      <c r="D461" s="8" t="n">
        <f aca="false">Identyfikacja!D461</f>
        <v>452</v>
      </c>
      <c r="E461" s="5" t="s">
        <v>475</v>
      </c>
      <c r="F461" s="0" t="n">
        <v>9</v>
      </c>
      <c r="G461" s="0" t="n">
        <v>0</v>
      </c>
      <c r="I461" s="0" t="n">
        <v>5</v>
      </c>
      <c r="J461" s="0" t="n">
        <v>0</v>
      </c>
    </row>
    <row r="462" customFormat="false" ht="15" hidden="false" customHeight="false" outlineLevel="0" collapsed="false">
      <c r="A462" s="0" t="n">
        <v>461</v>
      </c>
      <c r="B462" s="3" t="n">
        <v>45062</v>
      </c>
      <c r="C462" s="4" t="n">
        <v>0.429907407407407</v>
      </c>
      <c r="D462" s="8" t="n">
        <f aca="false">Identyfikacja!D462</f>
        <v>453</v>
      </c>
      <c r="E462" s="5" t="s">
        <v>476</v>
      </c>
      <c r="F462" s="0" t="n">
        <v>7</v>
      </c>
      <c r="G462" s="0" t="n">
        <v>0</v>
      </c>
      <c r="I462" s="0" t="n">
        <v>1</v>
      </c>
      <c r="J462" s="0" t="n">
        <v>0</v>
      </c>
    </row>
    <row r="463" customFormat="false" ht="15" hidden="false" customHeight="false" outlineLevel="0" collapsed="false">
      <c r="A463" s="0" t="n">
        <v>462</v>
      </c>
      <c r="B463" s="3" t="n">
        <v>45062</v>
      </c>
      <c r="C463" s="4" t="n">
        <v>0.42994212962963</v>
      </c>
      <c r="D463" s="8" t="n">
        <f aca="false">Identyfikacja!D463</f>
        <v>454</v>
      </c>
      <c r="E463" s="5" t="s">
        <v>477</v>
      </c>
      <c r="F463" s="0" t="n">
        <v>7</v>
      </c>
      <c r="G463" s="0" t="n">
        <v>0</v>
      </c>
      <c r="I463" s="0" t="n">
        <v>1</v>
      </c>
      <c r="J463" s="0" t="n">
        <v>0</v>
      </c>
    </row>
    <row r="464" customFormat="false" ht="15" hidden="false" customHeight="false" outlineLevel="0" collapsed="false">
      <c r="A464" s="0" t="n">
        <v>463</v>
      </c>
      <c r="B464" s="3" t="n">
        <v>45062</v>
      </c>
      <c r="C464" s="4" t="n">
        <v>0.429953703703704</v>
      </c>
      <c r="D464" s="8" t="n">
        <f aca="false">Identyfikacja!D464</f>
        <v>455</v>
      </c>
      <c r="E464" s="5" t="s">
        <v>478</v>
      </c>
      <c r="F464" s="0" t="n">
        <v>7</v>
      </c>
      <c r="G464" s="0" t="n">
        <v>0</v>
      </c>
      <c r="I464" s="0" t="n">
        <v>1</v>
      </c>
      <c r="J464" s="0" t="n">
        <v>0</v>
      </c>
    </row>
    <row r="465" customFormat="false" ht="15" hidden="false" customHeight="false" outlineLevel="0" collapsed="false">
      <c r="A465" s="0" t="n">
        <v>464</v>
      </c>
      <c r="B465" s="3" t="n">
        <v>45062</v>
      </c>
      <c r="C465" s="4" t="n">
        <v>0.4303125</v>
      </c>
      <c r="D465" s="8" t="n">
        <f aca="false">Identyfikacja!D465</f>
        <v>456</v>
      </c>
      <c r="E465" s="5" t="s">
        <v>479</v>
      </c>
      <c r="F465" s="0" t="n">
        <v>7</v>
      </c>
      <c r="G465" s="0" t="n">
        <v>0</v>
      </c>
      <c r="I465" s="0" t="n">
        <v>1</v>
      </c>
      <c r="J465" s="0" t="n">
        <v>0</v>
      </c>
    </row>
    <row r="466" customFormat="false" ht="15" hidden="false" customHeight="false" outlineLevel="0" collapsed="false">
      <c r="A466" s="0" t="n">
        <v>465</v>
      </c>
      <c r="B466" s="3" t="n">
        <v>45062</v>
      </c>
      <c r="C466" s="4" t="n">
        <v>0.430324074074074</v>
      </c>
      <c r="D466" s="8" t="n">
        <f aca="false">Identyfikacja!D466</f>
        <v>457</v>
      </c>
      <c r="E466" s="5" t="s">
        <v>480</v>
      </c>
      <c r="F466" s="0" t="n">
        <v>6</v>
      </c>
      <c r="G466" s="0" t="n">
        <v>2</v>
      </c>
      <c r="H466" s="0" t="n">
        <v>6</v>
      </c>
      <c r="I466" s="0" t="n">
        <v>8</v>
      </c>
      <c r="J466" s="0" t="n">
        <v>2</v>
      </c>
      <c r="K466" s="0" t="n">
        <v>8</v>
      </c>
    </row>
    <row r="467" customFormat="false" ht="15" hidden="false" customHeight="false" outlineLevel="0" collapsed="false">
      <c r="A467" s="0" t="n">
        <v>466</v>
      </c>
      <c r="B467" s="3" t="n">
        <v>45062</v>
      </c>
      <c r="C467" s="4" t="n">
        <v>0.430416666666667</v>
      </c>
      <c r="D467" s="8" t="n">
        <f aca="false">Identyfikacja!D467</f>
        <v>458</v>
      </c>
      <c r="E467" s="5" t="s">
        <v>481</v>
      </c>
      <c r="F467" s="0" t="n">
        <v>7</v>
      </c>
      <c r="G467" s="0" t="n">
        <v>0</v>
      </c>
      <c r="I467" s="0" t="n">
        <v>1</v>
      </c>
      <c r="J467" s="0" t="n">
        <v>0</v>
      </c>
    </row>
    <row r="468" customFormat="false" ht="15" hidden="false" customHeight="false" outlineLevel="0" collapsed="false">
      <c r="A468" s="0" t="n">
        <v>467</v>
      </c>
      <c r="B468" s="3" t="n">
        <v>45062</v>
      </c>
      <c r="C468" s="4" t="n">
        <v>0.430752314814815</v>
      </c>
      <c r="D468" s="8" t="n">
        <f aca="false">Identyfikacja!D468</f>
        <v>459</v>
      </c>
      <c r="E468" s="5" t="s">
        <v>482</v>
      </c>
      <c r="F468" s="0" t="n">
        <v>3</v>
      </c>
      <c r="G468" s="0" t="n">
        <v>0</v>
      </c>
      <c r="I468" s="0" t="n">
        <v>2</v>
      </c>
      <c r="J468" s="0" t="n">
        <v>0</v>
      </c>
    </row>
    <row r="469" customFormat="false" ht="15" hidden="false" customHeight="false" outlineLevel="0" collapsed="false">
      <c r="A469" s="0" t="n">
        <v>468</v>
      </c>
      <c r="B469" s="3" t="n">
        <v>45062</v>
      </c>
      <c r="C469" s="4" t="n">
        <v>0.430949074074074</v>
      </c>
      <c r="D469" s="8" t="n">
        <f aca="false">Identyfikacja!D469</f>
        <v>460</v>
      </c>
      <c r="E469" s="5" t="s">
        <v>483</v>
      </c>
      <c r="F469" s="0" t="n">
        <v>6</v>
      </c>
      <c r="G469" s="0" t="n">
        <v>0</v>
      </c>
      <c r="I469" s="0" t="n">
        <v>8</v>
      </c>
      <c r="J469" s="0" t="n">
        <v>0</v>
      </c>
    </row>
    <row r="470" customFormat="false" ht="15" hidden="false" customHeight="false" outlineLevel="0" collapsed="false">
      <c r="A470" s="0" t="n">
        <v>469</v>
      </c>
      <c r="B470" s="3" t="n">
        <v>45062</v>
      </c>
      <c r="C470" s="4" t="n">
        <v>0.430972222222222</v>
      </c>
      <c r="D470" s="8" t="n">
        <f aca="false">Identyfikacja!D470</f>
        <v>461</v>
      </c>
      <c r="E470" s="5" t="s">
        <v>484</v>
      </c>
      <c r="F470" s="0" t="n">
        <v>9</v>
      </c>
      <c r="G470" s="0" t="n">
        <v>2</v>
      </c>
      <c r="H470" s="0" t="n">
        <v>9</v>
      </c>
      <c r="I470" s="0" t="n">
        <v>5</v>
      </c>
      <c r="J470" s="0" t="n">
        <v>2</v>
      </c>
      <c r="K470" s="0" t="n">
        <v>5</v>
      </c>
    </row>
    <row r="471" customFormat="false" ht="15" hidden="false" customHeight="false" outlineLevel="0" collapsed="false">
      <c r="A471" s="0" t="n">
        <v>470</v>
      </c>
      <c r="B471" s="3" t="n">
        <v>45062</v>
      </c>
      <c r="C471" s="4" t="n">
        <v>0.431284722222222</v>
      </c>
      <c r="D471" s="8" t="n">
        <f aca="false">Identyfikacja!D471</f>
        <v>462</v>
      </c>
      <c r="E471" s="5" t="s">
        <v>485</v>
      </c>
      <c r="F471" s="0" t="n">
        <v>3</v>
      </c>
      <c r="G471" s="0" t="n">
        <v>0</v>
      </c>
      <c r="I471" s="0" t="n">
        <v>2</v>
      </c>
      <c r="J471" s="0" t="n">
        <v>0</v>
      </c>
    </row>
    <row r="472" customFormat="false" ht="15" hidden="false" customHeight="false" outlineLevel="0" collapsed="false">
      <c r="A472" s="0" t="n">
        <v>471</v>
      </c>
      <c r="B472" s="3" t="n">
        <v>45062</v>
      </c>
      <c r="C472" s="4" t="n">
        <v>0.431331018518519</v>
      </c>
      <c r="D472" s="8" t="n">
        <f aca="false">Identyfikacja!D472</f>
        <v>463</v>
      </c>
      <c r="E472" s="5" t="s">
        <v>486</v>
      </c>
      <c r="F472" s="0" t="n">
        <v>7</v>
      </c>
      <c r="G472" s="0" t="n">
        <v>0</v>
      </c>
      <c r="I472" s="0" t="n">
        <v>1</v>
      </c>
      <c r="J472" s="0" t="n">
        <v>0</v>
      </c>
    </row>
    <row r="473" customFormat="false" ht="15" hidden="false" customHeight="false" outlineLevel="0" collapsed="false">
      <c r="A473" s="0" t="n">
        <v>472</v>
      </c>
      <c r="B473" s="3" t="n">
        <v>45062</v>
      </c>
      <c r="C473" s="4" t="n">
        <v>0.431342592592593</v>
      </c>
      <c r="D473" s="8" t="n">
        <f aca="false">Identyfikacja!D473</f>
        <v>464</v>
      </c>
      <c r="E473" s="5" t="s">
        <v>487</v>
      </c>
      <c r="F473" s="0" t="n">
        <v>7</v>
      </c>
      <c r="G473" s="0" t="n">
        <v>0</v>
      </c>
      <c r="I473" s="0" t="n">
        <v>1</v>
      </c>
      <c r="J473" s="0" t="n">
        <v>0</v>
      </c>
    </row>
    <row r="474" customFormat="false" ht="15" hidden="false" customHeight="false" outlineLevel="0" collapsed="false">
      <c r="A474" s="0" t="n">
        <v>473</v>
      </c>
      <c r="B474" s="3" t="n">
        <v>45062</v>
      </c>
      <c r="C474" s="4" t="n">
        <v>0.431516203703704</v>
      </c>
      <c r="D474" s="8" t="n">
        <f aca="false">Identyfikacja!D474</f>
        <v>465</v>
      </c>
      <c r="E474" s="5" t="s">
        <v>488</v>
      </c>
      <c r="F474" s="0" t="n">
        <v>7</v>
      </c>
      <c r="G474" s="0" t="n">
        <v>0</v>
      </c>
      <c r="I474" s="0" t="n">
        <v>1</v>
      </c>
      <c r="J474" s="0" t="n">
        <v>0</v>
      </c>
    </row>
    <row r="475" customFormat="false" ht="15" hidden="false" customHeight="false" outlineLevel="0" collapsed="false">
      <c r="A475" s="0" t="n">
        <v>474</v>
      </c>
      <c r="B475" s="3" t="n">
        <v>45062</v>
      </c>
      <c r="C475" s="4" t="n">
        <v>0.432060185185185</v>
      </c>
      <c r="D475" s="8" t="n">
        <f aca="false">Identyfikacja!D475</f>
        <v>466</v>
      </c>
      <c r="E475" s="5" t="s">
        <v>489</v>
      </c>
      <c r="F475" s="0" t="n">
        <v>9</v>
      </c>
      <c r="G475" s="0" t="n">
        <v>0</v>
      </c>
      <c r="I475" s="0" t="n">
        <v>4</v>
      </c>
      <c r="J475" s="0" t="n">
        <v>0</v>
      </c>
    </row>
    <row r="476" customFormat="false" ht="15" hidden="false" customHeight="false" outlineLevel="0" collapsed="false">
      <c r="A476" s="0" t="n">
        <v>475</v>
      </c>
      <c r="B476" s="3" t="n">
        <v>45062</v>
      </c>
      <c r="C476" s="4" t="n">
        <v>0.432083333333333</v>
      </c>
      <c r="D476" s="8" t="n">
        <f aca="false">Identyfikacja!D476</f>
        <v>467</v>
      </c>
      <c r="E476" s="5" t="s">
        <v>490</v>
      </c>
      <c r="F476" s="0" t="n">
        <v>9</v>
      </c>
      <c r="G476" s="0" t="n">
        <v>0</v>
      </c>
      <c r="I476" s="0" t="n">
        <v>4</v>
      </c>
      <c r="J476" s="0" t="n">
        <v>0</v>
      </c>
    </row>
    <row r="477" customFormat="false" ht="15" hidden="false" customHeight="false" outlineLevel="0" collapsed="false">
      <c r="A477" s="0" t="n">
        <v>476</v>
      </c>
      <c r="B477" s="3" t="n">
        <v>45062</v>
      </c>
      <c r="C477" s="4" t="n">
        <v>0.432407407407407</v>
      </c>
      <c r="D477" s="8" t="n">
        <f aca="false">Identyfikacja!D477</f>
        <v>468</v>
      </c>
      <c r="E477" s="5" t="s">
        <v>491</v>
      </c>
      <c r="F477" s="0" t="n">
        <v>7</v>
      </c>
      <c r="G477" s="0" t="n">
        <v>0</v>
      </c>
      <c r="I477" s="0" t="n">
        <v>1</v>
      </c>
      <c r="J477" s="0" t="n">
        <v>0</v>
      </c>
    </row>
    <row r="478" customFormat="false" ht="15" hidden="false" customHeight="false" outlineLevel="0" collapsed="false">
      <c r="A478" s="0" t="n">
        <v>477</v>
      </c>
      <c r="B478" s="3" t="n">
        <v>45062</v>
      </c>
      <c r="C478" s="4" t="n">
        <v>0.432638888888889</v>
      </c>
      <c r="D478" s="8" t="n">
        <f aca="false">Identyfikacja!D478</f>
        <v>469</v>
      </c>
      <c r="E478" s="5" t="s">
        <v>492</v>
      </c>
      <c r="F478" s="0" t="n">
        <v>7</v>
      </c>
      <c r="G478" s="0" t="n">
        <v>0</v>
      </c>
      <c r="I478" s="0" t="n">
        <v>1</v>
      </c>
      <c r="J478" s="0" t="n">
        <v>0</v>
      </c>
    </row>
    <row r="479" customFormat="false" ht="15" hidden="false" customHeight="false" outlineLevel="0" collapsed="false">
      <c r="A479" s="0" t="n">
        <v>478</v>
      </c>
      <c r="B479" s="3" t="n">
        <v>45062</v>
      </c>
      <c r="C479" s="4" t="n">
        <v>0.432824074074074</v>
      </c>
      <c r="D479" s="8" t="n">
        <f aca="false">Identyfikacja!D479</f>
        <v>470</v>
      </c>
      <c r="E479" s="5" t="s">
        <v>493</v>
      </c>
      <c r="F479" s="0" t="n">
        <v>7</v>
      </c>
      <c r="G479" s="0" t="n">
        <v>0</v>
      </c>
      <c r="I479" s="0" t="n">
        <v>1</v>
      </c>
      <c r="J479" s="0" t="n">
        <v>0</v>
      </c>
    </row>
    <row r="480" customFormat="false" ht="15" hidden="false" customHeight="false" outlineLevel="0" collapsed="false">
      <c r="A480" s="0" t="n">
        <v>479</v>
      </c>
      <c r="B480" s="3" t="n">
        <v>45062</v>
      </c>
      <c r="C480" s="4" t="n">
        <v>0.432858796296296</v>
      </c>
      <c r="D480" s="8" t="n">
        <f aca="false">Identyfikacja!D480</f>
        <v>471</v>
      </c>
      <c r="E480" s="5" t="s">
        <v>494</v>
      </c>
      <c r="F480" s="0" t="n">
        <v>7</v>
      </c>
      <c r="G480" s="0" t="n">
        <v>0</v>
      </c>
      <c r="I480" s="0" t="n">
        <v>1</v>
      </c>
      <c r="J480" s="0" t="n">
        <v>0</v>
      </c>
    </row>
    <row r="481" customFormat="false" ht="15" hidden="false" customHeight="false" outlineLevel="0" collapsed="false">
      <c r="A481" s="0" t="n">
        <v>480</v>
      </c>
      <c r="B481" s="3" t="n">
        <v>45062</v>
      </c>
      <c r="C481" s="4" t="n">
        <v>0.432881944444444</v>
      </c>
      <c r="D481" s="8" t="n">
        <f aca="false">Identyfikacja!D481</f>
        <v>472</v>
      </c>
      <c r="E481" s="5" t="s">
        <v>495</v>
      </c>
      <c r="F481" s="0" t="n">
        <v>7</v>
      </c>
      <c r="G481" s="0" t="n">
        <v>0</v>
      </c>
      <c r="I481" s="0" t="n">
        <v>1</v>
      </c>
      <c r="J481" s="0" t="n">
        <v>0</v>
      </c>
    </row>
    <row r="482" customFormat="false" ht="15" hidden="false" customHeight="false" outlineLevel="0" collapsed="false">
      <c r="A482" s="0" t="n">
        <v>481</v>
      </c>
      <c r="B482" s="3" t="n">
        <v>45062</v>
      </c>
      <c r="C482" s="4" t="n">
        <v>0.432974537037037</v>
      </c>
      <c r="D482" s="8" t="n">
        <f aca="false">Identyfikacja!D482</f>
        <v>473</v>
      </c>
      <c r="E482" s="5" t="s">
        <v>496</v>
      </c>
      <c r="F482" s="0" t="n">
        <v>9</v>
      </c>
      <c r="G482" s="0" t="n">
        <v>0</v>
      </c>
      <c r="I482" s="0" t="n">
        <v>4</v>
      </c>
      <c r="J482" s="0" t="n">
        <v>0</v>
      </c>
    </row>
    <row r="483" customFormat="false" ht="15" hidden="false" customHeight="false" outlineLevel="0" collapsed="false">
      <c r="A483" s="0" t="n">
        <v>482</v>
      </c>
      <c r="B483" s="3" t="n">
        <v>45062</v>
      </c>
      <c r="C483" s="4" t="n">
        <v>0.433240740740741</v>
      </c>
      <c r="D483" s="8" t="n">
        <f aca="false">Identyfikacja!D483</f>
        <v>474</v>
      </c>
      <c r="E483" s="5" t="s">
        <v>497</v>
      </c>
      <c r="F483" s="0" t="n">
        <v>7</v>
      </c>
      <c r="G483" s="0" t="n">
        <v>0</v>
      </c>
      <c r="I483" s="0" t="n">
        <v>1</v>
      </c>
      <c r="J483" s="0" t="n">
        <v>0</v>
      </c>
    </row>
    <row r="484" customFormat="false" ht="15" hidden="false" customHeight="false" outlineLevel="0" collapsed="false">
      <c r="A484" s="0" t="n">
        <v>483</v>
      </c>
      <c r="B484" s="3" t="n">
        <v>45062</v>
      </c>
      <c r="C484" s="4" t="n">
        <v>0.433252314814815</v>
      </c>
      <c r="D484" s="8" t="n">
        <f aca="false">Identyfikacja!D484</f>
        <v>475</v>
      </c>
      <c r="E484" s="5" t="s">
        <v>498</v>
      </c>
      <c r="F484" s="0" t="n">
        <v>7</v>
      </c>
      <c r="G484" s="0" t="n">
        <v>0</v>
      </c>
      <c r="I484" s="0" t="n">
        <v>1</v>
      </c>
      <c r="J484" s="0" t="n">
        <v>0</v>
      </c>
    </row>
    <row r="485" customFormat="false" ht="15" hidden="false" customHeight="false" outlineLevel="0" collapsed="false">
      <c r="A485" s="0" t="n">
        <v>484</v>
      </c>
      <c r="B485" s="3" t="n">
        <v>45062</v>
      </c>
      <c r="C485" s="4" t="n">
        <v>0.433321759259259</v>
      </c>
      <c r="D485" s="8" t="n">
        <f aca="false">Identyfikacja!D485</f>
        <v>476</v>
      </c>
      <c r="E485" s="5" t="s">
        <v>499</v>
      </c>
      <c r="F485" s="0" t="n">
        <v>7</v>
      </c>
      <c r="G485" s="0" t="n">
        <v>0</v>
      </c>
      <c r="I485" s="0" t="n">
        <v>1</v>
      </c>
      <c r="J485" s="0" t="n">
        <v>0</v>
      </c>
    </row>
    <row r="486" customFormat="false" ht="15" hidden="false" customHeight="false" outlineLevel="0" collapsed="false">
      <c r="A486" s="0" t="n">
        <v>485</v>
      </c>
      <c r="B486" s="3" t="n">
        <v>45062</v>
      </c>
      <c r="C486" s="4" t="n">
        <v>0.43400462962963</v>
      </c>
      <c r="D486" s="8" t="n">
        <f aca="false">Identyfikacja!D486</f>
        <v>477</v>
      </c>
      <c r="E486" s="5" t="s">
        <v>500</v>
      </c>
      <c r="F486" s="0" t="n">
        <v>7</v>
      </c>
      <c r="G486" s="0" t="n">
        <v>0</v>
      </c>
      <c r="I486" s="0" t="n">
        <v>1</v>
      </c>
      <c r="J486" s="0" t="n">
        <v>0</v>
      </c>
    </row>
    <row r="487" customFormat="false" ht="15" hidden="false" customHeight="false" outlineLevel="0" collapsed="false">
      <c r="A487" s="0" t="n">
        <v>486</v>
      </c>
      <c r="B487" s="3" t="n">
        <v>45062</v>
      </c>
      <c r="C487" s="4" t="n">
        <v>0.434027777777778</v>
      </c>
      <c r="D487" s="8" t="n">
        <f aca="false">Identyfikacja!D487</f>
        <v>478</v>
      </c>
      <c r="E487" s="5" t="s">
        <v>501</v>
      </c>
      <c r="F487" s="0" t="n">
        <v>7</v>
      </c>
      <c r="G487" s="0" t="n">
        <v>0</v>
      </c>
      <c r="I487" s="0" t="n">
        <v>1</v>
      </c>
      <c r="J487" s="0" t="n">
        <v>0</v>
      </c>
    </row>
    <row r="488" customFormat="false" ht="15" hidden="false" customHeight="false" outlineLevel="0" collapsed="false">
      <c r="A488" s="0" t="n">
        <v>487</v>
      </c>
      <c r="B488" s="3" t="n">
        <v>45062</v>
      </c>
      <c r="C488" s="4" t="n">
        <v>0.434050925925926</v>
      </c>
      <c r="D488" s="8" t="n">
        <f aca="false">Identyfikacja!D488</f>
        <v>479</v>
      </c>
      <c r="E488" s="5" t="s">
        <v>502</v>
      </c>
      <c r="F488" s="0" t="n">
        <v>7</v>
      </c>
      <c r="G488" s="0" t="n">
        <v>0</v>
      </c>
      <c r="I488" s="0" t="n">
        <v>1</v>
      </c>
      <c r="J488" s="0" t="n">
        <v>0</v>
      </c>
    </row>
    <row r="489" customFormat="false" ht="15" hidden="false" customHeight="false" outlineLevel="0" collapsed="false">
      <c r="A489" s="0" t="n">
        <v>488</v>
      </c>
      <c r="B489" s="3" t="n">
        <v>45062</v>
      </c>
      <c r="C489" s="4" t="n">
        <v>0.434108796296296</v>
      </c>
      <c r="D489" s="8" t="n">
        <f aca="false">Identyfikacja!D489</f>
        <v>480</v>
      </c>
      <c r="E489" s="5" t="s">
        <v>503</v>
      </c>
      <c r="F489" s="0" t="n">
        <v>7</v>
      </c>
      <c r="G489" s="0" t="n">
        <v>0</v>
      </c>
      <c r="I489" s="0" t="n">
        <v>1</v>
      </c>
      <c r="J489" s="0" t="n">
        <v>0</v>
      </c>
    </row>
    <row r="490" customFormat="false" ht="15" hidden="false" customHeight="false" outlineLevel="0" collapsed="false">
      <c r="A490" s="0" t="n">
        <v>489</v>
      </c>
      <c r="B490" s="3" t="n">
        <v>45062</v>
      </c>
      <c r="C490" s="4" t="n">
        <v>0.43412037037037</v>
      </c>
      <c r="D490" s="8" t="n">
        <f aca="false">Identyfikacja!D490</f>
        <v>481</v>
      </c>
      <c r="E490" s="5" t="s">
        <v>504</v>
      </c>
      <c r="F490" s="0" t="n">
        <v>7</v>
      </c>
      <c r="G490" s="0" t="n">
        <v>0</v>
      </c>
      <c r="I490" s="0" t="n">
        <v>1</v>
      </c>
      <c r="J490" s="0" t="n">
        <v>0</v>
      </c>
    </row>
    <row r="491" customFormat="false" ht="15" hidden="false" customHeight="false" outlineLevel="0" collapsed="false">
      <c r="A491" s="0" t="n">
        <v>490</v>
      </c>
      <c r="B491" s="3" t="n">
        <v>45062</v>
      </c>
      <c r="C491" s="4" t="n">
        <v>0.434131944444444</v>
      </c>
      <c r="D491" s="8" t="n">
        <f aca="false">Identyfikacja!D491</f>
        <v>482</v>
      </c>
      <c r="E491" s="5" t="s">
        <v>505</v>
      </c>
      <c r="F491" s="0" t="n">
        <v>7</v>
      </c>
      <c r="G491" s="0" t="n">
        <v>0</v>
      </c>
      <c r="I491" s="0" t="n">
        <v>1</v>
      </c>
      <c r="J491" s="0" t="n">
        <v>0</v>
      </c>
    </row>
    <row r="492" customFormat="false" ht="15" hidden="false" customHeight="false" outlineLevel="0" collapsed="false">
      <c r="A492" s="0" t="n">
        <v>491</v>
      </c>
      <c r="B492" s="3" t="n">
        <v>45062</v>
      </c>
      <c r="C492" s="4" t="n">
        <v>0.435011574074074</v>
      </c>
      <c r="D492" s="8" t="n">
        <f aca="false">Identyfikacja!D492</f>
        <v>483</v>
      </c>
      <c r="E492" s="5" t="s">
        <v>506</v>
      </c>
      <c r="F492" s="0" t="n">
        <v>7</v>
      </c>
      <c r="G492" s="0" t="n">
        <v>0</v>
      </c>
      <c r="I492" s="0" t="n">
        <v>1</v>
      </c>
      <c r="J492" s="0" t="n">
        <v>0</v>
      </c>
    </row>
    <row r="493" customFormat="false" ht="15" hidden="false" customHeight="false" outlineLevel="0" collapsed="false">
      <c r="A493" s="0" t="n">
        <v>492</v>
      </c>
      <c r="B493" s="3" t="n">
        <v>45062</v>
      </c>
      <c r="C493" s="4" t="n">
        <v>0.435289351851852</v>
      </c>
      <c r="D493" s="8" t="n">
        <f aca="false">Identyfikacja!D493</f>
        <v>484</v>
      </c>
      <c r="E493" s="5" t="s">
        <v>507</v>
      </c>
      <c r="F493" s="0" t="n">
        <v>7</v>
      </c>
      <c r="G493" s="0" t="n">
        <v>0</v>
      </c>
      <c r="I493" s="0" t="n">
        <v>1</v>
      </c>
      <c r="J493" s="0" t="n">
        <v>0</v>
      </c>
    </row>
    <row r="494" customFormat="false" ht="15" hidden="false" customHeight="false" outlineLevel="0" collapsed="false">
      <c r="A494" s="0" t="n">
        <v>493</v>
      </c>
      <c r="B494" s="3" t="n">
        <v>45062</v>
      </c>
      <c r="C494" s="4" t="n">
        <v>0.435358796296296</v>
      </c>
      <c r="D494" s="8" t="n">
        <f aca="false">Identyfikacja!D494</f>
        <v>485</v>
      </c>
      <c r="E494" s="5" t="s">
        <v>508</v>
      </c>
      <c r="F494" s="0" t="n">
        <v>9</v>
      </c>
      <c r="G494" s="0" t="n">
        <v>0</v>
      </c>
      <c r="I494" s="0" t="n">
        <v>4</v>
      </c>
      <c r="J494" s="0" t="n">
        <v>0</v>
      </c>
    </row>
    <row r="495" customFormat="false" ht="15" hidden="false" customHeight="false" outlineLevel="0" collapsed="false">
      <c r="A495" s="0" t="n">
        <v>494</v>
      </c>
      <c r="B495" s="3" t="n">
        <v>45062</v>
      </c>
      <c r="C495" s="4" t="n">
        <v>0.435381944444444</v>
      </c>
      <c r="D495" s="8" t="n">
        <f aca="false">Identyfikacja!D495</f>
        <v>486</v>
      </c>
      <c r="E495" s="5" t="s">
        <v>509</v>
      </c>
      <c r="F495" s="0" t="n">
        <v>3</v>
      </c>
      <c r="G495" s="0" t="n">
        <v>0</v>
      </c>
      <c r="I495" s="0" t="n">
        <v>2</v>
      </c>
      <c r="J495" s="0" t="n">
        <v>0</v>
      </c>
    </row>
    <row r="496" customFormat="false" ht="15" hidden="false" customHeight="false" outlineLevel="0" collapsed="false">
      <c r="A496" s="0" t="n">
        <v>495</v>
      </c>
      <c r="B496" s="3" t="n">
        <v>45062</v>
      </c>
      <c r="C496" s="4" t="n">
        <v>0.435405092592593</v>
      </c>
      <c r="D496" s="8" t="n">
        <f aca="false">Identyfikacja!D496</f>
        <v>487</v>
      </c>
      <c r="E496" s="5" t="s">
        <v>510</v>
      </c>
      <c r="F496" s="0" t="n">
        <v>11</v>
      </c>
      <c r="G496" s="0" t="n">
        <v>0</v>
      </c>
      <c r="I496" s="0" t="n">
        <v>1</v>
      </c>
      <c r="J496" s="0" t="n">
        <v>0</v>
      </c>
    </row>
    <row r="497" customFormat="false" ht="15" hidden="false" customHeight="false" outlineLevel="0" collapsed="false">
      <c r="A497" s="0" t="n">
        <v>496</v>
      </c>
      <c r="B497" s="3" t="n">
        <v>45062</v>
      </c>
      <c r="C497" s="4" t="n">
        <v>0.435428240740741</v>
      </c>
      <c r="D497" s="8" t="n">
        <f aca="false">Identyfikacja!D497</f>
        <v>488</v>
      </c>
      <c r="E497" s="5" t="s">
        <v>511</v>
      </c>
      <c r="F497" s="0" t="n">
        <v>7</v>
      </c>
      <c r="G497" s="0" t="n">
        <v>0</v>
      </c>
      <c r="I497" s="0" t="n">
        <v>1</v>
      </c>
      <c r="J497" s="0" t="n">
        <v>0</v>
      </c>
    </row>
    <row r="498" customFormat="false" ht="15" hidden="false" customHeight="false" outlineLevel="0" collapsed="false">
      <c r="A498" s="0" t="n">
        <v>497</v>
      </c>
      <c r="B498" s="3" t="n">
        <v>45062</v>
      </c>
      <c r="C498" s="4" t="n">
        <v>0.435462962962963</v>
      </c>
      <c r="D498" s="8" t="n">
        <f aca="false">Identyfikacja!D498</f>
        <v>489</v>
      </c>
      <c r="E498" s="5" t="s">
        <v>512</v>
      </c>
      <c r="F498" s="0" t="n">
        <v>11</v>
      </c>
      <c r="G498" s="0" t="n">
        <v>0</v>
      </c>
      <c r="I498" s="0" t="n">
        <v>1</v>
      </c>
      <c r="J498" s="0" t="n">
        <v>0</v>
      </c>
    </row>
    <row r="499" customFormat="false" ht="15" hidden="false" customHeight="false" outlineLevel="0" collapsed="false">
      <c r="A499" s="0" t="n">
        <v>498</v>
      </c>
      <c r="B499" s="3" t="n">
        <v>45062</v>
      </c>
      <c r="C499" s="4" t="n">
        <v>0.435497685185185</v>
      </c>
      <c r="D499" s="8" t="n">
        <f aca="false">Identyfikacja!D499</f>
        <v>490</v>
      </c>
      <c r="E499" s="5" t="s">
        <v>513</v>
      </c>
      <c r="F499" s="0" t="n">
        <v>7</v>
      </c>
      <c r="G499" s="0" t="n">
        <v>0</v>
      </c>
      <c r="I499" s="0" t="n">
        <v>1</v>
      </c>
      <c r="J499" s="0" t="n">
        <v>0</v>
      </c>
    </row>
    <row r="500" customFormat="false" ht="15" hidden="false" customHeight="false" outlineLevel="0" collapsed="false">
      <c r="A500" s="0" t="n">
        <v>499</v>
      </c>
      <c r="B500" s="3" t="n">
        <v>45062</v>
      </c>
      <c r="C500" s="4" t="n">
        <v>0.435729166666667</v>
      </c>
      <c r="D500" s="8" t="n">
        <f aca="false">Identyfikacja!D500</f>
        <v>491</v>
      </c>
      <c r="E500" s="5" t="s">
        <v>514</v>
      </c>
      <c r="F500" s="0" t="n">
        <v>7</v>
      </c>
      <c r="G500" s="0" t="n">
        <v>0</v>
      </c>
      <c r="I500" s="0" t="n">
        <v>1</v>
      </c>
      <c r="J500" s="0" t="n">
        <v>0</v>
      </c>
    </row>
    <row r="501" customFormat="false" ht="15" hidden="false" customHeight="false" outlineLevel="0" collapsed="false">
      <c r="A501" s="0" t="n">
        <v>500</v>
      </c>
      <c r="B501" s="3" t="n">
        <v>45062</v>
      </c>
      <c r="C501" s="4" t="n">
        <v>0.435752314814815</v>
      </c>
      <c r="D501" s="8" t="n">
        <f aca="false">Identyfikacja!D501</f>
        <v>492</v>
      </c>
      <c r="E501" s="5" t="s">
        <v>515</v>
      </c>
      <c r="F501" s="0" t="n">
        <v>7</v>
      </c>
      <c r="G501" s="0" t="n">
        <v>0</v>
      </c>
      <c r="I501" s="0" t="n">
        <v>1</v>
      </c>
      <c r="J501" s="0" t="n">
        <v>0</v>
      </c>
    </row>
    <row r="502" customFormat="false" ht="15" hidden="false" customHeight="false" outlineLevel="0" collapsed="false">
      <c r="A502" s="0" t="n">
        <v>501</v>
      </c>
      <c r="B502" s="3" t="n">
        <v>45062</v>
      </c>
      <c r="C502" s="4" t="n">
        <v>0.435960648148148</v>
      </c>
      <c r="D502" s="8" t="n">
        <f aca="false">Identyfikacja!D502</f>
        <v>493</v>
      </c>
      <c r="E502" s="5" t="s">
        <v>516</v>
      </c>
      <c r="F502" s="0" t="n">
        <v>7</v>
      </c>
      <c r="G502" s="0" t="n">
        <v>0</v>
      </c>
      <c r="I502" s="0" t="n">
        <v>1</v>
      </c>
      <c r="J502" s="0" t="n">
        <v>0</v>
      </c>
    </row>
    <row r="503" customFormat="false" ht="15" hidden="false" customHeight="false" outlineLevel="0" collapsed="false">
      <c r="A503" s="0" t="n">
        <v>502</v>
      </c>
      <c r="B503" s="3" t="n">
        <v>45062</v>
      </c>
      <c r="C503" s="4" t="n">
        <v>0.435983796296296</v>
      </c>
      <c r="D503" s="8" t="n">
        <f aca="false">Identyfikacja!D503</f>
        <v>494</v>
      </c>
      <c r="E503" s="5" t="s">
        <v>517</v>
      </c>
      <c r="F503" s="0" t="n">
        <v>11</v>
      </c>
      <c r="G503" s="0" t="n">
        <v>0</v>
      </c>
      <c r="I503" s="0" t="n">
        <v>1</v>
      </c>
      <c r="J503" s="0" t="n">
        <v>0</v>
      </c>
    </row>
    <row r="504" customFormat="false" ht="15" hidden="false" customHeight="false" outlineLevel="0" collapsed="false">
      <c r="A504" s="0" t="n">
        <v>503</v>
      </c>
      <c r="B504" s="3" t="n">
        <v>45062</v>
      </c>
      <c r="C504" s="4" t="n">
        <v>0.436018518518519</v>
      </c>
      <c r="D504" s="8" t="n">
        <f aca="false">Identyfikacja!D504</f>
        <v>495</v>
      </c>
      <c r="E504" s="5" t="s">
        <v>518</v>
      </c>
      <c r="F504" s="0" t="n">
        <v>9</v>
      </c>
      <c r="G504" s="0" t="n">
        <v>0</v>
      </c>
      <c r="I504" s="0" t="n">
        <v>4</v>
      </c>
      <c r="J504" s="0" t="n">
        <v>0</v>
      </c>
    </row>
    <row r="505" customFormat="false" ht="15" hidden="false" customHeight="false" outlineLevel="0" collapsed="false">
      <c r="A505" s="0" t="n">
        <v>504</v>
      </c>
      <c r="B505" s="3" t="n">
        <v>45062</v>
      </c>
      <c r="C505" s="4" t="n">
        <v>0.43625</v>
      </c>
      <c r="D505" s="8" t="n">
        <f aca="false">Identyfikacja!D505</f>
        <v>496</v>
      </c>
      <c r="E505" s="5" t="s">
        <v>519</v>
      </c>
      <c r="F505" s="0" t="n">
        <v>7</v>
      </c>
      <c r="G505" s="0" t="n">
        <v>1</v>
      </c>
      <c r="H505" s="0" t="n">
        <v>11</v>
      </c>
      <c r="I505" s="0" t="n">
        <v>1</v>
      </c>
      <c r="J505" s="0" t="n">
        <v>0</v>
      </c>
    </row>
    <row r="506" customFormat="false" ht="15" hidden="false" customHeight="false" outlineLevel="0" collapsed="false">
      <c r="A506" s="0" t="n">
        <v>505</v>
      </c>
      <c r="B506" s="3" t="n">
        <v>45062</v>
      </c>
      <c r="C506" s="4" t="n">
        <v>0.436805555555556</v>
      </c>
      <c r="D506" s="8" t="n">
        <f aca="false">Identyfikacja!D506</f>
        <v>497</v>
      </c>
      <c r="E506" s="5" t="s">
        <v>520</v>
      </c>
      <c r="F506" s="0" t="n">
        <v>3</v>
      </c>
      <c r="G506" s="0" t="n">
        <v>0</v>
      </c>
      <c r="I506" s="0" t="n">
        <v>2</v>
      </c>
      <c r="J506" s="0" t="n">
        <v>0</v>
      </c>
    </row>
    <row r="507" customFormat="false" ht="15" hidden="false" customHeight="false" outlineLevel="0" collapsed="false">
      <c r="A507" s="0" t="n">
        <v>506</v>
      </c>
      <c r="B507" s="3" t="n">
        <v>45062</v>
      </c>
      <c r="C507" s="4" t="n">
        <v>0.437106481481482</v>
      </c>
      <c r="D507" s="8" t="n">
        <f aca="false">Identyfikacja!D507</f>
        <v>498</v>
      </c>
      <c r="E507" s="5" t="s">
        <v>521</v>
      </c>
      <c r="F507" s="0" t="n">
        <v>7</v>
      </c>
      <c r="G507" s="0" t="n">
        <v>0</v>
      </c>
      <c r="I507" s="0" t="n">
        <v>1</v>
      </c>
      <c r="J507" s="0" t="n">
        <v>0</v>
      </c>
    </row>
    <row r="508" customFormat="false" ht="15" hidden="false" customHeight="false" outlineLevel="0" collapsed="false">
      <c r="A508" s="0" t="n">
        <v>507</v>
      </c>
      <c r="B508" s="3" t="n">
        <v>45062</v>
      </c>
      <c r="C508" s="4" t="n">
        <v>0.437303240740741</v>
      </c>
      <c r="D508" s="8" t="n">
        <f aca="false">Identyfikacja!D508</f>
        <v>499</v>
      </c>
      <c r="E508" s="5" t="s">
        <v>522</v>
      </c>
      <c r="F508" s="0" t="n">
        <v>7</v>
      </c>
      <c r="G508" s="0" t="n">
        <v>0</v>
      </c>
      <c r="I508" s="0" t="n">
        <v>1</v>
      </c>
      <c r="J508" s="0" t="n">
        <v>0</v>
      </c>
    </row>
    <row r="509" customFormat="false" ht="15" hidden="false" customHeight="false" outlineLevel="0" collapsed="false">
      <c r="A509" s="0" t="n">
        <v>508</v>
      </c>
      <c r="B509" s="3" t="n">
        <v>45062</v>
      </c>
      <c r="C509" s="4" t="n">
        <v>0.437384259259259</v>
      </c>
      <c r="D509" s="8" t="n">
        <f aca="false">Identyfikacja!D509</f>
        <v>500</v>
      </c>
      <c r="E509" s="5" t="s">
        <v>523</v>
      </c>
      <c r="F509" s="0" t="n">
        <v>11</v>
      </c>
      <c r="G509" s="0" t="n">
        <v>0</v>
      </c>
      <c r="I509" s="0" t="n">
        <v>1</v>
      </c>
      <c r="J509" s="0" t="n">
        <v>0</v>
      </c>
    </row>
    <row r="510" customFormat="false" ht="15" hidden="false" customHeight="false" outlineLevel="0" collapsed="false">
      <c r="A510" s="0" t="n">
        <v>509</v>
      </c>
      <c r="B510" s="3" t="n">
        <v>45062</v>
      </c>
      <c r="C510" s="4" t="n">
        <v>0.437395833333333</v>
      </c>
      <c r="D510" s="8" t="n">
        <f aca="false">Identyfikacja!D510</f>
        <v>501</v>
      </c>
      <c r="E510" s="5" t="s">
        <v>524</v>
      </c>
      <c r="F510" s="0" t="n">
        <v>7</v>
      </c>
      <c r="G510" s="0" t="n">
        <v>0</v>
      </c>
      <c r="I510" s="0" t="n">
        <v>1</v>
      </c>
      <c r="J510" s="0" t="n">
        <v>0</v>
      </c>
    </row>
    <row r="511" customFormat="false" ht="15" hidden="false" customHeight="false" outlineLevel="0" collapsed="false">
      <c r="A511" s="0" t="n">
        <v>510</v>
      </c>
      <c r="B511" s="3" t="n">
        <v>45062</v>
      </c>
      <c r="C511" s="4" t="n">
        <v>0.437465277777778</v>
      </c>
      <c r="D511" s="8" t="n">
        <f aca="false">Identyfikacja!D511</f>
        <v>502</v>
      </c>
      <c r="E511" s="5" t="s">
        <v>525</v>
      </c>
      <c r="F511" s="0" t="n">
        <v>7</v>
      </c>
      <c r="G511" s="0" t="n">
        <v>0</v>
      </c>
      <c r="I511" s="0" t="n">
        <v>1</v>
      </c>
      <c r="J511" s="0" t="n">
        <v>0</v>
      </c>
    </row>
    <row r="512" customFormat="false" ht="15" hidden="false" customHeight="false" outlineLevel="0" collapsed="false">
      <c r="A512" s="0" t="n">
        <v>511</v>
      </c>
      <c r="B512" s="3" t="n">
        <v>45062</v>
      </c>
      <c r="C512" s="4" t="n">
        <v>0.437488425925926</v>
      </c>
      <c r="D512" s="8" t="n">
        <f aca="false">Identyfikacja!D512</f>
        <v>503</v>
      </c>
      <c r="E512" s="5" t="s">
        <v>526</v>
      </c>
      <c r="F512" s="0" t="n">
        <v>7</v>
      </c>
      <c r="G512" s="0" t="n">
        <v>0</v>
      </c>
      <c r="I512" s="0" t="n">
        <v>1</v>
      </c>
      <c r="J512" s="0" t="n">
        <v>0</v>
      </c>
    </row>
    <row r="513" customFormat="false" ht="15" hidden="false" customHeight="false" outlineLevel="0" collapsed="false">
      <c r="A513" s="0" t="n">
        <v>512</v>
      </c>
      <c r="B513" s="3" t="n">
        <v>45062</v>
      </c>
      <c r="C513" s="4" t="n">
        <v>0.43755787037037</v>
      </c>
      <c r="D513" s="8" t="n">
        <f aca="false">Identyfikacja!D513</f>
        <v>504</v>
      </c>
      <c r="E513" s="5" t="s">
        <v>527</v>
      </c>
      <c r="F513" s="0" t="n">
        <v>9</v>
      </c>
      <c r="G513" s="0" t="n">
        <v>0</v>
      </c>
      <c r="I513" s="0" t="n">
        <v>5</v>
      </c>
      <c r="J513" s="0" t="n">
        <v>0</v>
      </c>
    </row>
    <row r="514" customFormat="false" ht="15" hidden="false" customHeight="false" outlineLevel="0" collapsed="false">
      <c r="A514" s="0" t="n">
        <v>513</v>
      </c>
      <c r="B514" s="3" t="n">
        <v>45062</v>
      </c>
      <c r="C514" s="4" t="n">
        <v>0.438206018518519</v>
      </c>
      <c r="D514" s="8" t="n">
        <f aca="false">Identyfikacja!D514</f>
        <v>505</v>
      </c>
      <c r="E514" s="5" t="s">
        <v>528</v>
      </c>
      <c r="F514" s="0" t="n">
        <v>9</v>
      </c>
      <c r="G514" s="0" t="n">
        <v>0</v>
      </c>
      <c r="I514" s="0" t="n">
        <v>4</v>
      </c>
      <c r="J514" s="0" t="n">
        <v>0</v>
      </c>
    </row>
    <row r="515" customFormat="false" ht="15" hidden="false" customHeight="false" outlineLevel="0" collapsed="false">
      <c r="A515" s="0" t="n">
        <v>514</v>
      </c>
      <c r="B515" s="3" t="n">
        <v>45062</v>
      </c>
      <c r="C515" s="4" t="n">
        <v>0.438217592592593</v>
      </c>
      <c r="D515" s="8" t="n">
        <f aca="false">Identyfikacja!D515</f>
        <v>506</v>
      </c>
      <c r="E515" s="5" t="s">
        <v>529</v>
      </c>
      <c r="F515" s="0" t="n">
        <v>7</v>
      </c>
      <c r="G515" s="0" t="n">
        <v>0</v>
      </c>
      <c r="I515" s="0" t="n">
        <v>1</v>
      </c>
      <c r="J515" s="0" t="n">
        <v>0</v>
      </c>
    </row>
    <row r="516" customFormat="false" ht="15" hidden="false" customHeight="false" outlineLevel="0" collapsed="false">
      <c r="A516" s="0" t="n">
        <v>515</v>
      </c>
      <c r="B516" s="3" t="n">
        <v>45062</v>
      </c>
      <c r="C516" s="4" t="n">
        <v>0.438240740740741</v>
      </c>
      <c r="D516" s="8" t="n">
        <f aca="false">Identyfikacja!D516</f>
        <v>507</v>
      </c>
      <c r="E516" s="5" t="s">
        <v>530</v>
      </c>
      <c r="F516" s="0" t="n">
        <v>7</v>
      </c>
      <c r="G516" s="0" t="n">
        <v>0</v>
      </c>
      <c r="I516" s="0" t="n">
        <v>1</v>
      </c>
      <c r="J516" s="0" t="n">
        <v>0</v>
      </c>
    </row>
    <row r="517" customFormat="false" ht="15" hidden="false" customHeight="false" outlineLevel="0" collapsed="false">
      <c r="A517" s="0" t="n">
        <v>516</v>
      </c>
      <c r="B517" s="3" t="n">
        <v>45062</v>
      </c>
      <c r="C517" s="4" t="n">
        <v>0.438263888888889</v>
      </c>
      <c r="D517" s="8" t="n">
        <f aca="false">Identyfikacja!D517</f>
        <v>508</v>
      </c>
      <c r="E517" s="5" t="s">
        <v>531</v>
      </c>
      <c r="F517" s="0" t="n">
        <v>7</v>
      </c>
      <c r="G517" s="0" t="n">
        <v>0</v>
      </c>
      <c r="I517" s="0" t="n">
        <v>1</v>
      </c>
      <c r="J517" s="0" t="n">
        <v>0</v>
      </c>
    </row>
    <row r="518" customFormat="false" ht="15" hidden="false" customHeight="false" outlineLevel="0" collapsed="false">
      <c r="A518" s="0" t="n">
        <v>517</v>
      </c>
      <c r="B518" s="3" t="n">
        <v>45062</v>
      </c>
      <c r="C518" s="4" t="n">
        <v>0.438275462962963</v>
      </c>
      <c r="D518" s="8" t="n">
        <f aca="false">Identyfikacja!D518</f>
        <v>509</v>
      </c>
      <c r="E518" s="5" t="s">
        <v>532</v>
      </c>
      <c r="F518" s="0" t="n">
        <v>7</v>
      </c>
      <c r="G518" s="0" t="n">
        <v>0</v>
      </c>
      <c r="I518" s="0" t="n">
        <v>1</v>
      </c>
      <c r="J518" s="0" t="n">
        <v>0</v>
      </c>
    </row>
    <row r="519" customFormat="false" ht="15" hidden="false" customHeight="false" outlineLevel="0" collapsed="false">
      <c r="A519" s="0" t="n">
        <v>518</v>
      </c>
      <c r="B519" s="3" t="n">
        <v>45062</v>
      </c>
      <c r="C519" s="4" t="n">
        <v>0.438287037037037</v>
      </c>
      <c r="D519" s="8" t="n">
        <f aca="false">Identyfikacja!D519</f>
        <v>510</v>
      </c>
      <c r="E519" s="5" t="s">
        <v>533</v>
      </c>
      <c r="F519" s="0" t="n">
        <v>7</v>
      </c>
      <c r="G519" s="0" t="n">
        <v>0</v>
      </c>
      <c r="I519" s="0" t="n">
        <v>1</v>
      </c>
      <c r="J519" s="0" t="n">
        <v>0</v>
      </c>
    </row>
    <row r="520" customFormat="false" ht="15" hidden="false" customHeight="false" outlineLevel="0" collapsed="false">
      <c r="A520" s="0" t="n">
        <v>519</v>
      </c>
      <c r="B520" s="3" t="n">
        <v>45062</v>
      </c>
      <c r="C520" s="4" t="n">
        <v>0.438310185185185</v>
      </c>
      <c r="D520" s="8" t="n">
        <f aca="false">Identyfikacja!D520</f>
        <v>511</v>
      </c>
      <c r="E520" s="5" t="s">
        <v>534</v>
      </c>
      <c r="F520" s="0" t="n">
        <v>7</v>
      </c>
      <c r="G520" s="0" t="n">
        <v>0</v>
      </c>
      <c r="I520" s="0" t="n">
        <v>1</v>
      </c>
      <c r="J520" s="0" t="n">
        <v>0</v>
      </c>
    </row>
    <row r="521" customFormat="false" ht="15" hidden="false" customHeight="false" outlineLevel="0" collapsed="false">
      <c r="A521" s="0" t="n">
        <v>520</v>
      </c>
      <c r="B521" s="3" t="n">
        <v>45062</v>
      </c>
      <c r="C521" s="4" t="n">
        <v>0.438321759259259</v>
      </c>
      <c r="D521" s="8" t="n">
        <f aca="false">Identyfikacja!D521</f>
        <v>512</v>
      </c>
      <c r="E521" s="5" t="s">
        <v>535</v>
      </c>
      <c r="F521" s="0" t="n">
        <v>7</v>
      </c>
      <c r="G521" s="0" t="n">
        <v>0</v>
      </c>
      <c r="I521" s="0" t="n">
        <v>1</v>
      </c>
      <c r="J521" s="0" t="n">
        <v>0</v>
      </c>
    </row>
    <row r="522" customFormat="false" ht="15" hidden="false" customHeight="false" outlineLevel="0" collapsed="false">
      <c r="A522" s="0" t="n">
        <v>521</v>
      </c>
      <c r="B522" s="3" t="n">
        <v>45062</v>
      </c>
      <c r="C522" s="4" t="n">
        <v>0.438993055555556</v>
      </c>
      <c r="D522" s="8" t="n">
        <f aca="false">Identyfikacja!D522</f>
        <v>513</v>
      </c>
      <c r="E522" s="5" t="s">
        <v>536</v>
      </c>
      <c r="F522" s="0" t="n">
        <v>8</v>
      </c>
      <c r="G522" s="0" t="n">
        <v>0</v>
      </c>
      <c r="I522" s="0" t="n">
        <v>6</v>
      </c>
      <c r="J522" s="0" t="n">
        <v>0</v>
      </c>
    </row>
    <row r="523" customFormat="false" ht="15" hidden="false" customHeight="false" outlineLevel="0" collapsed="false">
      <c r="A523" s="0" t="n">
        <v>522</v>
      </c>
      <c r="B523" s="3" t="n">
        <v>45062</v>
      </c>
      <c r="C523" s="4" t="n">
        <v>0.439050925925926</v>
      </c>
      <c r="D523" s="8" t="n">
        <f aca="false">Identyfikacja!D523</f>
        <v>514</v>
      </c>
      <c r="E523" s="5" t="s">
        <v>537</v>
      </c>
      <c r="F523" s="0" t="n">
        <v>7</v>
      </c>
      <c r="G523" s="0" t="n">
        <v>0</v>
      </c>
      <c r="I523" s="0" t="n">
        <v>1</v>
      </c>
      <c r="J523" s="0" t="n">
        <v>0</v>
      </c>
    </row>
    <row r="524" customFormat="false" ht="15" hidden="false" customHeight="false" outlineLevel="0" collapsed="false">
      <c r="A524" s="0" t="n">
        <v>523</v>
      </c>
      <c r="B524" s="3" t="n">
        <v>45062</v>
      </c>
      <c r="C524" s="4" t="n">
        <v>0.439074074074074</v>
      </c>
      <c r="D524" s="8" t="n">
        <f aca="false">Identyfikacja!D524</f>
        <v>515</v>
      </c>
      <c r="E524" s="5" t="s">
        <v>538</v>
      </c>
      <c r="F524" s="0" t="n">
        <v>7</v>
      </c>
      <c r="G524" s="0" t="n">
        <v>0</v>
      </c>
      <c r="I524" s="0" t="n">
        <v>1</v>
      </c>
      <c r="J524" s="0" t="n">
        <v>0</v>
      </c>
    </row>
    <row r="525" customFormat="false" ht="15" hidden="false" customHeight="false" outlineLevel="0" collapsed="false">
      <c r="E525" s="5"/>
    </row>
    <row r="526" customFormat="false" ht="15" hidden="false" customHeight="false" outlineLevel="0" collapsed="false">
      <c r="E526" s="5"/>
    </row>
    <row r="527" customFormat="false" ht="15" hidden="false" customHeight="false" outlineLevel="0" collapsed="false">
      <c r="E527" s="5"/>
    </row>
    <row r="528" customFormat="false" ht="15" hidden="false" customHeight="false" outlineLevel="0" collapsed="false">
      <c r="E528" s="5"/>
    </row>
    <row r="529" customFormat="false" ht="15" hidden="false" customHeight="false" outlineLevel="0" collapsed="false">
      <c r="E529" s="5"/>
    </row>
    <row r="530" customFormat="false" ht="15" hidden="false" customHeight="false" outlineLevel="0" collapsed="false">
      <c r="E530" s="5"/>
    </row>
    <row r="531" customFormat="false" ht="15" hidden="false" customHeight="false" outlineLevel="0" collapsed="false">
      <c r="E531" s="5"/>
    </row>
    <row r="532" customFormat="false" ht="15" hidden="false" customHeight="false" outlineLevel="0" collapsed="false">
      <c r="E532" s="5"/>
    </row>
    <row r="533" customFormat="false" ht="15" hidden="false" customHeight="false" outlineLevel="0" collapsed="false">
      <c r="E533" s="5"/>
    </row>
    <row r="534" customFormat="false" ht="15" hidden="false" customHeight="false" outlineLevel="0" collapsed="false">
      <c r="E534" s="5"/>
    </row>
    <row r="535" customFormat="false" ht="15" hidden="false" customHeight="false" outlineLevel="0" collapsed="false">
      <c r="E535" s="5"/>
    </row>
    <row r="536" customFormat="false" ht="15" hidden="false" customHeight="false" outlineLevel="0" collapsed="false">
      <c r="E536" s="5"/>
    </row>
    <row r="537" customFormat="false" ht="15" hidden="false" customHeight="false" outlineLevel="0" collapsed="false">
      <c r="E537" s="5"/>
    </row>
    <row r="538" customFormat="false" ht="15" hidden="false" customHeight="false" outlineLevel="0" collapsed="false">
      <c r="E538" s="5"/>
    </row>
    <row r="539" customFormat="false" ht="15" hidden="false" customHeight="false" outlineLevel="0" collapsed="false">
      <c r="E539" s="5"/>
    </row>
    <row r="540" customFormat="false" ht="15" hidden="false" customHeight="false" outlineLevel="0" collapsed="false">
      <c r="E540" s="5"/>
    </row>
    <row r="541" customFormat="false" ht="15" hidden="false" customHeight="false" outlineLevel="0" collapsed="false">
      <c r="E541" s="5"/>
    </row>
    <row r="542" customFormat="false" ht="15" hidden="false" customHeight="false" outlineLevel="0" collapsed="false">
      <c r="E542" s="5"/>
    </row>
    <row r="543" customFormat="false" ht="15" hidden="false" customHeight="false" outlineLevel="0" collapsed="false">
      <c r="E543" s="5"/>
    </row>
    <row r="544" customFormat="false" ht="15" hidden="false" customHeight="false" outlineLevel="0" collapsed="false">
      <c r="E544" s="5"/>
    </row>
    <row r="545" customFormat="false" ht="15" hidden="false" customHeight="false" outlineLevel="0" collapsed="false">
      <c r="E545" s="5"/>
    </row>
    <row r="546" customFormat="false" ht="15" hidden="false" customHeight="false" outlineLevel="0" collapsed="false">
      <c r="E546" s="5"/>
    </row>
    <row r="547" customFormat="false" ht="15" hidden="false" customHeight="false" outlineLevel="0" collapsed="false">
      <c r="E547" s="5"/>
    </row>
    <row r="548" customFormat="false" ht="15" hidden="false" customHeight="false" outlineLevel="0" collapsed="false">
      <c r="E548" s="5"/>
    </row>
    <row r="549" customFormat="false" ht="15" hidden="false" customHeight="false" outlineLevel="0" collapsed="false">
      <c r="E549" s="5"/>
    </row>
    <row r="550" customFormat="false" ht="15" hidden="false" customHeight="false" outlineLevel="0" collapsed="false">
      <c r="E550" s="5"/>
    </row>
    <row r="551" customFormat="false" ht="15" hidden="false" customHeight="false" outlineLevel="0" collapsed="false">
      <c r="E551" s="5"/>
    </row>
    <row r="552" customFormat="false" ht="15" hidden="false" customHeight="false" outlineLevel="0" collapsed="false">
      <c r="E552" s="5"/>
    </row>
    <row r="553" customFormat="false" ht="15" hidden="false" customHeight="false" outlineLevel="0" collapsed="false">
      <c r="E553" s="5"/>
    </row>
    <row r="554" customFormat="false" ht="15" hidden="false" customHeight="false" outlineLevel="0" collapsed="false">
      <c r="E554" s="5"/>
    </row>
    <row r="555" customFormat="false" ht="15" hidden="false" customHeight="false" outlineLevel="0" collapsed="false">
      <c r="E555" s="5"/>
    </row>
    <row r="556" customFormat="false" ht="15" hidden="false" customHeight="false" outlineLevel="0" collapsed="false">
      <c r="E556" s="5"/>
    </row>
    <row r="557" customFormat="false" ht="15" hidden="false" customHeight="false" outlineLevel="0" collapsed="false">
      <c r="E557" s="5"/>
    </row>
    <row r="558" customFormat="false" ht="15" hidden="false" customHeight="false" outlineLevel="0" collapsed="false">
      <c r="E558" s="5"/>
    </row>
    <row r="559" customFormat="false" ht="15" hidden="false" customHeight="false" outlineLevel="0" collapsed="false">
      <c r="E559" s="5"/>
    </row>
    <row r="560" customFormat="false" ht="15" hidden="false" customHeight="false" outlineLevel="0" collapsed="false">
      <c r="E560" s="5"/>
    </row>
    <row r="561" customFormat="false" ht="15" hidden="false" customHeight="false" outlineLevel="0" collapsed="false">
      <c r="E561" s="5"/>
    </row>
    <row r="562" customFormat="false" ht="15" hidden="false" customHeight="false" outlineLevel="0" collapsed="false">
      <c r="E562" s="5"/>
    </row>
    <row r="563" customFormat="false" ht="15" hidden="false" customHeight="false" outlineLevel="0" collapsed="false">
      <c r="E563" s="5"/>
    </row>
    <row r="564" customFormat="false" ht="15" hidden="false" customHeight="false" outlineLevel="0" collapsed="false">
      <c r="E564" s="5"/>
    </row>
    <row r="565" customFormat="false" ht="15" hidden="false" customHeight="false" outlineLevel="0" collapsed="false">
      <c r="E565" s="5"/>
    </row>
    <row r="566" customFormat="false" ht="15" hidden="false" customHeight="false" outlineLevel="0" collapsed="false">
      <c r="E566" s="5"/>
    </row>
    <row r="567" customFormat="false" ht="15" hidden="false" customHeight="false" outlineLevel="0" collapsed="false">
      <c r="E567" s="5"/>
    </row>
    <row r="568" customFormat="false" ht="15" hidden="false" customHeight="false" outlineLevel="0" collapsed="false">
      <c r="E568" s="5"/>
    </row>
    <row r="569" customFormat="false" ht="15" hidden="false" customHeight="false" outlineLevel="0" collapsed="false">
      <c r="E569" s="5"/>
    </row>
    <row r="570" customFormat="false" ht="15" hidden="false" customHeight="false" outlineLevel="0" collapsed="false">
      <c r="E570" s="5"/>
    </row>
    <row r="571" customFormat="false" ht="15" hidden="false" customHeight="false" outlineLevel="0" collapsed="false">
      <c r="E571" s="5"/>
    </row>
    <row r="572" customFormat="false" ht="15" hidden="false" customHeight="false" outlineLevel="0" collapsed="false">
      <c r="E572" s="5"/>
    </row>
    <row r="573" customFormat="false" ht="15" hidden="false" customHeight="false" outlineLevel="0" collapsed="false">
      <c r="E573" s="5"/>
    </row>
    <row r="574" customFormat="false" ht="15" hidden="false" customHeight="false" outlineLevel="0" collapsed="false">
      <c r="E574" s="5"/>
    </row>
    <row r="575" customFormat="false" ht="15" hidden="false" customHeight="false" outlineLevel="0" collapsed="false">
      <c r="E575" s="5"/>
    </row>
    <row r="576" customFormat="false" ht="15" hidden="false" customHeight="false" outlineLevel="0" collapsed="false">
      <c r="E576" s="5"/>
    </row>
    <row r="577" customFormat="false" ht="15" hidden="false" customHeight="false" outlineLevel="0" collapsed="false">
      <c r="E577" s="5"/>
    </row>
    <row r="578" customFormat="false" ht="15" hidden="false" customHeight="false" outlineLevel="0" collapsed="false">
      <c r="E578" s="5"/>
    </row>
    <row r="579" customFormat="false" ht="15" hidden="false" customHeight="false" outlineLevel="0" collapsed="false">
      <c r="E579" s="5"/>
    </row>
    <row r="580" customFormat="false" ht="15" hidden="false" customHeight="false" outlineLevel="0" collapsed="false">
      <c r="E580" s="5"/>
    </row>
    <row r="581" customFormat="false" ht="15" hidden="false" customHeight="false" outlineLevel="0" collapsed="false">
      <c r="E581" s="5"/>
    </row>
    <row r="582" customFormat="false" ht="15" hidden="false" customHeight="false" outlineLevel="0" collapsed="false">
      <c r="E582" s="5"/>
    </row>
    <row r="583" customFormat="false" ht="15" hidden="false" customHeight="false" outlineLevel="0" collapsed="false">
      <c r="E583" s="5"/>
    </row>
    <row r="584" customFormat="false" ht="15" hidden="false" customHeight="false" outlineLevel="0" collapsed="false">
      <c r="E584" s="5"/>
    </row>
    <row r="585" customFormat="false" ht="15" hidden="false" customHeight="false" outlineLevel="0" collapsed="false">
      <c r="E585" s="5"/>
    </row>
    <row r="586" customFormat="false" ht="15" hidden="false" customHeight="false" outlineLevel="0" collapsed="false">
      <c r="E586" s="5"/>
    </row>
    <row r="587" customFormat="false" ht="15" hidden="false" customHeight="false" outlineLevel="0" collapsed="false">
      <c r="E587" s="5"/>
    </row>
    <row r="588" customFormat="false" ht="15" hidden="false" customHeight="false" outlineLevel="0" collapsed="false">
      <c r="E588" s="5"/>
    </row>
    <row r="589" customFormat="false" ht="15" hidden="false" customHeight="false" outlineLevel="0" collapsed="false">
      <c r="E589" s="5"/>
    </row>
    <row r="590" customFormat="false" ht="15" hidden="false" customHeight="false" outlineLevel="0" collapsed="false">
      <c r="E590" s="5"/>
    </row>
    <row r="591" customFormat="false" ht="15" hidden="false" customHeight="false" outlineLevel="0" collapsed="false">
      <c r="E591" s="5"/>
    </row>
    <row r="592" customFormat="false" ht="15" hidden="false" customHeight="false" outlineLevel="0" collapsed="false">
      <c r="E592" s="5"/>
    </row>
    <row r="593" customFormat="false" ht="15" hidden="false" customHeight="false" outlineLevel="0" collapsed="false">
      <c r="E593" s="5"/>
    </row>
    <row r="594" customFormat="false" ht="15" hidden="false" customHeight="false" outlineLevel="0" collapsed="false">
      <c r="E594" s="5"/>
    </row>
    <row r="595" customFormat="false" ht="15" hidden="false" customHeight="false" outlineLevel="0" collapsed="false">
      <c r="E595" s="5"/>
    </row>
    <row r="596" customFormat="false" ht="15" hidden="false" customHeight="false" outlineLevel="0" collapsed="false">
      <c r="E596" s="5"/>
    </row>
    <row r="597" customFormat="false" ht="15" hidden="false" customHeight="false" outlineLevel="0" collapsed="false">
      <c r="E597" s="5"/>
    </row>
    <row r="598" customFormat="false" ht="15" hidden="false" customHeight="false" outlineLevel="0" collapsed="false">
      <c r="E598" s="5"/>
    </row>
    <row r="599" customFormat="false" ht="15" hidden="false" customHeight="false" outlineLevel="0" collapsed="false">
      <c r="E599" s="5"/>
    </row>
    <row r="600" customFormat="false" ht="15" hidden="false" customHeight="false" outlineLevel="0" collapsed="false">
      <c r="E600" s="5"/>
    </row>
    <row r="601" customFormat="false" ht="15" hidden="false" customHeight="false" outlineLevel="0" collapsed="false">
      <c r="E601" s="5"/>
    </row>
    <row r="602" customFormat="false" ht="15" hidden="false" customHeight="false" outlineLevel="0" collapsed="false">
      <c r="E602" s="5"/>
    </row>
    <row r="603" customFormat="false" ht="15" hidden="false" customHeight="false" outlineLevel="0" collapsed="false">
      <c r="E603" s="5"/>
    </row>
    <row r="604" customFormat="false" ht="15" hidden="false" customHeight="false" outlineLevel="0" collapsed="false">
      <c r="E604" s="5"/>
    </row>
    <row r="605" customFormat="false" ht="15" hidden="false" customHeight="false" outlineLevel="0" collapsed="false">
      <c r="E605" s="5"/>
    </row>
    <row r="606" customFormat="false" ht="15" hidden="false" customHeight="false" outlineLevel="0" collapsed="false">
      <c r="E606" s="5"/>
    </row>
    <row r="607" customFormat="false" ht="15" hidden="false" customHeight="false" outlineLevel="0" collapsed="false">
      <c r="E607" s="5"/>
    </row>
    <row r="608" customFormat="false" ht="15" hidden="false" customHeight="false" outlineLevel="0" collapsed="false">
      <c r="E608" s="5"/>
    </row>
    <row r="609" customFormat="false" ht="15" hidden="false" customHeight="false" outlineLevel="0" collapsed="false">
      <c r="E609" s="5"/>
    </row>
    <row r="610" customFormat="false" ht="15" hidden="false" customHeight="false" outlineLevel="0" collapsed="false">
      <c r="E610" s="5"/>
    </row>
    <row r="611" customFormat="false" ht="15" hidden="false" customHeight="false" outlineLevel="0" collapsed="false">
      <c r="E611" s="5"/>
    </row>
    <row r="612" customFormat="false" ht="15" hidden="false" customHeight="false" outlineLevel="0" collapsed="false">
      <c r="E612" s="5"/>
    </row>
    <row r="613" customFormat="false" ht="15" hidden="false" customHeight="false" outlineLevel="0" collapsed="false">
      <c r="E613" s="5"/>
    </row>
    <row r="614" customFormat="false" ht="15" hidden="false" customHeight="false" outlineLevel="0" collapsed="false">
      <c r="E614" s="5"/>
    </row>
    <row r="615" customFormat="false" ht="15" hidden="false" customHeight="false" outlineLevel="0" collapsed="false">
      <c r="E615" s="5"/>
    </row>
    <row r="616" customFormat="false" ht="15" hidden="false" customHeight="false" outlineLevel="0" collapsed="false">
      <c r="E616" s="5"/>
    </row>
    <row r="617" customFormat="false" ht="15" hidden="false" customHeight="false" outlineLevel="0" collapsed="false">
      <c r="E617" s="5"/>
    </row>
    <row r="618" customFormat="false" ht="15" hidden="false" customHeight="false" outlineLevel="0" collapsed="false">
      <c r="E618" s="5"/>
    </row>
    <row r="619" customFormat="false" ht="15" hidden="false" customHeight="false" outlineLevel="0" collapsed="false">
      <c r="E619" s="5"/>
    </row>
    <row r="620" customFormat="false" ht="15" hidden="false" customHeight="false" outlineLevel="0" collapsed="false">
      <c r="E620" s="5"/>
    </row>
    <row r="621" customFormat="false" ht="15" hidden="false" customHeight="false" outlineLevel="0" collapsed="false">
      <c r="E621" s="5"/>
    </row>
    <row r="622" customFormat="false" ht="15" hidden="false" customHeight="false" outlineLevel="0" collapsed="false">
      <c r="E622" s="5"/>
    </row>
    <row r="623" customFormat="false" ht="15" hidden="false" customHeight="false" outlineLevel="0" collapsed="false">
      <c r="E623" s="5"/>
    </row>
    <row r="624" customFormat="false" ht="15" hidden="false" customHeight="false" outlineLevel="0" collapsed="false">
      <c r="E624" s="5"/>
    </row>
    <row r="625" customFormat="false" ht="15" hidden="false" customHeight="false" outlineLevel="0" collapsed="false">
      <c r="E625" s="5"/>
    </row>
    <row r="626" customFormat="false" ht="15" hidden="false" customHeight="false" outlineLevel="0" collapsed="false">
      <c r="E626" s="5"/>
    </row>
    <row r="627" customFormat="false" ht="15" hidden="false" customHeight="false" outlineLevel="0" collapsed="false">
      <c r="E627" s="5"/>
    </row>
    <row r="628" customFormat="false" ht="15" hidden="false" customHeight="false" outlineLevel="0" collapsed="false">
      <c r="E628" s="5"/>
    </row>
    <row r="629" customFormat="false" ht="15" hidden="false" customHeight="false" outlineLevel="0" collapsed="false">
      <c r="E629" s="5"/>
    </row>
    <row r="630" customFormat="false" ht="15" hidden="false" customHeight="false" outlineLevel="0" collapsed="false">
      <c r="E630" s="5"/>
    </row>
    <row r="631" customFormat="false" ht="15" hidden="false" customHeight="false" outlineLevel="0" collapsed="false">
      <c r="E631" s="5"/>
    </row>
    <row r="632" customFormat="false" ht="15" hidden="false" customHeight="false" outlineLevel="0" collapsed="false">
      <c r="E632" s="5"/>
    </row>
    <row r="633" customFormat="false" ht="15" hidden="false" customHeight="false" outlineLevel="0" collapsed="false">
      <c r="E633" s="5"/>
    </row>
    <row r="634" customFormat="false" ht="15" hidden="false" customHeight="false" outlineLevel="0" collapsed="false">
      <c r="E634" s="5"/>
    </row>
    <row r="635" customFormat="false" ht="15" hidden="false" customHeight="false" outlineLevel="0" collapsed="false">
      <c r="E635" s="5"/>
    </row>
    <row r="636" customFormat="false" ht="15" hidden="false" customHeight="false" outlineLevel="0" collapsed="false">
      <c r="E636" s="5"/>
    </row>
    <row r="637" customFormat="false" ht="15" hidden="false" customHeight="false" outlineLevel="0" collapsed="false">
      <c r="E637" s="5"/>
    </row>
    <row r="638" customFormat="false" ht="15" hidden="false" customHeight="false" outlineLevel="0" collapsed="false">
      <c r="E638" s="5"/>
    </row>
    <row r="639" customFormat="false" ht="15" hidden="false" customHeight="false" outlineLevel="0" collapsed="false">
      <c r="E639" s="5"/>
    </row>
    <row r="640" customFormat="false" ht="15" hidden="false" customHeight="false" outlineLevel="0" collapsed="false">
      <c r="E640" s="5"/>
    </row>
    <row r="641" customFormat="false" ht="15" hidden="false" customHeight="false" outlineLevel="0" collapsed="false">
      <c r="E641" s="5"/>
    </row>
    <row r="642" customFormat="false" ht="15" hidden="false" customHeight="false" outlineLevel="0" collapsed="false">
      <c r="E642" s="5"/>
    </row>
    <row r="643" customFormat="false" ht="15" hidden="false" customHeight="false" outlineLevel="0" collapsed="false">
      <c r="E643" s="5"/>
    </row>
    <row r="644" customFormat="false" ht="15" hidden="false" customHeight="false" outlineLevel="0" collapsed="false">
      <c r="E644" s="5"/>
    </row>
    <row r="645" customFormat="false" ht="15" hidden="false" customHeight="false" outlineLevel="0" collapsed="false">
      <c r="E645" s="5"/>
    </row>
    <row r="646" customFormat="false" ht="15" hidden="false" customHeight="false" outlineLevel="0" collapsed="false">
      <c r="E646" s="5"/>
    </row>
    <row r="647" customFormat="false" ht="15" hidden="false" customHeight="false" outlineLevel="0" collapsed="false">
      <c r="E647" s="5"/>
    </row>
    <row r="648" customFormat="false" ht="15" hidden="false" customHeight="false" outlineLevel="0" collapsed="false">
      <c r="E648" s="5"/>
    </row>
    <row r="649" customFormat="false" ht="15" hidden="false" customHeight="false" outlineLevel="0" collapsed="false">
      <c r="E649" s="5"/>
    </row>
    <row r="650" customFormat="false" ht="15" hidden="false" customHeight="false" outlineLevel="0" collapsed="false">
      <c r="E650" s="5"/>
    </row>
    <row r="651" customFormat="false" ht="15" hidden="false" customHeight="false" outlineLevel="0" collapsed="false">
      <c r="E651" s="5"/>
    </row>
    <row r="652" customFormat="false" ht="15" hidden="false" customHeight="false" outlineLevel="0" collapsed="false">
      <c r="E652" s="5"/>
    </row>
    <row r="653" customFormat="false" ht="15" hidden="false" customHeight="false" outlineLevel="0" collapsed="false">
      <c r="E653" s="5"/>
    </row>
    <row r="654" customFormat="false" ht="15" hidden="false" customHeight="false" outlineLevel="0" collapsed="false">
      <c r="E654" s="5"/>
    </row>
    <row r="655" customFormat="false" ht="15" hidden="false" customHeight="false" outlineLevel="0" collapsed="false">
      <c r="E655" s="5"/>
    </row>
    <row r="656" customFormat="false" ht="15" hidden="false" customHeight="false" outlineLevel="0" collapsed="false">
      <c r="E656" s="5"/>
    </row>
    <row r="657" customFormat="false" ht="15" hidden="false" customHeight="false" outlineLevel="0" collapsed="false">
      <c r="E657" s="5"/>
    </row>
    <row r="658" customFormat="false" ht="15" hidden="false" customHeight="false" outlineLevel="0" collapsed="false">
      <c r="E658" s="5"/>
    </row>
    <row r="659" customFormat="false" ht="15" hidden="false" customHeight="false" outlineLevel="0" collapsed="false">
      <c r="E659" s="5"/>
    </row>
    <row r="660" customFormat="false" ht="15" hidden="false" customHeight="false" outlineLevel="0" collapsed="false">
      <c r="E660" s="5"/>
    </row>
    <row r="661" customFormat="false" ht="15" hidden="false" customHeight="false" outlineLevel="0" collapsed="false">
      <c r="E661" s="5"/>
    </row>
    <row r="662" customFormat="false" ht="15" hidden="false" customHeight="false" outlineLevel="0" collapsed="false">
      <c r="E662" s="5"/>
    </row>
    <row r="663" customFormat="false" ht="15" hidden="false" customHeight="false" outlineLevel="0" collapsed="false">
      <c r="E663" s="5"/>
    </row>
    <row r="664" customFormat="false" ht="15" hidden="false" customHeight="false" outlineLevel="0" collapsed="false">
      <c r="E664" s="5"/>
    </row>
    <row r="665" customFormat="false" ht="15" hidden="false" customHeight="false" outlineLevel="0" collapsed="false">
      <c r="E665" s="5"/>
    </row>
    <row r="666" customFormat="false" ht="15" hidden="false" customHeight="false" outlineLevel="0" collapsed="false">
      <c r="E666" s="5"/>
    </row>
    <row r="667" customFormat="false" ht="15" hidden="false" customHeight="false" outlineLevel="0" collapsed="false">
      <c r="E667" s="5"/>
    </row>
    <row r="668" customFormat="false" ht="15" hidden="false" customHeight="false" outlineLevel="0" collapsed="false">
      <c r="E668" s="5"/>
    </row>
    <row r="669" customFormat="false" ht="15" hidden="false" customHeight="false" outlineLevel="0" collapsed="false">
      <c r="E669" s="5"/>
    </row>
    <row r="670" customFormat="false" ht="15" hidden="false" customHeight="false" outlineLevel="0" collapsed="false">
      <c r="E670" s="5"/>
    </row>
    <row r="671" customFormat="false" ht="15" hidden="false" customHeight="false" outlineLevel="0" collapsed="false">
      <c r="E671" s="5"/>
    </row>
    <row r="672" customFormat="false" ht="15" hidden="false" customHeight="false" outlineLevel="0" collapsed="false">
      <c r="E672" s="5"/>
    </row>
    <row r="673" customFormat="false" ht="15" hidden="false" customHeight="false" outlineLevel="0" collapsed="false">
      <c r="E673" s="5"/>
    </row>
    <row r="674" customFormat="false" ht="15" hidden="false" customHeight="false" outlineLevel="0" collapsed="false">
      <c r="E674" s="5"/>
    </row>
    <row r="675" customFormat="false" ht="15" hidden="false" customHeight="false" outlineLevel="0" collapsed="false">
      <c r="E675" s="5"/>
    </row>
    <row r="676" customFormat="false" ht="15" hidden="false" customHeight="false" outlineLevel="0" collapsed="false">
      <c r="E676" s="5"/>
    </row>
    <row r="677" customFormat="false" ht="15" hidden="false" customHeight="false" outlineLevel="0" collapsed="false">
      <c r="E677" s="5"/>
    </row>
    <row r="678" customFormat="false" ht="15" hidden="false" customHeight="false" outlineLevel="0" collapsed="false">
      <c r="E678" s="5"/>
    </row>
    <row r="679" customFormat="false" ht="15" hidden="false" customHeight="false" outlineLevel="0" collapsed="false">
      <c r="E679" s="5"/>
    </row>
    <row r="680" customFormat="false" ht="15" hidden="false" customHeight="false" outlineLevel="0" collapsed="false">
      <c r="E680" s="5"/>
    </row>
    <row r="681" customFormat="false" ht="15" hidden="false" customHeight="false" outlineLevel="0" collapsed="false">
      <c r="E681" s="5"/>
    </row>
    <row r="682" customFormat="false" ht="15" hidden="false" customHeight="false" outlineLevel="0" collapsed="false">
      <c r="E682" s="5"/>
    </row>
    <row r="683" customFormat="false" ht="15" hidden="false" customHeight="false" outlineLevel="0" collapsed="false">
      <c r="E683" s="5"/>
    </row>
    <row r="684" customFormat="false" ht="15" hidden="false" customHeight="false" outlineLevel="0" collapsed="false">
      <c r="E684" s="5"/>
    </row>
    <row r="685" customFormat="false" ht="15" hidden="false" customHeight="false" outlineLevel="0" collapsed="false">
      <c r="E685" s="5"/>
    </row>
    <row r="686" customFormat="false" ht="15" hidden="false" customHeight="false" outlineLevel="0" collapsed="false">
      <c r="E686" s="5"/>
    </row>
    <row r="687" customFormat="false" ht="15" hidden="false" customHeight="false" outlineLevel="0" collapsed="false">
      <c r="E687" s="5"/>
    </row>
    <row r="688" customFormat="false" ht="15" hidden="false" customHeight="false" outlineLevel="0" collapsed="false">
      <c r="E688" s="5"/>
    </row>
    <row r="689" customFormat="false" ht="15" hidden="false" customHeight="false" outlineLevel="0" collapsed="false">
      <c r="E689" s="5"/>
    </row>
    <row r="690" customFormat="false" ht="15" hidden="false" customHeight="false" outlineLevel="0" collapsed="false">
      <c r="E690" s="5"/>
    </row>
    <row r="691" customFormat="false" ht="15" hidden="false" customHeight="false" outlineLevel="0" collapsed="false">
      <c r="E691" s="5"/>
    </row>
    <row r="692" customFormat="false" ht="15" hidden="false" customHeight="false" outlineLevel="0" collapsed="false">
      <c r="E692" s="5"/>
    </row>
    <row r="693" customFormat="false" ht="15" hidden="false" customHeight="false" outlineLevel="0" collapsed="false">
      <c r="E693" s="5"/>
    </row>
    <row r="694" customFormat="false" ht="15" hidden="false" customHeight="false" outlineLevel="0" collapsed="false">
      <c r="E694" s="5"/>
    </row>
    <row r="695" customFormat="false" ht="15" hidden="false" customHeight="false" outlineLevel="0" collapsed="false">
      <c r="E695" s="5"/>
    </row>
    <row r="696" customFormat="false" ht="15" hidden="false" customHeight="false" outlineLevel="0" collapsed="false">
      <c r="E696" s="5"/>
    </row>
    <row r="697" customFormat="false" ht="15" hidden="false" customHeight="false" outlineLevel="0" collapsed="false">
      <c r="E697" s="5"/>
    </row>
    <row r="698" customFormat="false" ht="15" hidden="false" customHeight="false" outlineLevel="0" collapsed="false">
      <c r="E698" s="5"/>
    </row>
    <row r="699" customFormat="false" ht="15" hidden="false" customHeight="false" outlineLevel="0" collapsed="false">
      <c r="E699" s="5"/>
    </row>
    <row r="700" customFormat="false" ht="15" hidden="false" customHeight="false" outlineLevel="0" collapsed="false">
      <c r="E700" s="5"/>
    </row>
    <row r="701" customFormat="false" ht="15" hidden="false" customHeight="false" outlineLevel="0" collapsed="false">
      <c r="E701" s="5"/>
    </row>
    <row r="702" customFormat="false" ht="15" hidden="false" customHeight="false" outlineLevel="0" collapsed="false">
      <c r="E702" s="5"/>
    </row>
    <row r="703" customFormat="false" ht="15" hidden="false" customHeight="false" outlineLevel="0" collapsed="false">
      <c r="E703" s="5"/>
    </row>
    <row r="704" customFormat="false" ht="15" hidden="false" customHeight="false" outlineLevel="0" collapsed="false">
      <c r="E704" s="5"/>
    </row>
    <row r="705" customFormat="false" ht="15" hidden="false" customHeight="false" outlineLevel="0" collapsed="false">
      <c r="E705" s="5"/>
    </row>
    <row r="706" customFormat="false" ht="15" hidden="false" customHeight="false" outlineLevel="0" collapsed="false">
      <c r="E706" s="5"/>
    </row>
    <row r="707" customFormat="false" ht="15" hidden="false" customHeight="false" outlineLevel="0" collapsed="false">
      <c r="E707" s="5"/>
    </row>
    <row r="708" customFormat="false" ht="15" hidden="false" customHeight="false" outlineLevel="0" collapsed="false">
      <c r="E708" s="5"/>
    </row>
    <row r="709" customFormat="false" ht="15" hidden="false" customHeight="false" outlineLevel="0" collapsed="false">
      <c r="E709" s="5"/>
    </row>
    <row r="710" customFormat="false" ht="15" hidden="false" customHeight="false" outlineLevel="0" collapsed="false">
      <c r="E710" s="5"/>
    </row>
    <row r="711" customFormat="false" ht="15" hidden="false" customHeight="false" outlineLevel="0" collapsed="false">
      <c r="E711" s="5"/>
    </row>
    <row r="712" customFormat="false" ht="15" hidden="false" customHeight="false" outlineLevel="0" collapsed="false">
      <c r="E712" s="5"/>
    </row>
    <row r="713" customFormat="false" ht="15" hidden="false" customHeight="false" outlineLevel="0" collapsed="false">
      <c r="E713" s="5"/>
    </row>
    <row r="714" customFormat="false" ht="15" hidden="false" customHeight="false" outlineLevel="0" collapsed="false">
      <c r="E714" s="5"/>
    </row>
    <row r="715" customFormat="false" ht="15" hidden="false" customHeight="false" outlineLevel="0" collapsed="false">
      <c r="E715" s="5"/>
    </row>
    <row r="716" customFormat="false" ht="15" hidden="false" customHeight="false" outlineLevel="0" collapsed="false">
      <c r="E716" s="5"/>
    </row>
    <row r="717" customFormat="false" ht="15" hidden="false" customHeight="false" outlineLevel="0" collapsed="false">
      <c r="E717" s="5"/>
    </row>
    <row r="718" customFormat="false" ht="15" hidden="false" customHeight="false" outlineLevel="0" collapsed="false">
      <c r="E718" s="5"/>
    </row>
    <row r="719" customFormat="false" ht="15" hidden="false" customHeight="false" outlineLevel="0" collapsed="false">
      <c r="E719" s="5"/>
    </row>
    <row r="720" customFormat="false" ht="15" hidden="false" customHeight="false" outlineLevel="0" collapsed="false">
      <c r="E720" s="5"/>
    </row>
    <row r="721" customFormat="false" ht="15" hidden="false" customHeight="false" outlineLevel="0" collapsed="false">
      <c r="E721" s="5"/>
    </row>
    <row r="722" customFormat="false" ht="15" hidden="false" customHeight="false" outlineLevel="0" collapsed="false">
      <c r="E722" s="5"/>
    </row>
    <row r="723" customFormat="false" ht="15" hidden="false" customHeight="false" outlineLevel="0" collapsed="false">
      <c r="E723" s="5"/>
    </row>
    <row r="724" customFormat="false" ht="15" hidden="false" customHeight="false" outlineLevel="0" collapsed="false">
      <c r="E724" s="5"/>
    </row>
    <row r="725" customFormat="false" ht="15" hidden="false" customHeight="false" outlineLevel="0" collapsed="false">
      <c r="E725" s="5"/>
    </row>
    <row r="726" customFormat="false" ht="15" hidden="false" customHeight="false" outlineLevel="0" collapsed="false">
      <c r="E726" s="5"/>
    </row>
    <row r="727" customFormat="false" ht="15" hidden="false" customHeight="false" outlineLevel="0" collapsed="false">
      <c r="E727" s="5"/>
    </row>
    <row r="728" customFormat="false" ht="15" hidden="false" customHeight="false" outlineLevel="0" collapsed="false">
      <c r="E728" s="5"/>
    </row>
    <row r="729" customFormat="false" ht="15" hidden="false" customHeight="false" outlineLevel="0" collapsed="false">
      <c r="E729" s="5"/>
    </row>
    <row r="730" customFormat="false" ht="15" hidden="false" customHeight="false" outlineLevel="0" collapsed="false">
      <c r="E730" s="5"/>
    </row>
    <row r="731" customFormat="false" ht="15" hidden="false" customHeight="false" outlineLevel="0" collapsed="false">
      <c r="E731" s="5"/>
    </row>
    <row r="732" customFormat="false" ht="15" hidden="false" customHeight="false" outlineLevel="0" collapsed="false">
      <c r="E732" s="5"/>
    </row>
    <row r="733" customFormat="false" ht="15" hidden="false" customHeight="false" outlineLevel="0" collapsed="false">
      <c r="E733" s="5"/>
    </row>
    <row r="734" customFormat="false" ht="15" hidden="false" customHeight="false" outlineLevel="0" collapsed="false">
      <c r="E734" s="5"/>
    </row>
    <row r="735" customFormat="false" ht="15" hidden="false" customHeight="false" outlineLevel="0" collapsed="false">
      <c r="E735" s="5"/>
    </row>
    <row r="736" customFormat="false" ht="15" hidden="false" customHeight="false" outlineLevel="0" collapsed="false">
      <c r="E736" s="5"/>
    </row>
    <row r="737" customFormat="false" ht="15" hidden="false" customHeight="false" outlineLevel="0" collapsed="false">
      <c r="E737" s="5"/>
    </row>
    <row r="738" customFormat="false" ht="15" hidden="false" customHeight="false" outlineLevel="0" collapsed="false">
      <c r="E738" s="5"/>
    </row>
    <row r="739" customFormat="false" ht="15" hidden="false" customHeight="false" outlineLevel="0" collapsed="false">
      <c r="E739" s="5"/>
    </row>
    <row r="740" customFormat="false" ht="15" hidden="false" customHeight="false" outlineLevel="0" collapsed="false">
      <c r="E740" s="5"/>
    </row>
    <row r="741" customFormat="false" ht="15" hidden="false" customHeight="false" outlineLevel="0" collapsed="false">
      <c r="E741" s="5"/>
    </row>
    <row r="742" customFormat="false" ht="15" hidden="false" customHeight="false" outlineLevel="0" collapsed="false">
      <c r="E742" s="5"/>
    </row>
    <row r="743" customFormat="false" ht="15" hidden="false" customHeight="false" outlineLevel="0" collapsed="false">
      <c r="E743" s="5"/>
    </row>
    <row r="744" customFormat="false" ht="15" hidden="false" customHeight="false" outlineLevel="0" collapsed="false">
      <c r="E744" s="5"/>
    </row>
    <row r="745" customFormat="false" ht="15" hidden="false" customHeight="false" outlineLevel="0" collapsed="false">
      <c r="E745" s="5"/>
    </row>
    <row r="746" customFormat="false" ht="15" hidden="false" customHeight="false" outlineLevel="0" collapsed="false">
      <c r="E746" s="5"/>
    </row>
    <row r="747" customFormat="false" ht="15" hidden="false" customHeight="false" outlineLevel="0" collapsed="false">
      <c r="E747" s="5"/>
    </row>
    <row r="748" customFormat="false" ht="15" hidden="false" customHeight="false" outlineLevel="0" collapsed="false">
      <c r="E748" s="5"/>
    </row>
    <row r="749" customFormat="false" ht="15" hidden="false" customHeight="false" outlineLevel="0" collapsed="false">
      <c r="E749" s="5"/>
    </row>
    <row r="750" customFormat="false" ht="15" hidden="false" customHeight="false" outlineLevel="0" collapsed="false">
      <c r="E750" s="5"/>
    </row>
    <row r="751" customFormat="false" ht="15" hidden="false" customHeight="false" outlineLevel="0" collapsed="false">
      <c r="E751" s="5"/>
    </row>
    <row r="752" customFormat="false" ht="15" hidden="false" customHeight="false" outlineLevel="0" collapsed="false">
      <c r="E752" s="5"/>
    </row>
    <row r="753" customFormat="false" ht="15" hidden="false" customHeight="false" outlineLevel="0" collapsed="false">
      <c r="E753" s="5"/>
    </row>
    <row r="754" customFormat="false" ht="15" hidden="false" customHeight="false" outlineLevel="0" collapsed="false">
      <c r="E754" s="5"/>
    </row>
    <row r="755" customFormat="false" ht="15" hidden="false" customHeight="false" outlineLevel="0" collapsed="false">
      <c r="E755" s="5"/>
    </row>
    <row r="756" customFormat="false" ht="15" hidden="false" customHeight="false" outlineLevel="0" collapsed="false">
      <c r="E756" s="5"/>
    </row>
    <row r="757" customFormat="false" ht="15" hidden="false" customHeight="false" outlineLevel="0" collapsed="false">
      <c r="E757" s="5"/>
    </row>
    <row r="758" customFormat="false" ht="15" hidden="false" customHeight="false" outlineLevel="0" collapsed="false">
      <c r="E758" s="5"/>
    </row>
    <row r="759" customFormat="false" ht="15" hidden="false" customHeight="false" outlineLevel="0" collapsed="false">
      <c r="E759" s="5"/>
    </row>
    <row r="760" customFormat="false" ht="15" hidden="false" customHeight="false" outlineLevel="0" collapsed="false">
      <c r="E760" s="5"/>
    </row>
    <row r="761" customFormat="false" ht="15" hidden="false" customHeight="false" outlineLevel="0" collapsed="false">
      <c r="E761" s="5"/>
    </row>
    <row r="762" customFormat="false" ht="15" hidden="false" customHeight="false" outlineLevel="0" collapsed="false">
      <c r="E762" s="5"/>
    </row>
    <row r="763" customFormat="false" ht="15" hidden="false" customHeight="false" outlineLevel="0" collapsed="false">
      <c r="E763" s="5"/>
    </row>
    <row r="764" customFormat="false" ht="15" hidden="false" customHeight="false" outlineLevel="0" collapsed="false">
      <c r="E764" s="5"/>
    </row>
    <row r="765" customFormat="false" ht="15" hidden="false" customHeight="false" outlineLevel="0" collapsed="false">
      <c r="E765" s="5"/>
    </row>
    <row r="766" customFormat="false" ht="15" hidden="false" customHeight="false" outlineLevel="0" collapsed="false">
      <c r="E766" s="5"/>
    </row>
    <row r="767" customFormat="false" ht="15" hidden="false" customHeight="false" outlineLevel="0" collapsed="false">
      <c r="E767" s="5"/>
    </row>
    <row r="768" customFormat="false" ht="15" hidden="false" customHeight="false" outlineLevel="0" collapsed="false">
      <c r="E768" s="5"/>
    </row>
    <row r="769" customFormat="false" ht="15" hidden="false" customHeight="false" outlineLevel="0" collapsed="false">
      <c r="E769" s="5"/>
    </row>
    <row r="770" customFormat="false" ht="15" hidden="false" customHeight="false" outlineLevel="0" collapsed="false">
      <c r="E770" s="5"/>
    </row>
    <row r="771" customFormat="false" ht="15" hidden="false" customHeight="false" outlineLevel="0" collapsed="false">
      <c r="E771" s="5"/>
    </row>
    <row r="772" customFormat="false" ht="15" hidden="false" customHeight="false" outlineLevel="0" collapsed="false">
      <c r="E772" s="5"/>
    </row>
    <row r="773" customFormat="false" ht="15" hidden="false" customHeight="false" outlineLevel="0" collapsed="false">
      <c r="E773" s="5"/>
    </row>
    <row r="774" customFormat="false" ht="15" hidden="false" customHeight="false" outlineLevel="0" collapsed="false">
      <c r="E774" s="5"/>
    </row>
    <row r="775" customFormat="false" ht="15" hidden="false" customHeight="false" outlineLevel="0" collapsed="false">
      <c r="E775" s="5"/>
    </row>
    <row r="776" customFormat="false" ht="15" hidden="false" customHeight="false" outlineLevel="0" collapsed="false">
      <c r="E776" s="5"/>
    </row>
    <row r="777" customFormat="false" ht="15" hidden="false" customHeight="false" outlineLevel="0" collapsed="false">
      <c r="E777" s="5"/>
    </row>
    <row r="778" customFormat="false" ht="15" hidden="false" customHeight="false" outlineLevel="0" collapsed="false">
      <c r="E778" s="5"/>
    </row>
    <row r="779" customFormat="false" ht="15" hidden="false" customHeight="false" outlineLevel="0" collapsed="false">
      <c r="E779" s="5"/>
    </row>
    <row r="780" customFormat="false" ht="15" hidden="false" customHeight="false" outlineLevel="0" collapsed="false">
      <c r="E780" s="5"/>
    </row>
    <row r="781" customFormat="false" ht="15" hidden="false" customHeight="false" outlineLevel="0" collapsed="false">
      <c r="E781" s="5"/>
    </row>
    <row r="782" customFormat="false" ht="15" hidden="false" customHeight="false" outlineLevel="0" collapsed="false">
      <c r="E782" s="5"/>
    </row>
    <row r="783" customFormat="false" ht="15" hidden="false" customHeight="false" outlineLevel="0" collapsed="false">
      <c r="E783" s="5"/>
    </row>
    <row r="784" customFormat="false" ht="15" hidden="false" customHeight="false" outlineLevel="0" collapsed="false">
      <c r="E784" s="5"/>
    </row>
    <row r="785" customFormat="false" ht="15" hidden="false" customHeight="false" outlineLevel="0" collapsed="false">
      <c r="E785" s="5"/>
    </row>
    <row r="786" customFormat="false" ht="15" hidden="false" customHeight="false" outlineLevel="0" collapsed="false">
      <c r="E786" s="5"/>
    </row>
    <row r="787" customFormat="false" ht="15" hidden="false" customHeight="false" outlineLevel="0" collapsed="false">
      <c r="E787" s="5"/>
    </row>
    <row r="788" customFormat="false" ht="15" hidden="false" customHeight="false" outlineLevel="0" collapsed="false">
      <c r="E788" s="5"/>
    </row>
    <row r="789" customFormat="false" ht="15" hidden="false" customHeight="false" outlineLevel="0" collapsed="false">
      <c r="E789" s="5"/>
    </row>
    <row r="790" customFormat="false" ht="15" hidden="false" customHeight="false" outlineLevel="0" collapsed="false">
      <c r="E790" s="5"/>
    </row>
    <row r="791" customFormat="false" ht="15" hidden="false" customHeight="false" outlineLevel="0" collapsed="false">
      <c r="E791" s="5"/>
    </row>
    <row r="792" customFormat="false" ht="15" hidden="false" customHeight="false" outlineLevel="0" collapsed="false">
      <c r="E792" s="5"/>
    </row>
    <row r="793" customFormat="false" ht="15" hidden="false" customHeight="false" outlineLevel="0" collapsed="false">
      <c r="E793" s="5"/>
    </row>
    <row r="794" customFormat="false" ht="15" hidden="false" customHeight="false" outlineLevel="0" collapsed="false">
      <c r="E794" s="5"/>
    </row>
    <row r="795" customFormat="false" ht="15" hidden="false" customHeight="false" outlineLevel="0" collapsed="false">
      <c r="E795" s="5"/>
    </row>
    <row r="796" customFormat="false" ht="15" hidden="false" customHeight="false" outlineLevel="0" collapsed="false">
      <c r="E796" s="5"/>
    </row>
    <row r="797" customFormat="false" ht="15" hidden="false" customHeight="false" outlineLevel="0" collapsed="false">
      <c r="E797" s="5"/>
    </row>
    <row r="798" customFormat="false" ht="15" hidden="false" customHeight="false" outlineLevel="0" collapsed="false">
      <c r="E798" s="5"/>
    </row>
    <row r="799" customFormat="false" ht="15" hidden="false" customHeight="false" outlineLevel="0" collapsed="false">
      <c r="E799" s="5"/>
    </row>
    <row r="800" customFormat="false" ht="15" hidden="false" customHeight="false" outlineLevel="0" collapsed="false">
      <c r="E800" s="5"/>
    </row>
    <row r="801" customFormat="false" ht="15" hidden="false" customHeight="false" outlineLevel="0" collapsed="false">
      <c r="E801" s="5"/>
    </row>
    <row r="802" customFormat="false" ht="15" hidden="false" customHeight="false" outlineLevel="0" collapsed="false">
      <c r="E802" s="5"/>
    </row>
    <row r="803" customFormat="false" ht="15" hidden="false" customHeight="false" outlineLevel="0" collapsed="false">
      <c r="E803" s="5"/>
    </row>
    <row r="804" customFormat="false" ht="15" hidden="false" customHeight="false" outlineLevel="0" collapsed="false">
      <c r="E804" s="5"/>
    </row>
    <row r="805" customFormat="false" ht="15" hidden="false" customHeight="false" outlineLevel="0" collapsed="false">
      <c r="E805" s="5"/>
    </row>
    <row r="806" customFormat="false" ht="15" hidden="false" customHeight="false" outlineLevel="0" collapsed="false">
      <c r="E806" s="5"/>
    </row>
    <row r="807" customFormat="false" ht="15" hidden="false" customHeight="false" outlineLevel="0" collapsed="false">
      <c r="E807" s="5"/>
    </row>
    <row r="808" customFormat="false" ht="15" hidden="false" customHeight="false" outlineLevel="0" collapsed="false">
      <c r="E808" s="5"/>
    </row>
    <row r="809" customFormat="false" ht="15" hidden="false" customHeight="false" outlineLevel="0" collapsed="false">
      <c r="E809" s="5"/>
    </row>
    <row r="810" customFormat="false" ht="15" hidden="false" customHeight="false" outlineLevel="0" collapsed="false">
      <c r="E810" s="5"/>
    </row>
    <row r="811" customFormat="false" ht="15" hidden="false" customHeight="false" outlineLevel="0" collapsed="false">
      <c r="E811" s="5"/>
    </row>
    <row r="812" customFormat="false" ht="15" hidden="false" customHeight="false" outlineLevel="0" collapsed="false">
      <c r="E812" s="5"/>
    </row>
    <row r="813" customFormat="false" ht="15" hidden="false" customHeight="false" outlineLevel="0" collapsed="false">
      <c r="E813" s="5"/>
    </row>
    <row r="814" customFormat="false" ht="15" hidden="false" customHeight="false" outlineLevel="0" collapsed="false">
      <c r="E814" s="5"/>
    </row>
    <row r="815" customFormat="false" ht="15" hidden="false" customHeight="false" outlineLevel="0" collapsed="false">
      <c r="E815" s="5"/>
    </row>
    <row r="816" customFormat="false" ht="15" hidden="false" customHeight="false" outlineLevel="0" collapsed="false">
      <c r="E816" s="5"/>
    </row>
    <row r="817" customFormat="false" ht="15" hidden="false" customHeight="false" outlineLevel="0" collapsed="false">
      <c r="E817" s="5"/>
    </row>
    <row r="818" customFormat="false" ht="15" hidden="false" customHeight="false" outlineLevel="0" collapsed="false">
      <c r="E818" s="5"/>
    </row>
    <row r="819" customFormat="false" ht="15" hidden="false" customHeight="false" outlineLevel="0" collapsed="false">
      <c r="E819" s="5"/>
    </row>
    <row r="820" customFormat="false" ht="15" hidden="false" customHeight="false" outlineLevel="0" collapsed="false">
      <c r="E820" s="5"/>
    </row>
    <row r="821" customFormat="false" ht="15" hidden="false" customHeight="false" outlineLevel="0" collapsed="false">
      <c r="E821" s="5"/>
    </row>
    <row r="822" customFormat="false" ht="15" hidden="false" customHeight="false" outlineLevel="0" collapsed="false">
      <c r="E822" s="5"/>
    </row>
    <row r="823" customFormat="false" ht="15" hidden="false" customHeight="false" outlineLevel="0" collapsed="false">
      <c r="E823" s="5"/>
    </row>
    <row r="824" customFormat="false" ht="15" hidden="false" customHeight="false" outlineLevel="0" collapsed="false">
      <c r="E824" s="5"/>
    </row>
    <row r="825" customFormat="false" ht="15" hidden="false" customHeight="false" outlineLevel="0" collapsed="false">
      <c r="E825" s="5"/>
    </row>
    <row r="826" customFormat="false" ht="15" hidden="false" customHeight="false" outlineLevel="0" collapsed="false">
      <c r="E826" s="5"/>
    </row>
    <row r="827" customFormat="false" ht="15" hidden="false" customHeight="false" outlineLevel="0" collapsed="false">
      <c r="E827" s="5"/>
    </row>
    <row r="828" customFormat="false" ht="15" hidden="false" customHeight="false" outlineLevel="0" collapsed="false">
      <c r="E828" s="5"/>
    </row>
    <row r="829" customFormat="false" ht="15" hidden="false" customHeight="false" outlineLevel="0" collapsed="false">
      <c r="E829" s="5"/>
    </row>
    <row r="830" customFormat="false" ht="15" hidden="false" customHeight="false" outlineLevel="0" collapsed="false">
      <c r="E830" s="5"/>
    </row>
    <row r="831" customFormat="false" ht="15" hidden="false" customHeight="false" outlineLevel="0" collapsed="false">
      <c r="E831" s="5"/>
    </row>
    <row r="832" customFormat="false" ht="15" hidden="false" customHeight="false" outlineLevel="0" collapsed="false">
      <c r="E832" s="5"/>
    </row>
    <row r="833" customFormat="false" ht="15" hidden="false" customHeight="false" outlineLevel="0" collapsed="false">
      <c r="E833" s="5"/>
    </row>
    <row r="834" customFormat="false" ht="15" hidden="false" customHeight="false" outlineLevel="0" collapsed="false">
      <c r="E834" s="5"/>
    </row>
    <row r="835" customFormat="false" ht="15" hidden="false" customHeight="false" outlineLevel="0" collapsed="false">
      <c r="E835" s="5"/>
    </row>
    <row r="836" customFormat="false" ht="15" hidden="false" customHeight="false" outlineLevel="0" collapsed="false">
      <c r="E836" s="5"/>
    </row>
    <row r="837" customFormat="false" ht="15" hidden="false" customHeight="false" outlineLevel="0" collapsed="false">
      <c r="E837" s="5"/>
    </row>
    <row r="838" customFormat="false" ht="15" hidden="false" customHeight="false" outlineLevel="0" collapsed="false">
      <c r="E838" s="5"/>
    </row>
    <row r="839" customFormat="false" ht="15" hidden="false" customHeight="false" outlineLevel="0" collapsed="false">
      <c r="E839" s="5"/>
    </row>
    <row r="840" customFormat="false" ht="15" hidden="false" customHeight="false" outlineLevel="0" collapsed="false">
      <c r="E840" s="5"/>
    </row>
    <row r="841" customFormat="false" ht="15" hidden="false" customHeight="false" outlineLevel="0" collapsed="false">
      <c r="E841" s="5"/>
    </row>
    <row r="842" customFormat="false" ht="15" hidden="false" customHeight="false" outlineLevel="0" collapsed="false">
      <c r="E842" s="5"/>
    </row>
    <row r="843" customFormat="false" ht="15" hidden="false" customHeight="false" outlineLevel="0" collapsed="false">
      <c r="E843" s="5"/>
    </row>
    <row r="844" customFormat="false" ht="15" hidden="false" customHeight="false" outlineLevel="0" collapsed="false">
      <c r="E844" s="5"/>
    </row>
    <row r="845" customFormat="false" ht="15" hidden="false" customHeight="false" outlineLevel="0" collapsed="false">
      <c r="E845" s="5"/>
    </row>
    <row r="846" customFormat="false" ht="15" hidden="false" customHeight="false" outlineLevel="0" collapsed="false">
      <c r="E846" s="5"/>
    </row>
    <row r="847" customFormat="false" ht="15" hidden="false" customHeight="false" outlineLevel="0" collapsed="false">
      <c r="E847" s="5"/>
    </row>
    <row r="848" customFormat="false" ht="15" hidden="false" customHeight="false" outlineLevel="0" collapsed="false">
      <c r="E848" s="5"/>
    </row>
    <row r="849" customFormat="false" ht="15" hidden="false" customHeight="false" outlineLevel="0" collapsed="false">
      <c r="E849" s="5"/>
    </row>
    <row r="850" customFormat="false" ht="15" hidden="false" customHeight="false" outlineLevel="0" collapsed="false">
      <c r="E850" s="5"/>
    </row>
    <row r="851" customFormat="false" ht="15" hidden="false" customHeight="false" outlineLevel="0" collapsed="false">
      <c r="E851" s="5"/>
    </row>
    <row r="852" customFormat="false" ht="15" hidden="false" customHeight="false" outlineLevel="0" collapsed="false">
      <c r="E852" s="5"/>
    </row>
    <row r="853" customFormat="false" ht="15" hidden="false" customHeight="false" outlineLevel="0" collapsed="false">
      <c r="E853" s="5"/>
    </row>
    <row r="854" customFormat="false" ht="15" hidden="false" customHeight="false" outlineLevel="0" collapsed="false">
      <c r="E854" s="5"/>
    </row>
    <row r="855" customFormat="false" ht="15" hidden="false" customHeight="false" outlineLevel="0" collapsed="false">
      <c r="E855" s="5"/>
    </row>
    <row r="856" customFormat="false" ht="15" hidden="false" customHeight="false" outlineLevel="0" collapsed="false">
      <c r="E856" s="5"/>
    </row>
    <row r="857" customFormat="false" ht="15" hidden="false" customHeight="false" outlineLevel="0" collapsed="false">
      <c r="E857" s="5"/>
    </row>
    <row r="858" customFormat="false" ht="15" hidden="false" customHeight="false" outlineLevel="0" collapsed="false">
      <c r="E858" s="5"/>
    </row>
    <row r="859" customFormat="false" ht="15" hidden="false" customHeight="false" outlineLevel="0" collapsed="false">
      <c r="E859" s="5"/>
    </row>
    <row r="860" customFormat="false" ht="15" hidden="false" customHeight="false" outlineLevel="0" collapsed="false">
      <c r="E860" s="5"/>
    </row>
    <row r="861" customFormat="false" ht="15" hidden="false" customHeight="false" outlineLevel="0" collapsed="false">
      <c r="E861" s="5"/>
    </row>
    <row r="862" customFormat="false" ht="15" hidden="false" customHeight="false" outlineLevel="0" collapsed="false">
      <c r="E862" s="5"/>
    </row>
    <row r="863" customFormat="false" ht="15" hidden="false" customHeight="false" outlineLevel="0" collapsed="false">
      <c r="E863" s="5"/>
    </row>
    <row r="864" customFormat="false" ht="15" hidden="false" customHeight="false" outlineLevel="0" collapsed="false">
      <c r="E864" s="5"/>
    </row>
    <row r="865" customFormat="false" ht="15" hidden="false" customHeight="false" outlineLevel="0" collapsed="false">
      <c r="E865" s="5"/>
    </row>
    <row r="866" customFormat="false" ht="15" hidden="false" customHeight="false" outlineLevel="0" collapsed="false">
      <c r="E866" s="5"/>
    </row>
    <row r="867" customFormat="false" ht="15" hidden="false" customHeight="false" outlineLevel="0" collapsed="false">
      <c r="E867" s="5"/>
    </row>
    <row r="868" customFormat="false" ht="15" hidden="false" customHeight="false" outlineLevel="0" collapsed="false">
      <c r="E868" s="5"/>
    </row>
    <row r="869" customFormat="false" ht="15" hidden="false" customHeight="false" outlineLevel="0" collapsed="false">
      <c r="E869" s="5"/>
    </row>
    <row r="870" customFormat="false" ht="15" hidden="false" customHeight="false" outlineLevel="0" collapsed="false">
      <c r="E870" s="5"/>
    </row>
    <row r="871" customFormat="false" ht="15" hidden="false" customHeight="false" outlineLevel="0" collapsed="false">
      <c r="E871" s="5"/>
    </row>
    <row r="872" customFormat="false" ht="15" hidden="false" customHeight="false" outlineLevel="0" collapsed="false">
      <c r="E872" s="5"/>
    </row>
    <row r="873" customFormat="false" ht="15" hidden="false" customHeight="false" outlineLevel="0" collapsed="false">
      <c r="E873" s="5"/>
    </row>
    <row r="874" customFormat="false" ht="15" hidden="false" customHeight="false" outlineLevel="0" collapsed="false">
      <c r="E874" s="5"/>
    </row>
    <row r="875" customFormat="false" ht="15" hidden="false" customHeight="false" outlineLevel="0" collapsed="false">
      <c r="E875" s="5"/>
    </row>
    <row r="876" customFormat="false" ht="15" hidden="false" customHeight="false" outlineLevel="0" collapsed="false">
      <c r="E876" s="5"/>
    </row>
    <row r="877" customFormat="false" ht="15" hidden="false" customHeight="false" outlineLevel="0" collapsed="false">
      <c r="E877" s="5"/>
    </row>
    <row r="878" customFormat="false" ht="15" hidden="false" customHeight="false" outlineLevel="0" collapsed="false">
      <c r="E878" s="5"/>
    </row>
    <row r="879" customFormat="false" ht="15" hidden="false" customHeight="false" outlineLevel="0" collapsed="false">
      <c r="E879" s="5"/>
    </row>
    <row r="880" customFormat="false" ht="15" hidden="false" customHeight="false" outlineLevel="0" collapsed="false">
      <c r="E880" s="5"/>
    </row>
    <row r="881" customFormat="false" ht="15" hidden="false" customHeight="false" outlineLevel="0" collapsed="false">
      <c r="E881" s="5"/>
    </row>
    <row r="882" customFormat="false" ht="15" hidden="false" customHeight="false" outlineLevel="0" collapsed="false">
      <c r="E882" s="5"/>
    </row>
    <row r="883" customFormat="false" ht="15" hidden="false" customHeight="false" outlineLevel="0" collapsed="false">
      <c r="E883" s="5"/>
    </row>
    <row r="884" customFormat="false" ht="15" hidden="false" customHeight="false" outlineLevel="0" collapsed="false">
      <c r="E884" s="5"/>
    </row>
    <row r="885" customFormat="false" ht="15" hidden="false" customHeight="false" outlineLevel="0" collapsed="false">
      <c r="E885" s="5"/>
    </row>
    <row r="886" customFormat="false" ht="15" hidden="false" customHeight="false" outlineLevel="0" collapsed="false">
      <c r="E886" s="5"/>
    </row>
    <row r="887" customFormat="false" ht="15" hidden="false" customHeight="false" outlineLevel="0" collapsed="false">
      <c r="E887" s="5"/>
    </row>
    <row r="888" customFormat="false" ht="15" hidden="false" customHeight="false" outlineLevel="0" collapsed="false">
      <c r="E888" s="5"/>
    </row>
    <row r="889" customFormat="false" ht="15" hidden="false" customHeight="false" outlineLevel="0" collapsed="false">
      <c r="E889" s="5"/>
    </row>
    <row r="890" customFormat="false" ht="15" hidden="false" customHeight="false" outlineLevel="0" collapsed="false">
      <c r="E890" s="5"/>
    </row>
    <row r="891" customFormat="false" ht="15" hidden="false" customHeight="false" outlineLevel="0" collapsed="false">
      <c r="E891" s="5"/>
    </row>
    <row r="892" customFormat="false" ht="15" hidden="false" customHeight="false" outlineLevel="0" collapsed="false">
      <c r="E892" s="5"/>
    </row>
    <row r="893" customFormat="false" ht="15" hidden="false" customHeight="false" outlineLevel="0" collapsed="false">
      <c r="E893" s="5"/>
    </row>
    <row r="894" customFormat="false" ht="15" hidden="false" customHeight="false" outlineLevel="0" collapsed="false">
      <c r="E894" s="5"/>
    </row>
    <row r="895" customFormat="false" ht="15" hidden="false" customHeight="false" outlineLevel="0" collapsed="false">
      <c r="E895" s="5"/>
    </row>
    <row r="896" customFormat="false" ht="15" hidden="false" customHeight="false" outlineLevel="0" collapsed="false">
      <c r="E896" s="5"/>
    </row>
    <row r="897" customFormat="false" ht="15" hidden="false" customHeight="false" outlineLevel="0" collapsed="false">
      <c r="E897" s="5"/>
    </row>
    <row r="898" customFormat="false" ht="15" hidden="false" customHeight="false" outlineLevel="0" collapsed="false">
      <c r="E898" s="5"/>
    </row>
    <row r="899" customFormat="false" ht="15" hidden="false" customHeight="false" outlineLevel="0" collapsed="false">
      <c r="E899" s="5"/>
    </row>
    <row r="900" customFormat="false" ht="15" hidden="false" customHeight="false" outlineLevel="0" collapsed="false">
      <c r="E900" s="5"/>
    </row>
    <row r="901" customFormat="false" ht="15" hidden="false" customHeight="false" outlineLevel="0" collapsed="false">
      <c r="E901" s="5"/>
    </row>
    <row r="902" customFormat="false" ht="15" hidden="false" customHeight="false" outlineLevel="0" collapsed="false">
      <c r="E902" s="5"/>
    </row>
    <row r="903" customFormat="false" ht="15" hidden="false" customHeight="false" outlineLevel="0" collapsed="false">
      <c r="E903" s="5"/>
    </row>
    <row r="904" customFormat="false" ht="15" hidden="false" customHeight="false" outlineLevel="0" collapsed="false">
      <c r="E904" s="5"/>
    </row>
    <row r="905" customFormat="false" ht="15" hidden="false" customHeight="false" outlineLevel="0" collapsed="false">
      <c r="E905" s="5"/>
    </row>
    <row r="906" customFormat="false" ht="15" hidden="false" customHeight="false" outlineLevel="0" collapsed="false">
      <c r="E906" s="5"/>
    </row>
    <row r="907" customFormat="false" ht="15" hidden="false" customHeight="false" outlineLevel="0" collapsed="false">
      <c r="E907" s="5"/>
    </row>
    <row r="908" customFormat="false" ht="15" hidden="false" customHeight="false" outlineLevel="0" collapsed="false">
      <c r="E908" s="5"/>
    </row>
    <row r="909" customFormat="false" ht="15" hidden="false" customHeight="false" outlineLevel="0" collapsed="false">
      <c r="E909" s="5"/>
    </row>
    <row r="910" customFormat="false" ht="15" hidden="false" customHeight="false" outlineLevel="0" collapsed="false">
      <c r="E910" s="5"/>
    </row>
    <row r="911" customFormat="false" ht="15" hidden="false" customHeight="false" outlineLevel="0" collapsed="false">
      <c r="E911" s="5"/>
    </row>
    <row r="912" customFormat="false" ht="15" hidden="false" customHeight="false" outlineLevel="0" collapsed="false">
      <c r="E912" s="5"/>
    </row>
    <row r="913" customFormat="false" ht="15" hidden="false" customHeight="false" outlineLevel="0" collapsed="false">
      <c r="E913" s="5"/>
    </row>
    <row r="914" customFormat="false" ht="15" hidden="false" customHeight="false" outlineLevel="0" collapsed="false">
      <c r="E914" s="5"/>
    </row>
    <row r="915" customFormat="false" ht="15" hidden="false" customHeight="false" outlineLevel="0" collapsed="false">
      <c r="E915" s="5"/>
    </row>
    <row r="916" customFormat="false" ht="15" hidden="false" customHeight="false" outlineLevel="0" collapsed="false">
      <c r="E916" s="5"/>
    </row>
    <row r="917" customFormat="false" ht="15" hidden="false" customHeight="false" outlineLevel="0" collapsed="false">
      <c r="E917" s="5"/>
    </row>
    <row r="918" customFormat="false" ht="15" hidden="false" customHeight="false" outlineLevel="0" collapsed="false">
      <c r="E918" s="5"/>
    </row>
    <row r="919" customFormat="false" ht="15" hidden="false" customHeight="false" outlineLevel="0" collapsed="false">
      <c r="E919" s="5"/>
    </row>
    <row r="920" customFormat="false" ht="15" hidden="false" customHeight="false" outlineLevel="0" collapsed="false">
      <c r="E920" s="5"/>
    </row>
    <row r="921" customFormat="false" ht="15" hidden="false" customHeight="false" outlineLevel="0" collapsed="false">
      <c r="E921" s="5"/>
    </row>
    <row r="922" customFormat="false" ht="15" hidden="false" customHeight="false" outlineLevel="0" collapsed="false">
      <c r="E922" s="5"/>
    </row>
    <row r="923" customFormat="false" ht="15" hidden="false" customHeight="false" outlineLevel="0" collapsed="false">
      <c r="E923" s="5"/>
    </row>
    <row r="924" customFormat="false" ht="15" hidden="false" customHeight="false" outlineLevel="0" collapsed="false">
      <c r="E924" s="5"/>
    </row>
    <row r="925" customFormat="false" ht="15" hidden="false" customHeight="false" outlineLevel="0" collapsed="false">
      <c r="E925" s="5"/>
    </row>
    <row r="926" customFormat="false" ht="15" hidden="false" customHeight="false" outlineLevel="0" collapsed="false">
      <c r="E926" s="5"/>
    </row>
    <row r="927" customFormat="false" ht="15" hidden="false" customHeight="false" outlineLevel="0" collapsed="false">
      <c r="E927" s="5"/>
    </row>
    <row r="928" customFormat="false" ht="15" hidden="false" customHeight="false" outlineLevel="0" collapsed="false">
      <c r="E928" s="5"/>
    </row>
    <row r="929" customFormat="false" ht="15" hidden="false" customHeight="false" outlineLevel="0" collapsed="false">
      <c r="E929" s="5"/>
    </row>
    <row r="930" customFormat="false" ht="15" hidden="false" customHeight="false" outlineLevel="0" collapsed="false">
      <c r="E930" s="5"/>
    </row>
    <row r="931" customFormat="false" ht="15" hidden="false" customHeight="false" outlineLevel="0" collapsed="false">
      <c r="E931" s="5"/>
    </row>
    <row r="932" customFormat="false" ht="15" hidden="false" customHeight="false" outlineLevel="0" collapsed="false">
      <c r="E932" s="5"/>
    </row>
    <row r="933" customFormat="false" ht="15" hidden="false" customHeight="false" outlineLevel="0" collapsed="false">
      <c r="E933" s="5"/>
    </row>
    <row r="934" customFormat="false" ht="15" hidden="false" customHeight="false" outlineLevel="0" collapsed="false">
      <c r="E934" s="5"/>
    </row>
    <row r="935" customFormat="false" ht="15" hidden="false" customHeight="false" outlineLevel="0" collapsed="false">
      <c r="E935" s="5"/>
    </row>
    <row r="936" customFormat="false" ht="15" hidden="false" customHeight="false" outlineLevel="0" collapsed="false">
      <c r="E936" s="5"/>
    </row>
    <row r="937" customFormat="false" ht="15" hidden="false" customHeight="false" outlineLevel="0" collapsed="false">
      <c r="E937" s="5"/>
    </row>
    <row r="938" customFormat="false" ht="15" hidden="false" customHeight="false" outlineLevel="0" collapsed="false">
      <c r="E938" s="5"/>
    </row>
    <row r="939" customFormat="false" ht="15" hidden="false" customHeight="false" outlineLevel="0" collapsed="false">
      <c r="E939" s="5"/>
    </row>
    <row r="940" customFormat="false" ht="15" hidden="false" customHeight="false" outlineLevel="0" collapsed="false">
      <c r="E940" s="5"/>
    </row>
    <row r="941" customFormat="false" ht="15" hidden="false" customHeight="false" outlineLevel="0" collapsed="false">
      <c r="E941" s="5"/>
    </row>
    <row r="942" customFormat="false" ht="15" hidden="false" customHeight="false" outlineLevel="0" collapsed="false">
      <c r="E942" s="5"/>
    </row>
    <row r="943" customFormat="false" ht="15" hidden="false" customHeight="false" outlineLevel="0" collapsed="false">
      <c r="E943" s="5"/>
    </row>
    <row r="944" customFormat="false" ht="15" hidden="false" customHeight="false" outlineLevel="0" collapsed="false">
      <c r="E944" s="5"/>
    </row>
    <row r="945" customFormat="false" ht="15" hidden="false" customHeight="false" outlineLevel="0" collapsed="false">
      <c r="E945" s="5"/>
    </row>
    <row r="946" customFormat="false" ht="15" hidden="false" customHeight="false" outlineLevel="0" collapsed="false">
      <c r="E946" s="5"/>
    </row>
    <row r="947" customFormat="false" ht="15" hidden="false" customHeight="false" outlineLevel="0" collapsed="false">
      <c r="E947" s="5"/>
    </row>
    <row r="948" customFormat="false" ht="15" hidden="false" customHeight="false" outlineLevel="0" collapsed="false">
      <c r="E948" s="5"/>
    </row>
    <row r="949" customFormat="false" ht="15" hidden="false" customHeight="false" outlineLevel="0" collapsed="false">
      <c r="E949" s="5"/>
    </row>
    <row r="950" customFormat="false" ht="15" hidden="false" customHeight="false" outlineLevel="0" collapsed="false">
      <c r="E950" s="5"/>
    </row>
    <row r="951" customFormat="false" ht="15" hidden="false" customHeight="false" outlineLevel="0" collapsed="false">
      <c r="E951" s="5"/>
    </row>
    <row r="952" customFormat="false" ht="15" hidden="false" customHeight="false" outlineLevel="0" collapsed="false">
      <c r="E952" s="5"/>
    </row>
    <row r="953" customFormat="false" ht="15" hidden="false" customHeight="false" outlineLevel="0" collapsed="false">
      <c r="E953" s="5"/>
    </row>
    <row r="954" customFormat="false" ht="15" hidden="false" customHeight="false" outlineLevel="0" collapsed="false">
      <c r="E954" s="5"/>
    </row>
    <row r="955" customFormat="false" ht="15" hidden="false" customHeight="false" outlineLevel="0" collapsed="false">
      <c r="E955" s="5"/>
    </row>
    <row r="956" customFormat="false" ht="15" hidden="false" customHeight="false" outlineLevel="0" collapsed="false">
      <c r="E956" s="5"/>
    </row>
    <row r="957" customFormat="false" ht="15" hidden="false" customHeight="false" outlineLevel="0" collapsed="false">
      <c r="E957" s="5"/>
    </row>
    <row r="958" customFormat="false" ht="15" hidden="false" customHeight="false" outlineLevel="0" collapsed="false">
      <c r="E958" s="5"/>
    </row>
    <row r="959" customFormat="false" ht="15" hidden="false" customHeight="false" outlineLevel="0" collapsed="false">
      <c r="E959" s="5"/>
    </row>
    <row r="960" customFormat="false" ht="15" hidden="false" customHeight="false" outlineLevel="0" collapsed="false">
      <c r="E960" s="5"/>
    </row>
    <row r="961" customFormat="false" ht="15" hidden="false" customHeight="false" outlineLevel="0" collapsed="false">
      <c r="E961" s="5"/>
    </row>
    <row r="962" customFormat="false" ht="15" hidden="false" customHeight="false" outlineLevel="0" collapsed="false">
      <c r="E962" s="5"/>
    </row>
    <row r="963" customFormat="false" ht="15" hidden="false" customHeight="false" outlineLevel="0" collapsed="false">
      <c r="E963" s="5"/>
    </row>
    <row r="964" customFormat="false" ht="15" hidden="false" customHeight="false" outlineLevel="0" collapsed="false">
      <c r="E964" s="5"/>
    </row>
    <row r="965" customFormat="false" ht="15" hidden="false" customHeight="false" outlineLevel="0" collapsed="false">
      <c r="E965" s="5"/>
    </row>
    <row r="966" customFormat="false" ht="15" hidden="false" customHeight="false" outlineLevel="0" collapsed="false">
      <c r="E966" s="5"/>
    </row>
    <row r="967" customFormat="false" ht="15" hidden="false" customHeight="false" outlineLevel="0" collapsed="false">
      <c r="E967" s="5"/>
    </row>
    <row r="968" customFormat="false" ht="15" hidden="false" customHeight="false" outlineLevel="0" collapsed="false">
      <c r="E968" s="5"/>
    </row>
    <row r="969" customFormat="false" ht="15" hidden="false" customHeight="false" outlineLevel="0" collapsed="false">
      <c r="E969" s="5"/>
    </row>
    <row r="970" customFormat="false" ht="15" hidden="false" customHeight="false" outlineLevel="0" collapsed="false">
      <c r="E970" s="5"/>
    </row>
    <row r="971" customFormat="false" ht="15" hidden="false" customHeight="false" outlineLevel="0" collapsed="false">
      <c r="E971" s="5"/>
    </row>
    <row r="972" customFormat="false" ht="15" hidden="false" customHeight="false" outlineLevel="0" collapsed="false">
      <c r="E972" s="5"/>
    </row>
    <row r="973" customFormat="false" ht="15" hidden="false" customHeight="false" outlineLevel="0" collapsed="false">
      <c r="E973" s="5"/>
    </row>
    <row r="974" customFormat="false" ht="15" hidden="false" customHeight="false" outlineLevel="0" collapsed="false">
      <c r="E974" s="5"/>
    </row>
    <row r="975" customFormat="false" ht="15" hidden="false" customHeight="false" outlineLevel="0" collapsed="false">
      <c r="E975" s="5"/>
    </row>
    <row r="976" customFormat="false" ht="15" hidden="false" customHeight="false" outlineLevel="0" collapsed="false">
      <c r="E976" s="5"/>
    </row>
    <row r="977" customFormat="false" ht="15" hidden="false" customHeight="false" outlineLevel="0" collapsed="false">
      <c r="E977" s="5"/>
    </row>
    <row r="978" customFormat="false" ht="15" hidden="false" customHeight="false" outlineLevel="0" collapsed="false">
      <c r="E978" s="5"/>
    </row>
    <row r="979" customFormat="false" ht="15" hidden="false" customHeight="false" outlineLevel="0" collapsed="false">
      <c r="E979" s="5"/>
    </row>
    <row r="980" customFormat="false" ht="15" hidden="false" customHeight="false" outlineLevel="0" collapsed="false">
      <c r="E980" s="5"/>
    </row>
    <row r="981" customFormat="false" ht="15" hidden="false" customHeight="false" outlineLevel="0" collapsed="false">
      <c r="E981" s="5"/>
    </row>
    <row r="982" customFormat="false" ht="15" hidden="false" customHeight="false" outlineLevel="0" collapsed="false">
      <c r="E982" s="5"/>
    </row>
    <row r="983" customFormat="false" ht="15" hidden="false" customHeight="false" outlineLevel="0" collapsed="false">
      <c r="E983" s="5"/>
    </row>
    <row r="984" customFormat="false" ht="15" hidden="false" customHeight="false" outlineLevel="0" collapsed="false">
      <c r="E984" s="5"/>
    </row>
    <row r="985" customFormat="false" ht="15" hidden="false" customHeight="false" outlineLevel="0" collapsed="false">
      <c r="E985" s="5"/>
    </row>
    <row r="986" customFormat="false" ht="15" hidden="false" customHeight="false" outlineLevel="0" collapsed="false">
      <c r="E986" s="5"/>
    </row>
    <row r="987" customFormat="false" ht="15" hidden="false" customHeight="false" outlineLevel="0" collapsed="false">
      <c r="E987" s="5"/>
    </row>
    <row r="988" customFormat="false" ht="15" hidden="false" customHeight="false" outlineLevel="0" collapsed="false">
      <c r="E988" s="5"/>
    </row>
    <row r="989" customFormat="false" ht="15" hidden="false" customHeight="false" outlineLevel="0" collapsed="false">
      <c r="E989" s="5"/>
    </row>
    <row r="990" customFormat="false" ht="15" hidden="false" customHeight="false" outlineLevel="0" collapsed="false">
      <c r="E990" s="5"/>
    </row>
    <row r="991" customFormat="false" ht="15" hidden="false" customHeight="false" outlineLevel="0" collapsed="false">
      <c r="E991" s="5"/>
    </row>
    <row r="992" customFormat="false" ht="15" hidden="false" customHeight="false" outlineLevel="0" collapsed="false">
      <c r="E992" s="5"/>
    </row>
    <row r="993" customFormat="false" ht="15" hidden="false" customHeight="false" outlineLevel="0" collapsed="false">
      <c r="E993" s="5"/>
    </row>
    <row r="994" customFormat="false" ht="15" hidden="false" customHeight="false" outlineLevel="0" collapsed="false">
      <c r="E994" s="5"/>
    </row>
    <row r="995" customFormat="false" ht="15" hidden="false" customHeight="false" outlineLevel="0" collapsed="false">
      <c r="E995" s="5"/>
    </row>
    <row r="996" customFormat="false" ht="15" hidden="false" customHeight="false" outlineLevel="0" collapsed="false">
      <c r="E996" s="5"/>
    </row>
    <row r="997" customFormat="false" ht="15" hidden="false" customHeight="false" outlineLevel="0" collapsed="false">
      <c r="E997" s="5"/>
    </row>
    <row r="998" customFormat="false" ht="15" hidden="false" customHeight="false" outlineLevel="0" collapsed="false">
      <c r="E998" s="5"/>
    </row>
    <row r="999" customFormat="false" ht="15" hidden="false" customHeight="false" outlineLevel="0" collapsed="false">
      <c r="E999" s="5"/>
    </row>
  </sheetData>
  <mergeCells count="32">
    <mergeCell ref="M1:M10"/>
    <mergeCell ref="N1:N10"/>
    <mergeCell ref="V1:V9"/>
    <mergeCell ref="W1:W9"/>
    <mergeCell ref="M12:M21"/>
    <mergeCell ref="N12:N21"/>
    <mergeCell ref="V12:V20"/>
    <mergeCell ref="W12:W20"/>
    <mergeCell ref="M23:M32"/>
    <mergeCell ref="N23:N32"/>
    <mergeCell ref="V23:V31"/>
    <mergeCell ref="W23:W31"/>
    <mergeCell ref="M34:M43"/>
    <mergeCell ref="N34:N43"/>
    <mergeCell ref="V34:V42"/>
    <mergeCell ref="W34:W42"/>
    <mergeCell ref="M45:M54"/>
    <mergeCell ref="N45:N54"/>
    <mergeCell ref="V45:V53"/>
    <mergeCell ref="W45:W53"/>
    <mergeCell ref="M56:M65"/>
    <mergeCell ref="N56:N65"/>
    <mergeCell ref="V56:V64"/>
    <mergeCell ref="W56:W64"/>
    <mergeCell ref="M67:M76"/>
    <mergeCell ref="N67:N76"/>
    <mergeCell ref="V67:V75"/>
    <mergeCell ref="W67:W75"/>
    <mergeCell ref="M78:M87"/>
    <mergeCell ref="N78:N87"/>
    <mergeCell ref="V78:V86"/>
    <mergeCell ref="W78:W86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2023-05-19T10:58:01Z</dcterms:created>
  <dc:creator>openpyxl</dc:creator>
  <dc:description/>
  <dc:language>en-GB</dc:language>
  <cp:lastModifiedBy/>
  <dcterms:modified xsi:type="dcterms:W3CDTF">2024-05-10T15:20:17Z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