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27795" windowHeight="11955" activeTab="1"/>
  </bookViews>
  <sheets>
    <sheet name="Arkusz1" sheetId="1" r:id="rId1"/>
    <sheet name="MAIN" sheetId="2" r:id="rId2"/>
    <sheet name="Arkusz3" sheetId="3" r:id="rId3"/>
  </sheets>
  <calcPr calcId="145621"/>
</workbook>
</file>

<file path=xl/calcChain.xml><?xml version="1.0" encoding="utf-8"?>
<calcChain xmlns="http://schemas.openxmlformats.org/spreadsheetml/2006/main">
  <c r="I96" i="2" l="1"/>
  <c r="K96" i="2"/>
  <c r="M96" i="2"/>
  <c r="O96" i="2"/>
  <c r="R96" i="2"/>
  <c r="T96" i="2"/>
  <c r="V96" i="2"/>
  <c r="X96" i="2"/>
  <c r="Z96" i="2"/>
  <c r="AI96" i="2" s="1"/>
  <c r="AB96" i="2"/>
  <c r="AD96" i="2"/>
  <c r="AF96" i="2"/>
  <c r="AH96" i="2"/>
  <c r="AJ96" i="2"/>
  <c r="AK96" i="2"/>
  <c r="AM96" i="2"/>
  <c r="AU96" i="2" s="1"/>
  <c r="AO96" i="2"/>
  <c r="AQ96" i="2"/>
  <c r="AS96" i="2"/>
  <c r="AW96" i="2"/>
  <c r="AY96" i="2"/>
  <c r="BY96" i="2" s="1"/>
  <c r="BA96" i="2"/>
  <c r="BC96" i="2"/>
  <c r="BE96" i="2"/>
  <c r="BG96" i="2"/>
  <c r="BI96" i="2"/>
  <c r="BK96" i="2"/>
  <c r="CI96" i="2" s="1"/>
  <c r="BM96" i="2"/>
  <c r="BO96" i="2"/>
  <c r="BQ96" i="2"/>
  <c r="BS96" i="2"/>
  <c r="CA96" i="2"/>
  <c r="CC96" i="2"/>
  <c r="CE96" i="2"/>
  <c r="CG96" i="2"/>
  <c r="I97" i="2"/>
  <c r="K97" i="2"/>
  <c r="AH97" i="2" s="1"/>
  <c r="M97" i="2"/>
  <c r="O97" i="2"/>
  <c r="R97" i="2"/>
  <c r="T97" i="2"/>
  <c r="V97" i="2"/>
  <c r="X97" i="2"/>
  <c r="Z97" i="2"/>
  <c r="AB97" i="2"/>
  <c r="AD97" i="2"/>
  <c r="AF97" i="2"/>
  <c r="AI97" i="2"/>
  <c r="AJ97" i="2"/>
  <c r="AK97" i="2"/>
  <c r="AM97" i="2"/>
  <c r="AO97" i="2"/>
  <c r="AU97" i="2" s="1"/>
  <c r="AQ97" i="2"/>
  <c r="AS97" i="2"/>
  <c r="AW97" i="2"/>
  <c r="AY97" i="2"/>
  <c r="BA97" i="2"/>
  <c r="BC97" i="2"/>
  <c r="BE97" i="2"/>
  <c r="BG97" i="2"/>
  <c r="BI97" i="2"/>
  <c r="BK97" i="2"/>
  <c r="BM97" i="2"/>
  <c r="BO97" i="2"/>
  <c r="BQ97" i="2"/>
  <c r="BS97" i="2"/>
  <c r="BY97" i="2"/>
  <c r="CA97" i="2"/>
  <c r="CC97" i="2"/>
  <c r="CE97" i="2"/>
  <c r="CG97" i="2"/>
  <c r="CI97" i="2" s="1"/>
  <c r="I98" i="2"/>
  <c r="K98" i="2"/>
  <c r="AH98" i="2" s="1"/>
  <c r="M98" i="2"/>
  <c r="O98" i="2"/>
  <c r="R98" i="2"/>
  <c r="T98" i="2"/>
  <c r="V98" i="2"/>
  <c r="AI98" i="2" s="1"/>
  <c r="X98" i="2"/>
  <c r="Z98" i="2"/>
  <c r="AB98" i="2"/>
  <c r="AD98" i="2"/>
  <c r="AF98" i="2"/>
  <c r="AJ98" i="2"/>
  <c r="AK98" i="2"/>
  <c r="AM98" i="2"/>
  <c r="AO98" i="2"/>
  <c r="AU98" i="2" s="1"/>
  <c r="AQ98" i="2"/>
  <c r="AS98" i="2"/>
  <c r="AW98" i="2"/>
  <c r="AY98" i="2"/>
  <c r="BY98" i="2" s="1"/>
  <c r="BA98" i="2"/>
  <c r="BC98" i="2"/>
  <c r="BE98" i="2"/>
  <c r="BG98" i="2"/>
  <c r="BI98" i="2"/>
  <c r="BK98" i="2"/>
  <c r="BM98" i="2"/>
  <c r="BO98" i="2"/>
  <c r="BQ98" i="2"/>
  <c r="BS98" i="2"/>
  <c r="CA98" i="2"/>
  <c r="CE98" i="2" s="1"/>
  <c r="CC98" i="2"/>
  <c r="CG98" i="2"/>
  <c r="CI98" i="2"/>
  <c r="I99" i="2"/>
  <c r="K99" i="2"/>
  <c r="M99" i="2"/>
  <c r="AH99" i="2" s="1"/>
  <c r="O99" i="2"/>
  <c r="R99" i="2"/>
  <c r="T99" i="2"/>
  <c r="V99" i="2"/>
  <c r="AI99" i="2" s="1"/>
  <c r="X99" i="2"/>
  <c r="Z99" i="2"/>
  <c r="AB99" i="2"/>
  <c r="AD99" i="2"/>
  <c r="AF99" i="2"/>
  <c r="AJ99" i="2"/>
  <c r="AK99" i="2"/>
  <c r="AM99" i="2"/>
  <c r="AO99" i="2"/>
  <c r="AQ99" i="2"/>
  <c r="AU99" i="2" s="1"/>
  <c r="AS99" i="2"/>
  <c r="AW99" i="2"/>
  <c r="AY99" i="2"/>
  <c r="BY99" i="2" s="1"/>
  <c r="BA99" i="2"/>
  <c r="BC99" i="2"/>
  <c r="BE99" i="2"/>
  <c r="BG99" i="2"/>
  <c r="BI99" i="2"/>
  <c r="BK99" i="2"/>
  <c r="BM99" i="2"/>
  <c r="BO99" i="2"/>
  <c r="BQ99" i="2"/>
  <c r="CI99" i="2" s="1"/>
  <c r="BS99" i="2"/>
  <c r="CA99" i="2"/>
  <c r="CE99" i="2" s="1"/>
  <c r="CC99" i="2"/>
  <c r="CG99" i="2"/>
  <c r="AU100" i="2" l="1"/>
  <c r="AU101" i="2"/>
  <c r="AU102" i="2"/>
  <c r="AU103" i="2"/>
  <c r="I91" i="2"/>
  <c r="K91" i="2"/>
  <c r="AH91" i="2" s="1"/>
  <c r="M91" i="2"/>
  <c r="O91" i="2"/>
  <c r="R91" i="2"/>
  <c r="T91" i="2"/>
  <c r="AI91" i="2" s="1"/>
  <c r="V91" i="2"/>
  <c r="X91" i="2"/>
  <c r="Z91" i="2"/>
  <c r="AB91" i="2"/>
  <c r="AD91" i="2"/>
  <c r="AF91" i="2"/>
  <c r="AJ91" i="2"/>
  <c r="AK91" i="2"/>
  <c r="AM91" i="2"/>
  <c r="AO91" i="2"/>
  <c r="AU91" i="2" s="1"/>
  <c r="AQ91" i="2"/>
  <c r="AS91" i="2"/>
  <c r="AW91" i="2"/>
  <c r="AY91" i="2"/>
  <c r="BA91" i="2"/>
  <c r="BC91" i="2"/>
  <c r="BE91" i="2"/>
  <c r="BG91" i="2"/>
  <c r="BI91" i="2"/>
  <c r="BK91" i="2"/>
  <c r="BM91" i="2"/>
  <c r="BO91" i="2"/>
  <c r="BQ91" i="2"/>
  <c r="BS91" i="2"/>
  <c r="CA91" i="2"/>
  <c r="CC91" i="2"/>
  <c r="CE91" i="2"/>
  <c r="CG91" i="2"/>
  <c r="I92" i="2"/>
  <c r="K92" i="2"/>
  <c r="M92" i="2"/>
  <c r="O92" i="2"/>
  <c r="R92" i="2"/>
  <c r="T92" i="2"/>
  <c r="V92" i="2"/>
  <c r="X92" i="2"/>
  <c r="Z92" i="2"/>
  <c r="AB92" i="2"/>
  <c r="AD92" i="2"/>
  <c r="AF92" i="2"/>
  <c r="AJ92" i="2"/>
  <c r="AK92" i="2"/>
  <c r="AM92" i="2"/>
  <c r="AO92" i="2"/>
  <c r="AU92" i="2" s="1"/>
  <c r="AQ92" i="2"/>
  <c r="AS92" i="2"/>
  <c r="AW92" i="2"/>
  <c r="AY92" i="2"/>
  <c r="BA92" i="2"/>
  <c r="BC92" i="2"/>
  <c r="BE92" i="2"/>
  <c r="BG92" i="2"/>
  <c r="BI92" i="2"/>
  <c r="BK92" i="2"/>
  <c r="BM92" i="2"/>
  <c r="BO92" i="2"/>
  <c r="BQ92" i="2"/>
  <c r="BS92" i="2"/>
  <c r="CA92" i="2"/>
  <c r="CE92" i="2" s="1"/>
  <c r="CC92" i="2"/>
  <c r="CG92" i="2"/>
  <c r="I93" i="2"/>
  <c r="K93" i="2"/>
  <c r="AH93" i="2" s="1"/>
  <c r="M93" i="2"/>
  <c r="O93" i="2"/>
  <c r="R93" i="2"/>
  <c r="T93" i="2"/>
  <c r="V93" i="2"/>
  <c r="AI93" i="2" s="1"/>
  <c r="X93" i="2"/>
  <c r="Z93" i="2"/>
  <c r="AB93" i="2"/>
  <c r="AD93" i="2"/>
  <c r="AF93" i="2"/>
  <c r="AJ93" i="2"/>
  <c r="AK93" i="2"/>
  <c r="AM93" i="2"/>
  <c r="AO93" i="2"/>
  <c r="AU93" i="2" s="1"/>
  <c r="AQ93" i="2"/>
  <c r="AS93" i="2"/>
  <c r="AW93" i="2"/>
  <c r="AY93" i="2"/>
  <c r="BA93" i="2"/>
  <c r="BC93" i="2"/>
  <c r="BE93" i="2"/>
  <c r="BG93" i="2"/>
  <c r="BI93" i="2"/>
  <c r="BK93" i="2"/>
  <c r="BM93" i="2"/>
  <c r="BO93" i="2"/>
  <c r="BQ93" i="2"/>
  <c r="BS93" i="2"/>
  <c r="CA93" i="2"/>
  <c r="CE93" i="2" s="1"/>
  <c r="CC93" i="2"/>
  <c r="CG93" i="2"/>
  <c r="I94" i="2"/>
  <c r="K94" i="2"/>
  <c r="M94" i="2"/>
  <c r="O94" i="2"/>
  <c r="R94" i="2"/>
  <c r="T94" i="2"/>
  <c r="V94" i="2"/>
  <c r="X94" i="2"/>
  <c r="Z94" i="2"/>
  <c r="AB94" i="2"/>
  <c r="AD94" i="2"/>
  <c r="AF94" i="2"/>
  <c r="AJ94" i="2"/>
  <c r="AK94" i="2"/>
  <c r="AM94" i="2"/>
  <c r="AO94" i="2"/>
  <c r="AQ94" i="2"/>
  <c r="AS94" i="2"/>
  <c r="AU94" i="2"/>
  <c r="AW94" i="2"/>
  <c r="AY94" i="2"/>
  <c r="BA94" i="2"/>
  <c r="BC94" i="2"/>
  <c r="BE94" i="2"/>
  <c r="BG94" i="2"/>
  <c r="BI94" i="2"/>
  <c r="BK94" i="2"/>
  <c r="BM94" i="2"/>
  <c r="BO94" i="2"/>
  <c r="BQ94" i="2"/>
  <c r="BS94" i="2"/>
  <c r="CA94" i="2"/>
  <c r="CC94" i="2"/>
  <c r="CE94" i="2" s="1"/>
  <c r="CG94" i="2"/>
  <c r="I95" i="2"/>
  <c r="K95" i="2"/>
  <c r="M95" i="2"/>
  <c r="O95" i="2"/>
  <c r="R95" i="2"/>
  <c r="T95" i="2"/>
  <c r="V95" i="2"/>
  <c r="X95" i="2"/>
  <c r="Z95" i="2"/>
  <c r="AB95" i="2"/>
  <c r="AD95" i="2"/>
  <c r="AF95" i="2"/>
  <c r="AJ95" i="2"/>
  <c r="AK95" i="2"/>
  <c r="AM95" i="2"/>
  <c r="AO95" i="2"/>
  <c r="AQ95" i="2"/>
  <c r="AS95" i="2"/>
  <c r="AW95" i="2"/>
  <c r="AY95" i="2"/>
  <c r="BA95" i="2"/>
  <c r="BC95" i="2"/>
  <c r="BE95" i="2"/>
  <c r="BG95" i="2"/>
  <c r="BI95" i="2"/>
  <c r="BK95" i="2"/>
  <c r="BM95" i="2"/>
  <c r="BO95" i="2"/>
  <c r="BQ95" i="2"/>
  <c r="BS95" i="2"/>
  <c r="CA95" i="2"/>
  <c r="CE95" i="2" s="1"/>
  <c r="CC95" i="2"/>
  <c r="CG95" i="2"/>
  <c r="AU95" i="2" l="1"/>
  <c r="AH94" i="2"/>
  <c r="AI95" i="2"/>
  <c r="AI92" i="2"/>
  <c r="AH92" i="2"/>
  <c r="AH95" i="2"/>
  <c r="AI94" i="2"/>
  <c r="CI91" i="2"/>
  <c r="CI92" i="2"/>
  <c r="BY91" i="2"/>
  <c r="CI95" i="2"/>
  <c r="BY95" i="2"/>
  <c r="BY94" i="2"/>
  <c r="BY92" i="2"/>
  <c r="CI94" i="2"/>
  <c r="CI93" i="2"/>
  <c r="BY93" i="2"/>
  <c r="I88" i="2"/>
  <c r="K88" i="2"/>
  <c r="M88" i="2"/>
  <c r="AH88" i="2" s="1"/>
  <c r="O88" i="2"/>
  <c r="R88" i="2"/>
  <c r="T88" i="2"/>
  <c r="V88" i="2"/>
  <c r="X88" i="2"/>
  <c r="Z88" i="2"/>
  <c r="AB88" i="2"/>
  <c r="AD88" i="2"/>
  <c r="AF88" i="2"/>
  <c r="AI88" i="2"/>
  <c r="AJ88" i="2"/>
  <c r="AK88" i="2"/>
  <c r="AM88" i="2"/>
  <c r="AO88" i="2"/>
  <c r="AU88" i="2" s="1"/>
  <c r="AQ88" i="2"/>
  <c r="AS88" i="2"/>
  <c r="AW88" i="2"/>
  <c r="BY88" i="2" s="1"/>
  <c r="AY88" i="2"/>
  <c r="BA88" i="2"/>
  <c r="BC88" i="2"/>
  <c r="BE88" i="2"/>
  <c r="BG88" i="2"/>
  <c r="BI88" i="2"/>
  <c r="BK88" i="2"/>
  <c r="BM88" i="2"/>
  <c r="BO88" i="2"/>
  <c r="BQ88" i="2"/>
  <c r="BS88" i="2"/>
  <c r="CA88" i="2"/>
  <c r="CC88" i="2"/>
  <c r="CE88" i="2"/>
  <c r="CG88" i="2"/>
  <c r="CI88" i="2" s="1"/>
  <c r="I89" i="2"/>
  <c r="K89" i="2"/>
  <c r="AH89" i="2" s="1"/>
  <c r="M89" i="2"/>
  <c r="O89" i="2"/>
  <c r="R89" i="2"/>
  <c r="T89" i="2"/>
  <c r="V89" i="2"/>
  <c r="AI89" i="2" s="1"/>
  <c r="X89" i="2"/>
  <c r="Z89" i="2"/>
  <c r="AB89" i="2"/>
  <c r="AD89" i="2"/>
  <c r="AF89" i="2"/>
  <c r="AJ89" i="2"/>
  <c r="AK89" i="2"/>
  <c r="AM89" i="2"/>
  <c r="AO89" i="2"/>
  <c r="AU89" i="2" s="1"/>
  <c r="AQ89" i="2"/>
  <c r="AS89" i="2"/>
  <c r="AW89" i="2"/>
  <c r="AY89" i="2"/>
  <c r="BY89" i="2" s="1"/>
  <c r="BA89" i="2"/>
  <c r="BC89" i="2"/>
  <c r="BE89" i="2"/>
  <c r="BG89" i="2"/>
  <c r="BI89" i="2"/>
  <c r="BK89" i="2"/>
  <c r="BM89" i="2"/>
  <c r="BO89" i="2"/>
  <c r="BQ89" i="2"/>
  <c r="BS89" i="2"/>
  <c r="CA89" i="2"/>
  <c r="CE89" i="2" s="1"/>
  <c r="CC89" i="2"/>
  <c r="CG89" i="2"/>
  <c r="CI89" i="2"/>
  <c r="I90" i="2"/>
  <c r="K90" i="2"/>
  <c r="M90" i="2"/>
  <c r="O90" i="2"/>
  <c r="R90" i="2"/>
  <c r="AI90" i="2" s="1"/>
  <c r="T90" i="2"/>
  <c r="V90" i="2"/>
  <c r="X90" i="2"/>
  <c r="Z90" i="2"/>
  <c r="AB90" i="2"/>
  <c r="AD90" i="2"/>
  <c r="AF90" i="2"/>
  <c r="AJ90" i="2"/>
  <c r="AK90" i="2"/>
  <c r="AM90" i="2"/>
  <c r="AO90" i="2"/>
  <c r="AQ90" i="2"/>
  <c r="AU90" i="2" s="1"/>
  <c r="AS90" i="2"/>
  <c r="AW90" i="2"/>
  <c r="AY90" i="2"/>
  <c r="BY90" i="2" s="1"/>
  <c r="BA90" i="2"/>
  <c r="BC90" i="2"/>
  <c r="BE90" i="2"/>
  <c r="BG90" i="2"/>
  <c r="BI90" i="2"/>
  <c r="BK90" i="2"/>
  <c r="BM90" i="2"/>
  <c r="BO90" i="2"/>
  <c r="BQ90" i="2"/>
  <c r="CI90" i="2" s="1"/>
  <c r="BS90" i="2"/>
  <c r="CA90" i="2"/>
  <c r="CE90" i="2" s="1"/>
  <c r="CC90" i="2"/>
  <c r="CG90" i="2"/>
  <c r="AH90" i="2" l="1"/>
  <c r="I81" i="2"/>
  <c r="K81" i="2"/>
  <c r="M81" i="2"/>
  <c r="O81" i="2"/>
  <c r="AH81" i="2" s="1"/>
  <c r="R81" i="2"/>
  <c r="AI81" i="2" s="1"/>
  <c r="T81" i="2"/>
  <c r="V81" i="2"/>
  <c r="X81" i="2"/>
  <c r="Z81" i="2"/>
  <c r="AB81" i="2"/>
  <c r="AD81" i="2"/>
  <c r="AF81" i="2"/>
  <c r="AJ81" i="2"/>
  <c r="AK81" i="2"/>
  <c r="AM81" i="2"/>
  <c r="AO81" i="2"/>
  <c r="AQ81" i="2"/>
  <c r="AU81" i="2" s="1"/>
  <c r="AS81" i="2"/>
  <c r="AW81" i="2"/>
  <c r="AY81" i="2"/>
  <c r="BY81" i="2" s="1"/>
  <c r="BA81" i="2"/>
  <c r="BC81" i="2"/>
  <c r="BE81" i="2"/>
  <c r="BG81" i="2"/>
  <c r="BI81" i="2"/>
  <c r="BK81" i="2"/>
  <c r="BM81" i="2"/>
  <c r="BO81" i="2"/>
  <c r="BQ81" i="2"/>
  <c r="CI81" i="2" s="1"/>
  <c r="BS81" i="2"/>
  <c r="CA81" i="2"/>
  <c r="CE81" i="2" s="1"/>
  <c r="CC81" i="2"/>
  <c r="CG81" i="2"/>
  <c r="I82" i="2"/>
  <c r="K82" i="2"/>
  <c r="M82" i="2"/>
  <c r="O82" i="2"/>
  <c r="R82" i="2"/>
  <c r="AI82" i="2" s="1"/>
  <c r="T82" i="2"/>
  <c r="V82" i="2"/>
  <c r="X82" i="2"/>
  <c r="Z82" i="2"/>
  <c r="AB82" i="2"/>
  <c r="AD82" i="2"/>
  <c r="AF82" i="2"/>
  <c r="AH82" i="2"/>
  <c r="AJ82" i="2"/>
  <c r="AK82" i="2"/>
  <c r="AM82" i="2"/>
  <c r="AO82" i="2"/>
  <c r="AQ82" i="2"/>
  <c r="AS82" i="2"/>
  <c r="AU82" i="2"/>
  <c r="AW82" i="2"/>
  <c r="AY82" i="2"/>
  <c r="BY82" i="2" s="1"/>
  <c r="BA82" i="2"/>
  <c r="BC82" i="2"/>
  <c r="BE82" i="2"/>
  <c r="BG82" i="2"/>
  <c r="BI82" i="2"/>
  <c r="BK82" i="2"/>
  <c r="CI82" i="2" s="1"/>
  <c r="BM82" i="2"/>
  <c r="BO82" i="2"/>
  <c r="BQ82" i="2"/>
  <c r="BS82" i="2"/>
  <c r="CA82" i="2"/>
  <c r="CC82" i="2"/>
  <c r="CE82" i="2"/>
  <c r="CG82" i="2"/>
  <c r="I83" i="2"/>
  <c r="K83" i="2"/>
  <c r="AH83" i="2" s="1"/>
  <c r="M83" i="2"/>
  <c r="O83" i="2"/>
  <c r="R83" i="2"/>
  <c r="T83" i="2"/>
  <c r="V83" i="2"/>
  <c r="X83" i="2"/>
  <c r="Z83" i="2"/>
  <c r="AB83" i="2"/>
  <c r="AD83" i="2"/>
  <c r="AF83" i="2"/>
  <c r="AI83" i="2"/>
  <c r="AJ83" i="2"/>
  <c r="AK83" i="2"/>
  <c r="AM83" i="2"/>
  <c r="AO83" i="2"/>
  <c r="AU83" i="2" s="1"/>
  <c r="AQ83" i="2"/>
  <c r="AS83" i="2"/>
  <c r="AW83" i="2"/>
  <c r="AY83" i="2"/>
  <c r="BA83" i="2"/>
  <c r="BC83" i="2"/>
  <c r="BE83" i="2"/>
  <c r="BG83" i="2"/>
  <c r="BI83" i="2"/>
  <c r="BK83" i="2"/>
  <c r="BM83" i="2"/>
  <c r="BO83" i="2"/>
  <c r="BQ83" i="2"/>
  <c r="BS83" i="2"/>
  <c r="BY83" i="2"/>
  <c r="CA83" i="2"/>
  <c r="CC83" i="2"/>
  <c r="CE83" i="2" s="1"/>
  <c r="CG83" i="2"/>
  <c r="CI83" i="2" s="1"/>
  <c r="I84" i="2"/>
  <c r="K84" i="2"/>
  <c r="M84" i="2"/>
  <c r="AH84" i="2" s="1"/>
  <c r="O84" i="2"/>
  <c r="R84" i="2"/>
  <c r="AI84" i="2" s="1"/>
  <c r="T84" i="2"/>
  <c r="V84" i="2"/>
  <c r="X84" i="2"/>
  <c r="Z84" i="2"/>
  <c r="AB84" i="2"/>
  <c r="AD84" i="2"/>
  <c r="AF84" i="2"/>
  <c r="AJ84" i="2"/>
  <c r="AK84" i="2"/>
  <c r="AM84" i="2"/>
  <c r="AU84" i="2" s="1"/>
  <c r="AO84" i="2"/>
  <c r="AQ84" i="2"/>
  <c r="AS84" i="2"/>
  <c r="AW84" i="2"/>
  <c r="AY84" i="2"/>
  <c r="BY84" i="2" s="1"/>
  <c r="BA84" i="2"/>
  <c r="BC84" i="2"/>
  <c r="BE84" i="2"/>
  <c r="BG84" i="2"/>
  <c r="BI84" i="2"/>
  <c r="BK84" i="2"/>
  <c r="BM84" i="2"/>
  <c r="BO84" i="2"/>
  <c r="BQ84" i="2"/>
  <c r="BS84" i="2"/>
  <c r="CA84" i="2"/>
  <c r="CE84" i="2" s="1"/>
  <c r="CC84" i="2"/>
  <c r="CG84" i="2"/>
  <c r="CI84" i="2"/>
  <c r="I85" i="2"/>
  <c r="K85" i="2"/>
  <c r="AH85" i="2" s="1"/>
  <c r="M85" i="2"/>
  <c r="O85" i="2"/>
  <c r="R85" i="2"/>
  <c r="T85" i="2"/>
  <c r="V85" i="2"/>
  <c r="X85" i="2"/>
  <c r="AI85" i="2" s="1"/>
  <c r="Z85" i="2"/>
  <c r="AB85" i="2"/>
  <c r="AD85" i="2"/>
  <c r="AF85" i="2"/>
  <c r="AJ85" i="2"/>
  <c r="AK85" i="2"/>
  <c r="AM85" i="2"/>
  <c r="AO85" i="2"/>
  <c r="AU85" i="2" s="1"/>
  <c r="AQ85" i="2"/>
  <c r="AS85" i="2"/>
  <c r="AW85" i="2"/>
  <c r="AY85" i="2"/>
  <c r="BA85" i="2"/>
  <c r="BY85" i="2" s="1"/>
  <c r="BC85" i="2"/>
  <c r="BE85" i="2"/>
  <c r="BG85" i="2"/>
  <c r="BI85" i="2"/>
  <c r="BK85" i="2"/>
  <c r="BM85" i="2"/>
  <c r="BO85" i="2"/>
  <c r="BQ85" i="2"/>
  <c r="BS85" i="2"/>
  <c r="CA85" i="2"/>
  <c r="CE85" i="2" s="1"/>
  <c r="CC85" i="2"/>
  <c r="CG85" i="2"/>
  <c r="CI85" i="2" s="1"/>
  <c r="I86" i="2"/>
  <c r="K86" i="2"/>
  <c r="M86" i="2"/>
  <c r="O86" i="2"/>
  <c r="R86" i="2"/>
  <c r="AI86" i="2" s="1"/>
  <c r="T86" i="2"/>
  <c r="V86" i="2"/>
  <c r="X86" i="2"/>
  <c r="Z86" i="2"/>
  <c r="AB86" i="2"/>
  <c r="AD86" i="2"/>
  <c r="AF86" i="2"/>
  <c r="AH86" i="2"/>
  <c r="AJ86" i="2"/>
  <c r="AK86" i="2"/>
  <c r="AM86" i="2"/>
  <c r="AU86" i="2" s="1"/>
  <c r="AO86" i="2"/>
  <c r="AQ86" i="2"/>
  <c r="AS86" i="2"/>
  <c r="AW86" i="2"/>
  <c r="AY86" i="2"/>
  <c r="BY86" i="2" s="1"/>
  <c r="BA86" i="2"/>
  <c r="BC86" i="2"/>
  <c r="BE86" i="2"/>
  <c r="BG86" i="2"/>
  <c r="BI86" i="2"/>
  <c r="BK86" i="2"/>
  <c r="CI86" i="2" s="1"/>
  <c r="BM86" i="2"/>
  <c r="BO86" i="2"/>
  <c r="BQ86" i="2"/>
  <c r="BS86" i="2"/>
  <c r="CA86" i="2"/>
  <c r="CC86" i="2"/>
  <c r="CE86" i="2"/>
  <c r="CG86" i="2"/>
  <c r="I87" i="2"/>
  <c r="K87" i="2"/>
  <c r="M87" i="2"/>
  <c r="O87" i="2"/>
  <c r="R87" i="2"/>
  <c r="T87" i="2"/>
  <c r="V87" i="2"/>
  <c r="X87" i="2"/>
  <c r="Z87" i="2"/>
  <c r="AI87" i="2" s="1"/>
  <c r="AB87" i="2"/>
  <c r="AD87" i="2"/>
  <c r="AF87" i="2"/>
  <c r="AJ87" i="2"/>
  <c r="AK87" i="2"/>
  <c r="AM87" i="2"/>
  <c r="AO87" i="2"/>
  <c r="AU87" i="2" s="1"/>
  <c r="AQ87" i="2"/>
  <c r="AS87" i="2"/>
  <c r="AW87" i="2"/>
  <c r="AY87" i="2"/>
  <c r="BA87" i="2"/>
  <c r="BC87" i="2"/>
  <c r="BE87" i="2"/>
  <c r="BG87" i="2"/>
  <c r="BI87" i="2"/>
  <c r="BK87" i="2"/>
  <c r="BM87" i="2"/>
  <c r="BO87" i="2"/>
  <c r="BQ87" i="2"/>
  <c r="BS87" i="2"/>
  <c r="BY87" i="2"/>
  <c r="CA87" i="2"/>
  <c r="CC87" i="2"/>
  <c r="CE87" i="2"/>
  <c r="CG87" i="2"/>
  <c r="CI87" i="2" s="1"/>
  <c r="AH87" i="2" l="1"/>
  <c r="I74" i="2"/>
  <c r="K74" i="2"/>
  <c r="M74" i="2"/>
  <c r="O74" i="2"/>
  <c r="R74" i="2"/>
  <c r="T74" i="2"/>
  <c r="V74" i="2"/>
  <c r="X74" i="2"/>
  <c r="Z74" i="2"/>
  <c r="AI74" i="2" s="1"/>
  <c r="AB74" i="2"/>
  <c r="AD74" i="2"/>
  <c r="AF74" i="2"/>
  <c r="AH74" i="2"/>
  <c r="AJ74" i="2"/>
  <c r="AK74" i="2"/>
  <c r="AM74" i="2"/>
  <c r="AO74" i="2"/>
  <c r="AQ74" i="2"/>
  <c r="AS74" i="2"/>
  <c r="AU74" i="2"/>
  <c r="AW74" i="2"/>
  <c r="AY74" i="2"/>
  <c r="BA74" i="2"/>
  <c r="BC74" i="2"/>
  <c r="BE74" i="2"/>
  <c r="BG74" i="2"/>
  <c r="BI74" i="2"/>
  <c r="BK74" i="2"/>
  <c r="BM74" i="2"/>
  <c r="BO74" i="2"/>
  <c r="BQ74" i="2"/>
  <c r="BS74" i="2"/>
  <c r="CA74" i="2"/>
  <c r="CC74" i="2"/>
  <c r="CE74" i="2"/>
  <c r="CG74" i="2"/>
  <c r="I75" i="2"/>
  <c r="K75" i="2"/>
  <c r="AH75" i="2" s="1"/>
  <c r="M75" i="2"/>
  <c r="O75" i="2"/>
  <c r="R75" i="2"/>
  <c r="T75" i="2"/>
  <c r="V75" i="2"/>
  <c r="X75" i="2"/>
  <c r="Z75" i="2"/>
  <c r="AB75" i="2"/>
  <c r="AD75" i="2"/>
  <c r="AF75" i="2"/>
  <c r="AI75" i="2"/>
  <c r="AJ75" i="2"/>
  <c r="AK75" i="2"/>
  <c r="AM75" i="2"/>
  <c r="AO75" i="2"/>
  <c r="AU75" i="2" s="1"/>
  <c r="AQ75" i="2"/>
  <c r="AS75" i="2"/>
  <c r="AW75" i="2"/>
  <c r="AY75" i="2"/>
  <c r="BA75" i="2"/>
  <c r="BY75" i="2" s="1"/>
  <c r="BC75" i="2"/>
  <c r="BE75" i="2"/>
  <c r="BG75" i="2"/>
  <c r="BI75" i="2"/>
  <c r="BK75" i="2"/>
  <c r="BM75" i="2"/>
  <c r="BO75" i="2"/>
  <c r="BQ75" i="2"/>
  <c r="BS75" i="2"/>
  <c r="CA75" i="2"/>
  <c r="CC75" i="2"/>
  <c r="CE75" i="2" s="1"/>
  <c r="CG75" i="2"/>
  <c r="CI75" i="2" s="1"/>
  <c r="I76" i="2"/>
  <c r="K76" i="2"/>
  <c r="M76" i="2"/>
  <c r="AH76" i="2" s="1"/>
  <c r="O76" i="2"/>
  <c r="R76" i="2"/>
  <c r="AI76" i="2" s="1"/>
  <c r="T76" i="2"/>
  <c r="V76" i="2"/>
  <c r="X76" i="2"/>
  <c r="Z76" i="2"/>
  <c r="AB76" i="2"/>
  <c r="AD76" i="2"/>
  <c r="AF76" i="2"/>
  <c r="AJ76" i="2"/>
  <c r="AK76" i="2"/>
  <c r="AM76" i="2"/>
  <c r="AO76" i="2"/>
  <c r="AQ76" i="2"/>
  <c r="AU76" i="2" s="1"/>
  <c r="AS76" i="2"/>
  <c r="AW76" i="2"/>
  <c r="AY76" i="2"/>
  <c r="BY76" i="2" s="1"/>
  <c r="BA76" i="2"/>
  <c r="BC76" i="2"/>
  <c r="BE76" i="2"/>
  <c r="BG76" i="2"/>
  <c r="BI76" i="2"/>
  <c r="BK76" i="2"/>
  <c r="BM76" i="2"/>
  <c r="BO76" i="2"/>
  <c r="CI76" i="2" s="1"/>
  <c r="BQ76" i="2"/>
  <c r="BS76" i="2"/>
  <c r="CA76" i="2"/>
  <c r="CE76" i="2" s="1"/>
  <c r="CC76" i="2"/>
  <c r="CG76" i="2"/>
  <c r="I77" i="2"/>
  <c r="K77" i="2"/>
  <c r="AH77" i="2" s="1"/>
  <c r="M77" i="2"/>
  <c r="O77" i="2"/>
  <c r="R77" i="2"/>
  <c r="T77" i="2"/>
  <c r="V77" i="2"/>
  <c r="X77" i="2"/>
  <c r="AI77" i="2" s="1"/>
  <c r="Z77" i="2"/>
  <c r="AB77" i="2"/>
  <c r="AD77" i="2"/>
  <c r="AF77" i="2"/>
  <c r="AJ77" i="2"/>
  <c r="AK77" i="2"/>
  <c r="AM77" i="2"/>
  <c r="AO77" i="2"/>
  <c r="AU77" i="2" s="1"/>
  <c r="AQ77" i="2"/>
  <c r="AS77" i="2"/>
  <c r="AW77" i="2"/>
  <c r="AY77" i="2"/>
  <c r="BA77" i="2"/>
  <c r="BC77" i="2"/>
  <c r="BE77" i="2"/>
  <c r="BG77" i="2"/>
  <c r="BI77" i="2"/>
  <c r="BK77" i="2"/>
  <c r="BM77" i="2"/>
  <c r="BO77" i="2"/>
  <c r="BQ77" i="2"/>
  <c r="BS77" i="2"/>
  <c r="CA77" i="2"/>
  <c r="CC77" i="2"/>
  <c r="CE77" i="2" s="1"/>
  <c r="CG77" i="2"/>
  <c r="CI77" i="2" s="1"/>
  <c r="I78" i="2"/>
  <c r="K78" i="2"/>
  <c r="M78" i="2"/>
  <c r="O78" i="2"/>
  <c r="R78" i="2"/>
  <c r="AI78" i="2" s="1"/>
  <c r="T78" i="2"/>
  <c r="V78" i="2"/>
  <c r="X78" i="2"/>
  <c r="Z78" i="2"/>
  <c r="AH78" i="2" s="1"/>
  <c r="AB78" i="2"/>
  <c r="AD78" i="2"/>
  <c r="AF78" i="2"/>
  <c r="AJ78" i="2"/>
  <c r="AK78" i="2"/>
  <c r="AM78" i="2"/>
  <c r="AO78" i="2"/>
  <c r="AQ78" i="2"/>
  <c r="AS78" i="2"/>
  <c r="AU78" i="2"/>
  <c r="AW78" i="2"/>
  <c r="AY78" i="2"/>
  <c r="BA78" i="2"/>
  <c r="BC78" i="2"/>
  <c r="BE78" i="2"/>
  <c r="BG78" i="2"/>
  <c r="BI78" i="2"/>
  <c r="BK78" i="2"/>
  <c r="BM78" i="2"/>
  <c r="BO78" i="2"/>
  <c r="BQ78" i="2"/>
  <c r="BS78" i="2"/>
  <c r="CA78" i="2"/>
  <c r="CC78" i="2"/>
  <c r="CE78" i="2"/>
  <c r="CG78" i="2"/>
  <c r="I79" i="2"/>
  <c r="K79" i="2"/>
  <c r="AH79" i="2" s="1"/>
  <c r="M79" i="2"/>
  <c r="O79" i="2"/>
  <c r="R79" i="2"/>
  <c r="T79" i="2"/>
  <c r="V79" i="2"/>
  <c r="X79" i="2"/>
  <c r="Z79" i="2"/>
  <c r="AB79" i="2"/>
  <c r="AD79" i="2"/>
  <c r="AF79" i="2"/>
  <c r="AI79" i="2"/>
  <c r="AJ79" i="2"/>
  <c r="AK79" i="2"/>
  <c r="AM79" i="2"/>
  <c r="AO79" i="2"/>
  <c r="AU79" i="2" s="1"/>
  <c r="AQ79" i="2"/>
  <c r="AS79" i="2"/>
  <c r="AW79" i="2"/>
  <c r="AY79" i="2"/>
  <c r="BA79" i="2"/>
  <c r="BY79" i="2" s="1"/>
  <c r="BC79" i="2"/>
  <c r="BE79" i="2"/>
  <c r="BG79" i="2"/>
  <c r="BI79" i="2"/>
  <c r="BK79" i="2"/>
  <c r="BM79" i="2"/>
  <c r="BO79" i="2"/>
  <c r="BQ79" i="2"/>
  <c r="BS79" i="2"/>
  <c r="CA79" i="2"/>
  <c r="CC79" i="2"/>
  <c r="CE79" i="2"/>
  <c r="CG79" i="2"/>
  <c r="I80" i="2"/>
  <c r="K80" i="2"/>
  <c r="AH80" i="2" s="1"/>
  <c r="M80" i="2"/>
  <c r="O80" i="2"/>
  <c r="R80" i="2"/>
  <c r="T80" i="2"/>
  <c r="V80" i="2"/>
  <c r="AI80" i="2" s="1"/>
  <c r="X80" i="2"/>
  <c r="Z80" i="2"/>
  <c r="AB80" i="2"/>
  <c r="AD80" i="2"/>
  <c r="AF80" i="2"/>
  <c r="AJ80" i="2"/>
  <c r="AK80" i="2"/>
  <c r="AM80" i="2"/>
  <c r="AO80" i="2"/>
  <c r="AU80" i="2" s="1"/>
  <c r="AQ80" i="2"/>
  <c r="AS80" i="2"/>
  <c r="AW80" i="2"/>
  <c r="AY80" i="2"/>
  <c r="BA80" i="2"/>
  <c r="BC80" i="2"/>
  <c r="BE80" i="2"/>
  <c r="BG80" i="2"/>
  <c r="BI80" i="2"/>
  <c r="BK80" i="2"/>
  <c r="BM80" i="2"/>
  <c r="BO80" i="2"/>
  <c r="BQ80" i="2"/>
  <c r="BS80" i="2"/>
  <c r="CA80" i="2"/>
  <c r="CE80" i="2" s="1"/>
  <c r="CC80" i="2"/>
  <c r="CG80" i="2"/>
  <c r="CI80" i="2"/>
  <c r="BY78" i="2" l="1"/>
  <c r="CI74" i="2"/>
  <c r="BY77" i="2"/>
  <c r="BY74" i="2"/>
  <c r="BY80" i="2"/>
  <c r="CI79" i="2"/>
  <c r="CI78" i="2"/>
  <c r="I63" i="2" l="1"/>
  <c r="K63" i="2"/>
  <c r="AH63" i="2" s="1"/>
  <c r="M63" i="2"/>
  <c r="O63" i="2"/>
  <c r="R63" i="2"/>
  <c r="T63" i="2"/>
  <c r="V63" i="2"/>
  <c r="AI63" i="2" s="1"/>
  <c r="X63" i="2"/>
  <c r="Z63" i="2"/>
  <c r="AB63" i="2"/>
  <c r="AD63" i="2"/>
  <c r="AF63" i="2"/>
  <c r="AJ63" i="2"/>
  <c r="AK63" i="2"/>
  <c r="AM63" i="2"/>
  <c r="AO63" i="2"/>
  <c r="AU63" i="2" s="1"/>
  <c r="AQ63" i="2"/>
  <c r="AS63" i="2"/>
  <c r="AW63" i="2"/>
  <c r="AY63" i="2"/>
  <c r="BA63" i="2"/>
  <c r="BC63" i="2"/>
  <c r="BE63" i="2"/>
  <c r="BG63" i="2"/>
  <c r="BI63" i="2"/>
  <c r="BK63" i="2"/>
  <c r="BM63" i="2"/>
  <c r="BO63" i="2"/>
  <c r="BQ63" i="2"/>
  <c r="BS63" i="2"/>
  <c r="CA63" i="2"/>
  <c r="CE63" i="2" s="1"/>
  <c r="CC63" i="2"/>
  <c r="CG63" i="2"/>
  <c r="I64" i="2"/>
  <c r="K64" i="2"/>
  <c r="M64" i="2"/>
  <c r="O64" i="2"/>
  <c r="R64" i="2"/>
  <c r="AI64" i="2" s="1"/>
  <c r="T64" i="2"/>
  <c r="V64" i="2"/>
  <c r="X64" i="2"/>
  <c r="Z64" i="2"/>
  <c r="AB64" i="2"/>
  <c r="AD64" i="2"/>
  <c r="AF64" i="2"/>
  <c r="AH64" i="2"/>
  <c r="AJ64" i="2"/>
  <c r="AK64" i="2"/>
  <c r="AM64" i="2"/>
  <c r="AO64" i="2"/>
  <c r="AQ64" i="2"/>
  <c r="AS64" i="2"/>
  <c r="AU64" i="2"/>
  <c r="AW64" i="2"/>
  <c r="AY64" i="2"/>
  <c r="BA64" i="2"/>
  <c r="BC64" i="2"/>
  <c r="BE64" i="2"/>
  <c r="BG64" i="2"/>
  <c r="BI64" i="2"/>
  <c r="BK64" i="2"/>
  <c r="BM64" i="2"/>
  <c r="BO64" i="2"/>
  <c r="BQ64" i="2"/>
  <c r="BS64" i="2"/>
  <c r="CA64" i="2"/>
  <c r="CC64" i="2"/>
  <c r="CE64" i="2"/>
  <c r="CG64" i="2"/>
  <c r="I65" i="2"/>
  <c r="K65" i="2"/>
  <c r="AH65" i="2" s="1"/>
  <c r="M65" i="2"/>
  <c r="O65" i="2"/>
  <c r="R65" i="2"/>
  <c r="T65" i="2"/>
  <c r="V65" i="2"/>
  <c r="X65" i="2"/>
  <c r="Z65" i="2"/>
  <c r="AB65" i="2"/>
  <c r="AD65" i="2"/>
  <c r="AF65" i="2"/>
  <c r="AI65" i="2"/>
  <c r="AJ65" i="2"/>
  <c r="AK65" i="2"/>
  <c r="AM65" i="2"/>
  <c r="AU65" i="2" s="1"/>
  <c r="AO65" i="2"/>
  <c r="AQ65" i="2"/>
  <c r="AS65" i="2"/>
  <c r="AW65" i="2"/>
  <c r="AY65" i="2"/>
  <c r="BA65" i="2"/>
  <c r="BY65" i="2" s="1"/>
  <c r="BC65" i="2"/>
  <c r="BE65" i="2"/>
  <c r="BG65" i="2"/>
  <c r="BI65" i="2"/>
  <c r="BK65" i="2"/>
  <c r="BM65" i="2"/>
  <c r="BO65" i="2"/>
  <c r="BQ65" i="2"/>
  <c r="BS65" i="2"/>
  <c r="CA65" i="2"/>
  <c r="CC65" i="2"/>
  <c r="CE65" i="2"/>
  <c r="CG65" i="2"/>
  <c r="I66" i="2"/>
  <c r="K66" i="2"/>
  <c r="AH66" i="2" s="1"/>
  <c r="M66" i="2"/>
  <c r="O66" i="2"/>
  <c r="R66" i="2"/>
  <c r="T66" i="2"/>
  <c r="V66" i="2"/>
  <c r="AI66" i="2" s="1"/>
  <c r="X66" i="2"/>
  <c r="Z66" i="2"/>
  <c r="AB66" i="2"/>
  <c r="AD66" i="2"/>
  <c r="AF66" i="2"/>
  <c r="AJ66" i="2"/>
  <c r="AK66" i="2"/>
  <c r="AM66" i="2"/>
  <c r="AO66" i="2"/>
  <c r="AU66" i="2" s="1"/>
  <c r="AQ66" i="2"/>
  <c r="AS66" i="2"/>
  <c r="AW66" i="2"/>
  <c r="AY66" i="2"/>
  <c r="BA66" i="2"/>
  <c r="BC66" i="2"/>
  <c r="BE66" i="2"/>
  <c r="BG66" i="2"/>
  <c r="BI66" i="2"/>
  <c r="BK66" i="2"/>
  <c r="BM66" i="2"/>
  <c r="BO66" i="2"/>
  <c r="BQ66" i="2"/>
  <c r="BS66" i="2"/>
  <c r="CA66" i="2"/>
  <c r="CE66" i="2" s="1"/>
  <c r="CC66" i="2"/>
  <c r="CG66" i="2"/>
  <c r="CI66" i="2"/>
  <c r="I67" i="2"/>
  <c r="K67" i="2"/>
  <c r="AH67" i="2" s="1"/>
  <c r="M67" i="2"/>
  <c r="O67" i="2"/>
  <c r="R67" i="2"/>
  <c r="T67" i="2"/>
  <c r="V67" i="2"/>
  <c r="AI67" i="2" s="1"/>
  <c r="X67" i="2"/>
  <c r="Z67" i="2"/>
  <c r="AB67" i="2"/>
  <c r="AD67" i="2"/>
  <c r="AF67" i="2"/>
  <c r="AJ67" i="2"/>
  <c r="AK67" i="2"/>
  <c r="AM67" i="2"/>
  <c r="AO67" i="2"/>
  <c r="AU67" i="2" s="1"/>
  <c r="AQ67" i="2"/>
  <c r="AS67" i="2"/>
  <c r="AW67" i="2"/>
  <c r="AY67" i="2"/>
  <c r="BY67" i="2" s="1"/>
  <c r="BA67" i="2"/>
  <c r="BC67" i="2"/>
  <c r="BE67" i="2"/>
  <c r="BG67" i="2"/>
  <c r="BI67" i="2"/>
  <c r="BK67" i="2"/>
  <c r="BM67" i="2"/>
  <c r="BO67" i="2"/>
  <c r="BQ67" i="2"/>
  <c r="BS67" i="2"/>
  <c r="CA67" i="2"/>
  <c r="CE67" i="2" s="1"/>
  <c r="CC67" i="2"/>
  <c r="CG67" i="2"/>
  <c r="I68" i="2"/>
  <c r="K68" i="2"/>
  <c r="M68" i="2"/>
  <c r="O68" i="2"/>
  <c r="R68" i="2"/>
  <c r="AI68" i="2" s="1"/>
  <c r="T68" i="2"/>
  <c r="V68" i="2"/>
  <c r="X68" i="2"/>
  <c r="Z68" i="2"/>
  <c r="AB68" i="2"/>
  <c r="AD68" i="2"/>
  <c r="AF68" i="2"/>
  <c r="AH68" i="2"/>
  <c r="AJ68" i="2"/>
  <c r="AK68" i="2"/>
  <c r="AM68" i="2"/>
  <c r="AU68" i="2" s="1"/>
  <c r="AO68" i="2"/>
  <c r="AQ68" i="2"/>
  <c r="AS68" i="2"/>
  <c r="AW68" i="2"/>
  <c r="AY68" i="2"/>
  <c r="BA68" i="2"/>
  <c r="BC68" i="2"/>
  <c r="BE68" i="2"/>
  <c r="BG68" i="2"/>
  <c r="BI68" i="2"/>
  <c r="BK68" i="2"/>
  <c r="CI68" i="2" s="1"/>
  <c r="BM68" i="2"/>
  <c r="BO68" i="2"/>
  <c r="BQ68" i="2"/>
  <c r="BS68" i="2"/>
  <c r="CA68" i="2"/>
  <c r="CC68" i="2"/>
  <c r="CE68" i="2"/>
  <c r="CG68" i="2"/>
  <c r="I69" i="2"/>
  <c r="K69" i="2"/>
  <c r="AH69" i="2" s="1"/>
  <c r="M69" i="2"/>
  <c r="O69" i="2"/>
  <c r="R69" i="2"/>
  <c r="T69" i="2"/>
  <c r="V69" i="2"/>
  <c r="X69" i="2"/>
  <c r="Z69" i="2"/>
  <c r="AB69" i="2"/>
  <c r="AD69" i="2"/>
  <c r="AF69" i="2"/>
  <c r="AI69" i="2"/>
  <c r="AJ69" i="2"/>
  <c r="AK69" i="2"/>
  <c r="AM69" i="2"/>
  <c r="AO69" i="2"/>
  <c r="AU69" i="2" s="1"/>
  <c r="AQ69" i="2"/>
  <c r="AS69" i="2"/>
  <c r="AW69" i="2"/>
  <c r="AY69" i="2"/>
  <c r="BA69" i="2"/>
  <c r="BC69" i="2"/>
  <c r="BE69" i="2"/>
  <c r="BG69" i="2"/>
  <c r="BI69" i="2"/>
  <c r="BK69" i="2"/>
  <c r="BM69" i="2"/>
  <c r="BO69" i="2"/>
  <c r="BQ69" i="2"/>
  <c r="BS69" i="2"/>
  <c r="BY69" i="2"/>
  <c r="CA69" i="2"/>
  <c r="CC69" i="2"/>
  <c r="CE69" i="2"/>
  <c r="CG69" i="2"/>
  <c r="CI69" i="2" s="1"/>
  <c r="I70" i="2"/>
  <c r="K70" i="2"/>
  <c r="AH70" i="2" s="1"/>
  <c r="M70" i="2"/>
  <c r="O70" i="2"/>
  <c r="R70" i="2"/>
  <c r="T70" i="2"/>
  <c r="V70" i="2"/>
  <c r="AI70" i="2" s="1"/>
  <c r="X70" i="2"/>
  <c r="Z70" i="2"/>
  <c r="AB70" i="2"/>
  <c r="AD70" i="2"/>
  <c r="AF70" i="2"/>
  <c r="AJ70" i="2"/>
  <c r="AK70" i="2"/>
  <c r="AM70" i="2"/>
  <c r="AO70" i="2"/>
  <c r="AU70" i="2" s="1"/>
  <c r="AQ70" i="2"/>
  <c r="AS70" i="2"/>
  <c r="AW70" i="2"/>
  <c r="AY70" i="2"/>
  <c r="BA70" i="2"/>
  <c r="BC70" i="2"/>
  <c r="BE70" i="2"/>
  <c r="BG70" i="2"/>
  <c r="BI70" i="2"/>
  <c r="BK70" i="2"/>
  <c r="BM70" i="2"/>
  <c r="CI70" i="2" s="1"/>
  <c r="BO70" i="2"/>
  <c r="BQ70" i="2"/>
  <c r="BS70" i="2"/>
  <c r="CA70" i="2"/>
  <c r="CE70" i="2" s="1"/>
  <c r="CC70" i="2"/>
  <c r="CG70" i="2"/>
  <c r="I71" i="2"/>
  <c r="K71" i="2"/>
  <c r="AH71" i="2" s="1"/>
  <c r="M71" i="2"/>
  <c r="O71" i="2"/>
  <c r="R71" i="2"/>
  <c r="T71" i="2"/>
  <c r="V71" i="2"/>
  <c r="AI71" i="2" s="1"/>
  <c r="X71" i="2"/>
  <c r="Z71" i="2"/>
  <c r="AB71" i="2"/>
  <c r="AD71" i="2"/>
  <c r="AF71" i="2"/>
  <c r="AJ71" i="2"/>
  <c r="AK71" i="2"/>
  <c r="AM71" i="2"/>
  <c r="AO71" i="2"/>
  <c r="AU71" i="2" s="1"/>
  <c r="AQ71" i="2"/>
  <c r="AS71" i="2"/>
  <c r="AW71" i="2"/>
  <c r="AY71" i="2"/>
  <c r="BA71" i="2"/>
  <c r="BC71" i="2"/>
  <c r="BE71" i="2"/>
  <c r="BG71" i="2"/>
  <c r="BI71" i="2"/>
  <c r="BK71" i="2"/>
  <c r="BM71" i="2"/>
  <c r="BO71" i="2"/>
  <c r="BQ71" i="2"/>
  <c r="CI71" i="2" s="1"/>
  <c r="BS71" i="2"/>
  <c r="CA71" i="2"/>
  <c r="CE71" i="2" s="1"/>
  <c r="CC71" i="2"/>
  <c r="CG71" i="2"/>
  <c r="I72" i="2"/>
  <c r="K72" i="2"/>
  <c r="M72" i="2"/>
  <c r="O72" i="2"/>
  <c r="R72" i="2"/>
  <c r="AI72" i="2" s="1"/>
  <c r="T72" i="2"/>
  <c r="V72" i="2"/>
  <c r="X72" i="2"/>
  <c r="Z72" i="2"/>
  <c r="AB72" i="2"/>
  <c r="AD72" i="2"/>
  <c r="AF72" i="2"/>
  <c r="AH72" i="2"/>
  <c r="AJ72" i="2"/>
  <c r="AK72" i="2"/>
  <c r="AM72" i="2"/>
  <c r="AO72" i="2"/>
  <c r="AQ72" i="2"/>
  <c r="AS72" i="2"/>
  <c r="AU72" i="2"/>
  <c r="AW72" i="2"/>
  <c r="AY72" i="2"/>
  <c r="BA72" i="2"/>
  <c r="BC72" i="2"/>
  <c r="BE72" i="2"/>
  <c r="BG72" i="2"/>
  <c r="BI72" i="2"/>
  <c r="BK72" i="2"/>
  <c r="BM72" i="2"/>
  <c r="BO72" i="2"/>
  <c r="BQ72" i="2"/>
  <c r="BS72" i="2"/>
  <c r="CA72" i="2"/>
  <c r="CC72" i="2"/>
  <c r="CE72" i="2"/>
  <c r="CG72" i="2"/>
  <c r="I73" i="2"/>
  <c r="K73" i="2"/>
  <c r="M73" i="2"/>
  <c r="O73" i="2"/>
  <c r="R73" i="2"/>
  <c r="T73" i="2"/>
  <c r="V73" i="2"/>
  <c r="X73" i="2"/>
  <c r="Z73" i="2"/>
  <c r="AI73" i="2" s="1"/>
  <c r="AB73" i="2"/>
  <c r="AD73" i="2"/>
  <c r="AF73" i="2"/>
  <c r="AJ73" i="2"/>
  <c r="AK73" i="2"/>
  <c r="AM73" i="2"/>
  <c r="AU73" i="2" s="1"/>
  <c r="AO73" i="2"/>
  <c r="AQ73" i="2"/>
  <c r="AS73" i="2"/>
  <c r="AW73" i="2"/>
  <c r="AY73" i="2"/>
  <c r="BA73" i="2"/>
  <c r="BY73" i="2" s="1"/>
  <c r="BC73" i="2"/>
  <c r="BE73" i="2"/>
  <c r="BG73" i="2"/>
  <c r="BI73" i="2"/>
  <c r="BK73" i="2"/>
  <c r="BM73" i="2"/>
  <c r="BO73" i="2"/>
  <c r="BQ73" i="2"/>
  <c r="BS73" i="2"/>
  <c r="CA73" i="2"/>
  <c r="CC73" i="2"/>
  <c r="CE73" i="2"/>
  <c r="CG73" i="2"/>
  <c r="I10" i="2"/>
  <c r="K10" i="2"/>
  <c r="M10" i="2"/>
  <c r="O10" i="2"/>
  <c r="R10" i="2"/>
  <c r="T10" i="2"/>
  <c r="V10" i="2"/>
  <c r="X10" i="2"/>
  <c r="Z10" i="2"/>
  <c r="AB10" i="2"/>
  <c r="AD10" i="2"/>
  <c r="AF10" i="2"/>
  <c r="AJ10" i="2"/>
  <c r="AK10" i="2"/>
  <c r="AM10" i="2"/>
  <c r="AO10" i="2"/>
  <c r="AQ10" i="2"/>
  <c r="AS10" i="2"/>
  <c r="AW10" i="2"/>
  <c r="AY10" i="2"/>
  <c r="BA10" i="2"/>
  <c r="BC10" i="2"/>
  <c r="BE10" i="2"/>
  <c r="BG10" i="2"/>
  <c r="BI10" i="2"/>
  <c r="BK10" i="2"/>
  <c r="BM10" i="2"/>
  <c r="BO10" i="2"/>
  <c r="BQ10" i="2"/>
  <c r="BS10" i="2"/>
  <c r="CA10" i="2"/>
  <c r="CC10" i="2"/>
  <c r="CG10" i="2"/>
  <c r="BY64" i="2" l="1"/>
  <c r="BY71" i="2"/>
  <c r="BY68" i="2"/>
  <c r="BY66" i="2"/>
  <c r="CI64" i="2"/>
  <c r="CI63" i="2"/>
  <c r="BY72" i="2"/>
  <c r="CI67" i="2"/>
  <c r="BY63" i="2"/>
  <c r="BY70" i="2"/>
  <c r="CI73" i="2"/>
  <c r="CI65" i="2"/>
  <c r="AH73" i="2"/>
  <c r="CI72" i="2"/>
  <c r="AI10" i="2"/>
  <c r="CI10" i="2"/>
  <c r="BY10" i="2"/>
  <c r="AU10" i="2"/>
  <c r="CE10" i="2"/>
  <c r="AH10" i="2"/>
  <c r="I62" i="2"/>
  <c r="K62" i="2"/>
  <c r="M62" i="2"/>
  <c r="O62" i="2"/>
  <c r="R62" i="2"/>
  <c r="AI62" i="2" s="1"/>
  <c r="T62" i="2"/>
  <c r="V62" i="2"/>
  <c r="X62" i="2"/>
  <c r="Z62" i="2"/>
  <c r="AB62" i="2"/>
  <c r="AD62" i="2"/>
  <c r="AF62" i="2"/>
  <c r="AH62" i="2"/>
  <c r="AJ62" i="2"/>
  <c r="AK62" i="2"/>
  <c r="AM62" i="2"/>
  <c r="AO62" i="2"/>
  <c r="AQ62" i="2"/>
  <c r="AS62" i="2"/>
  <c r="AU62" i="2"/>
  <c r="AW62" i="2"/>
  <c r="AY62" i="2"/>
  <c r="BA62" i="2"/>
  <c r="BC62" i="2"/>
  <c r="BE62" i="2"/>
  <c r="BG62" i="2"/>
  <c r="BI62" i="2"/>
  <c r="BK62" i="2"/>
  <c r="BM62" i="2"/>
  <c r="BO62" i="2"/>
  <c r="BQ62" i="2"/>
  <c r="BS62" i="2"/>
  <c r="CA62" i="2"/>
  <c r="CC62" i="2"/>
  <c r="CE62" i="2"/>
  <c r="CG62" i="2"/>
  <c r="BY62" i="2" l="1"/>
  <c r="CI62" i="2"/>
  <c r="I57" i="2"/>
  <c r="K57" i="2"/>
  <c r="M57" i="2"/>
  <c r="AH57" i="2" s="1"/>
  <c r="O57" i="2"/>
  <c r="R57" i="2"/>
  <c r="T57" i="2"/>
  <c r="V57" i="2"/>
  <c r="AI57" i="2" s="1"/>
  <c r="X57" i="2"/>
  <c r="Z57" i="2"/>
  <c r="AB57" i="2"/>
  <c r="AD57" i="2"/>
  <c r="AF57" i="2"/>
  <c r="AJ57" i="2"/>
  <c r="AK57" i="2"/>
  <c r="AM57" i="2"/>
  <c r="AO57" i="2"/>
  <c r="AQ57" i="2"/>
  <c r="AU57" i="2" s="1"/>
  <c r="AS57" i="2"/>
  <c r="AW57" i="2"/>
  <c r="AY57" i="2"/>
  <c r="BY57" i="2" s="1"/>
  <c r="BA57" i="2"/>
  <c r="BC57" i="2"/>
  <c r="BE57" i="2"/>
  <c r="BG57" i="2"/>
  <c r="BI57" i="2"/>
  <c r="BK57" i="2"/>
  <c r="BM57" i="2"/>
  <c r="BO57" i="2"/>
  <c r="BQ57" i="2"/>
  <c r="BS57" i="2"/>
  <c r="CA57" i="2"/>
  <c r="CE57" i="2" s="1"/>
  <c r="CC57" i="2"/>
  <c r="CG57" i="2"/>
  <c r="CI57" i="2"/>
  <c r="I58" i="2"/>
  <c r="K58" i="2"/>
  <c r="M58" i="2"/>
  <c r="O58" i="2"/>
  <c r="AH58" i="2" s="1"/>
  <c r="R58" i="2"/>
  <c r="T58" i="2"/>
  <c r="V58" i="2"/>
  <c r="X58" i="2"/>
  <c r="AI58" i="2" s="1"/>
  <c r="Z58" i="2"/>
  <c r="AB58" i="2"/>
  <c r="AD58" i="2"/>
  <c r="AF58" i="2"/>
  <c r="AJ58" i="2"/>
  <c r="AK58" i="2"/>
  <c r="AM58" i="2"/>
  <c r="AO58" i="2"/>
  <c r="AQ58" i="2"/>
  <c r="AS58" i="2"/>
  <c r="AU58" i="2" s="1"/>
  <c r="AW58" i="2"/>
  <c r="AY58" i="2"/>
  <c r="BA58" i="2"/>
  <c r="BY58" i="2" s="1"/>
  <c r="BC58" i="2"/>
  <c r="BE58" i="2"/>
  <c r="BG58" i="2"/>
  <c r="BI58" i="2"/>
  <c r="BK58" i="2"/>
  <c r="BM58" i="2"/>
  <c r="BO58" i="2"/>
  <c r="BQ58" i="2"/>
  <c r="BS58" i="2"/>
  <c r="CA58" i="2"/>
  <c r="CC58" i="2"/>
  <c r="CE58" i="2" s="1"/>
  <c r="CG58" i="2"/>
  <c r="CI58" i="2" s="1"/>
  <c r="I59" i="2"/>
  <c r="K59" i="2"/>
  <c r="M59" i="2"/>
  <c r="O59" i="2"/>
  <c r="R59" i="2"/>
  <c r="AI59" i="2" s="1"/>
  <c r="T59" i="2"/>
  <c r="V59" i="2"/>
  <c r="X59" i="2"/>
  <c r="Z59" i="2"/>
  <c r="AB59" i="2"/>
  <c r="AD59" i="2"/>
  <c r="AF59" i="2"/>
  <c r="AH59" i="2"/>
  <c r="AJ59" i="2"/>
  <c r="AK59" i="2"/>
  <c r="AM59" i="2"/>
  <c r="AO59" i="2"/>
  <c r="AQ59" i="2"/>
  <c r="AS59" i="2"/>
  <c r="AU59" i="2"/>
  <c r="AW59" i="2"/>
  <c r="AY59" i="2"/>
  <c r="BA59" i="2"/>
  <c r="BC59" i="2"/>
  <c r="BY59" i="2" s="1"/>
  <c r="BE59" i="2"/>
  <c r="BG59" i="2"/>
  <c r="BI59" i="2"/>
  <c r="BK59" i="2"/>
  <c r="BM59" i="2"/>
  <c r="BO59" i="2"/>
  <c r="BQ59" i="2"/>
  <c r="BS59" i="2"/>
  <c r="CA59" i="2"/>
  <c r="CC59" i="2"/>
  <c r="CE59" i="2"/>
  <c r="CG59" i="2"/>
  <c r="CI59" i="2" s="1"/>
  <c r="I60" i="2"/>
  <c r="K60" i="2"/>
  <c r="AH60" i="2" s="1"/>
  <c r="M60" i="2"/>
  <c r="O60" i="2"/>
  <c r="R60" i="2"/>
  <c r="T60" i="2"/>
  <c r="V60" i="2"/>
  <c r="X60" i="2"/>
  <c r="Z60" i="2"/>
  <c r="AB60" i="2"/>
  <c r="AD60" i="2"/>
  <c r="AF60" i="2"/>
  <c r="AI60" i="2"/>
  <c r="AJ60" i="2"/>
  <c r="AK60" i="2"/>
  <c r="AM60" i="2"/>
  <c r="AO60" i="2"/>
  <c r="AU60" i="2" s="1"/>
  <c r="AQ60" i="2"/>
  <c r="AS60" i="2"/>
  <c r="AW60" i="2"/>
  <c r="BY60" i="2" s="1"/>
  <c r="AY60" i="2"/>
  <c r="BA60" i="2"/>
  <c r="BC60" i="2"/>
  <c r="BE60" i="2"/>
  <c r="BG60" i="2"/>
  <c r="BI60" i="2"/>
  <c r="BK60" i="2"/>
  <c r="BM60" i="2"/>
  <c r="BO60" i="2"/>
  <c r="BQ60" i="2"/>
  <c r="BS60" i="2"/>
  <c r="CA60" i="2"/>
  <c r="CC60" i="2"/>
  <c r="CE60" i="2"/>
  <c r="CG60" i="2"/>
  <c r="CI60" i="2" s="1"/>
  <c r="I61" i="2"/>
  <c r="K61" i="2"/>
  <c r="AH61" i="2" s="1"/>
  <c r="M61" i="2"/>
  <c r="O61" i="2"/>
  <c r="R61" i="2"/>
  <c r="T61" i="2"/>
  <c r="V61" i="2"/>
  <c r="AI61" i="2" s="1"/>
  <c r="X61" i="2"/>
  <c r="Z61" i="2"/>
  <c r="AB61" i="2"/>
  <c r="AD61" i="2"/>
  <c r="AF61" i="2"/>
  <c r="AJ61" i="2"/>
  <c r="AK61" i="2"/>
  <c r="AM61" i="2"/>
  <c r="AO61" i="2"/>
  <c r="AU61" i="2" s="1"/>
  <c r="AQ61" i="2"/>
  <c r="AS61" i="2"/>
  <c r="AW61" i="2"/>
  <c r="AY61" i="2"/>
  <c r="BY61" i="2" s="1"/>
  <c r="BA61" i="2"/>
  <c r="BC61" i="2"/>
  <c r="BE61" i="2"/>
  <c r="BG61" i="2"/>
  <c r="BI61" i="2"/>
  <c r="BK61" i="2"/>
  <c r="BM61" i="2"/>
  <c r="BO61" i="2"/>
  <c r="BQ61" i="2"/>
  <c r="BS61" i="2"/>
  <c r="CA61" i="2"/>
  <c r="CE61" i="2" s="1"/>
  <c r="CC61" i="2"/>
  <c r="CG61" i="2"/>
  <c r="CI61" i="2"/>
  <c r="H7" i="3"/>
  <c r="G7" i="3"/>
  <c r="F7" i="3"/>
  <c r="AI52" i="2" l="1"/>
  <c r="AI54" i="2"/>
  <c r="AI55" i="2"/>
  <c r="AI56" i="2"/>
  <c r="I55" i="2"/>
  <c r="K55" i="2"/>
  <c r="M55" i="2"/>
  <c r="O55" i="2"/>
  <c r="R55" i="2"/>
  <c r="T55" i="2"/>
  <c r="V55" i="2"/>
  <c r="X55" i="2"/>
  <c r="Z55" i="2"/>
  <c r="AB55" i="2"/>
  <c r="AD55" i="2"/>
  <c r="AF55" i="2"/>
  <c r="AJ55" i="2"/>
  <c r="AK55" i="2"/>
  <c r="AM55" i="2"/>
  <c r="AO55" i="2"/>
  <c r="AU55" i="2" s="1"/>
  <c r="AQ55" i="2"/>
  <c r="AS55" i="2"/>
  <c r="AW55" i="2"/>
  <c r="AY55" i="2"/>
  <c r="BY55" i="2" s="1"/>
  <c r="BA55" i="2"/>
  <c r="BC55" i="2"/>
  <c r="BE55" i="2"/>
  <c r="BG55" i="2"/>
  <c r="BI55" i="2"/>
  <c r="BK55" i="2"/>
  <c r="BM55" i="2"/>
  <c r="BO55" i="2"/>
  <c r="CI55" i="2" s="1"/>
  <c r="BQ55" i="2"/>
  <c r="BS55" i="2"/>
  <c r="CA55" i="2"/>
  <c r="CE55" i="2" s="1"/>
  <c r="CC55" i="2"/>
  <c r="CG55" i="2"/>
  <c r="I56" i="2"/>
  <c r="K56" i="2"/>
  <c r="AH56" i="2" s="1"/>
  <c r="M56" i="2"/>
  <c r="O56" i="2"/>
  <c r="R56" i="2"/>
  <c r="T56" i="2"/>
  <c r="V56" i="2"/>
  <c r="X56" i="2"/>
  <c r="Z56" i="2"/>
  <c r="AB56" i="2"/>
  <c r="AD56" i="2"/>
  <c r="AF56" i="2"/>
  <c r="AJ56" i="2"/>
  <c r="AK56" i="2"/>
  <c r="AM56" i="2"/>
  <c r="AO56" i="2"/>
  <c r="AU56" i="2" s="1"/>
  <c r="AQ56" i="2"/>
  <c r="AS56" i="2"/>
  <c r="AW56" i="2"/>
  <c r="AY56" i="2"/>
  <c r="BY56" i="2" s="1"/>
  <c r="BA56" i="2"/>
  <c r="BC56" i="2"/>
  <c r="BE56" i="2"/>
  <c r="BG56" i="2"/>
  <c r="BI56" i="2"/>
  <c r="BK56" i="2"/>
  <c r="BM56" i="2"/>
  <c r="BO56" i="2"/>
  <c r="CI56" i="2" s="1"/>
  <c r="BQ56" i="2"/>
  <c r="BS56" i="2"/>
  <c r="CA56" i="2"/>
  <c r="CE56" i="2" s="1"/>
  <c r="CC56" i="2"/>
  <c r="CG56" i="2"/>
  <c r="AK100" i="2"/>
  <c r="AK101" i="2"/>
  <c r="AK102" i="2"/>
  <c r="AK103" i="2"/>
  <c r="AJ100" i="2"/>
  <c r="AJ101" i="2"/>
  <c r="AJ102" i="2"/>
  <c r="AJ103" i="2"/>
  <c r="AH55" i="2" l="1"/>
  <c r="I52" i="2" l="1"/>
  <c r="K52" i="2"/>
  <c r="M52" i="2"/>
  <c r="O52" i="2"/>
  <c r="R52" i="2"/>
  <c r="T52" i="2"/>
  <c r="V52" i="2"/>
  <c r="X52" i="2"/>
  <c r="Z52" i="2"/>
  <c r="AB52" i="2"/>
  <c r="AD52" i="2"/>
  <c r="AF52" i="2"/>
  <c r="AH52" i="2"/>
  <c r="AJ52" i="2"/>
  <c r="AK52" i="2"/>
  <c r="AM52" i="2"/>
  <c r="AO52" i="2"/>
  <c r="AQ52" i="2"/>
  <c r="AS52" i="2"/>
  <c r="AU52" i="2"/>
  <c r="AW52" i="2"/>
  <c r="AY52" i="2"/>
  <c r="BY52" i="2" s="1"/>
  <c r="BA52" i="2"/>
  <c r="BC52" i="2"/>
  <c r="BE52" i="2"/>
  <c r="BG52" i="2"/>
  <c r="BI52" i="2"/>
  <c r="BK52" i="2"/>
  <c r="CI52" i="2" s="1"/>
  <c r="BM52" i="2"/>
  <c r="BO52" i="2"/>
  <c r="BQ52" i="2"/>
  <c r="BS52" i="2"/>
  <c r="CA52" i="2"/>
  <c r="CC52" i="2"/>
  <c r="CE52" i="2"/>
  <c r="CG52" i="2"/>
  <c r="I53" i="2"/>
  <c r="K53" i="2"/>
  <c r="M53" i="2"/>
  <c r="O53" i="2"/>
  <c r="R53" i="2"/>
  <c r="T53" i="2"/>
  <c r="V53" i="2"/>
  <c r="X53" i="2"/>
  <c r="Z53" i="2"/>
  <c r="AI53" i="2" s="1"/>
  <c r="AB53" i="2"/>
  <c r="AD53" i="2"/>
  <c r="AF53" i="2"/>
  <c r="AJ53" i="2"/>
  <c r="AK53" i="2"/>
  <c r="AM53" i="2"/>
  <c r="AO53" i="2"/>
  <c r="AU53" i="2" s="1"/>
  <c r="AQ53" i="2"/>
  <c r="AS53" i="2"/>
  <c r="AW53" i="2"/>
  <c r="AY53" i="2"/>
  <c r="BA53" i="2"/>
  <c r="BC53" i="2"/>
  <c r="BE53" i="2"/>
  <c r="BG53" i="2"/>
  <c r="BI53" i="2"/>
  <c r="BK53" i="2"/>
  <c r="BM53" i="2"/>
  <c r="BO53" i="2"/>
  <c r="BQ53" i="2"/>
  <c r="BS53" i="2"/>
  <c r="BY53" i="2"/>
  <c r="CA53" i="2"/>
  <c r="CC53" i="2"/>
  <c r="CE53" i="2" s="1"/>
  <c r="CG53" i="2"/>
  <c r="CI53" i="2" s="1"/>
  <c r="I54" i="2"/>
  <c r="K54" i="2"/>
  <c r="M54" i="2"/>
  <c r="AH54" i="2" s="1"/>
  <c r="O54" i="2"/>
  <c r="R54" i="2"/>
  <c r="T54" i="2"/>
  <c r="V54" i="2"/>
  <c r="X54" i="2"/>
  <c r="Z54" i="2"/>
  <c r="AB54" i="2"/>
  <c r="AD54" i="2"/>
  <c r="AF54" i="2"/>
  <c r="AJ54" i="2"/>
  <c r="AK54" i="2"/>
  <c r="AM54" i="2"/>
  <c r="AO54" i="2"/>
  <c r="AQ54" i="2"/>
  <c r="AU54" i="2" s="1"/>
  <c r="AS54" i="2"/>
  <c r="AW54" i="2"/>
  <c r="AY54" i="2"/>
  <c r="BY54" i="2" s="1"/>
  <c r="BA54" i="2"/>
  <c r="BC54" i="2"/>
  <c r="BE54" i="2"/>
  <c r="BG54" i="2"/>
  <c r="BI54" i="2"/>
  <c r="BK54" i="2"/>
  <c r="BM54" i="2"/>
  <c r="BO54" i="2"/>
  <c r="BQ54" i="2"/>
  <c r="BS54" i="2"/>
  <c r="CA54" i="2"/>
  <c r="CE54" i="2" s="1"/>
  <c r="CC54" i="2"/>
  <c r="CG54" i="2"/>
  <c r="CI54" i="2"/>
  <c r="AH53" i="2" l="1"/>
  <c r="AI48" i="2"/>
  <c r="AI49" i="2"/>
  <c r="AI50" i="2"/>
  <c r="AI51" i="2"/>
  <c r="I48" i="2"/>
  <c r="K48" i="2"/>
  <c r="M48" i="2"/>
  <c r="O48" i="2"/>
  <c r="R48" i="2"/>
  <c r="T48" i="2"/>
  <c r="V48" i="2"/>
  <c r="X48" i="2"/>
  <c r="Z48" i="2"/>
  <c r="AB48" i="2"/>
  <c r="AD48" i="2"/>
  <c r="AF48" i="2"/>
  <c r="AH48" i="2"/>
  <c r="AJ48" i="2"/>
  <c r="AK48" i="2"/>
  <c r="AM48" i="2"/>
  <c r="AU48" i="2" s="1"/>
  <c r="AO48" i="2"/>
  <c r="AQ48" i="2"/>
  <c r="AS48" i="2"/>
  <c r="AW48" i="2"/>
  <c r="AY48" i="2"/>
  <c r="BY48" i="2" s="1"/>
  <c r="BA48" i="2"/>
  <c r="BC48" i="2"/>
  <c r="BE48" i="2"/>
  <c r="BG48" i="2"/>
  <c r="BI48" i="2"/>
  <c r="BK48" i="2"/>
  <c r="CI48" i="2" s="1"/>
  <c r="BM48" i="2"/>
  <c r="BO48" i="2"/>
  <c r="BQ48" i="2"/>
  <c r="BS48" i="2"/>
  <c r="CA48" i="2"/>
  <c r="CC48" i="2"/>
  <c r="CE48" i="2"/>
  <c r="CG48" i="2"/>
  <c r="I49" i="2"/>
  <c r="K49" i="2"/>
  <c r="AH49" i="2" s="1"/>
  <c r="M49" i="2"/>
  <c r="O49" i="2"/>
  <c r="R49" i="2"/>
  <c r="T49" i="2"/>
  <c r="V49" i="2"/>
  <c r="X49" i="2"/>
  <c r="Z49" i="2"/>
  <c r="AB49" i="2"/>
  <c r="AD49" i="2"/>
  <c r="AF49" i="2"/>
  <c r="AJ49" i="2"/>
  <c r="AK49" i="2"/>
  <c r="AM49" i="2"/>
  <c r="AO49" i="2"/>
  <c r="AU49" i="2" s="1"/>
  <c r="AQ49" i="2"/>
  <c r="AS49" i="2"/>
  <c r="AW49" i="2"/>
  <c r="AY49" i="2"/>
  <c r="BA49" i="2"/>
  <c r="BC49" i="2"/>
  <c r="BE49" i="2"/>
  <c r="BG49" i="2"/>
  <c r="BI49" i="2"/>
  <c r="BK49" i="2"/>
  <c r="BM49" i="2"/>
  <c r="BO49" i="2"/>
  <c r="BQ49" i="2"/>
  <c r="BS49" i="2"/>
  <c r="BY49" i="2"/>
  <c r="CA49" i="2"/>
  <c r="CC49" i="2"/>
  <c r="CE49" i="2"/>
  <c r="CG49" i="2"/>
  <c r="CI49" i="2" s="1"/>
  <c r="I50" i="2"/>
  <c r="K50" i="2"/>
  <c r="AH50" i="2" s="1"/>
  <c r="M50" i="2"/>
  <c r="O50" i="2"/>
  <c r="R50" i="2"/>
  <c r="T50" i="2"/>
  <c r="V50" i="2"/>
  <c r="X50" i="2"/>
  <c r="Z50" i="2"/>
  <c r="AB50" i="2"/>
  <c r="AD50" i="2"/>
  <c r="AF50" i="2"/>
  <c r="AJ50" i="2"/>
  <c r="AK50" i="2"/>
  <c r="AM50" i="2"/>
  <c r="AO50" i="2"/>
  <c r="AU50" i="2" s="1"/>
  <c r="AQ50" i="2"/>
  <c r="AS50" i="2"/>
  <c r="AW50" i="2"/>
  <c r="AY50" i="2"/>
  <c r="BA50" i="2"/>
  <c r="BC50" i="2"/>
  <c r="BE50" i="2"/>
  <c r="BG50" i="2"/>
  <c r="BI50" i="2"/>
  <c r="BK50" i="2"/>
  <c r="BM50" i="2"/>
  <c r="CI50" i="2" s="1"/>
  <c r="BO50" i="2"/>
  <c r="BQ50" i="2"/>
  <c r="BS50" i="2"/>
  <c r="CA50" i="2"/>
  <c r="CE50" i="2" s="1"/>
  <c r="CC50" i="2"/>
  <c r="CG50" i="2"/>
  <c r="I51" i="2"/>
  <c r="K51" i="2"/>
  <c r="AH51" i="2" s="1"/>
  <c r="M51" i="2"/>
  <c r="O51" i="2"/>
  <c r="R51" i="2"/>
  <c r="T51" i="2"/>
  <c r="V51" i="2"/>
  <c r="X51" i="2"/>
  <c r="Z51" i="2"/>
  <c r="AB51" i="2"/>
  <c r="AD51" i="2"/>
  <c r="AF51" i="2"/>
  <c r="AJ51" i="2"/>
  <c r="AK51" i="2"/>
  <c r="AM51" i="2"/>
  <c r="AO51" i="2"/>
  <c r="AU51" i="2" s="1"/>
  <c r="AQ51" i="2"/>
  <c r="AS51" i="2"/>
  <c r="AW51" i="2"/>
  <c r="AY51" i="2"/>
  <c r="BA51" i="2"/>
  <c r="BC51" i="2"/>
  <c r="BE51" i="2"/>
  <c r="BG51" i="2"/>
  <c r="BI51" i="2"/>
  <c r="BK51" i="2"/>
  <c r="BM51" i="2"/>
  <c r="BO51" i="2"/>
  <c r="BQ51" i="2"/>
  <c r="BS51" i="2"/>
  <c r="CA51" i="2"/>
  <c r="CE51" i="2" s="1"/>
  <c r="CC51" i="2"/>
  <c r="CG51" i="2"/>
  <c r="BY50" i="2" l="1"/>
  <c r="CI51" i="2"/>
  <c r="BY51" i="2"/>
  <c r="AH7" i="2" l="1"/>
  <c r="AH8" i="2"/>
  <c r="AH11" i="2"/>
  <c r="AH13" i="2"/>
  <c r="AH14" i="2"/>
  <c r="AH15" i="2"/>
  <c r="AH16" i="2"/>
  <c r="AH17" i="2"/>
  <c r="AH20" i="2"/>
  <c r="AH22" i="2"/>
  <c r="AH23" i="2"/>
  <c r="AH24" i="2"/>
  <c r="AH25" i="2"/>
  <c r="AH26" i="2"/>
  <c r="AH27" i="2"/>
  <c r="AH28" i="2"/>
  <c r="AH29" i="2"/>
  <c r="AH30" i="2"/>
  <c r="AH31" i="2"/>
  <c r="AH36" i="2"/>
  <c r="AH37" i="2"/>
  <c r="AH38" i="2"/>
  <c r="AH39" i="2"/>
  <c r="AH40" i="2"/>
  <c r="AH41" i="2"/>
  <c r="AH42" i="2"/>
  <c r="AH43" i="2"/>
  <c r="AH44" i="2"/>
  <c r="AH45" i="2"/>
  <c r="AH47" i="2"/>
  <c r="CG3" i="2"/>
  <c r="CI3" i="2"/>
  <c r="CG4" i="2"/>
  <c r="CI4" i="2"/>
  <c r="CG5" i="2"/>
  <c r="CG6" i="2"/>
  <c r="CG7" i="2"/>
  <c r="CI7" i="2"/>
  <c r="CG8" i="2"/>
  <c r="CI8" i="2"/>
  <c r="CG9" i="2"/>
  <c r="CI9" i="2"/>
  <c r="CG11" i="2"/>
  <c r="CI11" i="2"/>
  <c r="CG12" i="2"/>
  <c r="CI12" i="2"/>
  <c r="CG13" i="2"/>
  <c r="CI13" i="2"/>
  <c r="CG14" i="2"/>
  <c r="CI14" i="2"/>
  <c r="CG15" i="2"/>
  <c r="CI15" i="2"/>
  <c r="CG16" i="2"/>
  <c r="CI16" i="2"/>
  <c r="CG17" i="2"/>
  <c r="CI17" i="2"/>
  <c r="CG18" i="2"/>
  <c r="CI18" i="2"/>
  <c r="CG19" i="2"/>
  <c r="CI19" i="2"/>
  <c r="CG20" i="2"/>
  <c r="CI20" i="2"/>
  <c r="CG21" i="2"/>
  <c r="CI21" i="2"/>
  <c r="CG22" i="2"/>
  <c r="CI22" i="2"/>
  <c r="CG23" i="2"/>
  <c r="CI23" i="2"/>
  <c r="CG24" i="2"/>
  <c r="CI24" i="2"/>
  <c r="CG25" i="2"/>
  <c r="CI25" i="2"/>
  <c r="CG26" i="2"/>
  <c r="CI26" i="2"/>
  <c r="CG27" i="2"/>
  <c r="CI27" i="2"/>
  <c r="CG28" i="2"/>
  <c r="CI28" i="2"/>
  <c r="CG29" i="2"/>
  <c r="CI29" i="2"/>
  <c r="CG30" i="2"/>
  <c r="CI30" i="2"/>
  <c r="CG31" i="2"/>
  <c r="CI31" i="2"/>
  <c r="CG32" i="2"/>
  <c r="CI32" i="2"/>
  <c r="CG33" i="2"/>
  <c r="CI33" i="2"/>
  <c r="CG34" i="2"/>
  <c r="CI34" i="2"/>
  <c r="CG35" i="2"/>
  <c r="CI35" i="2"/>
  <c r="CG36" i="2"/>
  <c r="CI36" i="2"/>
  <c r="CG37" i="2"/>
  <c r="CI37" i="2"/>
  <c r="CG38" i="2"/>
  <c r="CI38" i="2"/>
  <c r="CG39" i="2"/>
  <c r="CI39" i="2"/>
  <c r="CG40" i="2"/>
  <c r="CI40" i="2"/>
  <c r="CG41" i="2"/>
  <c r="CI41" i="2"/>
  <c r="CG42" i="2"/>
  <c r="CI42" i="2"/>
  <c r="CG43" i="2"/>
  <c r="CI43" i="2"/>
  <c r="CG44" i="2"/>
  <c r="CI44" i="2"/>
  <c r="CG45" i="2"/>
  <c r="CI45" i="2"/>
  <c r="CG46" i="2"/>
  <c r="CI46" i="2"/>
  <c r="CG47" i="2"/>
  <c r="CI47" i="2"/>
  <c r="CI2" i="2"/>
  <c r="CG2" i="2"/>
  <c r="I17" i="2"/>
  <c r="K17" i="2"/>
  <c r="M17" i="2"/>
  <c r="O17" i="2"/>
  <c r="R17" i="2"/>
  <c r="T17" i="2"/>
  <c r="AI17" i="2" s="1"/>
  <c r="V17" i="2"/>
  <c r="X17" i="2"/>
  <c r="Z17" i="2"/>
  <c r="AB17" i="2"/>
  <c r="AD17" i="2"/>
  <c r="AF17" i="2"/>
  <c r="AJ17" i="2"/>
  <c r="AK17" i="2"/>
  <c r="AM17" i="2"/>
  <c r="AO17" i="2"/>
  <c r="AQ17" i="2"/>
  <c r="AS17" i="2"/>
  <c r="AU17" i="2"/>
  <c r="AW17" i="2"/>
  <c r="AY17" i="2"/>
  <c r="BY17" i="2" s="1"/>
  <c r="BA17" i="2"/>
  <c r="BC17" i="2"/>
  <c r="BE17" i="2"/>
  <c r="BG17" i="2"/>
  <c r="BI17" i="2"/>
  <c r="BK17" i="2"/>
  <c r="BM17" i="2"/>
  <c r="BO17" i="2"/>
  <c r="BQ17" i="2"/>
  <c r="BS17" i="2"/>
  <c r="CA17" i="2"/>
  <c r="CC17" i="2"/>
  <c r="CE17" i="2"/>
  <c r="I18" i="2"/>
  <c r="K18" i="2"/>
  <c r="M18" i="2"/>
  <c r="O18" i="2"/>
  <c r="R18" i="2"/>
  <c r="T18" i="2"/>
  <c r="V18" i="2"/>
  <c r="X18" i="2"/>
  <c r="Z18" i="2"/>
  <c r="AH18" i="2" s="1"/>
  <c r="AB18" i="2"/>
  <c r="AD18" i="2"/>
  <c r="AF18" i="2"/>
  <c r="AJ18" i="2"/>
  <c r="AK18" i="2"/>
  <c r="AM18" i="2"/>
  <c r="AO18" i="2"/>
  <c r="AQ18" i="2"/>
  <c r="AS18" i="2"/>
  <c r="AU18" i="2"/>
  <c r="AW18" i="2"/>
  <c r="AY18" i="2"/>
  <c r="BY18" i="2" s="1"/>
  <c r="BA18" i="2"/>
  <c r="BC18" i="2"/>
  <c r="BE18" i="2"/>
  <c r="BG18" i="2"/>
  <c r="BI18" i="2"/>
  <c r="BK18" i="2"/>
  <c r="BM18" i="2"/>
  <c r="BO18" i="2"/>
  <c r="BQ18" i="2"/>
  <c r="BS18" i="2"/>
  <c r="CA18" i="2"/>
  <c r="CC18" i="2"/>
  <c r="CE18" i="2"/>
  <c r="I19" i="2"/>
  <c r="K19" i="2"/>
  <c r="M19" i="2"/>
  <c r="O19" i="2"/>
  <c r="R19" i="2"/>
  <c r="T19" i="2"/>
  <c r="AI19" i="2" s="1"/>
  <c r="V19" i="2"/>
  <c r="X19" i="2"/>
  <c r="Z19" i="2"/>
  <c r="AH19" i="2" s="1"/>
  <c r="AB19" i="2"/>
  <c r="AD19" i="2"/>
  <c r="AF19" i="2"/>
  <c r="AJ19" i="2"/>
  <c r="AK19" i="2"/>
  <c r="AM19" i="2"/>
  <c r="AO19" i="2"/>
  <c r="AQ19" i="2"/>
  <c r="AS19" i="2"/>
  <c r="AU19" i="2"/>
  <c r="AW19" i="2"/>
  <c r="AY19" i="2"/>
  <c r="BY19" i="2" s="1"/>
  <c r="BA19" i="2"/>
  <c r="BC19" i="2"/>
  <c r="BE19" i="2"/>
  <c r="BG19" i="2"/>
  <c r="BI19" i="2"/>
  <c r="BK19" i="2"/>
  <c r="BM19" i="2"/>
  <c r="BO19" i="2"/>
  <c r="BQ19" i="2"/>
  <c r="BS19" i="2"/>
  <c r="CA19" i="2"/>
  <c r="CC19" i="2"/>
  <c r="CE19" i="2"/>
  <c r="I20" i="2"/>
  <c r="K20" i="2"/>
  <c r="M20" i="2"/>
  <c r="O20" i="2"/>
  <c r="R20" i="2"/>
  <c r="T20" i="2"/>
  <c r="AI20" i="2" s="1"/>
  <c r="V20" i="2"/>
  <c r="X20" i="2"/>
  <c r="Z20" i="2"/>
  <c r="AB20" i="2"/>
  <c r="AD20" i="2"/>
  <c r="AF20" i="2"/>
  <c r="AJ20" i="2"/>
  <c r="AK20" i="2"/>
  <c r="AM20" i="2"/>
  <c r="AO20" i="2"/>
  <c r="AQ20" i="2"/>
  <c r="AS20" i="2"/>
  <c r="AU20" i="2"/>
  <c r="AW20" i="2"/>
  <c r="AY20" i="2"/>
  <c r="BY20" i="2" s="1"/>
  <c r="BA20" i="2"/>
  <c r="BC20" i="2"/>
  <c r="BE20" i="2"/>
  <c r="BG20" i="2"/>
  <c r="BI20" i="2"/>
  <c r="BK20" i="2"/>
  <c r="BM20" i="2"/>
  <c r="BO20" i="2"/>
  <c r="BQ20" i="2"/>
  <c r="BS20" i="2"/>
  <c r="CA20" i="2"/>
  <c r="CC20" i="2"/>
  <c r="CE20" i="2"/>
  <c r="I21" i="2"/>
  <c r="K21" i="2"/>
  <c r="M21" i="2"/>
  <c r="O21" i="2"/>
  <c r="R21" i="2"/>
  <c r="T21" i="2"/>
  <c r="V21" i="2"/>
  <c r="X21" i="2"/>
  <c r="Z21" i="2"/>
  <c r="AH21" i="2" s="1"/>
  <c r="AB21" i="2"/>
  <c r="AD21" i="2"/>
  <c r="AF21" i="2"/>
  <c r="AJ21" i="2"/>
  <c r="AK21" i="2"/>
  <c r="AM21" i="2"/>
  <c r="AO21" i="2"/>
  <c r="AQ21" i="2"/>
  <c r="AS21" i="2"/>
  <c r="AU21" i="2"/>
  <c r="AW21" i="2"/>
  <c r="AY21" i="2"/>
  <c r="BY21" i="2" s="1"/>
  <c r="BA21" i="2"/>
  <c r="BC21" i="2"/>
  <c r="BE21" i="2"/>
  <c r="BG21" i="2"/>
  <c r="BI21" i="2"/>
  <c r="BK21" i="2"/>
  <c r="BM21" i="2"/>
  <c r="BO21" i="2"/>
  <c r="BQ21" i="2"/>
  <c r="BS21" i="2"/>
  <c r="CA21" i="2"/>
  <c r="CC21" i="2"/>
  <c r="CE21" i="2"/>
  <c r="I22" i="2"/>
  <c r="K22" i="2"/>
  <c r="M22" i="2"/>
  <c r="O22" i="2"/>
  <c r="R22" i="2"/>
  <c r="T22" i="2"/>
  <c r="AI22" i="2" s="1"/>
  <c r="V22" i="2"/>
  <c r="X22" i="2"/>
  <c r="Z22" i="2"/>
  <c r="AB22" i="2"/>
  <c r="AD22" i="2"/>
  <c r="AF22" i="2"/>
  <c r="AJ22" i="2"/>
  <c r="AK22" i="2"/>
  <c r="AM22" i="2"/>
  <c r="AO22" i="2"/>
  <c r="AQ22" i="2"/>
  <c r="AS22" i="2"/>
  <c r="AU22" i="2"/>
  <c r="AW22" i="2"/>
  <c r="AY22" i="2"/>
  <c r="BY22" i="2" s="1"/>
  <c r="BA22" i="2"/>
  <c r="BC22" i="2"/>
  <c r="BE22" i="2"/>
  <c r="BG22" i="2"/>
  <c r="BI22" i="2"/>
  <c r="BK22" i="2"/>
  <c r="BM22" i="2"/>
  <c r="BO22" i="2"/>
  <c r="BQ22" i="2"/>
  <c r="BS22" i="2"/>
  <c r="CA22" i="2"/>
  <c r="CC22" i="2"/>
  <c r="CE22" i="2"/>
  <c r="I23" i="2"/>
  <c r="K23" i="2"/>
  <c r="M23" i="2"/>
  <c r="O23" i="2"/>
  <c r="R23" i="2"/>
  <c r="T23" i="2"/>
  <c r="AI23" i="2" s="1"/>
  <c r="V23" i="2"/>
  <c r="X23" i="2"/>
  <c r="Z23" i="2"/>
  <c r="AB23" i="2"/>
  <c r="AD23" i="2"/>
  <c r="AF23" i="2"/>
  <c r="AJ23" i="2"/>
  <c r="AK23" i="2"/>
  <c r="AM23" i="2"/>
  <c r="AO23" i="2"/>
  <c r="AQ23" i="2"/>
  <c r="AS23" i="2"/>
  <c r="AU23" i="2"/>
  <c r="AW23" i="2"/>
  <c r="AY23" i="2"/>
  <c r="BY23" i="2" s="1"/>
  <c r="BA23" i="2"/>
  <c r="BC23" i="2"/>
  <c r="BE23" i="2"/>
  <c r="BG23" i="2"/>
  <c r="BI23" i="2"/>
  <c r="BK23" i="2"/>
  <c r="BM23" i="2"/>
  <c r="BO23" i="2"/>
  <c r="BQ23" i="2"/>
  <c r="BS23" i="2"/>
  <c r="CA23" i="2"/>
  <c r="CC23" i="2"/>
  <c r="CE23" i="2"/>
  <c r="I24" i="2"/>
  <c r="K24" i="2"/>
  <c r="M24" i="2"/>
  <c r="O24" i="2"/>
  <c r="R24" i="2"/>
  <c r="T24" i="2"/>
  <c r="AI24" i="2" s="1"/>
  <c r="V24" i="2"/>
  <c r="X24" i="2"/>
  <c r="Z24" i="2"/>
  <c r="AB24" i="2"/>
  <c r="AD24" i="2"/>
  <c r="AF24" i="2"/>
  <c r="AJ24" i="2"/>
  <c r="AK24" i="2"/>
  <c r="AM24" i="2"/>
  <c r="AO24" i="2"/>
  <c r="AQ24" i="2"/>
  <c r="AS24" i="2"/>
  <c r="AU24" i="2"/>
  <c r="AW24" i="2"/>
  <c r="AY24" i="2"/>
  <c r="BY24" i="2" s="1"/>
  <c r="BA24" i="2"/>
  <c r="BC24" i="2"/>
  <c r="BE24" i="2"/>
  <c r="BG24" i="2"/>
  <c r="BI24" i="2"/>
  <c r="BK24" i="2"/>
  <c r="BM24" i="2"/>
  <c r="BO24" i="2"/>
  <c r="BQ24" i="2"/>
  <c r="BS24" i="2"/>
  <c r="CA24" i="2"/>
  <c r="CC24" i="2"/>
  <c r="CE24" i="2"/>
  <c r="I25" i="2"/>
  <c r="K25" i="2"/>
  <c r="M25" i="2"/>
  <c r="O25" i="2"/>
  <c r="R25" i="2"/>
  <c r="T25" i="2"/>
  <c r="AI25" i="2" s="1"/>
  <c r="V25" i="2"/>
  <c r="X25" i="2"/>
  <c r="Z25" i="2"/>
  <c r="AB25" i="2"/>
  <c r="AD25" i="2"/>
  <c r="AF25" i="2"/>
  <c r="AJ25" i="2"/>
  <c r="AK25" i="2"/>
  <c r="AM25" i="2"/>
  <c r="AO25" i="2"/>
  <c r="AQ25" i="2"/>
  <c r="AS25" i="2"/>
  <c r="AU25" i="2"/>
  <c r="AW25" i="2"/>
  <c r="AY25" i="2"/>
  <c r="BY25" i="2" s="1"/>
  <c r="BA25" i="2"/>
  <c r="BC25" i="2"/>
  <c r="BE25" i="2"/>
  <c r="BG25" i="2"/>
  <c r="BI25" i="2"/>
  <c r="BK25" i="2"/>
  <c r="BM25" i="2"/>
  <c r="BO25" i="2"/>
  <c r="BQ25" i="2"/>
  <c r="BS25" i="2"/>
  <c r="CA25" i="2"/>
  <c r="CC25" i="2"/>
  <c r="CE25" i="2"/>
  <c r="I26" i="2"/>
  <c r="K26" i="2"/>
  <c r="M26" i="2"/>
  <c r="O26" i="2"/>
  <c r="R26" i="2"/>
  <c r="T26" i="2"/>
  <c r="AI26" i="2" s="1"/>
  <c r="V26" i="2"/>
  <c r="X26" i="2"/>
  <c r="Z26" i="2"/>
  <c r="AB26" i="2"/>
  <c r="AD26" i="2"/>
  <c r="AF26" i="2"/>
  <c r="AJ26" i="2"/>
  <c r="AK26" i="2"/>
  <c r="AM26" i="2"/>
  <c r="AO26" i="2"/>
  <c r="AQ26" i="2"/>
  <c r="AS26" i="2"/>
  <c r="AU26" i="2"/>
  <c r="AW26" i="2"/>
  <c r="AY26" i="2"/>
  <c r="BY26" i="2" s="1"/>
  <c r="BA26" i="2"/>
  <c r="BC26" i="2"/>
  <c r="BE26" i="2"/>
  <c r="BG26" i="2"/>
  <c r="BI26" i="2"/>
  <c r="BK26" i="2"/>
  <c r="BM26" i="2"/>
  <c r="BO26" i="2"/>
  <c r="BQ26" i="2"/>
  <c r="BS26" i="2"/>
  <c r="CA26" i="2"/>
  <c r="CC26" i="2"/>
  <c r="CE26" i="2"/>
  <c r="I27" i="2"/>
  <c r="K27" i="2"/>
  <c r="M27" i="2"/>
  <c r="O27" i="2"/>
  <c r="R27" i="2"/>
  <c r="T27" i="2"/>
  <c r="AI27" i="2" s="1"/>
  <c r="V27" i="2"/>
  <c r="X27" i="2"/>
  <c r="Z27" i="2"/>
  <c r="AB27" i="2"/>
  <c r="AD27" i="2"/>
  <c r="AF27" i="2"/>
  <c r="AJ27" i="2"/>
  <c r="AK27" i="2"/>
  <c r="AM27" i="2"/>
  <c r="AO27" i="2"/>
  <c r="AQ27" i="2"/>
  <c r="AS27" i="2"/>
  <c r="AU27" i="2"/>
  <c r="AW27" i="2"/>
  <c r="AY27" i="2"/>
  <c r="BY27" i="2" s="1"/>
  <c r="BA27" i="2"/>
  <c r="BC27" i="2"/>
  <c r="BE27" i="2"/>
  <c r="BG27" i="2"/>
  <c r="BI27" i="2"/>
  <c r="BK27" i="2"/>
  <c r="BM27" i="2"/>
  <c r="BO27" i="2"/>
  <c r="BQ27" i="2"/>
  <c r="BS27" i="2"/>
  <c r="CA27" i="2"/>
  <c r="CC27" i="2"/>
  <c r="CE27" i="2"/>
  <c r="I28" i="2"/>
  <c r="K28" i="2"/>
  <c r="M28" i="2"/>
  <c r="O28" i="2"/>
  <c r="R28" i="2"/>
  <c r="T28" i="2"/>
  <c r="AI28" i="2" s="1"/>
  <c r="V28" i="2"/>
  <c r="X28" i="2"/>
  <c r="Z28" i="2"/>
  <c r="AB28" i="2"/>
  <c r="AD28" i="2"/>
  <c r="AF28" i="2"/>
  <c r="AJ28" i="2"/>
  <c r="AK28" i="2"/>
  <c r="AM28" i="2"/>
  <c r="AO28" i="2"/>
  <c r="AQ28" i="2"/>
  <c r="AS28" i="2"/>
  <c r="AU28" i="2"/>
  <c r="AW28" i="2"/>
  <c r="AY28" i="2"/>
  <c r="BY28" i="2" s="1"/>
  <c r="BA28" i="2"/>
  <c r="BC28" i="2"/>
  <c r="BE28" i="2"/>
  <c r="BG28" i="2"/>
  <c r="BI28" i="2"/>
  <c r="BK28" i="2"/>
  <c r="BM28" i="2"/>
  <c r="BO28" i="2"/>
  <c r="BQ28" i="2"/>
  <c r="BS28" i="2"/>
  <c r="CA28" i="2"/>
  <c r="CC28" i="2"/>
  <c r="CE28" i="2"/>
  <c r="I29" i="2"/>
  <c r="K29" i="2"/>
  <c r="M29" i="2"/>
  <c r="O29" i="2"/>
  <c r="R29" i="2"/>
  <c r="T29" i="2"/>
  <c r="AI29" i="2" s="1"/>
  <c r="V29" i="2"/>
  <c r="X29" i="2"/>
  <c r="Z29" i="2"/>
  <c r="AB29" i="2"/>
  <c r="AD29" i="2"/>
  <c r="AF29" i="2"/>
  <c r="AJ29" i="2"/>
  <c r="AK29" i="2"/>
  <c r="AM29" i="2"/>
  <c r="AO29" i="2"/>
  <c r="AQ29" i="2"/>
  <c r="AS29" i="2"/>
  <c r="AU29" i="2"/>
  <c r="AW29" i="2"/>
  <c r="AY29" i="2"/>
  <c r="BY29" i="2" s="1"/>
  <c r="BA29" i="2"/>
  <c r="BC29" i="2"/>
  <c r="BE29" i="2"/>
  <c r="BG29" i="2"/>
  <c r="BI29" i="2"/>
  <c r="BK29" i="2"/>
  <c r="BM29" i="2"/>
  <c r="BO29" i="2"/>
  <c r="BQ29" i="2"/>
  <c r="BS29" i="2"/>
  <c r="CA29" i="2"/>
  <c r="CC29" i="2"/>
  <c r="CE29" i="2"/>
  <c r="I30" i="2"/>
  <c r="K30" i="2"/>
  <c r="M30" i="2"/>
  <c r="O30" i="2"/>
  <c r="R30" i="2"/>
  <c r="T30" i="2"/>
  <c r="AI30" i="2" s="1"/>
  <c r="V30" i="2"/>
  <c r="X30" i="2"/>
  <c r="Z30" i="2"/>
  <c r="AB30" i="2"/>
  <c r="AD30" i="2"/>
  <c r="AF30" i="2"/>
  <c r="AJ30" i="2"/>
  <c r="AK30" i="2"/>
  <c r="AM30" i="2"/>
  <c r="AU30" i="2" s="1"/>
  <c r="AO30" i="2"/>
  <c r="AQ30" i="2"/>
  <c r="AS30" i="2"/>
  <c r="AW30" i="2"/>
  <c r="AY30" i="2"/>
  <c r="BA30" i="2"/>
  <c r="BC30" i="2"/>
  <c r="BE30" i="2"/>
  <c r="BG30" i="2"/>
  <c r="BI30" i="2"/>
  <c r="BK30" i="2"/>
  <c r="BM30" i="2"/>
  <c r="BO30" i="2"/>
  <c r="BQ30" i="2"/>
  <c r="BS30" i="2"/>
  <c r="CA30" i="2"/>
  <c r="CC30" i="2"/>
  <c r="CE30" i="2"/>
  <c r="I31" i="2"/>
  <c r="K31" i="2"/>
  <c r="M31" i="2"/>
  <c r="O31" i="2"/>
  <c r="R31" i="2"/>
  <c r="T31" i="2"/>
  <c r="V31" i="2"/>
  <c r="X31" i="2"/>
  <c r="Z31" i="2"/>
  <c r="AB31" i="2"/>
  <c r="AD31" i="2"/>
  <c r="AF31" i="2"/>
  <c r="AJ31" i="2"/>
  <c r="AK31" i="2"/>
  <c r="AM31" i="2"/>
  <c r="AO31" i="2"/>
  <c r="AQ31" i="2"/>
  <c r="AS31" i="2"/>
  <c r="AU31" i="2"/>
  <c r="AW31" i="2"/>
  <c r="AY31" i="2"/>
  <c r="BY31" i="2" s="1"/>
  <c r="BA31" i="2"/>
  <c r="BC31" i="2"/>
  <c r="BE31" i="2"/>
  <c r="BG31" i="2"/>
  <c r="BI31" i="2"/>
  <c r="BK31" i="2"/>
  <c r="BM31" i="2"/>
  <c r="BO31" i="2"/>
  <c r="BQ31" i="2"/>
  <c r="BS31" i="2"/>
  <c r="CA31" i="2"/>
  <c r="CC31" i="2"/>
  <c r="CE31" i="2"/>
  <c r="I32" i="2"/>
  <c r="K32" i="2"/>
  <c r="M32" i="2"/>
  <c r="O32" i="2"/>
  <c r="R32" i="2"/>
  <c r="T32" i="2"/>
  <c r="V32" i="2"/>
  <c r="X32" i="2"/>
  <c r="Z32" i="2"/>
  <c r="AB32" i="2"/>
  <c r="AD32" i="2"/>
  <c r="AF32" i="2"/>
  <c r="AJ32" i="2"/>
  <c r="AK32" i="2"/>
  <c r="AM32" i="2"/>
  <c r="AO32" i="2"/>
  <c r="AQ32" i="2"/>
  <c r="AS32" i="2"/>
  <c r="AU32" i="2"/>
  <c r="AW32" i="2"/>
  <c r="AY32" i="2"/>
  <c r="BA32" i="2"/>
  <c r="BC32" i="2"/>
  <c r="BE32" i="2"/>
  <c r="BG32" i="2"/>
  <c r="BI32" i="2"/>
  <c r="BK32" i="2"/>
  <c r="BM32" i="2"/>
  <c r="BO32" i="2"/>
  <c r="BQ32" i="2"/>
  <c r="BS32" i="2"/>
  <c r="CA32" i="2"/>
  <c r="CC32" i="2"/>
  <c r="CE32" i="2"/>
  <c r="I33" i="2"/>
  <c r="K33" i="2"/>
  <c r="M33" i="2"/>
  <c r="O33" i="2"/>
  <c r="AH33" i="2" s="1"/>
  <c r="R33" i="2"/>
  <c r="T33" i="2"/>
  <c r="V33" i="2"/>
  <c r="X33" i="2"/>
  <c r="Z33" i="2"/>
  <c r="AB33" i="2"/>
  <c r="AD33" i="2"/>
  <c r="AF33" i="2"/>
  <c r="AJ33" i="2"/>
  <c r="AK33" i="2"/>
  <c r="AM33" i="2"/>
  <c r="AO33" i="2"/>
  <c r="AQ33" i="2"/>
  <c r="AS33" i="2"/>
  <c r="AU33" i="2"/>
  <c r="AW33" i="2"/>
  <c r="AY33" i="2"/>
  <c r="BY33" i="2" s="1"/>
  <c r="BA33" i="2"/>
  <c r="BC33" i="2"/>
  <c r="BE33" i="2"/>
  <c r="BG33" i="2"/>
  <c r="BI33" i="2"/>
  <c r="BK33" i="2"/>
  <c r="BM33" i="2"/>
  <c r="BO33" i="2"/>
  <c r="BQ33" i="2"/>
  <c r="BS33" i="2"/>
  <c r="CA33" i="2"/>
  <c r="CC33" i="2"/>
  <c r="CE33" i="2"/>
  <c r="I34" i="2"/>
  <c r="K34" i="2"/>
  <c r="M34" i="2"/>
  <c r="O34" i="2"/>
  <c r="R34" i="2"/>
  <c r="T34" i="2"/>
  <c r="V34" i="2"/>
  <c r="X34" i="2"/>
  <c r="Z34" i="2"/>
  <c r="AB34" i="2"/>
  <c r="AD34" i="2"/>
  <c r="AF34" i="2"/>
  <c r="AJ34" i="2"/>
  <c r="AK34" i="2"/>
  <c r="AM34" i="2"/>
  <c r="AO34" i="2"/>
  <c r="AQ34" i="2"/>
  <c r="AS34" i="2"/>
  <c r="AU34" i="2"/>
  <c r="AW34" i="2"/>
  <c r="AY34" i="2"/>
  <c r="BA34" i="2"/>
  <c r="BC34" i="2"/>
  <c r="BE34" i="2"/>
  <c r="BG34" i="2"/>
  <c r="BI34" i="2"/>
  <c r="BK34" i="2"/>
  <c r="BM34" i="2"/>
  <c r="BO34" i="2"/>
  <c r="BQ34" i="2"/>
  <c r="BS34" i="2"/>
  <c r="CA34" i="2"/>
  <c r="CC34" i="2"/>
  <c r="CE34" i="2"/>
  <c r="I35" i="2"/>
  <c r="K35" i="2"/>
  <c r="M35" i="2"/>
  <c r="O35" i="2"/>
  <c r="R35" i="2"/>
  <c r="T35" i="2"/>
  <c r="V35" i="2"/>
  <c r="X35" i="2"/>
  <c r="Z35" i="2"/>
  <c r="AH35" i="2" s="1"/>
  <c r="AB35" i="2"/>
  <c r="AD35" i="2"/>
  <c r="AF35" i="2"/>
  <c r="AJ35" i="2"/>
  <c r="AK35" i="2"/>
  <c r="AM35" i="2"/>
  <c r="AO35" i="2"/>
  <c r="AQ35" i="2"/>
  <c r="AS35" i="2"/>
  <c r="AU35" i="2"/>
  <c r="AW35" i="2"/>
  <c r="AY35" i="2"/>
  <c r="BA35" i="2"/>
  <c r="BC35" i="2"/>
  <c r="BE35" i="2"/>
  <c r="BG35" i="2"/>
  <c r="BI35" i="2"/>
  <c r="BK35" i="2"/>
  <c r="BM35" i="2"/>
  <c r="BO35" i="2"/>
  <c r="BQ35" i="2"/>
  <c r="BS35" i="2"/>
  <c r="CA35" i="2"/>
  <c r="CC35" i="2"/>
  <c r="CE35" i="2"/>
  <c r="I36" i="2"/>
  <c r="K36" i="2"/>
  <c r="M36" i="2"/>
  <c r="O36" i="2"/>
  <c r="R36" i="2"/>
  <c r="T36" i="2"/>
  <c r="AI36" i="2" s="1"/>
  <c r="V36" i="2"/>
  <c r="X36" i="2"/>
  <c r="Z36" i="2"/>
  <c r="AB36" i="2"/>
  <c r="AD36" i="2"/>
  <c r="AF36" i="2"/>
  <c r="AJ36" i="2"/>
  <c r="AK36" i="2"/>
  <c r="AM36" i="2"/>
  <c r="AO36" i="2"/>
  <c r="AQ36" i="2"/>
  <c r="AS36" i="2"/>
  <c r="AU36" i="2"/>
  <c r="AW36" i="2"/>
  <c r="AY36" i="2"/>
  <c r="BA36" i="2"/>
  <c r="BC36" i="2"/>
  <c r="BE36" i="2"/>
  <c r="BG36" i="2"/>
  <c r="BI36" i="2"/>
  <c r="BK36" i="2"/>
  <c r="BM36" i="2"/>
  <c r="BO36" i="2"/>
  <c r="BQ36" i="2"/>
  <c r="BS36" i="2"/>
  <c r="CA36" i="2"/>
  <c r="CC36" i="2"/>
  <c r="CE36" i="2"/>
  <c r="I37" i="2"/>
  <c r="K37" i="2"/>
  <c r="M37" i="2"/>
  <c r="O37" i="2"/>
  <c r="R37" i="2"/>
  <c r="T37" i="2"/>
  <c r="V37" i="2"/>
  <c r="X37" i="2"/>
  <c r="Z37" i="2"/>
  <c r="AB37" i="2"/>
  <c r="AD37" i="2"/>
  <c r="AF37" i="2"/>
  <c r="AJ37" i="2"/>
  <c r="AK37" i="2"/>
  <c r="AM37" i="2"/>
  <c r="AO37" i="2"/>
  <c r="AQ37" i="2"/>
  <c r="AS37" i="2"/>
  <c r="AU37" i="2"/>
  <c r="AW37" i="2"/>
  <c r="AY37" i="2"/>
  <c r="BA37" i="2"/>
  <c r="BC37" i="2"/>
  <c r="BE37" i="2"/>
  <c r="BG37" i="2"/>
  <c r="BI37" i="2"/>
  <c r="BK37" i="2"/>
  <c r="BM37" i="2"/>
  <c r="BO37" i="2"/>
  <c r="BQ37" i="2"/>
  <c r="BS37" i="2"/>
  <c r="CA37" i="2"/>
  <c r="CC37" i="2"/>
  <c r="CE37" i="2"/>
  <c r="I38" i="2"/>
  <c r="K38" i="2"/>
  <c r="M38" i="2"/>
  <c r="O38" i="2"/>
  <c r="R38" i="2"/>
  <c r="T38" i="2"/>
  <c r="AI38" i="2" s="1"/>
  <c r="V38" i="2"/>
  <c r="X38" i="2"/>
  <c r="Z38" i="2"/>
  <c r="AB38" i="2"/>
  <c r="AD38" i="2"/>
  <c r="AF38" i="2"/>
  <c r="AJ38" i="2"/>
  <c r="AK38" i="2"/>
  <c r="AM38" i="2"/>
  <c r="AO38" i="2"/>
  <c r="AQ38" i="2"/>
  <c r="AS38" i="2"/>
  <c r="AU38" i="2"/>
  <c r="AW38" i="2"/>
  <c r="AY38" i="2"/>
  <c r="BA38" i="2"/>
  <c r="BC38" i="2"/>
  <c r="BE38" i="2"/>
  <c r="BG38" i="2"/>
  <c r="BI38" i="2"/>
  <c r="BK38" i="2"/>
  <c r="BM38" i="2"/>
  <c r="BO38" i="2"/>
  <c r="BQ38" i="2"/>
  <c r="BS38" i="2"/>
  <c r="CA38" i="2"/>
  <c r="CC38" i="2"/>
  <c r="CE38" i="2"/>
  <c r="I39" i="2"/>
  <c r="K39" i="2"/>
  <c r="M39" i="2"/>
  <c r="O39" i="2"/>
  <c r="R39" i="2"/>
  <c r="T39" i="2"/>
  <c r="V39" i="2"/>
  <c r="X39" i="2"/>
  <c r="Z39" i="2"/>
  <c r="AB39" i="2"/>
  <c r="AD39" i="2"/>
  <c r="AF39" i="2"/>
  <c r="AJ39" i="2"/>
  <c r="AK39" i="2"/>
  <c r="AM39" i="2"/>
  <c r="AO39" i="2"/>
  <c r="AQ39" i="2"/>
  <c r="AS39" i="2"/>
  <c r="AU39" i="2"/>
  <c r="AW39" i="2"/>
  <c r="AY39" i="2"/>
  <c r="BA39" i="2"/>
  <c r="BC39" i="2"/>
  <c r="BE39" i="2"/>
  <c r="BG39" i="2"/>
  <c r="BI39" i="2"/>
  <c r="BK39" i="2"/>
  <c r="BM39" i="2"/>
  <c r="BO39" i="2"/>
  <c r="BQ39" i="2"/>
  <c r="BS39" i="2"/>
  <c r="CA39" i="2"/>
  <c r="CC39" i="2"/>
  <c r="CE39" i="2"/>
  <c r="I40" i="2"/>
  <c r="K40" i="2"/>
  <c r="M40" i="2"/>
  <c r="O40" i="2"/>
  <c r="R40" i="2"/>
  <c r="T40" i="2"/>
  <c r="AI40" i="2" s="1"/>
  <c r="V40" i="2"/>
  <c r="X40" i="2"/>
  <c r="Z40" i="2"/>
  <c r="AB40" i="2"/>
  <c r="AD40" i="2"/>
  <c r="AF40" i="2"/>
  <c r="AJ40" i="2"/>
  <c r="AK40" i="2"/>
  <c r="AM40" i="2"/>
  <c r="AO40" i="2"/>
  <c r="AQ40" i="2"/>
  <c r="AS40" i="2"/>
  <c r="AU40" i="2"/>
  <c r="AW40" i="2"/>
  <c r="AY40" i="2"/>
  <c r="BA40" i="2"/>
  <c r="BC40" i="2"/>
  <c r="BE40" i="2"/>
  <c r="BG40" i="2"/>
  <c r="BI40" i="2"/>
  <c r="BK40" i="2"/>
  <c r="BM40" i="2"/>
  <c r="BO40" i="2"/>
  <c r="BQ40" i="2"/>
  <c r="BS40" i="2"/>
  <c r="CA40" i="2"/>
  <c r="CC40" i="2"/>
  <c r="CE40" i="2"/>
  <c r="I41" i="2"/>
  <c r="K41" i="2"/>
  <c r="M41" i="2"/>
  <c r="O41" i="2"/>
  <c r="R41" i="2"/>
  <c r="T41" i="2"/>
  <c r="V41" i="2"/>
  <c r="X41" i="2"/>
  <c r="Z41" i="2"/>
  <c r="AB41" i="2"/>
  <c r="AD41" i="2"/>
  <c r="AF41" i="2"/>
  <c r="AJ41" i="2"/>
  <c r="AK41" i="2"/>
  <c r="AM41" i="2"/>
  <c r="AO41" i="2"/>
  <c r="AQ41" i="2"/>
  <c r="AS41" i="2"/>
  <c r="AU41" i="2"/>
  <c r="AW41" i="2"/>
  <c r="AY41" i="2"/>
  <c r="BA41" i="2"/>
  <c r="BC41" i="2"/>
  <c r="BE41" i="2"/>
  <c r="BG41" i="2"/>
  <c r="BI41" i="2"/>
  <c r="BK41" i="2"/>
  <c r="BM41" i="2"/>
  <c r="BO41" i="2"/>
  <c r="BQ41" i="2"/>
  <c r="BS41" i="2"/>
  <c r="CA41" i="2"/>
  <c r="CC41" i="2"/>
  <c r="CE41" i="2"/>
  <c r="I42" i="2"/>
  <c r="K42" i="2"/>
  <c r="M42" i="2"/>
  <c r="O42" i="2"/>
  <c r="R42" i="2"/>
  <c r="T42" i="2"/>
  <c r="AI42" i="2" s="1"/>
  <c r="V42" i="2"/>
  <c r="X42" i="2"/>
  <c r="Z42" i="2"/>
  <c r="AB42" i="2"/>
  <c r="AD42" i="2"/>
  <c r="AF42" i="2"/>
  <c r="AJ42" i="2"/>
  <c r="AK42" i="2"/>
  <c r="AM42" i="2"/>
  <c r="AO42" i="2"/>
  <c r="AQ42" i="2"/>
  <c r="AS42" i="2"/>
  <c r="AU42" i="2"/>
  <c r="AW42" i="2"/>
  <c r="AY42" i="2"/>
  <c r="BA42" i="2"/>
  <c r="BC42" i="2"/>
  <c r="BE42" i="2"/>
  <c r="BG42" i="2"/>
  <c r="BI42" i="2"/>
  <c r="BK42" i="2"/>
  <c r="BM42" i="2"/>
  <c r="BO42" i="2"/>
  <c r="BQ42" i="2"/>
  <c r="BS42" i="2"/>
  <c r="CA42" i="2"/>
  <c r="CC42" i="2"/>
  <c r="CE42" i="2"/>
  <c r="I43" i="2"/>
  <c r="K43" i="2"/>
  <c r="M43" i="2"/>
  <c r="O43" i="2"/>
  <c r="R43" i="2"/>
  <c r="T43" i="2"/>
  <c r="V43" i="2"/>
  <c r="X43" i="2"/>
  <c r="Z43" i="2"/>
  <c r="AB43" i="2"/>
  <c r="AD43" i="2"/>
  <c r="AF43" i="2"/>
  <c r="AJ43" i="2"/>
  <c r="AK43" i="2"/>
  <c r="AM43" i="2"/>
  <c r="AO43" i="2"/>
  <c r="AQ43" i="2"/>
  <c r="AS43" i="2"/>
  <c r="AU43" i="2"/>
  <c r="AW43" i="2"/>
  <c r="AY43" i="2"/>
  <c r="BA43" i="2"/>
  <c r="BC43" i="2"/>
  <c r="BE43" i="2"/>
  <c r="BG43" i="2"/>
  <c r="BI43" i="2"/>
  <c r="BK43" i="2"/>
  <c r="BM43" i="2"/>
  <c r="BO43" i="2"/>
  <c r="BQ43" i="2"/>
  <c r="BS43" i="2"/>
  <c r="CA43" i="2"/>
  <c r="CC43" i="2"/>
  <c r="CE43" i="2"/>
  <c r="I44" i="2"/>
  <c r="K44" i="2"/>
  <c r="M44" i="2"/>
  <c r="O44" i="2"/>
  <c r="R44" i="2"/>
  <c r="T44" i="2"/>
  <c r="AI44" i="2" s="1"/>
  <c r="V44" i="2"/>
  <c r="X44" i="2"/>
  <c r="Z44" i="2"/>
  <c r="AB44" i="2"/>
  <c r="AD44" i="2"/>
  <c r="AF44" i="2"/>
  <c r="AJ44" i="2"/>
  <c r="AK44" i="2"/>
  <c r="AM44" i="2"/>
  <c r="AO44" i="2"/>
  <c r="AQ44" i="2"/>
  <c r="AS44" i="2"/>
  <c r="AU44" i="2"/>
  <c r="AW44" i="2"/>
  <c r="AY44" i="2"/>
  <c r="BA44" i="2"/>
  <c r="BC44" i="2"/>
  <c r="BE44" i="2"/>
  <c r="BG44" i="2"/>
  <c r="BI44" i="2"/>
  <c r="BK44" i="2"/>
  <c r="BM44" i="2"/>
  <c r="BO44" i="2"/>
  <c r="BQ44" i="2"/>
  <c r="BS44" i="2"/>
  <c r="CA44" i="2"/>
  <c r="CC44" i="2"/>
  <c r="CE44" i="2"/>
  <c r="I45" i="2"/>
  <c r="K45" i="2"/>
  <c r="M45" i="2"/>
  <c r="O45" i="2"/>
  <c r="R45" i="2"/>
  <c r="T45" i="2"/>
  <c r="V45" i="2"/>
  <c r="X45" i="2"/>
  <c r="Z45" i="2"/>
  <c r="AB45" i="2"/>
  <c r="AD45" i="2"/>
  <c r="AF45" i="2"/>
  <c r="AJ45" i="2"/>
  <c r="AK45" i="2"/>
  <c r="AM45" i="2"/>
  <c r="AO45" i="2"/>
  <c r="AQ45" i="2"/>
  <c r="AS45" i="2"/>
  <c r="AU45" i="2"/>
  <c r="AW45" i="2"/>
  <c r="AY45" i="2"/>
  <c r="BA45" i="2"/>
  <c r="BC45" i="2"/>
  <c r="BE45" i="2"/>
  <c r="BG45" i="2"/>
  <c r="BI45" i="2"/>
  <c r="BK45" i="2"/>
  <c r="BM45" i="2"/>
  <c r="BO45" i="2"/>
  <c r="BQ45" i="2"/>
  <c r="BS45" i="2"/>
  <c r="CA45" i="2"/>
  <c r="CC45" i="2"/>
  <c r="CE45" i="2"/>
  <c r="I46" i="2"/>
  <c r="K46" i="2"/>
  <c r="M46" i="2"/>
  <c r="O46" i="2"/>
  <c r="R46" i="2"/>
  <c r="T46" i="2"/>
  <c r="V46" i="2"/>
  <c r="X46" i="2"/>
  <c r="Z46" i="2"/>
  <c r="AH46" i="2" s="1"/>
  <c r="AB46" i="2"/>
  <c r="AD46" i="2"/>
  <c r="AF46" i="2"/>
  <c r="AJ46" i="2"/>
  <c r="AK46" i="2"/>
  <c r="AM46" i="2"/>
  <c r="AO46" i="2"/>
  <c r="AQ46" i="2"/>
  <c r="AS46" i="2"/>
  <c r="AU46" i="2"/>
  <c r="AW46" i="2"/>
  <c r="AY46" i="2"/>
  <c r="BA46" i="2"/>
  <c r="BC46" i="2"/>
  <c r="BE46" i="2"/>
  <c r="BG46" i="2"/>
  <c r="BI46" i="2"/>
  <c r="BK46" i="2"/>
  <c r="BM46" i="2"/>
  <c r="BO46" i="2"/>
  <c r="BQ46" i="2"/>
  <c r="BS46" i="2"/>
  <c r="CA46" i="2"/>
  <c r="CC46" i="2"/>
  <c r="CE46" i="2"/>
  <c r="I47" i="2"/>
  <c r="K47" i="2"/>
  <c r="M47" i="2"/>
  <c r="O47" i="2"/>
  <c r="R47" i="2"/>
  <c r="T47" i="2"/>
  <c r="V47" i="2"/>
  <c r="X47" i="2"/>
  <c r="Z47" i="2"/>
  <c r="AB47" i="2"/>
  <c r="AD47" i="2"/>
  <c r="AF47" i="2"/>
  <c r="AJ47" i="2"/>
  <c r="AK47" i="2"/>
  <c r="AM47" i="2"/>
  <c r="AO47" i="2"/>
  <c r="AQ47" i="2"/>
  <c r="AS47" i="2"/>
  <c r="AU47" i="2"/>
  <c r="AW47" i="2"/>
  <c r="AY47" i="2"/>
  <c r="BA47" i="2"/>
  <c r="BC47" i="2"/>
  <c r="BE47" i="2"/>
  <c r="BG47" i="2"/>
  <c r="BI47" i="2"/>
  <c r="BK47" i="2"/>
  <c r="BM47" i="2"/>
  <c r="BO47" i="2"/>
  <c r="BQ47" i="2"/>
  <c r="BS47" i="2"/>
  <c r="CA47" i="2"/>
  <c r="CC47" i="2"/>
  <c r="CE47" i="2"/>
  <c r="I16" i="2"/>
  <c r="K16" i="2"/>
  <c r="M16" i="2"/>
  <c r="O16" i="2"/>
  <c r="R16" i="2"/>
  <c r="T16" i="2"/>
  <c r="V16" i="2"/>
  <c r="X16" i="2"/>
  <c r="AI16" i="2" s="1"/>
  <c r="Z16" i="2"/>
  <c r="AB16" i="2"/>
  <c r="AD16" i="2"/>
  <c r="AF16" i="2"/>
  <c r="AJ16" i="2"/>
  <c r="AK16" i="2"/>
  <c r="AM16" i="2"/>
  <c r="AO16" i="2"/>
  <c r="AQ16" i="2"/>
  <c r="AS16" i="2"/>
  <c r="AU16" i="2"/>
  <c r="AW16" i="2"/>
  <c r="AY16" i="2"/>
  <c r="BA16" i="2"/>
  <c r="BC16" i="2"/>
  <c r="BY16" i="2" s="1"/>
  <c r="BE16" i="2"/>
  <c r="BG16" i="2"/>
  <c r="BI16" i="2"/>
  <c r="BK16" i="2"/>
  <c r="BM16" i="2"/>
  <c r="BO16" i="2"/>
  <c r="BQ16" i="2"/>
  <c r="BS16" i="2"/>
  <c r="CA16" i="2"/>
  <c r="CC16" i="2"/>
  <c r="CE16" i="2"/>
  <c r="I14" i="2"/>
  <c r="K14" i="2"/>
  <c r="M14" i="2"/>
  <c r="O14" i="2"/>
  <c r="R14" i="2"/>
  <c r="T14" i="2"/>
  <c r="AI14" i="2" s="1"/>
  <c r="V14" i="2"/>
  <c r="X14" i="2"/>
  <c r="Z14" i="2"/>
  <c r="AB14" i="2"/>
  <c r="AD14" i="2"/>
  <c r="AF14" i="2"/>
  <c r="AJ14" i="2"/>
  <c r="AK14" i="2"/>
  <c r="AM14" i="2"/>
  <c r="AO14" i="2"/>
  <c r="AU14" i="2" s="1"/>
  <c r="AQ14" i="2"/>
  <c r="AS14" i="2"/>
  <c r="AW14" i="2"/>
  <c r="AY14" i="2"/>
  <c r="BY14" i="2" s="1"/>
  <c r="BA14" i="2"/>
  <c r="BC14" i="2"/>
  <c r="BE14" i="2"/>
  <c r="BG14" i="2"/>
  <c r="BI14" i="2"/>
  <c r="BK14" i="2"/>
  <c r="BM14" i="2"/>
  <c r="BO14" i="2"/>
  <c r="BQ14" i="2"/>
  <c r="BS14" i="2"/>
  <c r="CA14" i="2"/>
  <c r="CE14" i="2" s="1"/>
  <c r="CC14" i="2"/>
  <c r="I15" i="2"/>
  <c r="K15" i="2"/>
  <c r="M15" i="2"/>
  <c r="O15" i="2"/>
  <c r="R15" i="2"/>
  <c r="T15" i="2"/>
  <c r="AI15" i="2" s="1"/>
  <c r="V15" i="2"/>
  <c r="X15" i="2"/>
  <c r="Z15" i="2"/>
  <c r="AB15" i="2"/>
  <c r="AD15" i="2"/>
  <c r="AF15" i="2"/>
  <c r="AJ15" i="2"/>
  <c r="AK15" i="2"/>
  <c r="AM15" i="2"/>
  <c r="AO15" i="2"/>
  <c r="AU15" i="2" s="1"/>
  <c r="AQ15" i="2"/>
  <c r="AS15" i="2"/>
  <c r="AW15" i="2"/>
  <c r="AY15" i="2"/>
  <c r="BY15" i="2" s="1"/>
  <c r="BA15" i="2"/>
  <c r="BC15" i="2"/>
  <c r="BE15" i="2"/>
  <c r="BG15" i="2"/>
  <c r="BI15" i="2"/>
  <c r="BK15" i="2"/>
  <c r="BM15" i="2"/>
  <c r="BO15" i="2"/>
  <c r="BQ15" i="2"/>
  <c r="BS15" i="2"/>
  <c r="CA15" i="2"/>
  <c r="CE15" i="2" s="1"/>
  <c r="CC15" i="2"/>
  <c r="AJ3" i="2"/>
  <c r="AK3" i="2"/>
  <c r="AM3" i="2"/>
  <c r="AU3" i="2" s="1"/>
  <c r="AO3" i="2"/>
  <c r="AQ3" i="2"/>
  <c r="AS3" i="2"/>
  <c r="AW3" i="2"/>
  <c r="AY3" i="2"/>
  <c r="BY3" i="2" s="1"/>
  <c r="BA3" i="2"/>
  <c r="BC3" i="2"/>
  <c r="BE3" i="2"/>
  <c r="BG3" i="2"/>
  <c r="BI3" i="2"/>
  <c r="BK3" i="2"/>
  <c r="BM3" i="2"/>
  <c r="BO3" i="2"/>
  <c r="BQ3" i="2"/>
  <c r="BS3" i="2"/>
  <c r="CA3" i="2"/>
  <c r="CC3" i="2"/>
  <c r="CE3" i="2"/>
  <c r="AJ4" i="2"/>
  <c r="AK4" i="2"/>
  <c r="AM4" i="2"/>
  <c r="AU4" i="2" s="1"/>
  <c r="AO4" i="2"/>
  <c r="AQ4" i="2"/>
  <c r="AS4" i="2"/>
  <c r="AW4" i="2"/>
  <c r="AY4" i="2"/>
  <c r="BA4" i="2"/>
  <c r="BC4" i="2"/>
  <c r="BE4" i="2"/>
  <c r="BG4" i="2"/>
  <c r="BI4" i="2"/>
  <c r="BK4" i="2"/>
  <c r="BM4" i="2"/>
  <c r="BO4" i="2"/>
  <c r="BQ4" i="2"/>
  <c r="BS4" i="2"/>
  <c r="BY4" i="2"/>
  <c r="CA4" i="2"/>
  <c r="CC4" i="2"/>
  <c r="CE4" i="2"/>
  <c r="AJ5" i="2"/>
  <c r="AK5" i="2"/>
  <c r="AM5" i="2"/>
  <c r="AO5" i="2"/>
  <c r="AU5" i="2" s="1"/>
  <c r="AQ5" i="2"/>
  <c r="AS5" i="2"/>
  <c r="AW5" i="2"/>
  <c r="AY5" i="2"/>
  <c r="BA5" i="2"/>
  <c r="BC5" i="2"/>
  <c r="BE5" i="2"/>
  <c r="BG5" i="2"/>
  <c r="BI5" i="2"/>
  <c r="BK5" i="2"/>
  <c r="BM5" i="2"/>
  <c r="BO5" i="2"/>
  <c r="BQ5" i="2"/>
  <c r="BS5" i="2"/>
  <c r="CA5" i="2"/>
  <c r="CE5" i="2" s="1"/>
  <c r="CC5" i="2"/>
  <c r="AJ6" i="2"/>
  <c r="AK6" i="2"/>
  <c r="AM6" i="2"/>
  <c r="AO6" i="2"/>
  <c r="AU6" i="2" s="1"/>
  <c r="AQ6" i="2"/>
  <c r="AS6" i="2"/>
  <c r="AW6" i="2"/>
  <c r="AY6" i="2"/>
  <c r="BA6" i="2"/>
  <c r="BC6" i="2"/>
  <c r="BE6" i="2"/>
  <c r="BG6" i="2"/>
  <c r="BI6" i="2"/>
  <c r="BK6" i="2"/>
  <c r="BM6" i="2"/>
  <c r="BO6" i="2"/>
  <c r="CI6" i="2" s="1"/>
  <c r="BQ6" i="2"/>
  <c r="BS6" i="2"/>
  <c r="CA6" i="2"/>
  <c r="CE6" i="2" s="1"/>
  <c r="CC6" i="2"/>
  <c r="AJ7" i="2"/>
  <c r="AK7" i="2"/>
  <c r="AM7" i="2"/>
  <c r="AO7" i="2"/>
  <c r="AQ7" i="2"/>
  <c r="AS7" i="2"/>
  <c r="AU7" i="2"/>
  <c r="AW7" i="2"/>
  <c r="AY7" i="2"/>
  <c r="BY7" i="2" s="1"/>
  <c r="BA7" i="2"/>
  <c r="BC7" i="2"/>
  <c r="BE7" i="2"/>
  <c r="BG7" i="2"/>
  <c r="BI7" i="2"/>
  <c r="BK7" i="2"/>
  <c r="BM7" i="2"/>
  <c r="BO7" i="2"/>
  <c r="BQ7" i="2"/>
  <c r="BS7" i="2"/>
  <c r="CA7" i="2"/>
  <c r="CC7" i="2"/>
  <c r="CE7" i="2"/>
  <c r="AJ8" i="2"/>
  <c r="AK8" i="2"/>
  <c r="AM8" i="2"/>
  <c r="AO8" i="2"/>
  <c r="AU8" i="2" s="1"/>
  <c r="AQ8" i="2"/>
  <c r="AS8" i="2"/>
  <c r="AW8" i="2"/>
  <c r="AY8" i="2"/>
  <c r="BA8" i="2"/>
  <c r="BC8" i="2"/>
  <c r="BE8" i="2"/>
  <c r="BG8" i="2"/>
  <c r="BI8" i="2"/>
  <c r="BK8" i="2"/>
  <c r="BM8" i="2"/>
  <c r="BO8" i="2"/>
  <c r="BQ8" i="2"/>
  <c r="BS8" i="2"/>
  <c r="BY8" i="2"/>
  <c r="CA8" i="2"/>
  <c r="CC8" i="2"/>
  <c r="CE8" i="2"/>
  <c r="AJ9" i="2"/>
  <c r="AK9" i="2"/>
  <c r="AM9" i="2"/>
  <c r="AO9" i="2"/>
  <c r="AU9" i="2" s="1"/>
  <c r="AQ9" i="2"/>
  <c r="AS9" i="2"/>
  <c r="AW9" i="2"/>
  <c r="AY9" i="2"/>
  <c r="BY9" i="2" s="1"/>
  <c r="BA9" i="2"/>
  <c r="BC9" i="2"/>
  <c r="BE9" i="2"/>
  <c r="BG9" i="2"/>
  <c r="BI9" i="2"/>
  <c r="BK9" i="2"/>
  <c r="BM9" i="2"/>
  <c r="BO9" i="2"/>
  <c r="BQ9" i="2"/>
  <c r="BS9" i="2"/>
  <c r="CA9" i="2"/>
  <c r="CE9" i="2" s="1"/>
  <c r="CC9" i="2"/>
  <c r="AJ11" i="2"/>
  <c r="AK11" i="2"/>
  <c r="AM11" i="2"/>
  <c r="AO11" i="2"/>
  <c r="AU11" i="2" s="1"/>
  <c r="AQ11" i="2"/>
  <c r="AS11" i="2"/>
  <c r="AW11" i="2"/>
  <c r="AY11" i="2"/>
  <c r="BY11" i="2" s="1"/>
  <c r="BA11" i="2"/>
  <c r="BC11" i="2"/>
  <c r="BE11" i="2"/>
  <c r="BG11" i="2"/>
  <c r="BI11" i="2"/>
  <c r="BK11" i="2"/>
  <c r="BM11" i="2"/>
  <c r="BO11" i="2"/>
  <c r="BQ11" i="2"/>
  <c r="BS11" i="2"/>
  <c r="CA11" i="2"/>
  <c r="CE11" i="2" s="1"/>
  <c r="CC11" i="2"/>
  <c r="AJ12" i="2"/>
  <c r="AK12" i="2"/>
  <c r="AM12" i="2"/>
  <c r="AO12" i="2"/>
  <c r="AQ12" i="2"/>
  <c r="AS12" i="2"/>
  <c r="AU12" i="2"/>
  <c r="AW12" i="2"/>
  <c r="AY12" i="2"/>
  <c r="BY12" i="2" s="1"/>
  <c r="BA12" i="2"/>
  <c r="BC12" i="2"/>
  <c r="BE12" i="2"/>
  <c r="BG12" i="2"/>
  <c r="BI12" i="2"/>
  <c r="BK12" i="2"/>
  <c r="BM12" i="2"/>
  <c r="BO12" i="2"/>
  <c r="BQ12" i="2"/>
  <c r="BS12" i="2"/>
  <c r="CA12" i="2"/>
  <c r="CC12" i="2"/>
  <c r="CE12" i="2"/>
  <c r="AJ13" i="2"/>
  <c r="AK13" i="2"/>
  <c r="AM13" i="2"/>
  <c r="AO13" i="2"/>
  <c r="AU13" i="2" s="1"/>
  <c r="AQ13" i="2"/>
  <c r="AS13" i="2"/>
  <c r="AW13" i="2"/>
  <c r="AY13" i="2"/>
  <c r="BA13" i="2"/>
  <c r="BC13" i="2"/>
  <c r="BE13" i="2"/>
  <c r="BG13" i="2"/>
  <c r="BI13" i="2"/>
  <c r="BK13" i="2"/>
  <c r="BM13" i="2"/>
  <c r="BO13" i="2"/>
  <c r="BQ13" i="2"/>
  <c r="BS13" i="2"/>
  <c r="BY13" i="2"/>
  <c r="CA13" i="2"/>
  <c r="CC13" i="2"/>
  <c r="CE13" i="2"/>
  <c r="AI7" i="2"/>
  <c r="AI8" i="2"/>
  <c r="AI11" i="2"/>
  <c r="AI12" i="2"/>
  <c r="AI13" i="2"/>
  <c r="I7" i="2"/>
  <c r="K7" i="2"/>
  <c r="M7" i="2"/>
  <c r="O7" i="2"/>
  <c r="R7" i="2"/>
  <c r="T7" i="2"/>
  <c r="V7" i="2"/>
  <c r="X7" i="2"/>
  <c r="Z7" i="2"/>
  <c r="AB7" i="2"/>
  <c r="AD7" i="2"/>
  <c r="AF7" i="2"/>
  <c r="I8" i="2"/>
  <c r="K8" i="2"/>
  <c r="M8" i="2"/>
  <c r="O8" i="2"/>
  <c r="R8" i="2"/>
  <c r="T8" i="2"/>
  <c r="V8" i="2"/>
  <c r="X8" i="2"/>
  <c r="Z8" i="2"/>
  <c r="AB8" i="2"/>
  <c r="AD8" i="2"/>
  <c r="AF8" i="2"/>
  <c r="I9" i="2"/>
  <c r="K9" i="2"/>
  <c r="M9" i="2"/>
  <c r="O9" i="2"/>
  <c r="R9" i="2"/>
  <c r="T9" i="2"/>
  <c r="V9" i="2"/>
  <c r="X9" i="2"/>
  <c r="Z9" i="2"/>
  <c r="AI9" i="2" s="1"/>
  <c r="AB9" i="2"/>
  <c r="AD9" i="2"/>
  <c r="AF9" i="2"/>
  <c r="I11" i="2"/>
  <c r="K11" i="2"/>
  <c r="M11" i="2"/>
  <c r="O11" i="2"/>
  <c r="R11" i="2"/>
  <c r="T11" i="2"/>
  <c r="V11" i="2"/>
  <c r="X11" i="2"/>
  <c r="Z11" i="2"/>
  <c r="AB11" i="2"/>
  <c r="AD11" i="2"/>
  <c r="AF11" i="2"/>
  <c r="I12" i="2"/>
  <c r="K12" i="2"/>
  <c r="M12" i="2"/>
  <c r="O12" i="2"/>
  <c r="R12" i="2"/>
  <c r="T12" i="2"/>
  <c r="V12" i="2"/>
  <c r="X12" i="2"/>
  <c r="Z12" i="2"/>
  <c r="AH12" i="2" s="1"/>
  <c r="AB12" i="2"/>
  <c r="AD12" i="2"/>
  <c r="AF12" i="2"/>
  <c r="I13" i="2"/>
  <c r="K13" i="2"/>
  <c r="M13" i="2"/>
  <c r="O13" i="2"/>
  <c r="R13" i="2"/>
  <c r="T13" i="2"/>
  <c r="V13" i="2"/>
  <c r="X13" i="2"/>
  <c r="Z13" i="2"/>
  <c r="AB13" i="2"/>
  <c r="AD13" i="2"/>
  <c r="AF13" i="2"/>
  <c r="BY2" i="2"/>
  <c r="BO2" i="2"/>
  <c r="BM2" i="2"/>
  <c r="BQ2" i="2"/>
  <c r="AJ2" i="2"/>
  <c r="AF3" i="2"/>
  <c r="AF4" i="2"/>
  <c r="AF5" i="2"/>
  <c r="AF6" i="2"/>
  <c r="AD3" i="2"/>
  <c r="AD4" i="2"/>
  <c r="AD5" i="2"/>
  <c r="AD6" i="2"/>
  <c r="AB3" i="2"/>
  <c r="AB4" i="2"/>
  <c r="AB5" i="2"/>
  <c r="AB6" i="2"/>
  <c r="Z3" i="2"/>
  <c r="Z4" i="2"/>
  <c r="Z5" i="2"/>
  <c r="AH5" i="2" s="1"/>
  <c r="Z6" i="2"/>
  <c r="AH6" i="2" s="1"/>
  <c r="X3" i="2"/>
  <c r="X4" i="2"/>
  <c r="X5" i="2"/>
  <c r="X6" i="2"/>
  <c r="V3" i="2"/>
  <c r="V4" i="2"/>
  <c r="V5" i="2"/>
  <c r="V6" i="2"/>
  <c r="T3" i="2"/>
  <c r="T4" i="2"/>
  <c r="T5" i="2"/>
  <c r="T6" i="2"/>
  <c r="R3" i="2"/>
  <c r="AI3" i="2" s="1"/>
  <c r="R4" i="2"/>
  <c r="AI4" i="2" s="1"/>
  <c r="R5" i="2"/>
  <c r="R6" i="2"/>
  <c r="AI6" i="2" s="1"/>
  <c r="O3" i="2"/>
  <c r="AH3" i="2" s="1"/>
  <c r="O4" i="2"/>
  <c r="AH4" i="2" s="1"/>
  <c r="O5" i="2"/>
  <c r="O6" i="2"/>
  <c r="M3" i="2"/>
  <c r="M4" i="2"/>
  <c r="M5" i="2"/>
  <c r="M6" i="2"/>
  <c r="K3" i="2"/>
  <c r="K4" i="2"/>
  <c r="K5" i="2"/>
  <c r="K6" i="2"/>
  <c r="I3" i="2"/>
  <c r="I4" i="2"/>
  <c r="I5" i="2"/>
  <c r="I6" i="2"/>
  <c r="AI2" i="2"/>
  <c r="AH2" i="2"/>
  <c r="R2" i="2"/>
  <c r="CE2" i="2"/>
  <c r="CC2" i="2"/>
  <c r="CA2" i="2"/>
  <c r="BS2" i="2"/>
  <c r="BK2" i="2"/>
  <c r="BI2" i="2"/>
  <c r="BG2" i="2"/>
  <c r="BE2" i="2"/>
  <c r="BC2" i="2"/>
  <c r="BA2" i="2"/>
  <c r="AY2" i="2"/>
  <c r="AW2" i="2"/>
  <c r="AK2" i="2"/>
  <c r="AM2" i="2"/>
  <c r="AS2" i="2"/>
  <c r="AQ2" i="2"/>
  <c r="AO2" i="2"/>
  <c r="AF2" i="2"/>
  <c r="AD2" i="2"/>
  <c r="AB2" i="2"/>
  <c r="Z2" i="2"/>
  <c r="X2" i="2"/>
  <c r="V2" i="2"/>
  <c r="T2" i="2"/>
  <c r="O2" i="2"/>
  <c r="M2" i="2"/>
  <c r="K2" i="2"/>
  <c r="I2" i="2"/>
  <c r="AH32" i="2" l="1"/>
  <c r="AI32" i="2"/>
  <c r="CI5" i="2"/>
  <c r="BY6" i="2"/>
  <c r="BY5" i="2"/>
  <c r="AH34" i="2"/>
  <c r="AI34" i="2"/>
  <c r="AI46" i="2"/>
  <c r="AI21" i="2"/>
  <c r="AI18" i="2"/>
  <c r="AH9" i="2"/>
  <c r="AI5" i="2"/>
  <c r="BY47" i="2"/>
  <c r="BY45" i="2"/>
  <c r="BY43" i="2"/>
  <c r="BY41" i="2"/>
  <c r="BY39" i="2"/>
  <c r="BY37" i="2"/>
  <c r="BY35" i="2"/>
  <c r="BY46" i="2"/>
  <c r="BY44" i="2"/>
  <c r="BY42" i="2"/>
  <c r="BY40" i="2"/>
  <c r="BY38" i="2"/>
  <c r="BY36" i="2"/>
  <c r="BY34" i="2"/>
  <c r="BY32" i="2"/>
  <c r="BY30" i="2"/>
  <c r="AI47" i="2"/>
  <c r="AI45" i="2"/>
  <c r="AI43" i="2"/>
  <c r="AI41" i="2"/>
  <c r="AI39" i="2"/>
  <c r="AI37" i="2"/>
  <c r="AI35" i="2"/>
  <c r="AI33" i="2"/>
  <c r="AI31" i="2"/>
  <c r="AU2" i="2"/>
</calcChain>
</file>

<file path=xl/sharedStrings.xml><?xml version="1.0" encoding="utf-8"?>
<sst xmlns="http://schemas.openxmlformats.org/spreadsheetml/2006/main" count="4007" uniqueCount="416">
  <si>
    <t>Lokalizacja</t>
  </si>
  <si>
    <t>Tytuł</t>
  </si>
  <si>
    <t>Opis</t>
  </si>
  <si>
    <t>51.1749981,20.749157</t>
  </si>
  <si>
    <t>lat</t>
  </si>
  <si>
    <t>lng</t>
  </si>
  <si>
    <t xml:space="preserve">Zdobądź “Dach Mazowsza” </t>
  </si>
  <si>
    <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t>
  </si>
  <si>
    <t>&lt;!---WYCZYN_</t>
  </si>
  <si>
    <t>_main--&gt;</t>
  </si>
  <si>
    <t>_main--&gt;                    
                    &lt;div class=*@*feat-box*@* id=*@*wyczyn</t>
  </si>
  <si>
    <t>*@* &gt;
                        &lt;p class=*@*feat-number*@*&gt;#wyczyn</t>
  </si>
  <si>
    <t>&lt;/p&gt;
                        &lt;h3 class=*@*feat-title*@*&gt;</t>
  </si>
  <si>
    <t>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t>
  </si>
  <si>
    <t>&lt;/p&gt;
                                &lt;h2 class=*@*feat-title*@*&gt;</t>
  </si>
  <si>
    <t>&lt;/p&gt;
                            &lt;/div&gt;
                            &lt;div class=*@*feat-map-block*@*&gt;
                                &lt;div id=*@*map_wyczyn</t>
  </si>
  <si>
    <t>&lt;/p&gt;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t>
  </si>
  <si>
    <t>CSS L:1462</t>
  </si>
  <si>
    <t xml:space="preserve">    $('#wyczyn</t>
  </si>
  <si>
    <t>).click(function() {
        document.querySelector('.bg-modal').style.display = 'block';
        document.querySelector('#wyczyn</t>
  </si>
  <si>
    <t>_content').style.display = 'block';
        document.querySelector('#wyczyn</t>
  </si>
  <si>
    <t>_content').style.position = 'fixed';
    });
    /*Closing the pop-up with feat-description*/
        $('.popup-close-arrow').click(function() {
        document.querySelector('.bg-modal').style.display = 'none';
        document.querySelector('#wyczyn</t>
  </si>
  <si>
    <t>_content').style.display = 'none';
    });</t>
  </si>
  <si>
    <t>JS l:32</t>
  </si>
  <si>
    <t>CSS L:1403</t>
  </si>
  <si>
    <t xml:space="preserve">
                //marker for main page
                addMarker_w</t>
  </si>
  <si>
    <t>_main({coords:{lat:</t>
  </si>
  <si>
    <t>, lng:</t>
  </si>
  <si>
    <t>_main(props) {var marker = new google.maps.Marker({ position:props.coords, map:map, }); if(props.iconImage){marker.setIcon(props.iconImage);}
                                                  google.maps.event.addListener(marker, "click", function() { document.querySelector('.bg-modal').style.display = 'block';         document.querySelector('#wyczyn</t>
  </si>
  <si>
    <t>_content').style.display = 'block'; document.querySelector('#wyczyn</t>
  </si>
  <si>
    <t>_content').style.position = 'fixed';});
                                                  };
                //Marker for pop-up
                addMarker_w</t>
  </si>
  <si>
    <t>(props) {var marker = new google.maps.Marker({ position:props.coords, map:map_wyczyn</t>
  </si>
  <si>
    <t xml:space="preserve">, }); if(props.iconImage){marker.setIcon(props.iconImage);}};
                //----------------------------------------------------------------------------------------------------------------------------------------------------------------------------
</t>
  </si>
  <si>
    <t>//----------------------------------------------------------------------------------------------------------------------------------------------------------------------------
                //Markers for WYCZYN_</t>
  </si>
  <si>
    <t>var map_wyczyn</t>
  </si>
  <si>
    <t xml:space="preserve"> = new google.maps.Map(document.getElementById('map_wyczyn</t>
  </si>
  <si>
    <t>), optionsFeatPopup);</t>
  </si>
  <si>
    <t>ONLY POP-UP at MAIN
HTML for pop-up at main</t>
  </si>
  <si>
    <t xml:space="preserve">                    
    &lt;!--feat pop-up code-----WYCZYN_</t>
  </si>
  <si>
    <t>_---------------------------------------------------------------------------------&gt;
                    &lt;div class=*@*feat-content*@* id=*@*wyczyn</t>
  </si>
  <si>
    <t>49.285541,19.9885733</t>
  </si>
  <si>
    <t>53.8666571,22.9939883</t>
  </si>
  <si>
    <t>53.4193096,14.548524</t>
  </si>
  <si>
    <t xml:space="preserve">Dotrzyj do najniższego punktu w Tatrach </t>
  </si>
  <si>
    <t>Przepłyń najkrótszą rzekę</t>
  </si>
  <si>
    <t>Zejdź na dno Zakrzówka</t>
  </si>
  <si>
    <t xml:space="preserve">Przejedź najdłuższą linię kolejową </t>
  </si>
  <si>
    <t>Oficjalnie nazywa się “Hetman”, ale, nie wiedzieć czemu, mówi się o nim “Przemytnik”. Pociąg linii Szczecin-Przemyśl i Przemyśl-Szczecin to najdłuższa trasa w Polsce. Wyczyn polega na odbyciu całej trasy w wagonie osobowym, ewentualnie sypialnym.</t>
  </si>
  <si>
    <t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t>
  </si>
  <si>
    <t xml:space="preserve">&lt;/h3&gt;
                        &lt;p class=*@*feat-counter*@*&gt; 0 osób wzięło udział&lt;/p&gt;
                    &lt;/div&gt;
</t>
  </si>
  <si>
    <t>&lt;/h2&gt;
                                &lt;p class=*@*feat-counter*@*&gt; 0 osób wzięło udział&lt;/p&gt;
                                &lt;p class=*@*feat-description*@*&gt;</t>
  </si>
  <si>
    <t>({coords:{lat:</t>
  </si>
  <si>
    <t>51.2093459,19.3907827</t>
  </si>
  <si>
    <t>51.2456946,19.2535775</t>
  </si>
  <si>
    <t>53.52811,16.5703644</t>
  </si>
  <si>
    <t>51.5235848,23.5554526</t>
  </si>
  <si>
    <t>50.2198012,19.1212018</t>
  </si>
  <si>
    <t>54.2336451,19.2176015</t>
  </si>
  <si>
    <t>49.2936607,19.9522104</t>
  </si>
  <si>
    <t>54.4470062,18.5713076</t>
  </si>
  <si>
    <t>50.3620476,19.4428066</t>
  </si>
  <si>
    <t xml:space="preserve">Zjedź z  hałdy </t>
  </si>
  <si>
    <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t>
  </si>
  <si>
    <t>Zrób zdjęcie jak z księżyca</t>
  </si>
  <si>
    <t xml:space="preserve">Idź na największe wrzosowisko </t>
  </si>
  <si>
    <t>Odwiedź trójstyk granic na Bugu</t>
  </si>
  <si>
    <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t>
  </si>
  <si>
    <t>Odnajdź Trójkąt Trzech Cesarzy</t>
  </si>
  <si>
    <t xml:space="preserve">Odnajdź najniższy punkt depresji </t>
  </si>
  <si>
    <t xml:space="preserve">Odwiedź Marzęcino w gminie Nowy Dwór Gdański  i sprawdź co zmienia w samopoczuciu bycie poniżej poziomu morza. Jeśli nie uda Ci się tam dotrzeć możesz udać się do Rączek Elbląskich, które przez lata była za ten punkt uznawane. </t>
  </si>
  <si>
    <t>Zjedz smażoną flądrę na Krupówkach</t>
  </si>
  <si>
    <t>Czy to w ogóle możliwe? Sprawdź!</t>
  </si>
  <si>
    <t xml:space="preserve">Zjedz oscypek na Monciaku </t>
  </si>
  <si>
    <t>Na Molo w Sopocie z oscypkiem powinno pójść Ci łatwiej niż z flądrą na Krupówkach.</t>
  </si>
  <si>
    <t>Przejdź Pustynię Błędowską</t>
  </si>
  <si>
    <t xml:space="preserve">Karawaną bądź samotnie. W dzień lub 40 lat. Przez tysiąc lub jedną noc. Wybór należy do ciebie. </t>
  </si>
  <si>
    <t>52.703156,21.0483585</t>
  </si>
  <si>
    <t>49.8841718,21.5155957</t>
  </si>
  <si>
    <t>54.3706336,20.5877029</t>
  </si>
  <si>
    <t>54.3060186,20.683152</t>
  </si>
  <si>
    <t>54.8349015,18.3005727</t>
  </si>
  <si>
    <t>49.002472,22.8298418</t>
  </si>
  <si>
    <t>53.0881298,19.7006663</t>
  </si>
  <si>
    <t>52.8515902,14.1281456</t>
  </si>
  <si>
    <t>50.8527829,24.0789761</t>
  </si>
  <si>
    <t>Zatknij flagę na najwyższym wzniesieniu swojego powiatu</t>
  </si>
  <si>
    <t xml:space="preserve">Nie musisz wspinać się po łańcuchach na Rysy, żeby poczuć, że jesteś “nad”. Wystarczy, że sprawdzisz, jakie jest najwyższe wzniesienie Twojego powiatu, wejdziesz na nie pieszo i zatkniesz tam polską flagę. </t>
  </si>
  <si>
    <t>50.166665,18.6658234</t>
  </si>
  <si>
    <t>Odkryj Amerykę - odwiedź jedną z Ameryk w Polsce</t>
  </si>
  <si>
    <t xml:space="preserve">Nie dostałeś wizy? Nic straconego. Poczuj się jak Krzysztof Kolumb czy Leif Eriksson i odkryj Amerykę w Polsce. Jest ich kilka, w tym Ameryka Wschodnia. Szukasz mniejszej przygody? Ameryczka w kujawsko-pomorskim jest w sam raz dla ciebie. </t>
  </si>
  <si>
    <t xml:space="preserve">Złóż kwiaty pod pomnikiem przyrody w twoim powiecie </t>
  </si>
  <si>
    <t xml:space="preserve">Przygotuj wiązankę sezonowych kwiatów polnych lub ogrodowych, złóż ją pod dowolnym pomnikiem przyrody w twoim powiecie, a następnie spędź w jego cieniu przyjemną chwilę w ciszy. </t>
  </si>
  <si>
    <t>Znajdź wyspę na rzece w swojej okolicy i zdobądź ją (uwaga na okresy lęgowe ptaków!)</t>
  </si>
  <si>
    <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t>
  </si>
  <si>
    <t>53.5156823,18.1107251</t>
  </si>
  <si>
    <t>Odwiedź najstarszy rezerwat przyrody</t>
  </si>
  <si>
    <t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t>
  </si>
  <si>
    <t>51.4353551,17.2464202</t>
  </si>
  <si>
    <t>Odwiedź największy rezerwat przyrody</t>
  </si>
  <si>
    <t>50.3060695,22.2651605</t>
  </si>
  <si>
    <t>49.5937423,19.5290073</t>
  </si>
  <si>
    <t>50.3483043,20.6566535</t>
  </si>
  <si>
    <t>Odwiedź największą wieś w Polsce</t>
  </si>
  <si>
    <r>
      <t>Czy da się połączyć urok wsi z ambicjami metropolii? Sprawdź to odwiedzając największą pod względem powierzchni wieś w Polsce - w Zawoi leżącej u podnóża Babiej Góry możesz zatknąć fl</t>
    </r>
    <r>
      <rPr>
        <sz val="11"/>
        <color rgb="FF000000"/>
        <rFont val="Arial"/>
        <family val="2"/>
        <charset val="238"/>
      </rPr>
      <t>agę w dowolnym punkcie rozciągającym się na obszarze aż 128,78 km².</t>
    </r>
  </si>
  <si>
    <t>Znajdź źródło rzeki w twojej okolicy</t>
  </si>
  <si>
    <t xml:space="preserve">Już w 1987 roku Zbigniew Wodecki śpiewał, że “Powrót do źródeł” to ważna sprawa. Znajdź źródło dowolnej rzeki w twojej okolicy i - poza zatknięciem tam flagi - poświęć chwilę refleksji słowom piosenki, wedle których “źródła biją w każdym z nas”. </t>
  </si>
  <si>
    <t>Przepłyń gondolą Pułtusk</t>
  </si>
  <si>
    <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t>
  </si>
  <si>
    <t>Skompletuj wszystkie przeprawy promowe na jednej wybranej rzecze</t>
  </si>
  <si>
    <t>Policz bociany w Żywkowie</t>
  </si>
  <si>
    <t xml:space="preserve">Skompletuj 5 Wólek </t>
  </si>
  <si>
    <t>Miejscowości o nazwie Wólka jest w Polsce ponad 60. Takich, które “Wólkę” mają w swojej nazwie (np. Wólka Chrypska, Wólka Babska, Wólka Twarogowa lub Wólka Cycowska) - blisko  300. Wybierz i odwiedź pięć dowolnych!</t>
  </si>
  <si>
    <t>Zdobądź północny kraniec Polski</t>
  </si>
  <si>
    <t xml:space="preserve">Zdobądź południowy kraniec Polski </t>
  </si>
  <si>
    <t>Zatknij flagę  na Szczycie Opołonek w gminie Lutowiska w  Bieszczadach.</t>
  </si>
  <si>
    <t xml:space="preserve">Pokonaj trasę Transsyberyjską </t>
  </si>
  <si>
    <t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t>
  </si>
  <si>
    <t>Zdobądź zachodni kraniec Polski</t>
  </si>
  <si>
    <t>Zatknij flagę przy Odrze w Osinowie Dolnym w gminie Cedynia.</t>
  </si>
  <si>
    <t>Zdobądź wschodni kraniec Polski</t>
  </si>
  <si>
    <t>Zatknij flagę przy Bugu we wsi Zosin w gminie Horodło.</t>
  </si>
  <si>
    <t>51.4106252,21.9606346</t>
  </si>
  <si>
    <t>Zobacz przyszłość w pierwszym polskim muzeum</t>
  </si>
  <si>
    <t>50.6928438,22.9724656</t>
  </si>
  <si>
    <t>Znajdź chrząszcza w Szczebrzeszynie, konia w Koninie lub żyrafę w… Tychach</t>
  </si>
  <si>
    <t>W Polsce znajdują się liczne pomniki jak ten w Szczebrzeszynie czy Koninie prezentujące  zwierzęta albo jak tyski Pomnik Pracy i Walki kojarzące się z nimi poprzez wygląd i zyskujące nowe nazwy. Poszukaj i popytaj znajomych a na pewno znajdziesz jakiś w swojej okolicy.</t>
  </si>
  <si>
    <t>54.263458,22.7757606</t>
  </si>
  <si>
    <t>50.2454899,21.7738203</t>
  </si>
  <si>
    <t>Odetchnij głęboko nad jeziorem Hańcza</t>
  </si>
  <si>
    <t>Złap oddech nad najgłębszym jeziorem Polski. Niech będzie  dłuższy niż 108,5 metra, które dzielić Cię będzie od jego dna.  </t>
  </si>
  <si>
    <t>Zbuduj piramidę nad Nilem</t>
  </si>
  <si>
    <t>Czy wiesz, że w Polsce płynie Nil? Owszem! Przepływa przez miejscowość Kolbuszowa. Z dowolnych materiałów budowlanych stwórz nad jego brzegiem małą piramidę i zrób jej zdjęcie.</t>
  </si>
  <si>
    <t>Znajdź ulice prowadzące w cztery kierunki świata</t>
  </si>
  <si>
    <t>Wschodnia, Zachodnia, Północna i Południowa - nawet nie chcemy liczyć ile jest w Polsce ulic o takich nazwach. Znajdź po jednej z nich i skompletuj cztery kierunki świata!</t>
  </si>
  <si>
    <t xml:space="preserve">Obejrzyj film w najstarszym kinie w Polsce </t>
  </si>
  <si>
    <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t>
  </si>
  <si>
    <t>51.1689757,15.2117285</t>
  </si>
  <si>
    <t>Uściśnij stary cis</t>
  </si>
  <si>
    <r>
      <t xml:space="preserve">Najstarszym drzewem w polsce jest Cis Henrykowski, który rośnie wspierając się na ścianie domu nr </t>
    </r>
    <r>
      <rPr>
        <sz val="11"/>
        <color rgb="FF222222"/>
        <rFont val="Arial"/>
        <family val="2"/>
        <charset val="238"/>
      </rPr>
      <t>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t>
    </r>
  </si>
  <si>
    <t>50.8647292,16.6903392</t>
  </si>
  <si>
    <t>51.0559913,15.7611188</t>
  </si>
  <si>
    <t>53.214163,14.4735418</t>
  </si>
  <si>
    <t>Pogłaskaj niedźwiedzia na Ślęży</t>
  </si>
  <si>
    <t xml:space="preserve">Czy wiesz, że na szczycie góry Ślęży, która setki lat temu stanowiła ośrodek  kultu dla miejscowych plemion mieszka niedźwiedź z kamienia? Razem z “panną z rybą”, “mnichem” i “grzybem” stanowi symbol tych pradawnych czasów. Odnajdź go i pogłaskaj. </t>
  </si>
  <si>
    <t xml:space="preserve">Odwiedź Krainę Wygasłych Wulkanów </t>
  </si>
  <si>
    <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t>
  </si>
  <si>
    <t xml:space="preserve">Skrzyw się w Krzywym Lesie </t>
  </si>
  <si>
    <t>Odwiedź Krzywy Las, który znajduje się w powiecie gryfińskim i zobacz “tańczące drzewa”. To sosny, które prawdopodobnie z powodu ludzkiej interwencji w ich rozwój przybrały formę łuków i rosną tam od lat 30 - tych. Wykrzyw się tak jak one!</t>
  </si>
  <si>
    <t>54.2177802,17.8378629</t>
  </si>
  <si>
    <t>53.5500,19.9667</t>
  </si>
  <si>
    <t>Zatocz krąg w Węsiorach</t>
  </si>
  <si>
    <t>Zdobądź Dylewską Górę - najwyższe wzniesienie północno-wschodniej Polski.</t>
  </si>
  <si>
    <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t>
  </si>
  <si>
    <t>53.4263909,14.5433613</t>
  </si>
  <si>
    <t>Markres to pop-ups (list)</t>
  </si>
  <si>
    <t>//----------------------------------------------------------------------------------------------------------------------------------------------------------------------------
                //Markers for WYCZYN_1
                //Marker for pop-up
                addMarker_w1({coords:{lat:51.1749981, lng:20.749157}, iconImage:'http://opluta.pl/files/pin.svg', });
                function addMarker_w1(props) {var marker = new google.maps.Marker({ position:props.coords, map:map_wyczyn1, }); if(props.iconImage){marker.setIcon(props.iconImage);}};
                //----------------------------------------------------------------------------------------------------------------------------------------------------------------------------</t>
  </si>
  <si>
    <t xml:space="preserve">                //Marker for pop-up
                addMarker_w</t>
  </si>
  <si>
    <t>Daj się ponieść - przepłyń wpław najkrótszą (550 metrów)  rzekę w Polsce. Klonowicę zwaną również Cichą Rzeczką znajdziesz nieopodal Augustowa - łączy jezioro Białe z jeziorem Necko. 
Z wodą nie ma żartów - pamiętaj o asekuracji.</t>
  </si>
  <si>
    <t>Polski Fiat 125p, autobus, furgonetka, łodzie oraz dawna przebieralnia po kąpielisku - takie atrakcje czekają na nurków w starym kamieniołomie wapienia Zakrzówek. 
My zapraszamy, aby na dnie Zakrzówka zatknąć flagę.</t>
  </si>
  <si>
    <r>
      <t xml:space="preserve">Odwiedź parking z widokiem na kopalnię węgla brunatnego w Bełchatowie i udokumentuj widok, który już wkrótce zostanie zalany przez wodę. </t>
    </r>
    <r>
      <rPr>
        <i/>
        <sz val="11"/>
        <color theme="1"/>
        <rFont val="Calibri"/>
        <family val="2"/>
        <charset val="238"/>
        <scheme val="minor"/>
      </rPr>
      <t/>
    </r>
  </si>
  <si>
    <t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t>
  </si>
  <si>
    <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t>
  </si>
  <si>
    <t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t>
  </si>
  <si>
    <t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t>
  </si>
  <si>
    <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t>
  </si>
  <si>
    <t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t>
  </si>
  <si>
    <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t>
  </si>
  <si>
    <t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t>
  </si>
  <si>
    <t>Traf w sam środek gminy</t>
  </si>
  <si>
    <t>Odwiedź najmniejszy rezerwat przyrody</t>
  </si>
  <si>
    <t>Odwiedź najmniejsze miasto w Polsce</t>
  </si>
  <si>
    <t>Znajdź niebo gwiaździste nad sobą</t>
  </si>
  <si>
    <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t>
  </si>
  <si>
    <t>Bezimienny szczyt</t>
  </si>
  <si>
    <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t>
  </si>
  <si>
    <t>53.9773197</t>
  </si>
  <si>
    <t>16.8057619</t>
  </si>
  <si>
    <t>53.9773197,16.8057619</t>
  </si>
  <si>
    <t>52.4117264,18.8390728</t>
  </si>
  <si>
    <t>Poszukaj śladów olbrzymów</t>
  </si>
  <si>
    <t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t>
  </si>
  <si>
    <t>52.4117264</t>
  </si>
  <si>
    <t>18.8390728</t>
  </si>
  <si>
    <t>}, iconImage:'http://nieodlegla.pl/files/pin.svg', });
                function addMarker_w</t>
  </si>
  <si>
    <t>}, iconImage:'http://nieodlegla.pl/files/marker.svg', });
                function addMarker_w</t>
  </si>
  <si>
    <t>50.5582976,21.6373614</t>
  </si>
  <si>
    <t>Odkryj miejsce w którym nie ma siary</t>
  </si>
  <si>
    <t>Szlakiem komunikatu IMGW o stanie rzek polskich</t>
  </si>
  <si>
    <t>Z Paryża do Rzymu rowerem w 1h</t>
  </si>
  <si>
    <t>52.8714,17.5328113</t>
  </si>
  <si>
    <t>50.5582976</t>
  </si>
  <si>
    <t>21.6373614</t>
  </si>
  <si>
    <t>52.8714</t>
  </si>
  <si>
    <t>17.5328113</t>
  </si>
  <si>
    <t>JS-Index HTML: Markers
Uwaga trzeba usunąć wiądące cuzysłowia i zamienić  click na "click"</t>
  </si>
  <si>
    <t>Markers for feat lists pop-up</t>
  </si>
  <si>
    <t>MAIN PAGE HTML
FEAT_LIST</t>
  </si>
  <si>
    <t>1. JS-Index HTML: Maps for popUps
2. Feat-list</t>
  </si>
  <si>
    <t>53.4798473,22.4272448</t>
  </si>
  <si>
    <t>50.4977328,23.4357954</t>
  </si>
  <si>
    <t>53.4798473</t>
  </si>
  <si>
    <t>22.4272448</t>
  </si>
  <si>
    <t>50.4977328</t>
  </si>
  <si>
    <t>23.4357954</t>
  </si>
  <si>
    <t>Pogłaszcz wieprza</t>
  </si>
  <si>
    <t xml:space="preserve">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t>
  </si>
  <si>
    <t>Zdobądź dwie europejskie stolice na rowerze w jeden dzień. A może nawet uda Ci się przejechać z Paryża do Rzymu bez zatrzymywania?&lt;br/&gt;
Propozycję tego wyczynu nadesłała do nas Ania.</t>
  </si>
  <si>
    <t>U źródła rzeki Wieprz, we wsi Wieprzów (gm. Tarnawatka) znajduje się pomnik wieprza. Według legendy niesforne zwierzę, które uciekło z zagrody kmiecia ryło tam w ziemi, aż z dołu który powstał wytrysnęła woda. &lt;br/&gt;Propozycję tego wyczynu nadesłała do nas Joanna.</t>
  </si>
  <si>
    <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t>
  </si>
  <si>
    <t>Spłyń Biebrzą… tratwą</t>
  </si>
  <si>
    <t>49.2675053,19.7754914</t>
  </si>
  <si>
    <t>Wejdź w buty świętego</t>
  </si>
  <si>
    <t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t>
  </si>
  <si>
    <t>51.9187578,18.7828993</t>
  </si>
  <si>
    <t>W dół Ner - w górę reN</t>
  </si>
  <si>
    <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t>
  </si>
  <si>
    <t>50.0540495,19.9332236</t>
  </si>
  <si>
    <t>Odnajdź "Stonehenge nad Wisłą" czyli System Kopców Krakowskich</t>
  </si>
  <si>
    <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t>
  </si>
  <si>
    <t>50.0637135, 19.9558993</t>
  </si>
  <si>
    <t>Znajdź polskie Greenwich - przekrocz Krakowski Południk Zerowy</t>
  </si>
  <si>
    <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t>
  </si>
  <si>
    <t>52.1143385, 19.4236714</t>
  </si>
  <si>
    <t>Znajdź geodezyjny Środek Polski - geograficzne serce naszej Ojczyzny!</t>
  </si>
  <si>
    <t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t>
  </si>
  <si>
    <t>49.2675053</t>
  </si>
  <si>
    <t>19.7754914</t>
  </si>
  <si>
    <t>51.9187578</t>
  </si>
  <si>
    <t>18.7828993</t>
  </si>
  <si>
    <t>50.0540495</t>
  </si>
  <si>
    <t>19.9332236</t>
  </si>
  <si>
    <t>50.0637135</t>
  </si>
  <si>
    <t xml:space="preserve"> 19.9558993</t>
  </si>
  <si>
    <t>52.1143385</t>
  </si>
  <si>
    <t xml:space="preserve"> 19.4236714</t>
  </si>
  <si>
    <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t>
  </si>
  <si>
    <t>Wsiądź do pociągu byle jakiego</t>
  </si>
  <si>
    <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t>
  </si>
  <si>
    <t>Liczba osób</t>
  </si>
  <si>
    <t>Odwiedź największe wrzosowisko na przełomie sierpnia i września. Polecamy Diabelskie Pustacie obok Bornego-Sulinowa lub Wydmy Lucynowsko-Mostowieckie w okolicach Warszawy.</t>
  </si>
  <si>
    <t>52.5166338,21.4514252</t>
  </si>
  <si>
    <t>52.5166338</t>
  </si>
  <si>
    <t>21.4514252</t>
  </si>
  <si>
    <t>50.0347937,19.9096777</t>
  </si>
  <si>
    <t>50.0347937</t>
  </si>
  <si>
    <t>19.9096777</t>
  </si>
  <si>
    <t>49.73554, 21.263310000000047</t>
  </si>
  <si>
    <t>53.3479718,18.4196592</t>
  </si>
  <si>
    <t>50.1271245,18.9382892</t>
  </si>
  <si>
    <t>53.687928, 20.500425</t>
  </si>
  <si>
    <t>52.1326674,21.0392388</t>
  </si>
  <si>
    <t>52.8397304,18.8478467</t>
  </si>
  <si>
    <t>49.7511886,18.6234958</t>
  </si>
  <si>
    <t>53.2145476,16.4948471</t>
  </si>
  <si>
    <t>51.0616286,17.1656501</t>
  </si>
  <si>
    <t>51.947996,21.5819708</t>
  </si>
  <si>
    <t>Odwiedź Czechy</t>
  </si>
  <si>
    <t xml:space="preserve">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t>
  </si>
  <si>
    <t>Kiedyś nad Bajkałem podobno można było spać w namiocie. Sprawdź jak sytuacja wygląda tam  dziś. A może lubisz łowić ryby? Podobno jest ich  tam mnóstwo. Wyjedź z Wrocławia i odwiedź Bajkał.</t>
  </si>
  <si>
    <t>Odkryj Bajkał pod Wrocławiem</t>
  </si>
  <si>
    <t xml:space="preserve">Skompletuj cztery czteroliterowe jednosylabowe rzeki Polski </t>
  </si>
  <si>
    <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t>
  </si>
  <si>
    <t>Odwiedź jedno z miejsc widocznych na polskich banknotach</t>
  </si>
  <si>
    <t>W Polsce mamy w obiegu sześć banknotów - 10zł, 20zł, 50zł, 100zł i 500zł. Na każdym z nich oprócz portretów królów znajdują się symbole lub miejsca związane z historią naszego kraju. Sprawdź co kryje każdy banknot i odwiedź jedno z tych miejsc.</t>
  </si>
  <si>
    <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t>
  </si>
  <si>
    <t>Forsowanie siedemset drugiego kilimetra Wisły</t>
  </si>
  <si>
    <t>Zmocz stopę w Pojezierzu Ursynowskim</t>
  </si>
  <si>
    <t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t>
  </si>
  <si>
    <t>Pokonaj górską rzekę na Warmii i znajdź dawną hutę szkła</t>
  </si>
  <si>
    <t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t>
  </si>
  <si>
    <t>Znajdź drzewo, które w twojej okolicy może zostać pomnikiem przyrody</t>
  </si>
  <si>
    <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t>
  </si>
  <si>
    <t>Odkryj najpiękniejszy widok na Świecie</t>
  </si>
  <si>
    <t>Świecie i Chełmno to dwa miasta leżące nad Wisłą. Z punktu widokowego na wieży chełmińskiej fary (z relikwiami św. Walentego) rozciąga się najpiękniejszy widok na Świecie, z którym sąsiaduje.
Sprawdź to!  &lt;br/&gt;Propozycję tego wyczynu nadesłała do nas Alicja.</t>
  </si>
  <si>
    <t>Odwiedź wieś z miastem w nazwie i zrób sobie w nich zdjęcie z tabliczką "SOŁTYS"</t>
  </si>
  <si>
    <t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t>
  </si>
  <si>
    <t>Spotkaj się z katem</t>
  </si>
  <si>
    <t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t>
  </si>
  <si>
    <t>Zstąp do piekła</t>
  </si>
  <si>
    <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t>
  </si>
  <si>
    <t>52.349306, 14.560361</t>
  </si>
  <si>
    <t>Znajdź pomnik encyklopedii</t>
  </si>
  <si>
    <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t>
  </si>
  <si>
    <t>Pociągiem z osady starożytnej do weneckiego zamku</t>
  </si>
  <si>
    <t>52.797778, 17.749722</t>
  </si>
  <si>
    <t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t>
  </si>
  <si>
    <t>52.197778, 17.660278</t>
  </si>
  <si>
    <t>Przejdź przez granicę w środku Polski</t>
  </si>
  <si>
    <t>52.031111, 23.114167</t>
  </si>
  <si>
    <t>Zadumaj się nad losem województwa</t>
  </si>
  <si>
    <t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t>
  </si>
  <si>
    <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t>
  </si>
  <si>
    <t>51.740746, 19.462660</t>
  </si>
  <si>
    <t>Od Niepodległości do Wolności - pieszo, rowerem, rikszą, na rolkach…</t>
  </si>
  <si>
    <t>51.027580, 19.968358</t>
  </si>
  <si>
    <t>Znajdź Fajną Rybę w lesie</t>
  </si>
  <si>
    <t xml:space="preserve"> Ryba jak to bywa potrzebuje wody, ale Fajnej Rybie daleko do wody. Zdobądź najwyższy szczyt województwa Łódzkiego i zdobądź Fajną Rybę - 347 m n.p.m.&lt;br/&gt;Propozycję tego wyczynu nadesłał do nas Piotr.</t>
  </si>
  <si>
    <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t>
  </si>
  <si>
    <t>51.488288, 21.873285</t>
  </si>
  <si>
    <t>Przejażdżka rowerem na terenie muzeum</t>
  </si>
  <si>
    <t>52.349306</t>
  </si>
  <si>
    <t xml:space="preserve"> 14.560361</t>
  </si>
  <si>
    <t>52.797778</t>
  </si>
  <si>
    <t xml:space="preserve"> 17.749722</t>
  </si>
  <si>
    <t>52.197778</t>
  </si>
  <si>
    <t xml:space="preserve"> 17.660278</t>
  </si>
  <si>
    <t>52.031111</t>
  </si>
  <si>
    <t xml:space="preserve"> 23.114167</t>
  </si>
  <si>
    <t>51.740746</t>
  </si>
  <si>
    <t xml:space="preserve"> 19.462660</t>
  </si>
  <si>
    <t>51.027580</t>
  </si>
  <si>
    <t xml:space="preserve"> 19.968358</t>
  </si>
  <si>
    <t>51.488288</t>
  </si>
  <si>
    <t xml:space="preserve"> 21.873285</t>
  </si>
  <si>
    <t xml:space="preserve"> Zajrzyj do Gołębia i odwiedź prywatne Muzeum Nietypowych Rowerów, gdzie eksponatami są najrozmaitsze rowery. Nie pomyl kolejności i pobliskie Muzeum Pijaństwa odwiedź dopiero po zakończonej przejażdżce. &lt;br/&gt;Propozycję tego wyczynu nadesłał do nas Tadeusz.</t>
  </si>
  <si>
    <t>49.6261, 21.2829</t>
  </si>
  <si>
    <t>51.799152, 19.298691</t>
  </si>
  <si>
    <t>50.5241, 16.8745</t>
  </si>
  <si>
    <t>50.4638, 17.0051</t>
  </si>
  <si>
    <t>Odwiedź najmniejsze uzdrowisko w Polsce - Wapienne</t>
  </si>
  <si>
    <t>49.6261</t>
  </si>
  <si>
    <t xml:space="preserve"> 21.2829</t>
  </si>
  <si>
    <t>51.799152</t>
  </si>
  <si>
    <t xml:space="preserve"> 19.298691</t>
  </si>
  <si>
    <t>50.5241</t>
  </si>
  <si>
    <t xml:space="preserve"> 16.8745</t>
  </si>
  <si>
    <t>50.4638</t>
  </si>
  <si>
    <t xml:space="preserve"> 17.0051</t>
  </si>
  <si>
    <t xml:space="preserve">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t>
  </si>
  <si>
    <t>Pieszo wokół domu - obejdź swoją miejscowość dokoła szlakiem/szlakami</t>
  </si>
  <si>
    <t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t>
  </si>
  <si>
    <t>Odnajdź na Dolnym Śląsku bajkowy pałac niderlandzkiej królewny</t>
  </si>
  <si>
    <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t>
  </si>
  <si>
    <t>Znajdź w swojej okolicy obiekt architektoniczny wybudowany w XXI wieku nawiązujący do budowli starożytnych bądź średniowiecznych</t>
  </si>
  <si>
    <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t>
  </si>
  <si>
    <t>Odwiedź polskie Carcassonne na granicy dwóch województw</t>
  </si>
  <si>
    <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t>
  </si>
  <si>
    <t>Zanurz się w polskiej rzeczce należącej do zlewiska Morza Północnego lub  w rzeczce należącej do zlewiska Morza Czarnego</t>
  </si>
  <si>
    <t>*@*&gt;&lt;/div&gt;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t>
  </si>
  <si>
    <t>Pamiętacie stan Bugu we Włodawie? Wisły w Kępie Polskiej?
Odry w Raciborzu-Miedonii? I najważniejszego, czy w Zawichoście ubyło czy przybyło jeden?
Odwiedź przynajmniej jeden wybrany wodowskaz.&lt;br/&gt;
Propozycję tego wyczynu nadesłała do nas Anna-Maria.</t>
  </si>
  <si>
    <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t>
  </si>
  <si>
    <t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t>
  </si>
  <si>
    <t>52.0693, 19.4798</t>
  </si>
  <si>
    <t>49.647198,18.7129727</t>
  </si>
  <si>
    <t>52.0693</t>
  </si>
  <si>
    <t>49.647198</t>
  </si>
  <si>
    <t>18.7129727</t>
  </si>
  <si>
    <t>19.4798</t>
  </si>
  <si>
    <t>Przejdź z Piątku do Soboty w krócej niż 24 godziny</t>
  </si>
  <si>
    <t>Największa różnica temperatur</t>
  </si>
  <si>
    <t xml:space="preserve">Odkryj  pomnik Wisły w Wiśle </t>
  </si>
  <si>
    <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t>
  </si>
  <si>
    <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t>
  </si>
  <si>
    <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t>
  </si>
  <si>
    <t>Odwiedź miejscowości - widma czyli wsie lub miasta, które zniknęły. Takie, które zostały wymazane z mapy przez historię bądź geologię.</t>
  </si>
  <si>
    <t>52.02, 21.3416</t>
  </si>
  <si>
    <t>Całowanie w Całowanie</t>
  </si>
  <si>
    <t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t>
  </si>
  <si>
    <t>49.6840871, 22.6257876</t>
  </si>
  <si>
    <t>Odwiedź projektowany Turnicki Park Narodowy</t>
  </si>
  <si>
    <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t>
  </si>
  <si>
    <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t>
  </si>
  <si>
    <t>54.6073, 18.8034</t>
  </si>
  <si>
    <t>Przemierz najdłuższy półwysep w Polsce</t>
  </si>
  <si>
    <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t>
  </si>
  <si>
    <t>52.283566, 23.178689</t>
  </si>
  <si>
    <t>Bug i jego róg na czubku Białorusi</t>
  </si>
  <si>
    <t>Gdzieś tutaj zetknęły się po raz pierwszy granice trzech rozbiorów. Dziś to najbardziej wysunięty na zachód czubek Białorusi. Wyznaczony przez rzekę Bug i granicę państwa róg rogów oraz kąt kątów.&lt;br/&gt;Propozycję tego wyczynu nadesłali do nas Jurek i Rafał.</t>
  </si>
  <si>
    <t>52.02</t>
  </si>
  <si>
    <t xml:space="preserve"> 21.3416</t>
  </si>
  <si>
    <t>49.6840871</t>
  </si>
  <si>
    <t xml:space="preserve"> 22.6257876</t>
  </si>
  <si>
    <t>54.6073</t>
  </si>
  <si>
    <t xml:space="preserve"> 18.8034</t>
  </si>
  <si>
    <t>52.283566</t>
  </si>
  <si>
    <t xml:space="preserve"> 23.178689</t>
  </si>
  <si>
    <t>Najwyższy szczyt Kampinosu</t>
  </si>
  <si>
    <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t>
  </si>
  <si>
    <t>52.29849, 20.87502</t>
  </si>
  <si>
    <t>Tam sięgnij, gdzie wzrok nie sięga</t>
  </si>
  <si>
    <t>50.9038652,15.7309372</t>
  </si>
  <si>
    <t>52.29849</t>
  </si>
  <si>
    <t>50.9038652</t>
  </si>
  <si>
    <t>15.7309372</t>
  </si>
  <si>
    <t>20.87502</t>
  </si>
  <si>
    <t>Znajdź najstarszy blok z wielkiej płyty w Polsce</t>
  </si>
  <si>
    <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t>
  </si>
  <si>
    <t>Poczuj Ulgę</t>
  </si>
  <si>
    <t>52.2255, 21.1088</t>
  </si>
  <si>
    <t>52.2255</t>
  </si>
  <si>
    <t xml:space="preserve"> 21.1088</t>
  </si>
  <si>
    <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t>
  </si>
  <si>
    <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t>
  </si>
  <si>
    <t>52.6913518,16.3710932</t>
  </si>
  <si>
    <t>49.73554</t>
  </si>
  <si>
    <t xml:space="preserve"> 21.263310000000047</t>
  </si>
  <si>
    <t>52.6913518</t>
  </si>
  <si>
    <t>16.3710932</t>
  </si>
  <si>
    <t>53.3479718</t>
  </si>
  <si>
    <t>18.4196592</t>
  </si>
  <si>
    <t>50.1271245</t>
  </si>
  <si>
    <t>18.9382892</t>
  </si>
  <si>
    <t>53.687928</t>
  </si>
  <si>
    <t xml:space="preserve"> 20.500425</t>
  </si>
  <si>
    <t>52.1326674</t>
  </si>
  <si>
    <t>21.0392388</t>
  </si>
  <si>
    <t>52.8397304</t>
  </si>
  <si>
    <t>18.8478467</t>
  </si>
  <si>
    <t>49.7511886</t>
  </si>
  <si>
    <t>18.6234958</t>
  </si>
  <si>
    <t>53.2145476</t>
  </si>
  <si>
    <t>16.4948471</t>
  </si>
  <si>
    <t>51.0616286</t>
  </si>
  <si>
    <t>17.1656501</t>
  </si>
  <si>
    <t>51.947996</t>
  </si>
  <si>
    <t>21.5819708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</si>
</sst>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38"/>
      <scheme val="minor"/>
    </font>
    <font>
      <sz val="11"/>
      <color rgb="FF006100"/>
      <name val="Calibri"/>
      <family val="2"/>
      <charset val="238"/>
      <scheme val="minor"/>
    </font>
    <font>
      <sz val="11"/>
      <color rgb="FF9C6500"/>
      <name val="Calibri"/>
      <family val="2"/>
      <charset val="238"/>
      <scheme val="minor"/>
    </font>
    <font>
      <b/>
      <sz val="11"/>
      <color theme="1"/>
      <name val="Calibri"/>
      <family val="2"/>
      <charset val="238"/>
      <scheme val="minor"/>
    </font>
    <font>
      <sz val="11"/>
      <color rgb="FF000000"/>
      <name val="Arial"/>
      <family val="2"/>
      <charset val="238"/>
    </font>
    <font>
      <b/>
      <sz val="11"/>
      <color rgb="FF000000"/>
      <name val="Arial"/>
      <family val="2"/>
      <charset val="238"/>
    </font>
    <font>
      <sz val="10.5"/>
      <color rgb="FF222222"/>
      <name val="Arial"/>
      <family val="2"/>
      <charset val="238"/>
    </font>
    <font>
      <i/>
      <sz val="11"/>
      <color theme="1"/>
      <name val="Calibri"/>
      <family val="2"/>
      <charset val="238"/>
      <scheme val="minor"/>
    </font>
    <font>
      <u/>
      <sz val="11"/>
      <color rgb="FF000000"/>
      <name val="Arial"/>
      <family val="2"/>
      <charset val="238"/>
    </font>
    <font>
      <b/>
      <sz val="11"/>
      <color rgb="FF020A1B"/>
      <name val="Arial"/>
      <family val="2"/>
      <charset val="238"/>
    </font>
    <font>
      <sz val="11"/>
      <color rgb="FF020A1B"/>
      <name val="Arial"/>
      <family val="2"/>
      <charset val="238"/>
    </font>
    <font>
      <b/>
      <sz val="11"/>
      <color rgb="FF222222"/>
      <name val="Arial"/>
      <family val="2"/>
      <charset val="238"/>
    </font>
    <font>
      <sz val="11"/>
      <color rgb="FF222222"/>
      <name val="Arial"/>
      <family val="2"/>
      <charset val="238"/>
    </font>
    <font>
      <b/>
      <sz val="10"/>
      <color rgb="FF020A1B"/>
      <name val="Calibri"/>
      <family val="2"/>
      <charset val="238"/>
      <scheme val="minor"/>
    </font>
    <font>
      <sz val="10"/>
      <color rgb="FF222222"/>
      <name val="Arial"/>
      <family val="2"/>
      <charset val="238"/>
    </font>
    <font>
      <b/>
      <sz val="10"/>
      <color rgb="FF222222"/>
      <name val="Arial"/>
      <family val="2"/>
      <charset val="238"/>
    </font>
    <font>
      <sz val="9"/>
      <color rgb="FF222222"/>
      <name val="Arial"/>
      <family val="2"/>
      <charset val="238"/>
    </font>
    <font>
      <sz val="9"/>
      <color rgb="FF1D2129"/>
      <name val="Arial"/>
      <family val="2"/>
      <charset val="238"/>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16">
    <xf numFmtId="0" fontId="0" fillId="0" borderId="0" xfId="0"/>
    <xf numFmtId="0" fontId="4" fillId="0" borderId="0" xfId="0" applyFont="1"/>
    <xf numFmtId="0" fontId="0" fillId="0" borderId="0" xfId="0" applyAlignment="1">
      <alignment wrapText="1"/>
    </xf>
    <xf numFmtId="0" fontId="0" fillId="0" borderId="0" xfId="0" applyAlignment="1"/>
    <xf numFmtId="0" fontId="4" fillId="0" borderId="0" xfId="0" applyFont="1" applyAlignment="1">
      <alignment wrapText="1"/>
    </xf>
    <xf numFmtId="0" fontId="4" fillId="0" borderId="0" xfId="0" applyFont="1" applyAlignment="1"/>
    <xf numFmtId="0" fontId="1" fillId="2" borderId="0" xfId="1" applyAlignment="1"/>
    <xf numFmtId="0" fontId="1" fillId="2" borderId="0" xfId="1" applyAlignment="1">
      <alignment wrapText="1"/>
    </xf>
    <xf numFmtId="0" fontId="0" fillId="0" borderId="0" xfId="0" applyAlignment="1">
      <alignment vertical="center" wrapText="1"/>
    </xf>
    <xf numFmtId="0" fontId="2" fillId="3" borderId="0" xfId="2" applyAlignment="1"/>
    <xf numFmtId="0" fontId="0" fillId="4" borderId="0" xfId="0" applyFill="1" applyAlignment="1"/>
    <xf numFmtId="0" fontId="2" fillId="3" borderId="0" xfId="2" applyAlignment="1">
      <alignment wrapText="1"/>
    </xf>
    <xf numFmtId="0" fontId="0" fillId="0" borderId="0" xfId="0" quotePrefix="1" applyAlignment="1">
      <alignment wrapText="1"/>
    </xf>
    <xf numFmtId="0" fontId="1" fillId="2" borderId="0" xfId="1"/>
    <xf numFmtId="0" fontId="5" fillId="0" borderId="0" xfId="0" applyFont="1"/>
    <xf numFmtId="0" fontId="4" fillId="0" borderId="0" xfId="0" applyFont="1" applyAlignment="1">
      <alignment horizontal="justify" vertical="center"/>
    </xf>
    <xf numFmtId="0" fontId="6" fillId="0" borderId="0" xfId="0" applyFont="1"/>
    <xf numFmtId="0" fontId="2" fillId="4" borderId="0" xfId="2" applyFill="1" applyAlignment="1"/>
    <xf numFmtId="0" fontId="0" fillId="0" borderId="0" xfId="0" applyFill="1" applyAlignment="1"/>
    <xf numFmtId="0" fontId="0" fillId="0" borderId="0" xfId="0" applyFill="1" applyAlignment="1">
      <alignment wrapText="1"/>
    </xf>
    <xf numFmtId="0" fontId="0" fillId="0" borderId="1" xfId="0" applyBorder="1" applyAlignment="1"/>
    <xf numFmtId="0" fontId="0" fillId="0" borderId="2" xfId="0" applyBorder="1" applyAlignment="1"/>
    <xf numFmtId="0" fontId="5" fillId="0" borderId="2" xfId="0" applyFont="1" applyBorder="1"/>
    <xf numFmtId="0" fontId="4" fillId="0" borderId="2" xfId="0" applyFont="1" applyBorder="1"/>
    <xf numFmtId="0" fontId="1" fillId="2" borderId="2" xfId="1" applyBorder="1" applyAlignment="1"/>
    <xf numFmtId="0" fontId="0" fillId="0" borderId="2" xfId="0" applyBorder="1" applyAlignment="1">
      <alignment wrapText="1"/>
    </xf>
    <xf numFmtId="0" fontId="1" fillId="2" borderId="2" xfId="1" applyBorder="1" applyAlignment="1">
      <alignment wrapText="1"/>
    </xf>
    <xf numFmtId="0" fontId="0" fillId="0" borderId="2" xfId="0" applyBorder="1" applyAlignment="1">
      <alignment vertical="center" wrapText="1"/>
    </xf>
    <xf numFmtId="0" fontId="0" fillId="0" borderId="2" xfId="0" applyBorder="1"/>
    <xf numFmtId="0" fontId="2" fillId="3" borderId="2" xfId="2" applyBorder="1" applyAlignment="1"/>
    <xf numFmtId="0" fontId="2" fillId="4" borderId="2" xfId="2" applyFill="1" applyBorder="1" applyAlignment="1"/>
    <xf numFmtId="0" fontId="2" fillId="3" borderId="2" xfId="2" applyBorder="1" applyAlignment="1">
      <alignment wrapText="1"/>
    </xf>
    <xf numFmtId="0" fontId="0" fillId="0" borderId="2" xfId="0" quotePrefix="1" applyBorder="1" applyAlignment="1">
      <alignment wrapText="1"/>
    </xf>
    <xf numFmtId="0" fontId="1" fillId="2" borderId="2" xfId="1" applyBorder="1"/>
    <xf numFmtId="0" fontId="0" fillId="0" borderId="0" xfId="0" applyFill="1" applyBorder="1" applyAlignment="1"/>
    <xf numFmtId="0" fontId="0" fillId="5" borderId="0" xfId="0" applyFill="1" applyBorder="1" applyAlignment="1"/>
    <xf numFmtId="0" fontId="0" fillId="5" borderId="0" xfId="0" applyFill="1" applyAlignment="1"/>
    <xf numFmtId="0" fontId="0" fillId="5" borderId="0" xfId="0" applyFill="1" applyAlignment="1">
      <alignment wrapText="1"/>
    </xf>
    <xf numFmtId="0" fontId="1" fillId="5" borderId="0" xfId="1" applyFill="1" applyAlignment="1"/>
    <xf numFmtId="0" fontId="2" fillId="5" borderId="0" xfId="2" applyFill="1" applyAlignment="1"/>
    <xf numFmtId="0" fontId="0" fillId="5" borderId="0" xfId="0" applyFill="1"/>
    <xf numFmtId="0" fontId="5" fillId="5" borderId="0" xfId="0" applyFont="1" applyFill="1"/>
    <xf numFmtId="0" fontId="4" fillId="5" borderId="0" xfId="0" applyFont="1" applyFill="1"/>
    <xf numFmtId="0" fontId="3" fillId="5" borderId="0" xfId="0" applyFont="1" applyFill="1" applyAlignment="1"/>
    <xf numFmtId="0" fontId="8" fillId="0" borderId="0" xfId="0" applyFont="1"/>
    <xf numFmtId="0" fontId="9" fillId="0" borderId="0" xfId="0" applyFont="1"/>
    <xf numFmtId="0" fontId="10" fillId="0" borderId="0" xfId="0" applyFont="1"/>
    <xf numFmtId="0" fontId="10" fillId="5" borderId="0" xfId="0" applyFont="1" applyFill="1"/>
    <xf numFmtId="0" fontId="11" fillId="0" borderId="0" xfId="0" applyFont="1"/>
    <xf numFmtId="0" fontId="5" fillId="0" borderId="0" xfId="0" applyFont="1" applyAlignment="1"/>
    <xf numFmtId="0" fontId="12" fillId="0" borderId="0" xfId="0" applyFont="1"/>
    <xf numFmtId="0" fontId="11" fillId="0" borderId="0" xfId="0" applyFont="1" applyAlignment="1"/>
    <xf numFmtId="0" fontId="0" fillId="0" borderId="0" xfId="0" applyBorder="1" applyAlignment="1"/>
    <xf numFmtId="0" fontId="1" fillId="2" borderId="0" xfId="1" applyBorder="1" applyAlignment="1"/>
    <xf numFmtId="0" fontId="0" fillId="0" borderId="0" xfId="0" applyBorder="1" applyAlignment="1">
      <alignment wrapText="1"/>
    </xf>
    <xf numFmtId="0" fontId="1" fillId="2" borderId="0" xfId="1" applyBorder="1" applyAlignment="1">
      <alignment wrapText="1"/>
    </xf>
    <xf numFmtId="0" fontId="0" fillId="0" borderId="0" xfId="0" applyBorder="1" applyAlignment="1">
      <alignment vertical="center" wrapText="1"/>
    </xf>
    <xf numFmtId="0" fontId="0" fillId="0" borderId="0" xfId="0" applyBorder="1"/>
    <xf numFmtId="0" fontId="2" fillId="3" borderId="0" xfId="2" applyBorder="1" applyAlignment="1"/>
    <xf numFmtId="0" fontId="2" fillId="3" borderId="0" xfId="2" applyBorder="1" applyAlignment="1">
      <alignment wrapText="1"/>
    </xf>
    <xf numFmtId="0" fontId="0" fillId="0" borderId="0" xfId="0" quotePrefix="1" applyBorder="1" applyAlignment="1">
      <alignment wrapText="1"/>
    </xf>
    <xf numFmtId="0" fontId="1" fillId="2" borderId="0" xfId="1" applyBorder="1"/>
    <xf numFmtId="0" fontId="1" fillId="5" borderId="0" xfId="1" applyFill="1" applyBorder="1" applyAlignment="1"/>
    <xf numFmtId="0" fontId="0" fillId="5" borderId="0" xfId="0" applyFill="1" applyBorder="1" applyAlignment="1">
      <alignment wrapText="1"/>
    </xf>
    <xf numFmtId="0" fontId="1" fillId="5" borderId="0" xfId="1" applyFill="1" applyBorder="1" applyAlignment="1">
      <alignment wrapText="1"/>
    </xf>
    <xf numFmtId="0" fontId="0" fillId="5" borderId="0" xfId="0" applyFill="1" applyBorder="1" applyAlignment="1">
      <alignment vertical="center" wrapText="1"/>
    </xf>
    <xf numFmtId="0" fontId="0" fillId="5" borderId="0" xfId="0" applyFill="1" applyBorder="1"/>
    <xf numFmtId="0" fontId="2" fillId="5" borderId="0" xfId="2" applyFill="1" applyBorder="1" applyAlignment="1"/>
    <xf numFmtId="0" fontId="2" fillId="5" borderId="0" xfId="2" applyFill="1" applyBorder="1" applyAlignment="1">
      <alignment wrapText="1"/>
    </xf>
    <xf numFmtId="0" fontId="0" fillId="5" borderId="0" xfId="0" quotePrefix="1" applyFill="1" applyBorder="1" applyAlignment="1">
      <alignment wrapText="1"/>
    </xf>
    <xf numFmtId="0" fontId="1" fillId="5" borderId="0" xfId="1" applyFill="1" applyBorder="1"/>
    <xf numFmtId="0" fontId="4" fillId="0" borderId="2" xfId="0" applyFont="1" applyBorder="1" applyAlignment="1">
      <alignment wrapText="1"/>
    </xf>
    <xf numFmtId="0" fontId="9" fillId="5" borderId="0" xfId="0" applyFont="1" applyFill="1"/>
    <xf numFmtId="0" fontId="13" fillId="0" borderId="0" xfId="0" applyFont="1"/>
    <xf numFmtId="0" fontId="2" fillId="6" borderId="2" xfId="2" applyFill="1" applyBorder="1" applyAlignment="1"/>
    <xf numFmtId="0" fontId="14" fillId="0" borderId="0" xfId="0" applyFont="1"/>
    <xf numFmtId="0" fontId="15" fillId="0" borderId="0" xfId="0" applyFont="1"/>
    <xf numFmtId="0" fontId="2" fillId="6" borderId="3" xfId="2" applyFill="1" applyBorder="1" applyAlignment="1"/>
    <xf numFmtId="0" fontId="2" fillId="6" borderId="4" xfId="2" applyFill="1" applyBorder="1" applyAlignment="1"/>
    <xf numFmtId="0" fontId="0" fillId="0" borderId="1" xfId="0" applyFill="1" applyBorder="1" applyAlignment="1"/>
    <xf numFmtId="0" fontId="10" fillId="0" borderId="0" xfId="0" applyFont="1" applyAlignment="1">
      <alignment wrapText="1"/>
    </xf>
    <xf numFmtId="0" fontId="0" fillId="7" borderId="0" xfId="0" applyFill="1" applyAlignment="1">
      <alignment wrapText="1"/>
    </xf>
    <xf numFmtId="0" fontId="0" fillId="7" borderId="0" xfId="0" applyFill="1" applyAlignment="1"/>
    <xf numFmtId="0" fontId="5" fillId="7" borderId="0" xfId="0" applyFont="1" applyFill="1"/>
    <xf numFmtId="0" fontId="4" fillId="7" borderId="0" xfId="0" applyFont="1" applyFill="1" applyAlignment="1"/>
    <xf numFmtId="0" fontId="1" fillId="7" borderId="0" xfId="1" applyFill="1" applyAlignment="1"/>
    <xf numFmtId="0" fontId="1" fillId="7" borderId="0" xfId="1" applyFill="1" applyAlignment="1">
      <alignment wrapText="1"/>
    </xf>
    <xf numFmtId="0" fontId="0" fillId="7" borderId="0" xfId="0" applyFill="1" applyAlignment="1">
      <alignment vertical="center" wrapText="1"/>
    </xf>
    <xf numFmtId="0" fontId="0" fillId="7" borderId="0" xfId="0" applyFill="1"/>
    <xf numFmtId="0" fontId="2" fillId="7" borderId="2" xfId="2" applyFill="1" applyBorder="1" applyAlignment="1"/>
    <xf numFmtId="0" fontId="2" fillId="7" borderId="0" xfId="2" applyFill="1" applyAlignment="1"/>
    <xf numFmtId="0" fontId="2" fillId="7" borderId="0" xfId="2" applyFill="1" applyAlignment="1">
      <alignment wrapText="1"/>
    </xf>
    <xf numFmtId="0" fontId="0" fillId="7" borderId="0" xfId="0" quotePrefix="1" applyFill="1" applyAlignment="1">
      <alignment wrapText="1"/>
    </xf>
    <xf numFmtId="0" fontId="1" fillId="7" borderId="0" xfId="1" applyFill="1"/>
    <xf numFmtId="0" fontId="14" fillId="0" borderId="0" xfId="0" applyFont="1" applyAlignment="1"/>
    <xf numFmtId="0" fontId="15" fillId="0" borderId="0" xfId="0" applyFont="1" applyAlignment="1"/>
    <xf numFmtId="0" fontId="15" fillId="0" borderId="2" xfId="0" applyFont="1" applyBorder="1"/>
    <xf numFmtId="0" fontId="16" fillId="0" borderId="0" xfId="0" applyFont="1"/>
    <xf numFmtId="0" fontId="14" fillId="0" borderId="2" xfId="0" applyFont="1" applyBorder="1"/>
    <xf numFmtId="0" fontId="0" fillId="8" borderId="0" xfId="0" applyFill="1" applyBorder="1" applyAlignment="1"/>
    <xf numFmtId="0" fontId="14" fillId="8" borderId="0" xfId="0" applyFont="1" applyFill="1" applyAlignment="1"/>
    <xf numFmtId="0" fontId="0" fillId="8" borderId="0" xfId="0" applyFill="1" applyAlignment="1"/>
    <xf numFmtId="0" fontId="0" fillId="8" borderId="0" xfId="0" applyFill="1" applyAlignment="1">
      <alignment wrapText="1"/>
    </xf>
    <xf numFmtId="0" fontId="16" fillId="0" borderId="2" xfId="0" applyFont="1" applyBorder="1"/>
    <xf numFmtId="0" fontId="16" fillId="0" borderId="0" xfId="0" applyFont="1" applyAlignment="1">
      <alignment horizontal="justify" vertical="center"/>
    </xf>
    <xf numFmtId="0" fontId="17" fillId="0" borderId="0" xfId="0" applyFont="1"/>
    <xf numFmtId="0" fontId="0" fillId="0" borderId="3" xfId="0" applyBorder="1" applyAlignment="1"/>
    <xf numFmtId="0" fontId="0" fillId="0" borderId="3" xfId="0" applyBorder="1" applyAlignment="1">
      <alignment wrapText="1"/>
    </xf>
    <xf numFmtId="0" fontId="1" fillId="2" borderId="3" xfId="1" applyBorder="1" applyAlignment="1"/>
    <xf numFmtId="0" fontId="1" fillId="2" borderId="3" xfId="1" applyBorder="1" applyAlignment="1">
      <alignment wrapText="1"/>
    </xf>
    <xf numFmtId="0" fontId="0" fillId="0" borderId="3" xfId="0" applyBorder="1" applyAlignment="1">
      <alignment vertical="center" wrapText="1"/>
    </xf>
    <xf numFmtId="0" fontId="0" fillId="0" borderId="3" xfId="0" applyBorder="1"/>
    <xf numFmtId="0" fontId="2" fillId="3" borderId="3" xfId="2" applyBorder="1" applyAlignment="1"/>
    <xf numFmtId="0" fontId="2" fillId="3" borderId="3" xfId="2" applyBorder="1" applyAlignment="1">
      <alignment wrapText="1"/>
    </xf>
    <xf numFmtId="0" fontId="0" fillId="0" borderId="3" xfId="0" quotePrefix="1" applyBorder="1" applyAlignment="1">
      <alignment wrapText="1"/>
    </xf>
    <xf numFmtId="0" fontId="1" fillId="2" borderId="3" xfId="1" applyBorder="1"/>
  </cellXfs>
  <cellStyles count="3">
    <cellStyle name="Dobre" xfId="1" builtinId="26"/>
    <cellStyle name="Neutralne" xfId="2" builtinId="2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205"/>
  <sheetViews>
    <sheetView workbookViewId="0">
      <selection activeCell="F41" sqref="F41"/>
    </sheetView>
  </sheetViews>
  <sheetFormatPr defaultRowHeight="15" x14ac:dyDescent="0.25"/>
  <sheetData>
    <row r="1" spans="5:6" x14ac:dyDescent="0.25">
      <c r="E1">
        <v>1</v>
      </c>
      <c r="F1">
        <v>8</v>
      </c>
    </row>
    <row r="2" spans="5:6" x14ac:dyDescent="0.25">
      <c r="E2">
        <v>2</v>
      </c>
      <c r="F2">
        <v>16</v>
      </c>
    </row>
    <row r="3" spans="5:6" x14ac:dyDescent="0.25">
      <c r="E3">
        <v>3</v>
      </c>
      <c r="F3">
        <v>24</v>
      </c>
    </row>
    <row r="4" spans="5:6" x14ac:dyDescent="0.25">
      <c r="E4">
        <v>4</v>
      </c>
      <c r="F4">
        <v>32</v>
      </c>
    </row>
    <row r="5" spans="5:6" x14ac:dyDescent="0.25">
      <c r="E5">
        <v>5</v>
      </c>
      <c r="F5">
        <v>40</v>
      </c>
    </row>
    <row r="6" spans="5:6" x14ac:dyDescent="0.25">
      <c r="E6">
        <v>6</v>
      </c>
      <c r="F6">
        <v>48</v>
      </c>
    </row>
    <row r="7" spans="5:6" x14ac:dyDescent="0.25">
      <c r="E7">
        <v>7</v>
      </c>
      <c r="F7">
        <v>56</v>
      </c>
    </row>
    <row r="8" spans="5:6" x14ac:dyDescent="0.25">
      <c r="E8">
        <v>8</v>
      </c>
      <c r="F8">
        <v>64</v>
      </c>
    </row>
    <row r="9" spans="5:6" x14ac:dyDescent="0.25">
      <c r="E9">
        <v>9</v>
      </c>
      <c r="F9">
        <v>72</v>
      </c>
    </row>
    <row r="10" spans="5:6" x14ac:dyDescent="0.25">
      <c r="E10">
        <v>10</v>
      </c>
      <c r="F10">
        <v>80</v>
      </c>
    </row>
    <row r="11" spans="5:6" x14ac:dyDescent="0.25">
      <c r="E11">
        <v>11</v>
      </c>
      <c r="F11">
        <v>88</v>
      </c>
    </row>
    <row r="12" spans="5:6" x14ac:dyDescent="0.25">
      <c r="E12">
        <v>12</v>
      </c>
      <c r="F12">
        <v>96</v>
      </c>
    </row>
    <row r="13" spans="5:6" x14ac:dyDescent="0.25">
      <c r="E13">
        <v>13</v>
      </c>
      <c r="F13">
        <v>104</v>
      </c>
    </row>
    <row r="14" spans="5:6" x14ac:dyDescent="0.25">
      <c r="E14">
        <v>14</v>
      </c>
      <c r="F14">
        <v>112</v>
      </c>
    </row>
    <row r="15" spans="5:6" x14ac:dyDescent="0.25">
      <c r="E15">
        <v>15</v>
      </c>
      <c r="F15">
        <v>120</v>
      </c>
    </row>
    <row r="16" spans="5:6" x14ac:dyDescent="0.25">
      <c r="E16">
        <v>16</v>
      </c>
      <c r="F16">
        <v>128</v>
      </c>
    </row>
    <row r="17" spans="5:6" x14ac:dyDescent="0.25">
      <c r="E17">
        <v>17</v>
      </c>
      <c r="F17">
        <v>136</v>
      </c>
    </row>
    <row r="18" spans="5:6" x14ac:dyDescent="0.25">
      <c r="E18">
        <v>18</v>
      </c>
      <c r="F18">
        <v>144</v>
      </c>
    </row>
    <row r="19" spans="5:6" x14ac:dyDescent="0.25">
      <c r="E19">
        <v>19</v>
      </c>
      <c r="F19">
        <v>152</v>
      </c>
    </row>
    <row r="20" spans="5:6" x14ac:dyDescent="0.25">
      <c r="E20">
        <v>20</v>
      </c>
      <c r="F20">
        <v>160</v>
      </c>
    </row>
    <row r="21" spans="5:6" x14ac:dyDescent="0.25">
      <c r="E21">
        <v>21</v>
      </c>
      <c r="F21">
        <v>168</v>
      </c>
    </row>
    <row r="22" spans="5:6" x14ac:dyDescent="0.25">
      <c r="E22">
        <v>22</v>
      </c>
      <c r="F22">
        <v>176</v>
      </c>
    </row>
    <row r="23" spans="5:6" x14ac:dyDescent="0.25">
      <c r="E23">
        <v>23</v>
      </c>
      <c r="F23">
        <v>184</v>
      </c>
    </row>
    <row r="24" spans="5:6" x14ac:dyDescent="0.25">
      <c r="E24">
        <v>24</v>
      </c>
      <c r="F24">
        <v>192</v>
      </c>
    </row>
    <row r="25" spans="5:6" x14ac:dyDescent="0.25">
      <c r="E25">
        <v>25</v>
      </c>
      <c r="F25">
        <v>200</v>
      </c>
    </row>
    <row r="26" spans="5:6" x14ac:dyDescent="0.25">
      <c r="E26">
        <v>26</v>
      </c>
      <c r="F26">
        <v>208</v>
      </c>
    </row>
    <row r="27" spans="5:6" x14ac:dyDescent="0.25">
      <c r="E27">
        <v>27</v>
      </c>
      <c r="F27">
        <v>216</v>
      </c>
    </row>
    <row r="28" spans="5:6" x14ac:dyDescent="0.25">
      <c r="E28">
        <v>28</v>
      </c>
      <c r="F28">
        <v>224</v>
      </c>
    </row>
    <row r="29" spans="5:6" x14ac:dyDescent="0.25">
      <c r="E29">
        <v>29</v>
      </c>
      <c r="F29">
        <v>232</v>
      </c>
    </row>
    <row r="30" spans="5:6" x14ac:dyDescent="0.25">
      <c r="E30">
        <v>30</v>
      </c>
      <c r="F30">
        <v>240</v>
      </c>
    </row>
    <row r="31" spans="5:6" x14ac:dyDescent="0.25">
      <c r="F31">
        <v>248</v>
      </c>
    </row>
    <row r="32" spans="5:6" x14ac:dyDescent="0.25">
      <c r="F32">
        <v>256</v>
      </c>
    </row>
    <row r="33" spans="6:6" x14ac:dyDescent="0.25">
      <c r="F33">
        <v>264</v>
      </c>
    </row>
    <row r="34" spans="6:6" x14ac:dyDescent="0.25">
      <c r="F34">
        <v>272</v>
      </c>
    </row>
    <row r="35" spans="6:6" x14ac:dyDescent="0.25">
      <c r="F35">
        <v>280</v>
      </c>
    </row>
    <row r="36" spans="6:6" x14ac:dyDescent="0.25">
      <c r="F36">
        <v>288</v>
      </c>
    </row>
    <row r="37" spans="6:6" x14ac:dyDescent="0.25">
      <c r="F37">
        <v>296</v>
      </c>
    </row>
    <row r="38" spans="6:6" x14ac:dyDescent="0.25">
      <c r="F38">
        <v>304</v>
      </c>
    </row>
    <row r="39" spans="6:6" x14ac:dyDescent="0.25">
      <c r="F39">
        <v>312</v>
      </c>
    </row>
    <row r="40" spans="6:6" x14ac:dyDescent="0.25">
      <c r="F40">
        <v>320</v>
      </c>
    </row>
    <row r="41" spans="6:6" x14ac:dyDescent="0.25">
      <c r="F41">
        <v>328</v>
      </c>
    </row>
    <row r="42" spans="6:6" x14ac:dyDescent="0.25">
      <c r="F42">
        <v>336</v>
      </c>
    </row>
    <row r="43" spans="6:6" x14ac:dyDescent="0.25">
      <c r="F43">
        <v>344</v>
      </c>
    </row>
    <row r="44" spans="6:6" x14ac:dyDescent="0.25">
      <c r="F44">
        <v>352</v>
      </c>
    </row>
    <row r="45" spans="6:6" x14ac:dyDescent="0.25">
      <c r="F45">
        <v>360</v>
      </c>
    </row>
    <row r="46" spans="6:6" x14ac:dyDescent="0.25">
      <c r="F46">
        <v>368</v>
      </c>
    </row>
    <row r="47" spans="6:6" x14ac:dyDescent="0.25">
      <c r="F47">
        <v>376</v>
      </c>
    </row>
    <row r="48" spans="6:6" x14ac:dyDescent="0.25">
      <c r="F48">
        <v>384</v>
      </c>
    </row>
    <row r="49" spans="6:6" x14ac:dyDescent="0.25">
      <c r="F49">
        <v>392</v>
      </c>
    </row>
    <row r="50" spans="6:6" x14ac:dyDescent="0.25">
      <c r="F50">
        <v>400</v>
      </c>
    </row>
    <row r="51" spans="6:6" x14ac:dyDescent="0.25">
      <c r="F51">
        <v>408</v>
      </c>
    </row>
    <row r="52" spans="6:6" x14ac:dyDescent="0.25">
      <c r="F52">
        <v>416</v>
      </c>
    </row>
    <row r="53" spans="6:6" x14ac:dyDescent="0.25">
      <c r="F53">
        <v>424</v>
      </c>
    </row>
    <row r="54" spans="6:6" x14ac:dyDescent="0.25">
      <c r="F54">
        <v>432</v>
      </c>
    </row>
    <row r="55" spans="6:6" x14ac:dyDescent="0.25">
      <c r="F55">
        <v>440</v>
      </c>
    </row>
    <row r="56" spans="6:6" x14ac:dyDescent="0.25">
      <c r="F56">
        <v>448</v>
      </c>
    </row>
    <row r="57" spans="6:6" x14ac:dyDescent="0.25">
      <c r="F57">
        <v>456</v>
      </c>
    </row>
    <row r="58" spans="6:6" x14ac:dyDescent="0.25">
      <c r="F58">
        <v>464</v>
      </c>
    </row>
    <row r="59" spans="6:6" x14ac:dyDescent="0.25">
      <c r="F59">
        <v>472</v>
      </c>
    </row>
    <row r="60" spans="6:6" x14ac:dyDescent="0.25">
      <c r="F60">
        <v>480</v>
      </c>
    </row>
    <row r="61" spans="6:6" x14ac:dyDescent="0.25">
      <c r="F61">
        <v>488</v>
      </c>
    </row>
    <row r="62" spans="6:6" x14ac:dyDescent="0.25">
      <c r="F62">
        <v>496</v>
      </c>
    </row>
    <row r="63" spans="6:6" x14ac:dyDescent="0.25">
      <c r="F63">
        <v>504</v>
      </c>
    </row>
    <row r="64" spans="6:6" x14ac:dyDescent="0.25">
      <c r="F64">
        <v>512</v>
      </c>
    </row>
    <row r="65" spans="6:6" x14ac:dyDescent="0.25">
      <c r="F65">
        <v>520</v>
      </c>
    </row>
    <row r="66" spans="6:6" x14ac:dyDescent="0.25">
      <c r="F66">
        <v>528</v>
      </c>
    </row>
    <row r="67" spans="6:6" x14ac:dyDescent="0.25">
      <c r="F67">
        <v>536</v>
      </c>
    </row>
    <row r="68" spans="6:6" x14ac:dyDescent="0.25">
      <c r="F68">
        <v>544</v>
      </c>
    </row>
    <row r="69" spans="6:6" x14ac:dyDescent="0.25">
      <c r="F69">
        <v>552</v>
      </c>
    </row>
    <row r="70" spans="6:6" x14ac:dyDescent="0.25">
      <c r="F70">
        <v>560</v>
      </c>
    </row>
    <row r="71" spans="6:6" x14ac:dyDescent="0.25">
      <c r="F71">
        <v>568</v>
      </c>
    </row>
    <row r="72" spans="6:6" x14ac:dyDescent="0.25">
      <c r="F72">
        <v>576</v>
      </c>
    </row>
    <row r="73" spans="6:6" x14ac:dyDescent="0.25">
      <c r="F73">
        <v>584</v>
      </c>
    </row>
    <row r="74" spans="6:6" x14ac:dyDescent="0.25">
      <c r="F74">
        <v>592</v>
      </c>
    </row>
    <row r="75" spans="6:6" x14ac:dyDescent="0.25">
      <c r="F75">
        <v>600</v>
      </c>
    </row>
    <row r="76" spans="6:6" x14ac:dyDescent="0.25">
      <c r="F76">
        <v>608</v>
      </c>
    </row>
    <row r="77" spans="6:6" x14ac:dyDescent="0.25">
      <c r="F77">
        <v>616</v>
      </c>
    </row>
    <row r="78" spans="6:6" x14ac:dyDescent="0.25">
      <c r="F78">
        <v>624</v>
      </c>
    </row>
    <row r="79" spans="6:6" x14ac:dyDescent="0.25">
      <c r="F79">
        <v>632</v>
      </c>
    </row>
    <row r="80" spans="6:6" x14ac:dyDescent="0.25">
      <c r="F80">
        <v>640</v>
      </c>
    </row>
    <row r="81" spans="6:6" x14ac:dyDescent="0.25">
      <c r="F81">
        <v>648</v>
      </c>
    </row>
    <row r="82" spans="6:6" x14ac:dyDescent="0.25">
      <c r="F82">
        <v>656</v>
      </c>
    </row>
    <row r="83" spans="6:6" x14ac:dyDescent="0.25">
      <c r="F83">
        <v>664</v>
      </c>
    </row>
    <row r="84" spans="6:6" x14ac:dyDescent="0.25">
      <c r="F84">
        <v>672</v>
      </c>
    </row>
    <row r="85" spans="6:6" x14ac:dyDescent="0.25">
      <c r="F85">
        <v>680</v>
      </c>
    </row>
    <row r="86" spans="6:6" x14ac:dyDescent="0.25">
      <c r="F86">
        <v>688</v>
      </c>
    </row>
    <row r="87" spans="6:6" x14ac:dyDescent="0.25">
      <c r="F87">
        <v>696</v>
      </c>
    </row>
    <row r="88" spans="6:6" x14ac:dyDescent="0.25">
      <c r="F88">
        <v>704</v>
      </c>
    </row>
    <row r="89" spans="6:6" x14ac:dyDescent="0.25">
      <c r="F89">
        <v>712</v>
      </c>
    </row>
    <row r="90" spans="6:6" x14ac:dyDescent="0.25">
      <c r="F90">
        <v>720</v>
      </c>
    </row>
    <row r="91" spans="6:6" x14ac:dyDescent="0.25">
      <c r="F91">
        <v>728</v>
      </c>
    </row>
    <row r="92" spans="6:6" x14ac:dyDescent="0.25">
      <c r="F92">
        <v>736</v>
      </c>
    </row>
    <row r="93" spans="6:6" x14ac:dyDescent="0.25">
      <c r="F93">
        <v>744</v>
      </c>
    </row>
    <row r="94" spans="6:6" x14ac:dyDescent="0.25">
      <c r="F94">
        <v>752</v>
      </c>
    </row>
    <row r="95" spans="6:6" x14ac:dyDescent="0.25">
      <c r="F95">
        <v>760</v>
      </c>
    </row>
    <row r="96" spans="6:6" x14ac:dyDescent="0.25">
      <c r="F96">
        <v>768</v>
      </c>
    </row>
    <row r="97" spans="6:6" x14ac:dyDescent="0.25">
      <c r="F97">
        <v>776</v>
      </c>
    </row>
    <row r="98" spans="6:6" x14ac:dyDescent="0.25">
      <c r="F98">
        <v>784</v>
      </c>
    </row>
    <row r="99" spans="6:6" x14ac:dyDescent="0.25">
      <c r="F99">
        <v>792</v>
      </c>
    </row>
    <row r="100" spans="6:6" x14ac:dyDescent="0.25">
      <c r="F100">
        <v>800</v>
      </c>
    </row>
    <row r="101" spans="6:6" x14ac:dyDescent="0.25">
      <c r="F101">
        <v>808</v>
      </c>
    </row>
    <row r="102" spans="6:6" x14ac:dyDescent="0.25">
      <c r="F102">
        <v>816</v>
      </c>
    </row>
    <row r="103" spans="6:6" x14ac:dyDescent="0.25">
      <c r="F103">
        <v>824</v>
      </c>
    </row>
    <row r="104" spans="6:6" x14ac:dyDescent="0.25">
      <c r="F104">
        <v>832</v>
      </c>
    </row>
    <row r="105" spans="6:6" x14ac:dyDescent="0.25">
      <c r="F105">
        <v>840</v>
      </c>
    </row>
    <row r="106" spans="6:6" x14ac:dyDescent="0.25">
      <c r="F106">
        <v>848</v>
      </c>
    </row>
    <row r="107" spans="6:6" x14ac:dyDescent="0.25">
      <c r="F107">
        <v>856</v>
      </c>
    </row>
    <row r="108" spans="6:6" x14ac:dyDescent="0.25">
      <c r="F108">
        <v>864</v>
      </c>
    </row>
    <row r="109" spans="6:6" x14ac:dyDescent="0.25">
      <c r="F109">
        <v>872</v>
      </c>
    </row>
    <row r="110" spans="6:6" x14ac:dyDescent="0.25">
      <c r="F110">
        <v>880</v>
      </c>
    </row>
    <row r="111" spans="6:6" x14ac:dyDescent="0.25">
      <c r="F111">
        <v>888</v>
      </c>
    </row>
    <row r="112" spans="6:6" x14ac:dyDescent="0.25">
      <c r="F112">
        <v>896</v>
      </c>
    </row>
    <row r="113" spans="6:6" x14ac:dyDescent="0.25">
      <c r="F113">
        <v>904</v>
      </c>
    </row>
    <row r="114" spans="6:6" x14ac:dyDescent="0.25">
      <c r="F114">
        <v>912</v>
      </c>
    </row>
    <row r="115" spans="6:6" x14ac:dyDescent="0.25">
      <c r="F115">
        <v>920</v>
      </c>
    </row>
    <row r="116" spans="6:6" x14ac:dyDescent="0.25">
      <c r="F116">
        <v>928</v>
      </c>
    </row>
    <row r="117" spans="6:6" x14ac:dyDescent="0.25">
      <c r="F117">
        <v>936</v>
      </c>
    </row>
    <row r="118" spans="6:6" x14ac:dyDescent="0.25">
      <c r="F118">
        <v>944</v>
      </c>
    </row>
    <row r="119" spans="6:6" x14ac:dyDescent="0.25">
      <c r="F119">
        <v>952</v>
      </c>
    </row>
    <row r="120" spans="6:6" x14ac:dyDescent="0.25">
      <c r="F120">
        <v>960</v>
      </c>
    </row>
    <row r="121" spans="6:6" x14ac:dyDescent="0.25">
      <c r="F121">
        <v>968</v>
      </c>
    </row>
    <row r="122" spans="6:6" x14ac:dyDescent="0.25">
      <c r="F122">
        <v>976</v>
      </c>
    </row>
    <row r="123" spans="6:6" x14ac:dyDescent="0.25">
      <c r="F123">
        <v>984</v>
      </c>
    </row>
    <row r="124" spans="6:6" x14ac:dyDescent="0.25">
      <c r="F124">
        <v>992</v>
      </c>
    </row>
    <row r="125" spans="6:6" x14ac:dyDescent="0.25">
      <c r="F125">
        <v>1000</v>
      </c>
    </row>
    <row r="126" spans="6:6" x14ac:dyDescent="0.25">
      <c r="F126">
        <v>1008</v>
      </c>
    </row>
    <row r="127" spans="6:6" x14ac:dyDescent="0.25">
      <c r="F127">
        <v>1016</v>
      </c>
    </row>
    <row r="128" spans="6:6" x14ac:dyDescent="0.25">
      <c r="F128">
        <v>1024</v>
      </c>
    </row>
    <row r="129" spans="6:6" x14ac:dyDescent="0.25">
      <c r="F129">
        <v>1032</v>
      </c>
    </row>
    <row r="130" spans="6:6" x14ac:dyDescent="0.25">
      <c r="F130">
        <v>1040</v>
      </c>
    </row>
    <row r="131" spans="6:6" x14ac:dyDescent="0.25">
      <c r="F131">
        <v>1048</v>
      </c>
    </row>
    <row r="132" spans="6:6" x14ac:dyDescent="0.25">
      <c r="F132">
        <v>1056</v>
      </c>
    </row>
    <row r="133" spans="6:6" x14ac:dyDescent="0.25">
      <c r="F133">
        <v>1064</v>
      </c>
    </row>
    <row r="134" spans="6:6" x14ac:dyDescent="0.25">
      <c r="F134">
        <v>1072</v>
      </c>
    </row>
    <row r="135" spans="6:6" x14ac:dyDescent="0.25">
      <c r="F135">
        <v>1080</v>
      </c>
    </row>
    <row r="136" spans="6:6" x14ac:dyDescent="0.25">
      <c r="F136">
        <v>1088</v>
      </c>
    </row>
    <row r="137" spans="6:6" x14ac:dyDescent="0.25">
      <c r="F137">
        <v>1096</v>
      </c>
    </row>
    <row r="138" spans="6:6" x14ac:dyDescent="0.25">
      <c r="F138">
        <v>1104</v>
      </c>
    </row>
    <row r="139" spans="6:6" x14ac:dyDescent="0.25">
      <c r="F139">
        <v>1112</v>
      </c>
    </row>
    <row r="140" spans="6:6" x14ac:dyDescent="0.25">
      <c r="F140">
        <v>1120</v>
      </c>
    </row>
    <row r="141" spans="6:6" x14ac:dyDescent="0.25">
      <c r="F141">
        <v>1128</v>
      </c>
    </row>
    <row r="142" spans="6:6" x14ac:dyDescent="0.25">
      <c r="F142">
        <v>1136</v>
      </c>
    </row>
    <row r="143" spans="6:6" x14ac:dyDescent="0.25">
      <c r="F143">
        <v>1144</v>
      </c>
    </row>
    <row r="144" spans="6:6" x14ac:dyDescent="0.25">
      <c r="F144">
        <v>1152</v>
      </c>
    </row>
    <row r="145" spans="6:6" x14ac:dyDescent="0.25">
      <c r="F145">
        <v>1160</v>
      </c>
    </row>
    <row r="146" spans="6:6" x14ac:dyDescent="0.25">
      <c r="F146">
        <v>1168</v>
      </c>
    </row>
    <row r="147" spans="6:6" x14ac:dyDescent="0.25">
      <c r="F147">
        <v>1176</v>
      </c>
    </row>
    <row r="148" spans="6:6" x14ac:dyDescent="0.25">
      <c r="F148">
        <v>1184</v>
      </c>
    </row>
    <row r="149" spans="6:6" x14ac:dyDescent="0.25">
      <c r="F149">
        <v>1192</v>
      </c>
    </row>
    <row r="150" spans="6:6" x14ac:dyDescent="0.25">
      <c r="F150">
        <v>1200</v>
      </c>
    </row>
    <row r="151" spans="6:6" x14ac:dyDescent="0.25">
      <c r="F151">
        <v>1208</v>
      </c>
    </row>
    <row r="152" spans="6:6" x14ac:dyDescent="0.25">
      <c r="F152">
        <v>1216</v>
      </c>
    </row>
    <row r="153" spans="6:6" x14ac:dyDescent="0.25">
      <c r="F153">
        <v>1224</v>
      </c>
    </row>
    <row r="154" spans="6:6" x14ac:dyDescent="0.25">
      <c r="F154">
        <v>1232</v>
      </c>
    </row>
    <row r="155" spans="6:6" x14ac:dyDescent="0.25">
      <c r="F155">
        <v>1240</v>
      </c>
    </row>
    <row r="156" spans="6:6" x14ac:dyDescent="0.25">
      <c r="F156">
        <v>1248</v>
      </c>
    </row>
    <row r="157" spans="6:6" x14ac:dyDescent="0.25">
      <c r="F157">
        <v>1256</v>
      </c>
    </row>
    <row r="158" spans="6:6" x14ac:dyDescent="0.25">
      <c r="F158">
        <v>1264</v>
      </c>
    </row>
    <row r="159" spans="6:6" x14ac:dyDescent="0.25">
      <c r="F159">
        <v>1272</v>
      </c>
    </row>
    <row r="160" spans="6:6" x14ac:dyDescent="0.25">
      <c r="F160">
        <v>1280</v>
      </c>
    </row>
    <row r="161" spans="6:6" x14ac:dyDescent="0.25">
      <c r="F161">
        <v>1288</v>
      </c>
    </row>
    <row r="162" spans="6:6" x14ac:dyDescent="0.25">
      <c r="F162">
        <v>1296</v>
      </c>
    </row>
    <row r="163" spans="6:6" x14ac:dyDescent="0.25">
      <c r="F163">
        <v>1304</v>
      </c>
    </row>
    <row r="164" spans="6:6" x14ac:dyDescent="0.25">
      <c r="F164">
        <v>1312</v>
      </c>
    </row>
    <row r="165" spans="6:6" x14ac:dyDescent="0.25">
      <c r="F165">
        <v>1320</v>
      </c>
    </row>
    <row r="166" spans="6:6" x14ac:dyDescent="0.25">
      <c r="F166">
        <v>1328</v>
      </c>
    </row>
    <row r="167" spans="6:6" x14ac:dyDescent="0.25">
      <c r="F167">
        <v>1336</v>
      </c>
    </row>
    <row r="168" spans="6:6" x14ac:dyDescent="0.25">
      <c r="F168">
        <v>1344</v>
      </c>
    </row>
    <row r="169" spans="6:6" x14ac:dyDescent="0.25">
      <c r="F169">
        <v>1352</v>
      </c>
    </row>
    <row r="170" spans="6:6" x14ac:dyDescent="0.25">
      <c r="F170">
        <v>1360</v>
      </c>
    </row>
    <row r="171" spans="6:6" x14ac:dyDescent="0.25">
      <c r="F171">
        <v>1368</v>
      </c>
    </row>
    <row r="172" spans="6:6" x14ac:dyDescent="0.25">
      <c r="F172">
        <v>1376</v>
      </c>
    </row>
    <row r="173" spans="6:6" x14ac:dyDescent="0.25">
      <c r="F173">
        <v>1384</v>
      </c>
    </row>
    <row r="174" spans="6:6" x14ac:dyDescent="0.25">
      <c r="F174">
        <v>1392</v>
      </c>
    </row>
    <row r="175" spans="6:6" x14ac:dyDescent="0.25">
      <c r="F175">
        <v>1400</v>
      </c>
    </row>
    <row r="176" spans="6:6" x14ac:dyDescent="0.25">
      <c r="F176">
        <v>1408</v>
      </c>
    </row>
    <row r="177" spans="6:6" x14ac:dyDescent="0.25">
      <c r="F177">
        <v>1416</v>
      </c>
    </row>
    <row r="178" spans="6:6" x14ac:dyDescent="0.25">
      <c r="F178">
        <v>1424</v>
      </c>
    </row>
    <row r="179" spans="6:6" x14ac:dyDescent="0.25">
      <c r="F179">
        <v>1432</v>
      </c>
    </row>
    <row r="180" spans="6:6" x14ac:dyDescent="0.25">
      <c r="F180">
        <v>1440</v>
      </c>
    </row>
    <row r="181" spans="6:6" x14ac:dyDescent="0.25">
      <c r="F181">
        <v>1448</v>
      </c>
    </row>
    <row r="182" spans="6:6" x14ac:dyDescent="0.25">
      <c r="F182">
        <v>1456</v>
      </c>
    </row>
    <row r="183" spans="6:6" x14ac:dyDescent="0.25">
      <c r="F183">
        <v>1464</v>
      </c>
    </row>
    <row r="184" spans="6:6" x14ac:dyDescent="0.25">
      <c r="F184">
        <v>1472</v>
      </c>
    </row>
    <row r="185" spans="6:6" x14ac:dyDescent="0.25">
      <c r="F185">
        <v>1480</v>
      </c>
    </row>
    <row r="186" spans="6:6" x14ac:dyDescent="0.25">
      <c r="F186">
        <v>1488</v>
      </c>
    </row>
    <row r="187" spans="6:6" x14ac:dyDescent="0.25">
      <c r="F187">
        <v>1496</v>
      </c>
    </row>
    <row r="188" spans="6:6" x14ac:dyDescent="0.25">
      <c r="F188">
        <v>1504</v>
      </c>
    </row>
    <row r="189" spans="6:6" x14ac:dyDescent="0.25">
      <c r="F189">
        <v>1512</v>
      </c>
    </row>
    <row r="190" spans="6:6" x14ac:dyDescent="0.25">
      <c r="F190">
        <v>1520</v>
      </c>
    </row>
    <row r="191" spans="6:6" x14ac:dyDescent="0.25">
      <c r="F191">
        <v>1528</v>
      </c>
    </row>
    <row r="192" spans="6:6" x14ac:dyDescent="0.25">
      <c r="F192">
        <v>1536</v>
      </c>
    </row>
    <row r="193" spans="6:6" x14ac:dyDescent="0.25">
      <c r="F193">
        <v>1544</v>
      </c>
    </row>
    <row r="194" spans="6:6" x14ac:dyDescent="0.25">
      <c r="F194">
        <v>1552</v>
      </c>
    </row>
    <row r="195" spans="6:6" x14ac:dyDescent="0.25">
      <c r="F195">
        <v>1560</v>
      </c>
    </row>
    <row r="196" spans="6:6" x14ac:dyDescent="0.25">
      <c r="F196">
        <v>1568</v>
      </c>
    </row>
    <row r="197" spans="6:6" x14ac:dyDescent="0.25">
      <c r="F197">
        <v>1576</v>
      </c>
    </row>
    <row r="198" spans="6:6" x14ac:dyDescent="0.25">
      <c r="F198">
        <v>1584</v>
      </c>
    </row>
    <row r="199" spans="6:6" x14ac:dyDescent="0.25">
      <c r="F199">
        <v>1592</v>
      </c>
    </row>
    <row r="200" spans="6:6" x14ac:dyDescent="0.25">
      <c r="F200">
        <v>1600</v>
      </c>
    </row>
    <row r="201" spans="6:6" x14ac:dyDescent="0.25">
      <c r="F201">
        <v>1608</v>
      </c>
    </row>
    <row r="202" spans="6:6" x14ac:dyDescent="0.25">
      <c r="F202">
        <v>1616</v>
      </c>
    </row>
    <row r="203" spans="6:6" x14ac:dyDescent="0.25">
      <c r="F203">
        <v>1624</v>
      </c>
    </row>
    <row r="204" spans="6:6" x14ac:dyDescent="0.25">
      <c r="F204">
        <v>1632</v>
      </c>
    </row>
    <row r="205" spans="6:6" x14ac:dyDescent="0.25">
      <c r="F205">
        <v>1640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03"/>
  <sheetViews>
    <sheetView tabSelected="1" zoomScale="70" zoomScaleNormal="70" workbookViewId="0">
      <pane xSplit="7" ySplit="1" topLeftCell="BX65" activePane="bottomRight" state="frozen"/>
      <selection pane="topRight" activeCell="G1" sqref="G1"/>
      <selection pane="bottomLeft" activeCell="A2" sqref="A2"/>
      <selection pane="bottomRight" activeCell="D75" sqref="D75"/>
    </sheetView>
  </sheetViews>
  <sheetFormatPr defaultColWidth="12.42578125" defaultRowHeight="54" customHeight="1" x14ac:dyDescent="0.25"/>
  <cols>
    <col min="1" max="1" width="12.42578125" style="3"/>
    <col min="2" max="2" width="21.140625" style="3" customWidth="1"/>
    <col min="3" max="3" width="12.42578125" style="3"/>
    <col min="4" max="4" width="18" style="3" customWidth="1"/>
    <col min="5" max="5" width="35.7109375" style="3" customWidth="1"/>
    <col min="6" max="6" width="18" style="3" customWidth="1"/>
    <col min="7" max="7" width="101" style="3" customWidth="1"/>
    <col min="8" max="33" width="12.42578125" style="3"/>
    <col min="34" max="35" width="23.140625" style="3" customWidth="1"/>
    <col min="36" max="47" width="12.42578125" style="3"/>
    <col min="71" max="74" width="12.42578125" style="3"/>
    <col min="77" max="77" width="23.85546875" style="3" customWidth="1"/>
    <col min="78" max="82" width="23.85546875" customWidth="1"/>
    <col min="83" max="83" width="29" style="3" customWidth="1"/>
    <col min="84" max="84" width="21.5703125" style="3" customWidth="1"/>
    <col min="85" max="16384" width="12.42578125" style="3"/>
  </cols>
  <sheetData>
    <row r="1" spans="1:88" ht="54" customHeight="1" x14ac:dyDescent="0.25">
      <c r="B1" s="3" t="s">
        <v>0</v>
      </c>
      <c r="C1" s="3" t="s">
        <v>4</v>
      </c>
      <c r="D1" s="3" t="s">
        <v>5</v>
      </c>
      <c r="E1" s="3" t="s">
        <v>1</v>
      </c>
      <c r="F1" s="3" t="s">
        <v>238</v>
      </c>
      <c r="G1" s="3" t="s">
        <v>2</v>
      </c>
      <c r="H1" s="10"/>
      <c r="I1" s="10"/>
      <c r="J1" s="10"/>
      <c r="K1" s="10"/>
      <c r="L1" s="10"/>
      <c r="M1" s="10"/>
      <c r="N1" s="10"/>
      <c r="O1" s="10"/>
      <c r="P1" s="10"/>
      <c r="Q1" s="10"/>
      <c r="R1" s="10"/>
      <c r="S1" s="10"/>
      <c r="T1" s="10"/>
      <c r="U1" s="10"/>
      <c r="V1" s="10"/>
      <c r="W1" s="10"/>
      <c r="X1" s="10"/>
      <c r="Y1" s="10"/>
      <c r="Z1" s="10"/>
      <c r="AA1" s="10"/>
      <c r="AB1" s="10"/>
      <c r="AC1" s="10"/>
      <c r="AD1" s="10"/>
      <c r="AE1" s="10"/>
      <c r="AF1" s="10"/>
      <c r="AG1" s="10"/>
      <c r="AH1" s="2" t="s">
        <v>196</v>
      </c>
      <c r="AI1" s="2" t="s">
        <v>37</v>
      </c>
      <c r="AJ1" s="3" t="s">
        <v>17</v>
      </c>
      <c r="AK1" s="3" t="s">
        <v>24</v>
      </c>
      <c r="AU1" s="3" t="s">
        <v>23</v>
      </c>
      <c r="BY1" s="2" t="s">
        <v>194</v>
      </c>
      <c r="CE1" s="2" t="s">
        <v>197</v>
      </c>
      <c r="CF1" s="3" t="s">
        <v>154</v>
      </c>
      <c r="CI1" s="3" t="s">
        <v>195</v>
      </c>
    </row>
    <row r="2" spans="1:88" ht="178.5" customHeight="1" x14ac:dyDescent="0.25">
      <c r="A2" s="3">
        <v>1</v>
      </c>
      <c r="B2" s="5" t="s">
        <v>3</v>
      </c>
      <c r="C2" s="5">
        <v>51.174998100000003</v>
      </c>
      <c r="D2" s="5">
        <v>20.749157</v>
      </c>
      <c r="E2" s="3" t="s">
        <v>6</v>
      </c>
      <c r="F2" s="5">
        <v>0</v>
      </c>
      <c r="G2" s="3" t="s">
        <v>7</v>
      </c>
      <c r="H2" s="3" t="s">
        <v>8</v>
      </c>
      <c r="I2" s="6">
        <f>A2</f>
        <v>1</v>
      </c>
      <c r="J2" s="2" t="s">
        <v>10</v>
      </c>
      <c r="K2" s="7">
        <f>A2</f>
        <v>1</v>
      </c>
      <c r="L2" s="8" t="s">
        <v>11</v>
      </c>
      <c r="M2" s="6">
        <f>A2</f>
        <v>1</v>
      </c>
      <c r="N2" s="2" t="s">
        <v>12</v>
      </c>
      <c r="O2" s="6" t="str">
        <f>E2</f>
        <v xml:space="preserve">Zdobądź “Dach Mazowsza” </v>
      </c>
      <c r="P2" s="8" t="s">
        <v>49</v>
      </c>
      <c r="Q2" s="2" t="s">
        <v>38</v>
      </c>
      <c r="R2" s="7">
        <f>A2</f>
        <v>1</v>
      </c>
      <c r="S2" s="8" t="s">
        <v>39</v>
      </c>
      <c r="T2" s="6">
        <f>A2</f>
        <v>1</v>
      </c>
      <c r="U2" s="2" t="s">
        <v>13</v>
      </c>
      <c r="V2" s="6">
        <f>A2</f>
        <v>1</v>
      </c>
      <c r="W2" s="2" t="s">
        <v>14</v>
      </c>
      <c r="X2" s="6" t="str">
        <f>E2</f>
        <v xml:space="preserve">Zdobądź “Dach Mazowsza” </v>
      </c>
      <c r="Y2" s="2" t="s">
        <v>50</v>
      </c>
      <c r="Z2" s="6" t="str">
        <f>G2</f>
        <v>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v>
      </c>
      <c r="AA2" s="2" t="s">
        <v>15</v>
      </c>
      <c r="AB2" s="6">
        <f>A2</f>
        <v>1</v>
      </c>
      <c r="AC2" s="54" t="s">
        <v>338</v>
      </c>
      <c r="AD2" s="6">
        <f>A2</f>
        <v>1</v>
      </c>
      <c r="AE2" s="2" t="s">
        <v>16</v>
      </c>
      <c r="AF2" s="6">
        <f>A2</f>
        <v>1</v>
      </c>
      <c r="AG2" t="s">
        <v>9</v>
      </c>
      <c r="AH2" s="9" t="str">
        <f>CONCATENATE(H2,I2,J2,K2,L2,M2,N2,O2,P2,Q2,R2,S2,T2,U2,V2,W2,X2,Y2,Z2,AA2,AB2,AC2,AD2,AE2,AF2,AG2)</f>
        <v>&lt;!---WYCZYN_1_main--&gt;                    
                    &lt;div class=*@*feat-box*@* id=*@*wyczyn1*@* &gt;
                        &lt;p class=*@*feat-number*@*&gt;#wyczyn1&lt;/p&gt;
                        &lt;h3 class=*@*feat-title*@*&gt;Zdobądź “Dach Mazowsza” &lt;/h3&gt;
                        &lt;p class=*@*feat-counter*@*&gt; 0 osób wzięło udział&lt;/p&gt;
                    &lt;/div&gt;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 &lt;/h2&gt;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I2" s="17" t="str">
        <f>CONCATENATE(Q2,R2,S2,T2,U2,V2,W2,X2,Y2,Z2,AA2,AB2,AC2,AD2,AE2,AF2,AG2)</f>
        <v xml:space="preserve">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 &lt;/h2&gt;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J2" s="11" t="str">
        <f>"#wyczyn"&amp;A2&amp;"_content,"</f>
        <v>#wyczyn1_content,</v>
      </c>
      <c r="AK2" s="11" t="str">
        <f>"#map_wyczyn"&amp;A2&amp;","</f>
        <v>#map_wyczyn1,</v>
      </c>
      <c r="AL2" s="2" t="s">
        <v>18</v>
      </c>
      <c r="AM2" s="6" t="str">
        <f>A2&amp;"'"</f>
        <v>1'</v>
      </c>
      <c r="AN2" s="12" t="s">
        <v>19</v>
      </c>
      <c r="AO2" s="6">
        <f>A2</f>
        <v>1</v>
      </c>
      <c r="AP2" s="2" t="s">
        <v>20</v>
      </c>
      <c r="AQ2" s="6">
        <f>A2</f>
        <v>1</v>
      </c>
      <c r="AR2" s="2" t="s">
        <v>21</v>
      </c>
      <c r="AS2" s="6">
        <f>A2</f>
        <v>1</v>
      </c>
      <c r="AT2" s="2" t="s">
        <v>22</v>
      </c>
      <c r="AU2" s="9" t="str">
        <f>CONCATENATE(AL2,AM2,AN2,AO2,AP2,AQ2,AR2,AS2,AT2)</f>
        <v xml:space="preserve">    $('#wyczyn1').click(function() {
        document.querySelector('.bg-modal').style.display = 'block';
        document.querySelector('#wyczyn1_content').style.display = 'block';
        document.querySelector('#wyczyn1_content').style.position = 'fixed';
    });
    /*Closing the pop-up with feat-description*/
        $('.popup-close-arrow').click(function() {
        document.querySelector('.bg-modal').style.display = 'none';
        document.querySelector('#wyczyn1_content').style.display = 'none';
    });</v>
      </c>
      <c r="AV2" s="2" t="s">
        <v>33</v>
      </c>
      <c r="AW2" s="13">
        <f>A2</f>
        <v>1</v>
      </c>
      <c r="AX2" s="2" t="s">
        <v>25</v>
      </c>
      <c r="AY2" s="13">
        <f>A2</f>
        <v>1</v>
      </c>
      <c r="AZ2" t="s">
        <v>26</v>
      </c>
      <c r="BA2" s="13">
        <f>C2</f>
        <v>51.174998100000003</v>
      </c>
      <c r="BB2" t="s">
        <v>27</v>
      </c>
      <c r="BC2" s="13">
        <f>D2</f>
        <v>20.749157</v>
      </c>
      <c r="BD2" s="2" t="s">
        <v>184</v>
      </c>
      <c r="BE2" s="13">
        <f>A2</f>
        <v>1</v>
      </c>
      <c r="BF2" s="2" t="s">
        <v>28</v>
      </c>
      <c r="BG2" s="13">
        <f>A2</f>
        <v>1</v>
      </c>
      <c r="BH2" t="s">
        <v>29</v>
      </c>
      <c r="BI2" s="13">
        <f>A2</f>
        <v>1</v>
      </c>
      <c r="BJ2" s="2" t="s">
        <v>30</v>
      </c>
      <c r="BK2" s="13">
        <f>A2</f>
        <v>1</v>
      </c>
      <c r="BL2" s="2" t="s">
        <v>51</v>
      </c>
      <c r="BM2" s="2">
        <f>C2</f>
        <v>51.174998100000003</v>
      </c>
      <c r="BN2" s="2" t="s">
        <v>27</v>
      </c>
      <c r="BO2" s="2">
        <f>D2</f>
        <v>20.749157</v>
      </c>
      <c r="BP2" s="2" t="s">
        <v>183</v>
      </c>
      <c r="BQ2" s="13">
        <f>A2</f>
        <v>1</v>
      </c>
      <c r="BR2" t="s">
        <v>31</v>
      </c>
      <c r="BS2" s="13">
        <f>A2</f>
        <v>1</v>
      </c>
      <c r="BT2" s="2" t="s">
        <v>32</v>
      </c>
      <c r="BU2" s="13"/>
      <c r="BV2"/>
      <c r="BW2" s="13"/>
      <c r="BY2" s="9" t="str">
        <f>CONCATENATE(AV2,AW2,AX2,AY2,AZ2,BA2,BB2,BC2,BD2,BE2,BF2,BG2,BH2,BI2,BJ2,BK2,BL2,BM2,BN2,BO2,BP2,BQ2,BR2,BS2,BT2)</f>
        <v xml:space="preserve">//----------------------------------------------------------------------------------------------------------------------------------------------------------------------------
                //Markers for WYCZYN_1
                //marker for main page
                addMarker_w1_main({coords:{lat:51,1749981, lng:20,749157}, iconImage:'http://nieodlegla.pl/files/marker.svg', });
                function addMarker_w1_main(props) {var marker = new google.maps.Marker({ position:props.coords, map:map, }); if(props.iconImage){marker.setIcon(props.iconImage);}
                                                  google.maps.event.addListener(marker, "click", function() { document.querySelector('.bg-modal').style.display = 'block';         document.querySelector('#wyczyn1_content').style.display = 'block'; document.querySelector('#wyczyn1_content').style.position = 'fixed';});
                                                  };
                //Marker for pop-up
                addMarker_w1({coords:{lat:51,1749981, lng:20,749157}, iconImage:'http://nieodlegla.pl/files/pin.svg', });
                function addMarker_w1(props) {var marker = new google.maps.Marker({ position:props.coords, map:map_wyczyn1, }); if(props.iconImage){marker.setIcon(props.iconImage);}};
                //----------------------------------------------------------------------------------------------------------------------------------------------------------------------------
</v>
      </c>
      <c r="BZ2" t="s">
        <v>34</v>
      </c>
      <c r="CA2" s="13">
        <f>A2</f>
        <v>1</v>
      </c>
      <c r="CB2" t="s">
        <v>35</v>
      </c>
      <c r="CC2" s="13" t="str">
        <f>A2&amp;"'"</f>
        <v>1'</v>
      </c>
      <c r="CD2" t="s">
        <v>36</v>
      </c>
      <c r="CE2" s="9" t="str">
        <f>CONCATENATE(BZ2,CA2,CB2,CC2,CD2,)</f>
        <v>var map_wyczyn1 = new google.maps.Map(document.getElementById('map_wyczyn1'), optionsFeatPopup);</v>
      </c>
      <c r="CF2" s="2" t="s">
        <v>33</v>
      </c>
      <c r="CG2" s="6">
        <f>A2</f>
        <v>1</v>
      </c>
      <c r="CH2" s="2" t="s">
        <v>156</v>
      </c>
      <c r="CI2" s="9" t="str">
        <f>CONCATENATE(CF2,CG2,CH2,BK2,BL2,BM2,BN2,BO2,BP2,BQ2,BR2,BS2,BT2)</f>
        <v xml:space="preserve">//----------------------------------------------------------------------------------------------------------------------------------------------------------------------------
                //Markers for WYCZYN_1                //Marker for pop-up
                addMarker_w1({coords:{lat:51,1749981, lng:20,749157}, iconImage:'http://nieodlegla.pl/files/pin.svg', });
                function addMarker_w1(props) {var marker = new google.maps.Marker({ position:props.coords, map:map_wyczyn1, }); if(props.iconImage){marker.setIcon(props.iconImage);}};
                //----------------------------------------------------------------------------------------------------------------------------------------------------------------------------
</v>
      </c>
      <c r="CJ2" s="2" t="s">
        <v>155</v>
      </c>
    </row>
    <row r="3" spans="1:88" ht="54" customHeight="1" thickBot="1" x14ac:dyDescent="0.3">
      <c r="A3" s="3">
        <v>2</v>
      </c>
      <c r="B3" s="1" t="s">
        <v>40</v>
      </c>
      <c r="C3" s="1">
        <v>49.285541000000002</v>
      </c>
      <c r="D3" s="1">
        <v>19.988573299999999</v>
      </c>
      <c r="E3" s="14" t="s">
        <v>43</v>
      </c>
      <c r="F3" s="14">
        <v>3</v>
      </c>
      <c r="G3" s="1" t="s">
        <v>48</v>
      </c>
      <c r="H3" s="3" t="s">
        <v>8</v>
      </c>
      <c r="I3" s="6">
        <f t="shared" ref="I3:I6" si="0">A3</f>
        <v>2</v>
      </c>
      <c r="J3" s="2" t="s">
        <v>10</v>
      </c>
      <c r="K3" s="7">
        <f t="shared" ref="K3:K6" si="1">A3</f>
        <v>2</v>
      </c>
      <c r="L3" s="8" t="s">
        <v>11</v>
      </c>
      <c r="M3" s="6">
        <f t="shared" ref="M3:M6" si="2">A3</f>
        <v>2</v>
      </c>
      <c r="N3" s="2" t="s">
        <v>12</v>
      </c>
      <c r="O3" s="6" t="str">
        <f t="shared" ref="O3:O6" si="3">E3</f>
        <v xml:space="preserve">Dotrzyj do najniższego punktu w Tatrach </v>
      </c>
      <c r="P3" s="8" t="s">
        <v>49</v>
      </c>
      <c r="Q3" s="2" t="s">
        <v>38</v>
      </c>
      <c r="R3" s="7">
        <f t="shared" ref="R3:R6" si="4">A3</f>
        <v>2</v>
      </c>
      <c r="S3" s="8" t="s">
        <v>39</v>
      </c>
      <c r="T3" s="6">
        <f t="shared" ref="T3:T6" si="5">A3</f>
        <v>2</v>
      </c>
      <c r="U3" s="2" t="s">
        <v>13</v>
      </c>
      <c r="V3" s="6">
        <f t="shared" ref="V3:V6" si="6">A3</f>
        <v>2</v>
      </c>
      <c r="W3" s="2" t="s">
        <v>14</v>
      </c>
      <c r="X3" s="6" t="str">
        <f t="shared" ref="X3:X6" si="7">E3</f>
        <v xml:space="preserve">Dotrzyj do najniższego punktu w Tatrach </v>
      </c>
      <c r="Y3" s="2" t="s">
        <v>50</v>
      </c>
      <c r="Z3" s="6" t="str">
        <f t="shared" ref="Z3:Z6" si="8">G3</f>
        <v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v>
      </c>
      <c r="AA3" s="2" t="s">
        <v>15</v>
      </c>
      <c r="AB3" s="6">
        <f t="shared" ref="AB3:AB6" si="9">A3</f>
        <v>2</v>
      </c>
      <c r="AC3" s="54" t="s">
        <v>338</v>
      </c>
      <c r="AD3" s="6">
        <f t="shared" ref="AD3:AD6" si="10">A3</f>
        <v>2</v>
      </c>
      <c r="AE3" s="2" t="s">
        <v>16</v>
      </c>
      <c r="AF3" s="6">
        <f t="shared" ref="AF3:AF6" si="11">A3</f>
        <v>2</v>
      </c>
      <c r="AG3" t="s">
        <v>9</v>
      </c>
      <c r="AH3" s="9" t="str">
        <f t="shared" ref="AH3:AH47" si="12">CONCATENATE(H3,I3,J3,K3,L3,M3,N3,O3,P3,Q3,R3,S3,T3,U3,V3,W3,X3,Y3,Z3,AA3,AB3,AC3,AD3,AE3,AF3,AG3)</f>
        <v>&lt;!---WYCZYN_2_main--&gt;                    
                    &lt;div class=*@*feat-box*@* id=*@*wyczyn2*@* &gt;
                        &lt;p class=*@*feat-number*@*&gt;#wyczyn2&lt;/p&gt;
                        &lt;h3 class=*@*feat-title*@*&gt;Dotrzyj do najniższego punktu w Tatrach &lt;/h3&gt;
                        &lt;p class=*@*feat-counter*@*&gt; 0 osób wzięło udział&lt;/p&gt;
                    &lt;/div&gt;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I3" s="17" t="str">
        <f t="shared" ref="AI3:AI13" si="13">CONCATENATE(Q3,R3,S3,T3,U3,V3,W3,X3,Y3,Z3,AA3,AB3,AC3,AD3,AE3,AF3,AG3)</f>
        <v xml:space="preserve">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J3" s="11" t="str">
        <f t="shared" ref="AJ3:AJ13" si="14">"#wyczyn"&amp;A3&amp;"_content,"</f>
        <v>#wyczyn2_content,</v>
      </c>
      <c r="AK3" s="11" t="str">
        <f t="shared" ref="AK3:AK13" si="15">"#map_wyczyn"&amp;A3&amp;","</f>
        <v>#map_wyczyn2,</v>
      </c>
      <c r="AL3" s="2" t="s">
        <v>18</v>
      </c>
      <c r="AM3" s="6" t="str">
        <f t="shared" ref="AM3:AM13" si="16">A3&amp;"'"</f>
        <v>2'</v>
      </c>
      <c r="AN3" s="12" t="s">
        <v>19</v>
      </c>
      <c r="AO3" s="6">
        <f t="shared" ref="AO3:AO13" si="17">A3</f>
        <v>2</v>
      </c>
      <c r="AP3" s="2" t="s">
        <v>20</v>
      </c>
      <c r="AQ3" s="6">
        <f t="shared" ref="AQ3:AQ13" si="18">A3</f>
        <v>2</v>
      </c>
      <c r="AR3" s="2" t="s">
        <v>21</v>
      </c>
      <c r="AS3" s="6">
        <f t="shared" ref="AS3:AS13" si="19">A3</f>
        <v>2</v>
      </c>
      <c r="AT3" s="2" t="s">
        <v>22</v>
      </c>
      <c r="AU3" s="9" t="str">
        <f t="shared" ref="AU3:AU13" si="20">CONCATENATE(AL3,AM3,AN3,AO3,AP3,AQ3,AR3,AS3,AT3)</f>
        <v xml:space="preserve">    $('#wyczyn2').click(function() {
        document.querySelector('.bg-modal').style.display = 'block';
        document.querySelector('#wyczyn2_content').style.display = 'block';
        document.querySelector('#wyczyn2_content').style.position = 'fixed';
    });
    /*Closing the pop-up with feat-description*/
        $('.popup-close-arrow').click(function() {
        document.querySelector('.bg-modal').style.display = 'none';
        document.querySelector('#wyczyn2_content').style.display = 'none';
    });</v>
      </c>
      <c r="AV3" s="2" t="s">
        <v>33</v>
      </c>
      <c r="AW3" s="13">
        <f t="shared" ref="AW3:AW13" si="21">A3</f>
        <v>2</v>
      </c>
      <c r="AX3" s="2" t="s">
        <v>25</v>
      </c>
      <c r="AY3" s="13">
        <f t="shared" ref="AY3:AY13" si="22">A3</f>
        <v>2</v>
      </c>
      <c r="AZ3" t="s">
        <v>26</v>
      </c>
      <c r="BA3" s="13">
        <f t="shared" ref="BA3:BA13" si="23">C3</f>
        <v>49.285541000000002</v>
      </c>
      <c r="BB3" t="s">
        <v>27</v>
      </c>
      <c r="BC3" s="13">
        <f t="shared" ref="BC3:BC13" si="24">D3</f>
        <v>19.988573299999999</v>
      </c>
      <c r="BD3" s="2" t="s">
        <v>184</v>
      </c>
      <c r="BE3" s="13">
        <f t="shared" ref="BE3:BE13" si="25">A3</f>
        <v>2</v>
      </c>
      <c r="BF3" s="2" t="s">
        <v>28</v>
      </c>
      <c r="BG3" s="13">
        <f t="shared" ref="BG3:BG13" si="26">A3</f>
        <v>2</v>
      </c>
      <c r="BH3" t="s">
        <v>29</v>
      </c>
      <c r="BI3" s="13">
        <f t="shared" ref="BI3:BI13" si="27">A3</f>
        <v>2</v>
      </c>
      <c r="BJ3" s="2" t="s">
        <v>30</v>
      </c>
      <c r="BK3" s="13">
        <f t="shared" ref="BK3:BK13" si="28">A3</f>
        <v>2</v>
      </c>
      <c r="BL3" s="2" t="s">
        <v>51</v>
      </c>
      <c r="BM3" s="2">
        <f t="shared" ref="BM3:BM13" si="29">C3</f>
        <v>49.285541000000002</v>
      </c>
      <c r="BN3" s="2" t="s">
        <v>27</v>
      </c>
      <c r="BO3" s="2">
        <f t="shared" ref="BO3:BO13" si="30">D3</f>
        <v>19.988573299999999</v>
      </c>
      <c r="BP3" s="2" t="s">
        <v>183</v>
      </c>
      <c r="BQ3" s="13">
        <f t="shared" ref="BQ3:BQ13" si="31">A3</f>
        <v>2</v>
      </c>
      <c r="BR3" t="s">
        <v>31</v>
      </c>
      <c r="BS3" s="13">
        <f t="shared" ref="BS3:BS13" si="32">A3</f>
        <v>2</v>
      </c>
      <c r="BT3" s="2" t="s">
        <v>32</v>
      </c>
      <c r="BU3" s="13"/>
      <c r="BV3"/>
      <c r="BW3" s="13"/>
      <c r="BY3" s="9" t="str">
        <f t="shared" ref="BY3:BY13" si="33">CONCATENATE(AV3,AW3,AX3,AY3,AZ3,BA3,BB3,BC3,BD3,BE3,BF3,BG3,BH3,BI3,BJ3,BK3,BL3,BM3,BN3,BO3,BP3,BQ3,BR3,BS3,BT3)</f>
        <v xml:space="preserve">//----------------------------------------------------------------------------------------------------------------------------------------------------------------------------
                //Markers for WYCZYN_2
                //marker for main page
                addMarker_w2_main({coords:{lat:49,285541, lng:19,9885733}, iconImage:'http://nieodlegla.pl/files/marker.svg', });
                function addMarker_w2_main(props) {var marker = new google.maps.Marker({ position:props.coords, map:map, }); if(props.iconImage){marker.setIcon(props.iconImage);}
                                                  google.maps.event.addListener(marker, "click", function() { document.querySelector('.bg-modal').style.display = 'block';         document.querySelector('#wyczyn2_content').style.display = 'block'; document.querySelector('#wyczyn2_content').style.position = 'fixed';});
                                                  };
                //Marker for pop-up
                addMarker_w2({coords:{lat:49,285541, lng:19,9885733}, iconImage:'http://nieodlegla.pl/files/pin.svg', });
                function addMarker_w2(props) {var marker = new google.maps.Marker({ position:props.coords, map:map_wyczyn2, }); if(props.iconImage){marker.setIcon(props.iconImage);}};
                //----------------------------------------------------------------------------------------------------------------------------------------------------------------------------
</v>
      </c>
      <c r="BZ3" t="s">
        <v>34</v>
      </c>
      <c r="CA3" s="13">
        <f t="shared" ref="CA3:CA13" si="34">A3</f>
        <v>2</v>
      </c>
      <c r="CB3" t="s">
        <v>35</v>
      </c>
      <c r="CC3" s="13" t="str">
        <f t="shared" ref="CC3:CC13" si="35">A3&amp;"'"</f>
        <v>2'</v>
      </c>
      <c r="CD3" t="s">
        <v>36</v>
      </c>
      <c r="CE3" s="9" t="str">
        <f t="shared" ref="CE3:CE13" si="36">CONCATENATE(BZ3,CA3,CB3,CC3,CD3,)</f>
        <v>var map_wyczyn2 = new google.maps.Map(document.getElementById('map_wyczyn2'), optionsFeatPopup);</v>
      </c>
      <c r="CF3" s="2" t="s">
        <v>33</v>
      </c>
      <c r="CG3" s="6">
        <f t="shared" ref="CG3:CG47" si="37">A3</f>
        <v>2</v>
      </c>
      <c r="CH3" s="2" t="s">
        <v>156</v>
      </c>
      <c r="CI3" s="9" t="str">
        <f t="shared" ref="CI3:CI47" si="38">CONCATENATE(CF3,CG3,CH3,BK3,BL3,BM3,BN3,BO3,BP3,BQ3,BR3,BS3,BT3)</f>
        <v xml:space="preserve">//----------------------------------------------------------------------------------------------------------------------------------------------------------------------------
                //Markers for WYCZYN_2                //Marker for pop-up
                addMarker_w2({coords:{lat:49,285541, lng:19,9885733}, iconImage:'http://nieodlegla.pl/files/pin.svg', });
                function addMarker_w2(props) {var marker = new google.maps.Marker({ position:props.coords, map:map_wyczyn2, }); if(props.iconImage){marker.setIcon(props.iconImage);}};
                //----------------------------------------------------------------------------------------------------------------------------------------------------------------------------
</v>
      </c>
    </row>
    <row r="4" spans="1:88" s="21" customFormat="1" ht="54" customHeight="1" thickBot="1" x14ac:dyDescent="0.3">
      <c r="A4" s="20">
        <v>3</v>
      </c>
      <c r="B4" s="21" t="s">
        <v>41</v>
      </c>
      <c r="C4" s="21">
        <v>53.866657099999998</v>
      </c>
      <c r="D4" s="21">
        <v>22.993988300000002</v>
      </c>
      <c r="E4" s="22" t="s">
        <v>44</v>
      </c>
      <c r="F4" s="22">
        <v>2</v>
      </c>
      <c r="G4" s="71" t="s">
        <v>157</v>
      </c>
      <c r="H4" s="21" t="s">
        <v>8</v>
      </c>
      <c r="I4" s="24">
        <f t="shared" si="0"/>
        <v>3</v>
      </c>
      <c r="J4" s="25" t="s">
        <v>10</v>
      </c>
      <c r="K4" s="26">
        <f t="shared" si="1"/>
        <v>3</v>
      </c>
      <c r="L4" s="27" t="s">
        <v>11</v>
      </c>
      <c r="M4" s="24">
        <f t="shared" si="2"/>
        <v>3</v>
      </c>
      <c r="N4" s="25" t="s">
        <v>12</v>
      </c>
      <c r="O4" s="24" t="str">
        <f t="shared" si="3"/>
        <v>Przepłyń najkrótszą rzekę</v>
      </c>
      <c r="P4" s="27" t="s">
        <v>49</v>
      </c>
      <c r="Q4" s="25" t="s">
        <v>38</v>
      </c>
      <c r="R4" s="26">
        <f t="shared" si="4"/>
        <v>3</v>
      </c>
      <c r="S4" s="27" t="s">
        <v>39</v>
      </c>
      <c r="T4" s="24">
        <f t="shared" si="5"/>
        <v>3</v>
      </c>
      <c r="U4" s="25" t="s">
        <v>13</v>
      </c>
      <c r="V4" s="24">
        <f t="shared" si="6"/>
        <v>3</v>
      </c>
      <c r="W4" s="25" t="s">
        <v>14</v>
      </c>
      <c r="X4" s="24" t="str">
        <f t="shared" si="7"/>
        <v>Przepłyń najkrótszą rzekę</v>
      </c>
      <c r="Y4" s="25" t="s">
        <v>50</v>
      </c>
      <c r="Z4" s="24" t="str">
        <f t="shared" si="8"/>
        <v>Daj się ponieść - przepłyń wpław najkrótszą (550 metrów)  rzekę w Polsce. Klonowicę zwaną również Cichą Rzeczką znajdziesz nieopodal Augustowa - łączy jezioro Białe z jeziorem Necko. 
Z wodą nie ma żartów - pamiętaj o asekuracji.</v>
      </c>
      <c r="AA4" s="25" t="s">
        <v>15</v>
      </c>
      <c r="AB4" s="24">
        <f t="shared" si="9"/>
        <v>3</v>
      </c>
      <c r="AC4" s="54" t="s">
        <v>338</v>
      </c>
      <c r="AD4" s="24">
        <f t="shared" si="10"/>
        <v>3</v>
      </c>
      <c r="AE4" s="25" t="s">
        <v>16</v>
      </c>
      <c r="AF4" s="24">
        <f t="shared" si="11"/>
        <v>3</v>
      </c>
      <c r="AG4" s="28" t="s">
        <v>9</v>
      </c>
      <c r="AH4" s="29" t="str">
        <f t="shared" si="12"/>
        <v>&lt;!---WYCZYN_3_main--&gt;                    
                    &lt;div class=*@*feat-box*@* id=*@*wyczyn3*@* &gt;
                        &lt;p class=*@*feat-number*@*&gt;#wyczyn3&lt;/p&gt;
                        &lt;h3 class=*@*feat-title*@*&gt;Przepłyń najkrótszą rzekę&lt;/h3&gt;
                        &lt;p class=*@*feat-counter*@*&gt; 0 osób wzięło udział&lt;/p&gt;
                    &lt;/div&gt;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I4" s="30" t="str">
        <f t="shared" si="13"/>
        <v xml:space="preserve">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J4" s="31" t="str">
        <f t="shared" si="14"/>
        <v>#wyczyn3_content,</v>
      </c>
      <c r="AK4" s="31" t="str">
        <f t="shared" si="15"/>
        <v>#map_wyczyn3,</v>
      </c>
      <c r="AL4" s="25" t="s">
        <v>18</v>
      </c>
      <c r="AM4" s="24" t="str">
        <f t="shared" si="16"/>
        <v>3'</v>
      </c>
      <c r="AN4" s="32" t="s">
        <v>19</v>
      </c>
      <c r="AO4" s="24">
        <f t="shared" si="17"/>
        <v>3</v>
      </c>
      <c r="AP4" s="25" t="s">
        <v>20</v>
      </c>
      <c r="AQ4" s="24">
        <f t="shared" si="18"/>
        <v>3</v>
      </c>
      <c r="AR4" s="25" t="s">
        <v>21</v>
      </c>
      <c r="AS4" s="24">
        <f t="shared" si="19"/>
        <v>3</v>
      </c>
      <c r="AT4" s="25" t="s">
        <v>22</v>
      </c>
      <c r="AU4" s="29" t="str">
        <f t="shared" si="20"/>
        <v xml:space="preserve">    $('#wyczyn3').click(function() {
        document.querySelector('.bg-modal').style.display = 'block';
        document.querySelector('#wyczyn3_content').style.display = 'block';
        document.querySelector('#wyczyn3_content').style.position = 'fixed';
    });
    /*Closing the pop-up with feat-description*/
        $('.popup-close-arrow').click(function() {
        document.querySelector('.bg-modal').style.display = 'none';
        document.querySelector('#wyczyn3_content').style.display = 'none';
    });</v>
      </c>
      <c r="AV4" s="25" t="s">
        <v>33</v>
      </c>
      <c r="AW4" s="33">
        <f t="shared" si="21"/>
        <v>3</v>
      </c>
      <c r="AX4" s="25" t="s">
        <v>25</v>
      </c>
      <c r="AY4" s="33">
        <f t="shared" si="22"/>
        <v>3</v>
      </c>
      <c r="AZ4" s="28" t="s">
        <v>26</v>
      </c>
      <c r="BA4" s="33">
        <f t="shared" si="23"/>
        <v>53.866657099999998</v>
      </c>
      <c r="BB4" s="28" t="s">
        <v>27</v>
      </c>
      <c r="BC4" s="33">
        <f t="shared" si="24"/>
        <v>22.993988300000002</v>
      </c>
      <c r="BD4" s="2" t="s">
        <v>184</v>
      </c>
      <c r="BE4" s="33">
        <f t="shared" si="25"/>
        <v>3</v>
      </c>
      <c r="BF4" s="25" t="s">
        <v>28</v>
      </c>
      <c r="BG4" s="33">
        <f t="shared" si="26"/>
        <v>3</v>
      </c>
      <c r="BH4" s="28" t="s">
        <v>29</v>
      </c>
      <c r="BI4" s="33">
        <f t="shared" si="27"/>
        <v>3</v>
      </c>
      <c r="BJ4" s="25" t="s">
        <v>30</v>
      </c>
      <c r="BK4" s="33">
        <f t="shared" si="28"/>
        <v>3</v>
      </c>
      <c r="BL4" s="25" t="s">
        <v>51</v>
      </c>
      <c r="BM4" s="25">
        <f t="shared" si="29"/>
        <v>53.866657099999998</v>
      </c>
      <c r="BN4" s="25" t="s">
        <v>27</v>
      </c>
      <c r="BO4" s="25">
        <f t="shared" si="30"/>
        <v>22.993988300000002</v>
      </c>
      <c r="BP4" s="2" t="s">
        <v>183</v>
      </c>
      <c r="BQ4" s="33">
        <f t="shared" si="31"/>
        <v>3</v>
      </c>
      <c r="BR4" s="28" t="s">
        <v>31</v>
      </c>
      <c r="BS4" s="33">
        <f t="shared" si="32"/>
        <v>3</v>
      </c>
      <c r="BT4" s="25" t="s">
        <v>32</v>
      </c>
      <c r="BU4" s="33"/>
      <c r="BV4" s="28"/>
      <c r="BW4" s="33"/>
      <c r="BX4" s="28"/>
      <c r="BY4" s="29" t="str">
        <f t="shared" si="33"/>
        <v xml:space="preserve">//----------------------------------------------------------------------------------------------------------------------------------------------------------------------------
                //Markers for WYCZYN_3
                //marker for main page
                addMarker_w3_main({coords:{lat:53,8666571, lng:22,9939883}, iconImage:'http://nieodlegla.pl/files/marker.svg', });
                function addMarker_w3_main(props) {var marker = new google.maps.Marker({ position:props.coords, map:map, }); if(props.iconImage){marker.setIcon(props.iconImage);}
                                                  google.maps.event.addListener(marker, "click", function() { document.querySelector('.bg-modal').style.display = 'block';         document.querySelector('#wyczyn3_content').style.display = 'block'; document.querySelector('#wyczyn3_content').style.position = 'fixed';});
                                                  };
                //Marker for pop-up
                addMarker_w3({coords:{lat:53,8666571, lng:22,9939883}, iconImage:'http://nieodlegla.pl/files/pin.svg', });
                function addMarker_w3(props) {var marker = new google.maps.Marker({ position:props.coords, map:map_wyczyn3, }); if(props.iconImage){marker.setIcon(props.iconImage);}};
                //----------------------------------------------------------------------------------------------------------------------------------------------------------------------------
</v>
      </c>
      <c r="BZ4" s="28" t="s">
        <v>34</v>
      </c>
      <c r="CA4" s="33">
        <f t="shared" si="34"/>
        <v>3</v>
      </c>
      <c r="CB4" s="28" t="s">
        <v>35</v>
      </c>
      <c r="CC4" s="33" t="str">
        <f t="shared" si="35"/>
        <v>3'</v>
      </c>
      <c r="CD4" s="28" t="s">
        <v>36</v>
      </c>
      <c r="CE4" s="29" t="str">
        <f t="shared" si="36"/>
        <v>var map_wyczyn3 = new google.maps.Map(document.getElementById('map_wyczyn3'), optionsFeatPopup);</v>
      </c>
      <c r="CF4" s="2" t="s">
        <v>33</v>
      </c>
      <c r="CG4" s="6">
        <f t="shared" si="37"/>
        <v>3</v>
      </c>
      <c r="CH4" s="2" t="s">
        <v>156</v>
      </c>
      <c r="CI4" s="9" t="str">
        <f t="shared" si="38"/>
        <v xml:space="preserve">//----------------------------------------------------------------------------------------------------------------------------------------------------------------------------
                //Markers for WYCZYN_3                //Marker for pop-up
                addMarker_w3({coords:{lat:53,8666571, lng:22,9939883}, iconImage:'http://nieodlegla.pl/files/pin.svg', });
                function addMarker_w3(props) {var marker = new google.maps.Marker({ position:props.coords, map:map_wyczyn3, }); if(props.iconImage){marker.setIcon(props.iconImage);}};
                //----------------------------------------------------------------------------------------------------------------------------------------------------------------------------
</v>
      </c>
    </row>
    <row r="5" spans="1:88" ht="54" customHeight="1" thickBot="1" x14ac:dyDescent="0.3">
      <c r="A5" s="3">
        <v>4</v>
      </c>
      <c r="B5" s="1" t="s">
        <v>243</v>
      </c>
      <c r="C5" s="3" t="s">
        <v>244</v>
      </c>
      <c r="D5" s="3" t="s">
        <v>245</v>
      </c>
      <c r="E5" s="14" t="s">
        <v>45</v>
      </c>
      <c r="F5" s="14"/>
      <c r="G5" s="4" t="s">
        <v>158</v>
      </c>
      <c r="H5" s="3" t="s">
        <v>8</v>
      </c>
      <c r="I5" s="6">
        <f t="shared" si="0"/>
        <v>4</v>
      </c>
      <c r="J5" s="2" t="s">
        <v>10</v>
      </c>
      <c r="K5" s="7">
        <f t="shared" si="1"/>
        <v>4</v>
      </c>
      <c r="L5" s="8" t="s">
        <v>11</v>
      </c>
      <c r="M5" s="6">
        <f t="shared" si="2"/>
        <v>4</v>
      </c>
      <c r="N5" s="2" t="s">
        <v>12</v>
      </c>
      <c r="O5" s="6" t="str">
        <f t="shared" si="3"/>
        <v>Zejdź na dno Zakrzówka</v>
      </c>
      <c r="P5" s="8" t="s">
        <v>49</v>
      </c>
      <c r="Q5" s="2" t="s">
        <v>38</v>
      </c>
      <c r="R5" s="7">
        <f t="shared" si="4"/>
        <v>4</v>
      </c>
      <c r="S5" s="8" t="s">
        <v>39</v>
      </c>
      <c r="T5" s="6">
        <f t="shared" si="5"/>
        <v>4</v>
      </c>
      <c r="U5" s="2" t="s">
        <v>13</v>
      </c>
      <c r="V5" s="6">
        <f t="shared" si="6"/>
        <v>4</v>
      </c>
      <c r="W5" s="2" t="s">
        <v>14</v>
      </c>
      <c r="X5" s="6" t="str">
        <f t="shared" si="7"/>
        <v>Zejdź na dno Zakrzówka</v>
      </c>
      <c r="Y5" s="2" t="s">
        <v>50</v>
      </c>
      <c r="Z5" s="6" t="str">
        <f t="shared" si="8"/>
        <v>Polski Fiat 125p, autobus, furgonetka, łodzie oraz dawna przebieralnia po kąpielisku - takie atrakcje czekają na nurków w starym kamieniołomie wapienia Zakrzówek. 
My zapraszamy, aby na dnie Zakrzówka zatknąć flagę.</v>
      </c>
      <c r="AA5" s="2" t="s">
        <v>15</v>
      </c>
      <c r="AB5" s="6">
        <f t="shared" si="9"/>
        <v>4</v>
      </c>
      <c r="AC5" s="54" t="s">
        <v>338</v>
      </c>
      <c r="AD5" s="6">
        <f t="shared" si="10"/>
        <v>4</v>
      </c>
      <c r="AE5" s="2" t="s">
        <v>16</v>
      </c>
      <c r="AF5" s="6">
        <f t="shared" si="11"/>
        <v>4</v>
      </c>
      <c r="AG5" t="s">
        <v>9</v>
      </c>
      <c r="AH5" s="74" t="str">
        <f t="shared" si="12"/>
        <v>&lt;!---WYCZYN_4_main--&gt;                    
                    &lt;div class=*@*feat-box*@* id=*@*wyczyn4*@* &gt;
                        &lt;p class=*@*feat-number*@*&gt;#wyczyn4&lt;/p&gt;
                        &lt;h3 class=*@*feat-title*@*&gt;Zejdź na dno Zakrzówka&lt;/h3&gt;
                        &lt;p class=*@*feat-counter*@*&gt; 0 osób wzięło udział&lt;/p&gt;
                    &lt;/div&gt;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I5" s="9" t="str">
        <f t="shared" si="13"/>
        <v xml:space="preserve">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J5" s="11" t="str">
        <f t="shared" si="14"/>
        <v>#wyczyn4_content,</v>
      </c>
      <c r="AK5" s="11" t="str">
        <f t="shared" si="15"/>
        <v>#map_wyczyn4,</v>
      </c>
      <c r="AL5" s="2" t="s">
        <v>18</v>
      </c>
      <c r="AM5" s="6" t="str">
        <f t="shared" si="16"/>
        <v>4'</v>
      </c>
      <c r="AN5" s="12" t="s">
        <v>19</v>
      </c>
      <c r="AO5" s="6">
        <f t="shared" si="17"/>
        <v>4</v>
      </c>
      <c r="AP5" s="2" t="s">
        <v>20</v>
      </c>
      <c r="AQ5" s="6">
        <f t="shared" si="18"/>
        <v>4</v>
      </c>
      <c r="AR5" s="2" t="s">
        <v>21</v>
      </c>
      <c r="AS5" s="6">
        <f t="shared" si="19"/>
        <v>4</v>
      </c>
      <c r="AT5" s="2" t="s">
        <v>22</v>
      </c>
      <c r="AU5" s="9" t="str">
        <f t="shared" si="20"/>
        <v xml:space="preserve">    $('#wyczyn4').click(function() {
        document.querySelector('.bg-modal').style.display = 'block';
        document.querySelector('#wyczyn4_content').style.display = 'block';
        document.querySelector('#wyczyn4_content').style.position = 'fixed';
    });
    /*Closing the pop-up with feat-description*/
        $('.popup-close-arrow').click(function() {
        document.querySelector('.bg-modal').style.display = 'none';
        document.querySelector('#wyczyn4_content').style.display = 'none';
    });</v>
      </c>
      <c r="AV5" s="2" t="s">
        <v>33</v>
      </c>
      <c r="AW5" s="13">
        <f t="shared" si="21"/>
        <v>4</v>
      </c>
      <c r="AX5" s="2" t="s">
        <v>25</v>
      </c>
      <c r="AY5" s="13">
        <f t="shared" si="22"/>
        <v>4</v>
      </c>
      <c r="AZ5" t="s">
        <v>26</v>
      </c>
      <c r="BA5" s="13" t="str">
        <f t="shared" si="23"/>
        <v>50.0347937</v>
      </c>
      <c r="BB5" t="s">
        <v>27</v>
      </c>
      <c r="BC5" s="13" t="str">
        <f t="shared" si="24"/>
        <v>19.9096777</v>
      </c>
      <c r="BD5" s="2" t="s">
        <v>184</v>
      </c>
      <c r="BE5" s="13">
        <f t="shared" si="25"/>
        <v>4</v>
      </c>
      <c r="BF5" s="2" t="s">
        <v>28</v>
      </c>
      <c r="BG5" s="13">
        <f t="shared" si="26"/>
        <v>4</v>
      </c>
      <c r="BH5" t="s">
        <v>29</v>
      </c>
      <c r="BI5" s="13">
        <f t="shared" si="27"/>
        <v>4</v>
      </c>
      <c r="BJ5" s="2" t="s">
        <v>30</v>
      </c>
      <c r="BK5" s="13">
        <f t="shared" si="28"/>
        <v>4</v>
      </c>
      <c r="BL5" s="2" t="s">
        <v>51</v>
      </c>
      <c r="BM5" s="2" t="str">
        <f t="shared" si="29"/>
        <v>50.0347937</v>
      </c>
      <c r="BN5" s="2" t="s">
        <v>27</v>
      </c>
      <c r="BO5" s="2" t="str">
        <f t="shared" si="30"/>
        <v>19.9096777</v>
      </c>
      <c r="BP5" s="2" t="s">
        <v>183</v>
      </c>
      <c r="BQ5" s="13">
        <f t="shared" si="31"/>
        <v>4</v>
      </c>
      <c r="BR5" t="s">
        <v>31</v>
      </c>
      <c r="BS5" s="13">
        <f t="shared" si="32"/>
        <v>4</v>
      </c>
      <c r="BT5" s="2" t="s">
        <v>32</v>
      </c>
      <c r="BU5" s="13"/>
      <c r="BV5"/>
      <c r="BW5" s="13"/>
      <c r="BY5" s="9" t="str">
        <f t="shared" si="33"/>
        <v xml:space="preserve">//----------------------------------------------------------------------------------------------------------------------------------------------------------------------------
                //Markers for WYCZYN_4
                //marker for main page
                addMarker_w4_main({coords:{lat:50.0347937, lng:19.9096777}, iconImage:'http://nieodlegla.pl/files/marker.svg', });
                function addMarker_w4_main(props) {var marker = new google.maps.Marker({ position:props.coords, map:map, }); if(props.iconImage){marker.setIcon(props.iconImage);}
                                                  google.maps.event.addListener(marker, "click", function() { document.querySelector('.bg-modal').style.display = 'block';         document.querySelector('#wyczyn4_content').style.display = 'block'; document.querySelector('#wyczyn4_content').style.position = 'fixed';});
                                                  };
                //Marker for pop-up
                addMarker_w4({coords:{lat:50.0347937, lng:19.9096777}, iconImage:'http://nieodlegla.pl/files/pin.svg', });
                function addMarker_w4(props) {var marker = new google.maps.Marker({ position:props.coords, map:map_wyczyn4, }); if(props.iconImage){marker.setIcon(props.iconImage);}};
                //----------------------------------------------------------------------------------------------------------------------------------------------------------------------------
</v>
      </c>
      <c r="BZ5" t="s">
        <v>34</v>
      </c>
      <c r="CA5" s="13">
        <f t="shared" si="34"/>
        <v>4</v>
      </c>
      <c r="CB5" t="s">
        <v>35</v>
      </c>
      <c r="CC5" s="13" t="str">
        <f t="shared" si="35"/>
        <v>4'</v>
      </c>
      <c r="CD5" t="s">
        <v>36</v>
      </c>
      <c r="CE5" s="9" t="str">
        <f t="shared" si="36"/>
        <v>var map_wyczyn4 = new google.maps.Map(document.getElementById('map_wyczyn4'), optionsFeatPopup);</v>
      </c>
      <c r="CF5" s="2" t="s">
        <v>33</v>
      </c>
      <c r="CG5" s="6">
        <f t="shared" si="37"/>
        <v>4</v>
      </c>
      <c r="CH5" s="2" t="s">
        <v>156</v>
      </c>
      <c r="CI5" s="9" t="str">
        <f t="shared" si="38"/>
        <v xml:space="preserve">//----------------------------------------------------------------------------------------------------------------------------------------------------------------------------
                //Markers for WYCZYN_4                //Marker for pop-up
                addMarker_w4({coords:{lat:50.0347937, lng:19.9096777}, iconImage:'http://nieodlegla.pl/files/pin.svg', });
                function addMarker_w4(props) {var marker = new google.maps.Marker({ position:props.coords, map:map_wyczyn4, }); if(props.iconImage){marker.setIcon(props.iconImage);}};
                //----------------------------------------------------------------------------------------------------------------------------------------------------------------------------
</v>
      </c>
    </row>
    <row r="6" spans="1:88" ht="54" customHeight="1" thickBot="1" x14ac:dyDescent="0.3">
      <c r="A6" s="3">
        <v>5</v>
      </c>
      <c r="B6" s="3" t="s">
        <v>42</v>
      </c>
      <c r="C6" s="3">
        <v>53.419309599999998</v>
      </c>
      <c r="D6" s="3">
        <v>14.548524</v>
      </c>
      <c r="E6" s="14" t="s">
        <v>46</v>
      </c>
      <c r="F6" s="14"/>
      <c r="G6" s="16" t="s">
        <v>47</v>
      </c>
      <c r="H6" s="3" t="s">
        <v>8</v>
      </c>
      <c r="I6" s="6">
        <f t="shared" si="0"/>
        <v>5</v>
      </c>
      <c r="J6" s="2" t="s">
        <v>10</v>
      </c>
      <c r="K6" s="7">
        <f t="shared" si="1"/>
        <v>5</v>
      </c>
      <c r="L6" s="8" t="s">
        <v>11</v>
      </c>
      <c r="M6" s="6">
        <f t="shared" si="2"/>
        <v>5</v>
      </c>
      <c r="N6" s="2" t="s">
        <v>12</v>
      </c>
      <c r="O6" s="6" t="str">
        <f t="shared" si="3"/>
        <v xml:space="preserve">Przejedź najdłuższą linię kolejową </v>
      </c>
      <c r="P6" s="8" t="s">
        <v>49</v>
      </c>
      <c r="Q6" s="2" t="s">
        <v>38</v>
      </c>
      <c r="R6" s="7">
        <f t="shared" si="4"/>
        <v>5</v>
      </c>
      <c r="S6" s="8" t="s">
        <v>39</v>
      </c>
      <c r="T6" s="6">
        <f t="shared" si="5"/>
        <v>5</v>
      </c>
      <c r="U6" s="2" t="s">
        <v>13</v>
      </c>
      <c r="V6" s="6">
        <f t="shared" si="6"/>
        <v>5</v>
      </c>
      <c r="W6" s="2" t="s">
        <v>14</v>
      </c>
      <c r="X6" s="6" t="str">
        <f t="shared" si="7"/>
        <v xml:space="preserve">Przejedź najdłuższą linię kolejową </v>
      </c>
      <c r="Y6" s="2" t="s">
        <v>50</v>
      </c>
      <c r="Z6" s="6" t="str">
        <f t="shared" si="8"/>
        <v>Oficjalnie nazywa się “Hetman”, ale, nie wiedzieć czemu, mówi się o nim “Przemytnik”. Pociąg linii Szczecin-Przemyśl i Przemyśl-Szczecin to najdłuższa trasa w Polsce. Wyczyn polega na odbyciu całej trasy w wagonie osobowym, ewentualnie sypialnym.</v>
      </c>
      <c r="AA6" s="2" t="s">
        <v>15</v>
      </c>
      <c r="AB6" s="6">
        <f t="shared" si="9"/>
        <v>5</v>
      </c>
      <c r="AC6" s="54" t="s">
        <v>338</v>
      </c>
      <c r="AD6" s="6">
        <f t="shared" si="10"/>
        <v>5</v>
      </c>
      <c r="AE6" s="2" t="s">
        <v>16</v>
      </c>
      <c r="AF6" s="6">
        <f t="shared" si="11"/>
        <v>5</v>
      </c>
      <c r="AG6" t="s">
        <v>9</v>
      </c>
      <c r="AH6" s="74" t="str">
        <f t="shared" si="12"/>
        <v>&lt;!---WYCZYN_5_main--&gt;                    
                    &lt;div class=*@*feat-box*@* id=*@*wyczyn5*@* &gt;
                        &lt;p class=*@*feat-number*@*&gt;#wyczyn5&lt;/p&gt;
                        &lt;h3 class=*@*feat-title*@*&gt;Przejedź najdłuższą linię kolejową &lt;/h3&gt;
                        &lt;p class=*@*feat-counter*@*&gt; 0 osób wzięło udział&lt;/p&gt;
                    &lt;/div&gt;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I6" s="9" t="str">
        <f t="shared" si="13"/>
        <v xml:space="preserve">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J6" s="11" t="str">
        <f t="shared" si="14"/>
        <v>#wyczyn5_content,</v>
      </c>
      <c r="AK6" s="11" t="str">
        <f t="shared" si="15"/>
        <v>#map_wyczyn5,</v>
      </c>
      <c r="AL6" s="2" t="s">
        <v>18</v>
      </c>
      <c r="AM6" s="6" t="str">
        <f t="shared" si="16"/>
        <v>5'</v>
      </c>
      <c r="AN6" s="12" t="s">
        <v>19</v>
      </c>
      <c r="AO6" s="6">
        <f t="shared" si="17"/>
        <v>5</v>
      </c>
      <c r="AP6" s="2" t="s">
        <v>20</v>
      </c>
      <c r="AQ6" s="6">
        <f t="shared" si="18"/>
        <v>5</v>
      </c>
      <c r="AR6" s="2" t="s">
        <v>21</v>
      </c>
      <c r="AS6" s="6">
        <f t="shared" si="19"/>
        <v>5</v>
      </c>
      <c r="AT6" s="2" t="s">
        <v>22</v>
      </c>
      <c r="AU6" s="9" t="str">
        <f t="shared" si="20"/>
        <v xml:space="preserve">    $('#wyczyn5').click(function() {
        document.querySelector('.bg-modal').style.display = 'block';
        document.querySelector('#wyczyn5_content').style.display = 'block';
        document.querySelector('#wyczyn5_content').style.position = 'fixed';
    });
    /*Closing the pop-up with feat-description*/
        $('.popup-close-arrow').click(function() {
        document.querySelector('.bg-modal').style.display = 'none';
        document.querySelector('#wyczyn5_content').style.display = 'none';
    });</v>
      </c>
      <c r="AV6" s="2" t="s">
        <v>33</v>
      </c>
      <c r="AW6" s="13">
        <f t="shared" si="21"/>
        <v>5</v>
      </c>
      <c r="AX6" s="2" t="s">
        <v>25</v>
      </c>
      <c r="AY6" s="13">
        <f t="shared" si="22"/>
        <v>5</v>
      </c>
      <c r="AZ6" t="s">
        <v>26</v>
      </c>
      <c r="BA6" s="13">
        <f t="shared" si="23"/>
        <v>53.419309599999998</v>
      </c>
      <c r="BB6" t="s">
        <v>27</v>
      </c>
      <c r="BC6" s="13">
        <f t="shared" si="24"/>
        <v>14.548524</v>
      </c>
      <c r="BD6" s="2" t="s">
        <v>184</v>
      </c>
      <c r="BE6" s="13">
        <f t="shared" si="25"/>
        <v>5</v>
      </c>
      <c r="BF6" s="2" t="s">
        <v>28</v>
      </c>
      <c r="BG6" s="13">
        <f t="shared" si="26"/>
        <v>5</v>
      </c>
      <c r="BH6" t="s">
        <v>29</v>
      </c>
      <c r="BI6" s="13">
        <f t="shared" si="27"/>
        <v>5</v>
      </c>
      <c r="BJ6" s="2" t="s">
        <v>30</v>
      </c>
      <c r="BK6" s="13">
        <f t="shared" si="28"/>
        <v>5</v>
      </c>
      <c r="BL6" s="2" t="s">
        <v>51</v>
      </c>
      <c r="BM6" s="2">
        <f t="shared" si="29"/>
        <v>53.419309599999998</v>
      </c>
      <c r="BN6" s="2" t="s">
        <v>27</v>
      </c>
      <c r="BO6" s="2">
        <f t="shared" si="30"/>
        <v>14.548524</v>
      </c>
      <c r="BP6" s="2" t="s">
        <v>183</v>
      </c>
      <c r="BQ6" s="13">
        <f t="shared" si="31"/>
        <v>5</v>
      </c>
      <c r="BR6" t="s">
        <v>31</v>
      </c>
      <c r="BS6" s="13">
        <f t="shared" si="32"/>
        <v>5</v>
      </c>
      <c r="BT6" s="2" t="s">
        <v>32</v>
      </c>
      <c r="BU6" s="13"/>
      <c r="BV6"/>
      <c r="BW6" s="13"/>
      <c r="BY6" s="9" t="str">
        <f t="shared" si="33"/>
        <v xml:space="preserve">//----------------------------------------------------------------------------------------------------------------------------------------------------------------------------
                //Markers for WYCZYN_5
                //marker for main page
                addMarker_w5_main({coords:{lat:53,4193096, lng:14,548524}, iconImage:'http://nieodlegla.pl/files/marker.svg', });
                function addMarker_w5_main(props) {var marker = new google.maps.Marker({ position:props.coords, map:map, }); if(props.iconImage){marker.setIcon(props.iconImage);}
                                                  google.maps.event.addListener(marker, "click", function() { document.querySelector('.bg-modal').style.display = 'block';         document.querySelector('#wyczyn5_content').style.display = 'block'; document.querySelector('#wyczyn5_content').style.position = 'fixed';});
                                                  };
                //Marker for pop-up
                addMarker_w5({coords:{lat:53,4193096, lng:14,548524}, iconImage:'http://nieodlegla.pl/files/pin.svg', });
                function addMarker_w5(props) {var marker = new google.maps.Marker({ position:props.coords, map:map_wyczyn5, }); if(props.iconImage){marker.setIcon(props.iconImage);}};
                //----------------------------------------------------------------------------------------------------------------------------------------------------------------------------
</v>
      </c>
      <c r="BZ6" t="s">
        <v>34</v>
      </c>
      <c r="CA6" s="13">
        <f t="shared" si="34"/>
        <v>5</v>
      </c>
      <c r="CB6" t="s">
        <v>35</v>
      </c>
      <c r="CC6" s="13" t="str">
        <f t="shared" si="35"/>
        <v>5'</v>
      </c>
      <c r="CD6" t="s">
        <v>36</v>
      </c>
      <c r="CE6" s="9" t="str">
        <f t="shared" si="36"/>
        <v>var map_wyczyn5 = new google.maps.Map(document.getElementById('map_wyczyn5'), optionsFeatPopup);</v>
      </c>
      <c r="CF6" s="2" t="s">
        <v>33</v>
      </c>
      <c r="CG6" s="6">
        <f t="shared" si="37"/>
        <v>5</v>
      </c>
      <c r="CH6" s="2" t="s">
        <v>156</v>
      </c>
      <c r="CI6" s="9" t="str">
        <f t="shared" si="38"/>
        <v xml:space="preserve">//----------------------------------------------------------------------------------------------------------------------------------------------------------------------------
                //Markers for WYCZYN_5                //Marker for pop-up
                addMarker_w5({coords:{lat:53,4193096, lng:14,548524}, iconImage:'http://nieodlegla.pl/files/pin.svg', });
                function addMarker_w5(props) {var marker = new google.maps.Marker({ position:props.coords, map:map_wyczyn5, }); if(props.iconImage){marker.setIcon(props.iconImage);}};
                //----------------------------------------------------------------------------------------------------------------------------------------------------------------------------
</v>
      </c>
    </row>
    <row r="7" spans="1:88" ht="54" customHeight="1" thickBot="1" x14ac:dyDescent="0.3">
      <c r="A7" s="3">
        <v>6</v>
      </c>
      <c r="B7" s="3" t="s">
        <v>52</v>
      </c>
      <c r="C7" s="3">
        <v>51.209345900000002</v>
      </c>
      <c r="D7" s="3">
        <v>19.390782699999999</v>
      </c>
      <c r="E7" s="14" t="s">
        <v>61</v>
      </c>
      <c r="F7" s="14"/>
      <c r="G7" s="1" t="s">
        <v>62</v>
      </c>
      <c r="H7" s="3" t="s">
        <v>8</v>
      </c>
      <c r="I7" s="6">
        <f t="shared" ref="I7:I13" si="39">A7</f>
        <v>6</v>
      </c>
      <c r="J7" s="2" t="s">
        <v>10</v>
      </c>
      <c r="K7" s="7">
        <f t="shared" ref="K7:K13" si="40">A7</f>
        <v>6</v>
      </c>
      <c r="L7" s="8" t="s">
        <v>11</v>
      </c>
      <c r="M7" s="6">
        <f t="shared" ref="M7:M13" si="41">A7</f>
        <v>6</v>
      </c>
      <c r="N7" s="2" t="s">
        <v>12</v>
      </c>
      <c r="O7" s="6" t="str">
        <f t="shared" ref="O7:O13" si="42">E7</f>
        <v xml:space="preserve">Zjedź z  hałdy </v>
      </c>
      <c r="P7" s="8" t="s">
        <v>49</v>
      </c>
      <c r="Q7" s="2" t="s">
        <v>38</v>
      </c>
      <c r="R7" s="7">
        <f t="shared" ref="R7:R13" si="43">A7</f>
        <v>6</v>
      </c>
      <c r="S7" s="8" t="s">
        <v>39</v>
      </c>
      <c r="T7" s="6">
        <f t="shared" ref="T7:T13" si="44">A7</f>
        <v>6</v>
      </c>
      <c r="U7" s="2" t="s">
        <v>13</v>
      </c>
      <c r="V7" s="6">
        <f t="shared" ref="V7:V13" si="45">A7</f>
        <v>6</v>
      </c>
      <c r="W7" s="2" t="s">
        <v>14</v>
      </c>
      <c r="X7" s="6" t="str">
        <f t="shared" ref="X7:X13" si="46">E7</f>
        <v xml:space="preserve">Zjedź z  hałdy </v>
      </c>
      <c r="Y7" s="2" t="s">
        <v>50</v>
      </c>
      <c r="Z7" s="6" t="str">
        <f t="shared" ref="Z7:Z13" si="47">G7</f>
        <v>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v>
      </c>
      <c r="AA7" s="2" t="s">
        <v>15</v>
      </c>
      <c r="AB7" s="6">
        <f t="shared" ref="AB7:AB13" si="48">A7</f>
        <v>6</v>
      </c>
      <c r="AC7" s="54" t="s">
        <v>338</v>
      </c>
      <c r="AD7" s="6">
        <f t="shared" ref="AD7:AD13" si="49">A7</f>
        <v>6</v>
      </c>
      <c r="AE7" s="2" t="s">
        <v>16</v>
      </c>
      <c r="AF7" s="6">
        <f t="shared" ref="AF7:AF13" si="50">A7</f>
        <v>6</v>
      </c>
      <c r="AG7" t="s">
        <v>9</v>
      </c>
      <c r="AH7" s="74" t="str">
        <f t="shared" si="12"/>
        <v>&lt;!---WYCZYN_6_main--&gt;                    
                    &lt;div class=*@*feat-box*@* id=*@*wyczyn6*@* &gt;
                        &lt;p class=*@*feat-number*@*&gt;#wyczyn6&lt;/p&gt;
                        &lt;h3 class=*@*feat-title*@*&gt;Zjedź z  hałdy &lt;/h3&gt;
                        &lt;p class=*@*feat-counter*@*&gt; 0 osób wzięło udział&lt;/p&gt;
                    &lt;/div&gt;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I7" s="9" t="str">
        <f t="shared" si="13"/>
        <v xml:space="preserve">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J7" s="11" t="str">
        <f t="shared" si="14"/>
        <v>#wyczyn6_content,</v>
      </c>
      <c r="AK7" s="11" t="str">
        <f t="shared" si="15"/>
        <v>#map_wyczyn6,</v>
      </c>
      <c r="AL7" s="2" t="s">
        <v>18</v>
      </c>
      <c r="AM7" s="6" t="str">
        <f t="shared" si="16"/>
        <v>6'</v>
      </c>
      <c r="AN7" s="12" t="s">
        <v>19</v>
      </c>
      <c r="AO7" s="6">
        <f t="shared" si="17"/>
        <v>6</v>
      </c>
      <c r="AP7" s="2" t="s">
        <v>20</v>
      </c>
      <c r="AQ7" s="6">
        <f t="shared" si="18"/>
        <v>6</v>
      </c>
      <c r="AR7" s="2" t="s">
        <v>21</v>
      </c>
      <c r="AS7" s="6">
        <f t="shared" si="19"/>
        <v>6</v>
      </c>
      <c r="AT7" s="2" t="s">
        <v>22</v>
      </c>
      <c r="AU7" s="9" t="str">
        <f t="shared" si="20"/>
        <v xml:space="preserve">    $('#wyczyn6').click(function() {
        document.querySelector('.bg-modal').style.display = 'block';
        document.querySelector('#wyczyn6_content').style.display = 'block';
        document.querySelector('#wyczyn6_content').style.position = 'fixed';
    });
    /*Closing the pop-up with feat-description*/
        $('.popup-close-arrow').click(function() {
        document.querySelector('.bg-modal').style.display = 'none';
        document.querySelector('#wyczyn6_content').style.display = 'none';
    });</v>
      </c>
      <c r="AV7" s="2" t="s">
        <v>33</v>
      </c>
      <c r="AW7" s="13">
        <f t="shared" si="21"/>
        <v>6</v>
      </c>
      <c r="AX7" s="2" t="s">
        <v>25</v>
      </c>
      <c r="AY7" s="13">
        <f t="shared" si="22"/>
        <v>6</v>
      </c>
      <c r="AZ7" t="s">
        <v>26</v>
      </c>
      <c r="BA7" s="13">
        <f t="shared" si="23"/>
        <v>51.209345900000002</v>
      </c>
      <c r="BB7" t="s">
        <v>27</v>
      </c>
      <c r="BC7" s="13">
        <f t="shared" si="24"/>
        <v>19.390782699999999</v>
      </c>
      <c r="BD7" s="2" t="s">
        <v>184</v>
      </c>
      <c r="BE7" s="13">
        <f t="shared" si="25"/>
        <v>6</v>
      </c>
      <c r="BF7" s="2" t="s">
        <v>28</v>
      </c>
      <c r="BG7" s="13">
        <f t="shared" si="26"/>
        <v>6</v>
      </c>
      <c r="BH7" t="s">
        <v>29</v>
      </c>
      <c r="BI7" s="13">
        <f t="shared" si="27"/>
        <v>6</v>
      </c>
      <c r="BJ7" s="2" t="s">
        <v>30</v>
      </c>
      <c r="BK7" s="13">
        <f t="shared" si="28"/>
        <v>6</v>
      </c>
      <c r="BL7" s="2" t="s">
        <v>51</v>
      </c>
      <c r="BM7" s="2">
        <f t="shared" si="29"/>
        <v>51.209345900000002</v>
      </c>
      <c r="BN7" s="2" t="s">
        <v>27</v>
      </c>
      <c r="BO7" s="2">
        <f t="shared" si="30"/>
        <v>19.390782699999999</v>
      </c>
      <c r="BP7" s="2" t="s">
        <v>183</v>
      </c>
      <c r="BQ7" s="13">
        <f t="shared" si="31"/>
        <v>6</v>
      </c>
      <c r="BR7" t="s">
        <v>31</v>
      </c>
      <c r="BS7" s="13">
        <f t="shared" si="32"/>
        <v>6</v>
      </c>
      <c r="BT7" s="2" t="s">
        <v>32</v>
      </c>
      <c r="BU7" s="13"/>
      <c r="BV7"/>
      <c r="BW7" s="13"/>
      <c r="BY7" s="9" t="str">
        <f t="shared" si="33"/>
        <v xml:space="preserve">//----------------------------------------------------------------------------------------------------------------------------------------------------------------------------
                //Markers for WYCZYN_6
                //marker for main page
                addMarker_w6_main({coords:{lat:51,2093459, lng:19,3907827}, iconImage:'http://nieodlegla.pl/files/marker.svg', });
                function addMarker_w6_main(props) {var marker = new google.maps.Marker({ position:props.coords, map:map, }); if(props.iconImage){marker.setIcon(props.iconImage);}
                                                  google.maps.event.addListener(marker, "click", function() { document.querySelector('.bg-modal').style.display = 'block';         document.querySelector('#wyczyn6_content').style.display = 'block'; document.querySelector('#wyczyn6_content').style.position = 'fixed';});
                                                  };
                //Marker for pop-up
                addMarker_w6({coords:{lat:51,2093459, lng:19,3907827}, iconImage:'http://nieodlegla.pl/files/pin.svg', });
                function addMarker_w6(props) {var marker = new google.maps.Marker({ position:props.coords, map:map_wyczyn6, }); if(props.iconImage){marker.setIcon(props.iconImage);}};
                //----------------------------------------------------------------------------------------------------------------------------------------------------------------------------
</v>
      </c>
      <c r="BZ7" t="s">
        <v>34</v>
      </c>
      <c r="CA7" s="13">
        <f t="shared" si="34"/>
        <v>6</v>
      </c>
      <c r="CB7" t="s">
        <v>35</v>
      </c>
      <c r="CC7" s="13" t="str">
        <f t="shared" si="35"/>
        <v>6'</v>
      </c>
      <c r="CD7" t="s">
        <v>36</v>
      </c>
      <c r="CE7" s="9" t="str">
        <f t="shared" si="36"/>
        <v>var map_wyczyn6 = new google.maps.Map(document.getElementById('map_wyczyn6'), optionsFeatPopup);</v>
      </c>
      <c r="CF7" s="2" t="s">
        <v>33</v>
      </c>
      <c r="CG7" s="6">
        <f t="shared" si="37"/>
        <v>6</v>
      </c>
      <c r="CH7" s="2" t="s">
        <v>156</v>
      </c>
      <c r="CI7" s="9" t="str">
        <f t="shared" si="38"/>
        <v xml:space="preserve">//----------------------------------------------------------------------------------------------------------------------------------------------------------------------------
                //Markers for WYCZYN_6                //Marker for pop-up
                addMarker_w6({coords:{lat:51,2093459, lng:19,3907827}, iconImage:'http://nieodlegla.pl/files/pin.svg', });
                function addMarker_w6(props) {var marker = new google.maps.Marker({ position:props.coords, map:map_wyczyn6, }); if(props.iconImage){marker.setIcon(props.iconImage);}};
                //----------------------------------------------------------------------------------------------------------------------------------------------------------------------------
</v>
      </c>
    </row>
    <row r="8" spans="1:88" ht="54" customHeight="1" thickBot="1" x14ac:dyDescent="0.3">
      <c r="A8" s="3">
        <v>7</v>
      </c>
      <c r="B8" s="3" t="s">
        <v>53</v>
      </c>
      <c r="C8" s="3">
        <v>51.2456946</v>
      </c>
      <c r="D8" s="3">
        <v>19.253577499999999</v>
      </c>
      <c r="E8" s="14" t="s">
        <v>63</v>
      </c>
      <c r="F8" s="14">
        <v>2</v>
      </c>
      <c r="G8" s="2" t="s">
        <v>159</v>
      </c>
      <c r="H8" s="3" t="s">
        <v>8</v>
      </c>
      <c r="I8" s="6">
        <f t="shared" si="39"/>
        <v>7</v>
      </c>
      <c r="J8" s="2" t="s">
        <v>10</v>
      </c>
      <c r="K8" s="7">
        <f t="shared" si="40"/>
        <v>7</v>
      </c>
      <c r="L8" s="8" t="s">
        <v>11</v>
      </c>
      <c r="M8" s="6">
        <f t="shared" si="41"/>
        <v>7</v>
      </c>
      <c r="N8" s="2" t="s">
        <v>12</v>
      </c>
      <c r="O8" s="6" t="str">
        <f t="shared" si="42"/>
        <v>Zrób zdjęcie jak z księżyca</v>
      </c>
      <c r="P8" s="8" t="s">
        <v>49</v>
      </c>
      <c r="Q8" s="2" t="s">
        <v>38</v>
      </c>
      <c r="R8" s="7">
        <f t="shared" si="43"/>
        <v>7</v>
      </c>
      <c r="S8" s="8" t="s">
        <v>39</v>
      </c>
      <c r="T8" s="6">
        <f t="shared" si="44"/>
        <v>7</v>
      </c>
      <c r="U8" s="2" t="s">
        <v>13</v>
      </c>
      <c r="V8" s="6">
        <f t="shared" si="45"/>
        <v>7</v>
      </c>
      <c r="W8" s="2" t="s">
        <v>14</v>
      </c>
      <c r="X8" s="6" t="str">
        <f t="shared" si="46"/>
        <v>Zrób zdjęcie jak z księżyca</v>
      </c>
      <c r="Y8" s="2" t="s">
        <v>50</v>
      </c>
      <c r="Z8" s="6" t="str">
        <f t="shared" si="47"/>
        <v xml:space="preserve">Odwiedź parking z widokiem na kopalnię węgla brunatnego w Bełchatowie i udokumentuj widok, który już wkrótce zostanie zalany przez wodę. </v>
      </c>
      <c r="AA8" s="2" t="s">
        <v>15</v>
      </c>
      <c r="AB8" s="6">
        <f t="shared" si="48"/>
        <v>7</v>
      </c>
      <c r="AC8" s="54" t="s">
        <v>338</v>
      </c>
      <c r="AD8" s="6">
        <f t="shared" si="49"/>
        <v>7</v>
      </c>
      <c r="AE8" s="2" t="s">
        <v>16</v>
      </c>
      <c r="AF8" s="6">
        <f t="shared" si="50"/>
        <v>7</v>
      </c>
      <c r="AG8" t="s">
        <v>9</v>
      </c>
      <c r="AH8" s="74" t="str">
        <f t="shared" si="12"/>
        <v>&lt;!---WYCZYN_7_main--&gt;                    
                    &lt;div class=*@*feat-box*@* id=*@*wyczyn7*@* &gt;
                        &lt;p class=*@*feat-number*@*&gt;#wyczyn7&lt;/p&gt;
                        &lt;h3 class=*@*feat-title*@*&gt;Zrób zdjęcie jak z księżyca&lt;/h3&gt;
                        &lt;p class=*@*feat-counter*@*&gt; 0 osób wzięło udział&lt;/p&gt;
                    &lt;/div&gt;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I8" s="9" t="str">
        <f t="shared" si="13"/>
        <v xml:space="preserve">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J8" s="11" t="str">
        <f t="shared" si="14"/>
        <v>#wyczyn7_content,</v>
      </c>
      <c r="AK8" s="11" t="str">
        <f t="shared" si="15"/>
        <v>#map_wyczyn7,</v>
      </c>
      <c r="AL8" s="2" t="s">
        <v>18</v>
      </c>
      <c r="AM8" s="6" t="str">
        <f t="shared" si="16"/>
        <v>7'</v>
      </c>
      <c r="AN8" s="12" t="s">
        <v>19</v>
      </c>
      <c r="AO8" s="6">
        <f t="shared" si="17"/>
        <v>7</v>
      </c>
      <c r="AP8" s="2" t="s">
        <v>20</v>
      </c>
      <c r="AQ8" s="6">
        <f t="shared" si="18"/>
        <v>7</v>
      </c>
      <c r="AR8" s="2" t="s">
        <v>21</v>
      </c>
      <c r="AS8" s="6">
        <f t="shared" si="19"/>
        <v>7</v>
      </c>
      <c r="AT8" s="2" t="s">
        <v>22</v>
      </c>
      <c r="AU8" s="9" t="str">
        <f t="shared" si="20"/>
        <v xml:space="preserve">    $('#wyczyn7').click(function() {
        document.querySelector('.bg-modal').style.display = 'block';
        document.querySelector('#wyczyn7_content').style.display = 'block';
        document.querySelector('#wyczyn7_content').style.position = 'fixed';
    });
    /*Closing the pop-up with feat-description*/
        $('.popup-close-arrow').click(function() {
        document.querySelector('.bg-modal').style.display = 'none';
        document.querySelector('#wyczyn7_content').style.display = 'none';
    });</v>
      </c>
      <c r="AV8" s="2" t="s">
        <v>33</v>
      </c>
      <c r="AW8" s="13">
        <f t="shared" si="21"/>
        <v>7</v>
      </c>
      <c r="AX8" s="2" t="s">
        <v>25</v>
      </c>
      <c r="AY8" s="13">
        <f t="shared" si="22"/>
        <v>7</v>
      </c>
      <c r="AZ8" t="s">
        <v>26</v>
      </c>
      <c r="BA8" s="13">
        <f t="shared" si="23"/>
        <v>51.2456946</v>
      </c>
      <c r="BB8" t="s">
        <v>27</v>
      </c>
      <c r="BC8" s="13">
        <f t="shared" si="24"/>
        <v>19.253577499999999</v>
      </c>
      <c r="BD8" s="2" t="s">
        <v>184</v>
      </c>
      <c r="BE8" s="13">
        <f t="shared" si="25"/>
        <v>7</v>
      </c>
      <c r="BF8" s="2" t="s">
        <v>28</v>
      </c>
      <c r="BG8" s="13">
        <f t="shared" si="26"/>
        <v>7</v>
      </c>
      <c r="BH8" t="s">
        <v>29</v>
      </c>
      <c r="BI8" s="13">
        <f t="shared" si="27"/>
        <v>7</v>
      </c>
      <c r="BJ8" s="2" t="s">
        <v>30</v>
      </c>
      <c r="BK8" s="13">
        <f t="shared" si="28"/>
        <v>7</v>
      </c>
      <c r="BL8" s="2" t="s">
        <v>51</v>
      </c>
      <c r="BM8" s="2">
        <f t="shared" si="29"/>
        <v>51.2456946</v>
      </c>
      <c r="BN8" s="2" t="s">
        <v>27</v>
      </c>
      <c r="BO8" s="2">
        <f t="shared" si="30"/>
        <v>19.253577499999999</v>
      </c>
      <c r="BP8" s="2" t="s">
        <v>183</v>
      </c>
      <c r="BQ8" s="13">
        <f t="shared" si="31"/>
        <v>7</v>
      </c>
      <c r="BR8" t="s">
        <v>31</v>
      </c>
      <c r="BS8" s="13">
        <f t="shared" si="32"/>
        <v>7</v>
      </c>
      <c r="BT8" s="2" t="s">
        <v>32</v>
      </c>
      <c r="BU8" s="13"/>
      <c r="BV8"/>
      <c r="BW8" s="13"/>
      <c r="BY8" s="9" t="str">
        <f t="shared" si="33"/>
        <v xml:space="preserve">//----------------------------------------------------------------------------------------------------------------------------------------------------------------------------
                //Markers for WYCZYN_7
                //marker for main page
                addMarker_w7_main({coords:{lat:51,2456946, lng:19,2535775}, iconImage:'http://nieodlegla.pl/files/marker.svg', });
                function addMarker_w7_main(props) {var marker = new google.maps.Marker({ position:props.coords, map:map, }); if(props.iconImage){marker.setIcon(props.iconImage);}
                                                  google.maps.event.addListener(marker, "click", function() { document.querySelector('.bg-modal').style.display = 'block';         document.querySelector('#wyczyn7_content').style.display = 'block'; document.querySelector('#wyczyn7_content').style.position = 'fixed';});
                                                  };
                //Marker for pop-up
                addMarker_w7({coords:{lat:51,2456946, lng:19,2535775}, iconImage:'http://nieodlegla.pl/files/pin.svg', });
                function addMarker_w7(props) {var marker = new google.maps.Marker({ position:props.coords, map:map_wyczyn7, }); if(props.iconImage){marker.setIcon(props.iconImage);}};
                //----------------------------------------------------------------------------------------------------------------------------------------------------------------------------
</v>
      </c>
      <c r="BZ8" t="s">
        <v>34</v>
      </c>
      <c r="CA8" s="13">
        <f t="shared" si="34"/>
        <v>7</v>
      </c>
      <c r="CB8" t="s">
        <v>35</v>
      </c>
      <c r="CC8" s="13" t="str">
        <f t="shared" si="35"/>
        <v>7'</v>
      </c>
      <c r="CD8" t="s">
        <v>36</v>
      </c>
      <c r="CE8" s="9" t="str">
        <f t="shared" si="36"/>
        <v>var map_wyczyn7 = new google.maps.Map(document.getElementById('map_wyczyn7'), optionsFeatPopup);</v>
      </c>
      <c r="CF8" s="2" t="s">
        <v>33</v>
      </c>
      <c r="CG8" s="6">
        <f t="shared" si="37"/>
        <v>7</v>
      </c>
      <c r="CH8" s="2" t="s">
        <v>156</v>
      </c>
      <c r="CI8" s="9" t="str">
        <f t="shared" si="38"/>
        <v xml:space="preserve">//----------------------------------------------------------------------------------------------------------------------------------------------------------------------------
                //Markers for WYCZYN_7                //Marker for pop-up
                addMarker_w7({coords:{lat:51,2456946, lng:19,2535775}, iconImage:'http://nieodlegla.pl/files/pin.svg', });
                function addMarker_w7(props) {var marker = new google.maps.Marker({ position:props.coords, map:map_wyczyn7, }); if(props.iconImage){marker.setIcon(props.iconImage);}};
                //----------------------------------------------------------------------------------------------------------------------------------------------------------------------------
</v>
      </c>
    </row>
    <row r="9" spans="1:88" ht="54" customHeight="1" thickBot="1" x14ac:dyDescent="0.3">
      <c r="A9" s="3">
        <v>8</v>
      </c>
      <c r="B9" s="3" t="s">
        <v>54</v>
      </c>
      <c r="C9" s="3">
        <v>53.528109999999998</v>
      </c>
      <c r="D9" s="3">
        <v>16.570364399999999</v>
      </c>
      <c r="E9" s="14" t="s">
        <v>64</v>
      </c>
      <c r="F9" s="14"/>
      <c r="G9" s="5" t="s">
        <v>239</v>
      </c>
      <c r="H9" s="3" t="s">
        <v>8</v>
      </c>
      <c r="I9" s="6">
        <f t="shared" si="39"/>
        <v>8</v>
      </c>
      <c r="J9" s="2" t="s">
        <v>10</v>
      </c>
      <c r="K9" s="7">
        <f t="shared" si="40"/>
        <v>8</v>
      </c>
      <c r="L9" s="8" t="s">
        <v>11</v>
      </c>
      <c r="M9" s="6">
        <f t="shared" si="41"/>
        <v>8</v>
      </c>
      <c r="N9" s="2" t="s">
        <v>12</v>
      </c>
      <c r="O9" s="6" t="str">
        <f t="shared" si="42"/>
        <v xml:space="preserve">Idź na największe wrzosowisko </v>
      </c>
      <c r="P9" s="8" t="s">
        <v>49</v>
      </c>
      <c r="Q9" s="2" t="s">
        <v>38</v>
      </c>
      <c r="R9" s="7">
        <f t="shared" si="43"/>
        <v>8</v>
      </c>
      <c r="S9" s="8" t="s">
        <v>39</v>
      </c>
      <c r="T9" s="6">
        <f t="shared" si="44"/>
        <v>8</v>
      </c>
      <c r="U9" s="2" t="s">
        <v>13</v>
      </c>
      <c r="V9" s="6">
        <f t="shared" si="45"/>
        <v>8</v>
      </c>
      <c r="W9" s="2" t="s">
        <v>14</v>
      </c>
      <c r="X9" s="6" t="str">
        <f t="shared" si="46"/>
        <v xml:space="preserve">Idź na największe wrzosowisko </v>
      </c>
      <c r="Y9" s="2" t="s">
        <v>50</v>
      </c>
      <c r="Z9" s="6" t="str">
        <f t="shared" si="47"/>
        <v>Odwiedź największe wrzosowisko na przełomie sierpnia i września. Polecamy Diabelskie Pustacie obok Bornego-Sulinowa lub Wydmy Lucynowsko-Mostowieckie w okolicach Warszawy.</v>
      </c>
      <c r="AA9" s="2" t="s">
        <v>15</v>
      </c>
      <c r="AB9" s="6">
        <f t="shared" si="48"/>
        <v>8</v>
      </c>
      <c r="AC9" s="54" t="s">
        <v>338</v>
      </c>
      <c r="AD9" s="6">
        <f t="shared" si="49"/>
        <v>8</v>
      </c>
      <c r="AE9" s="2" t="s">
        <v>16</v>
      </c>
      <c r="AF9" s="6">
        <f t="shared" si="50"/>
        <v>8</v>
      </c>
      <c r="AG9" t="s">
        <v>9</v>
      </c>
      <c r="AH9" s="74" t="str">
        <f t="shared" si="12"/>
        <v>&lt;!---WYCZYN_8_main--&gt;                    
                    &lt;div class=*@*feat-box*@* id=*@*wyczyn8*@* &gt;
                        &lt;p class=*@*feat-number*@*&gt;#wyczyn8&lt;/p&gt;
                        &lt;h3 class=*@*feat-title*@*&gt;Idź na największe wrzosowisko &lt;/h3&gt;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I9" s="9" t="str">
        <f t="shared" si="13"/>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9" s="11" t="str">
        <f t="shared" si="14"/>
        <v>#wyczyn8_content,</v>
      </c>
      <c r="AK9" s="11" t="str">
        <f t="shared" si="15"/>
        <v>#map_wyczyn8,</v>
      </c>
      <c r="AL9" s="2" t="s">
        <v>18</v>
      </c>
      <c r="AM9" s="6" t="str">
        <f t="shared" si="16"/>
        <v>8'</v>
      </c>
      <c r="AN9" s="12" t="s">
        <v>19</v>
      </c>
      <c r="AO9" s="6">
        <f t="shared" si="17"/>
        <v>8</v>
      </c>
      <c r="AP9" s="2" t="s">
        <v>20</v>
      </c>
      <c r="AQ9" s="6">
        <f t="shared" si="18"/>
        <v>8</v>
      </c>
      <c r="AR9" s="2" t="s">
        <v>21</v>
      </c>
      <c r="AS9" s="6">
        <f t="shared" si="19"/>
        <v>8</v>
      </c>
      <c r="AT9" s="2" t="s">
        <v>22</v>
      </c>
      <c r="AU9" s="9" t="str">
        <f t="shared" si="20"/>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V9" s="2" t="s">
        <v>33</v>
      </c>
      <c r="AW9" s="13">
        <f t="shared" si="21"/>
        <v>8</v>
      </c>
      <c r="AX9" s="2" t="s">
        <v>25</v>
      </c>
      <c r="AY9" s="13">
        <f t="shared" si="22"/>
        <v>8</v>
      </c>
      <c r="AZ9" t="s">
        <v>26</v>
      </c>
      <c r="BA9" s="13">
        <f t="shared" si="23"/>
        <v>53.528109999999998</v>
      </c>
      <c r="BB9" t="s">
        <v>27</v>
      </c>
      <c r="BC9" s="13">
        <f t="shared" si="24"/>
        <v>16.570364399999999</v>
      </c>
      <c r="BD9" s="2" t="s">
        <v>184</v>
      </c>
      <c r="BE9" s="13">
        <f t="shared" si="25"/>
        <v>8</v>
      </c>
      <c r="BF9" s="2" t="s">
        <v>28</v>
      </c>
      <c r="BG9" s="13">
        <f t="shared" si="26"/>
        <v>8</v>
      </c>
      <c r="BH9" t="s">
        <v>29</v>
      </c>
      <c r="BI9" s="13">
        <f t="shared" si="27"/>
        <v>8</v>
      </c>
      <c r="BJ9" s="2" t="s">
        <v>30</v>
      </c>
      <c r="BK9" s="13">
        <f t="shared" si="28"/>
        <v>8</v>
      </c>
      <c r="BL9" s="2" t="s">
        <v>51</v>
      </c>
      <c r="BM9" s="2">
        <f t="shared" si="29"/>
        <v>53.528109999999998</v>
      </c>
      <c r="BN9" s="2" t="s">
        <v>27</v>
      </c>
      <c r="BO9" s="2">
        <f t="shared" si="30"/>
        <v>16.570364399999999</v>
      </c>
      <c r="BP9" s="2" t="s">
        <v>183</v>
      </c>
      <c r="BQ9" s="13">
        <f t="shared" si="31"/>
        <v>8</v>
      </c>
      <c r="BR9" t="s">
        <v>31</v>
      </c>
      <c r="BS9" s="13">
        <f t="shared" si="32"/>
        <v>8</v>
      </c>
      <c r="BT9" s="2" t="s">
        <v>32</v>
      </c>
      <c r="BU9" s="13"/>
      <c r="BV9"/>
      <c r="BW9" s="13"/>
      <c r="BY9" s="9" t="str">
        <f t="shared" si="33"/>
        <v xml:space="preserve">//----------------------------------------------------------------------------------------------------------------------------------------------------------------------------
                //Markers for WYCZYN_8
                //marker for main page
                addMarker_w8_main({coords:{lat:53,52811, lng:16,5703644},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addMarker_w8({coords:{lat:53,52811, lng:16,5703644}, iconImage:'http://nieodlegla.pl/files/pin.svg', });
                function addMarker_w8(props) {var marker = new google.maps.Marker({ position:props.coords, map:map_wyczyn8, }); if(props.iconImage){marker.setIcon(props.iconImage);}};
                //----------------------------------------------------------------------------------------------------------------------------------------------------------------------------
</v>
      </c>
      <c r="BZ9" t="s">
        <v>34</v>
      </c>
      <c r="CA9" s="13">
        <f t="shared" si="34"/>
        <v>8</v>
      </c>
      <c r="CB9" t="s">
        <v>35</v>
      </c>
      <c r="CC9" s="13" t="str">
        <f t="shared" si="35"/>
        <v>8'</v>
      </c>
      <c r="CD9" t="s">
        <v>36</v>
      </c>
      <c r="CE9" s="9" t="str">
        <f t="shared" si="36"/>
        <v>var map_wyczyn8 = new google.maps.Map(document.getElementById('map_wyczyn8'), optionsFeatPopup);</v>
      </c>
      <c r="CF9" s="2" t="s">
        <v>33</v>
      </c>
      <c r="CG9" s="6">
        <f t="shared" si="37"/>
        <v>8</v>
      </c>
      <c r="CH9" s="2" t="s">
        <v>156</v>
      </c>
      <c r="CI9" s="9" t="str">
        <f t="shared" si="38"/>
        <v xml:space="preserve">//----------------------------------------------------------------------------------------------------------------------------------------------------------------------------
                //Markers for WYCZYN_8                //Marker for pop-up
                addMarker_w8({coords:{lat:53,52811, lng:16,5703644}, iconImage:'http://nieodlegla.pl/files/pin.svg', });
                function addMarker_w8(props) {var marker = new google.maps.Marker({ position:props.coords, map:map_wyczyn8, }); if(props.iconImage){marker.setIcon(props.iconImage);}};
                //----------------------------------------------------------------------------------------------------------------------------------------------------------------------------
</v>
      </c>
    </row>
    <row r="10" spans="1:88" s="82" customFormat="1" ht="54" customHeight="1" thickBot="1" x14ac:dyDescent="0.3">
      <c r="A10" s="81">
        <v>8</v>
      </c>
      <c r="B10" s="82" t="s">
        <v>240</v>
      </c>
      <c r="C10" s="82" t="s">
        <v>241</v>
      </c>
      <c r="D10" s="82" t="s">
        <v>242</v>
      </c>
      <c r="E10" s="83"/>
      <c r="F10" s="83"/>
      <c r="G10" s="84"/>
      <c r="H10" s="82" t="s">
        <v>8</v>
      </c>
      <c r="I10" s="85">
        <f t="shared" ref="I10" si="51">A10</f>
        <v>8</v>
      </c>
      <c r="J10" s="81" t="s">
        <v>10</v>
      </c>
      <c r="K10" s="86">
        <f t="shared" ref="K10" si="52">A10</f>
        <v>8</v>
      </c>
      <c r="L10" s="87" t="s">
        <v>11</v>
      </c>
      <c r="M10" s="85">
        <f t="shared" ref="M10" si="53">A10</f>
        <v>8</v>
      </c>
      <c r="N10" s="81" t="s">
        <v>12</v>
      </c>
      <c r="O10" s="85">
        <f t="shared" ref="O10" si="54">E10</f>
        <v>0</v>
      </c>
      <c r="P10" s="87" t="s">
        <v>49</v>
      </c>
      <c r="Q10" s="81" t="s">
        <v>38</v>
      </c>
      <c r="R10" s="86">
        <f t="shared" ref="R10" si="55">A10</f>
        <v>8</v>
      </c>
      <c r="S10" s="87" t="s">
        <v>39</v>
      </c>
      <c r="T10" s="85">
        <f t="shared" ref="T10" si="56">A10</f>
        <v>8</v>
      </c>
      <c r="U10" s="81" t="s">
        <v>13</v>
      </c>
      <c r="V10" s="85">
        <f t="shared" ref="V10" si="57">A10</f>
        <v>8</v>
      </c>
      <c r="W10" s="81" t="s">
        <v>14</v>
      </c>
      <c r="X10" s="85">
        <f t="shared" ref="X10" si="58">E10</f>
        <v>0</v>
      </c>
      <c r="Y10" s="81" t="s">
        <v>50</v>
      </c>
      <c r="Z10" s="85">
        <f t="shared" ref="Z10" si="59">G10</f>
        <v>0</v>
      </c>
      <c r="AA10" s="81" t="s">
        <v>15</v>
      </c>
      <c r="AB10" s="85">
        <f t="shared" ref="AB10" si="60">A10</f>
        <v>8</v>
      </c>
      <c r="AC10" s="54" t="s">
        <v>338</v>
      </c>
      <c r="AD10" s="85">
        <f t="shared" ref="AD10" si="61">A10</f>
        <v>8</v>
      </c>
      <c r="AE10" s="81" t="s">
        <v>16</v>
      </c>
      <c r="AF10" s="85">
        <f t="shared" ref="AF10" si="62">A10</f>
        <v>8</v>
      </c>
      <c r="AG10" s="88" t="s">
        <v>9</v>
      </c>
      <c r="AH10" s="89" t="str">
        <f t="shared" ref="AH10" si="63">CONCATENATE(H10,I10,J10,K10,L10,M10,N10,O10,P10,Q10,R10,S10,T10,U10,V10,W10,X10,Y10,Z10,AA10,AB10,AC10,AD10,AE10,AF10,AG10)</f>
        <v>&lt;!---WYCZYN_8_main--&gt;                    
                    &lt;div class=*@*feat-box*@* id=*@*wyczyn8*@* &gt;
                        &lt;p class=*@*feat-number*@*&gt;#wyczyn8&lt;/p&gt;
                        &lt;h3 class=*@*feat-title*@*&gt;0&lt;/h3&gt;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I10" s="90" t="str">
        <f t="shared" ref="AI10" si="64">CONCATENATE(Q10,R10,S10,T10,U10,V10,W10,X10,Y10,Z10,AA10,AB10,AC10,AD10,AE10,AF10,AG10)</f>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10" s="91" t="str">
        <f t="shared" ref="AJ10" si="65">"#wyczyn"&amp;A10&amp;"_content,"</f>
        <v>#wyczyn8_content,</v>
      </c>
      <c r="AK10" s="91" t="str">
        <f t="shared" ref="AK10" si="66">"#map_wyczyn"&amp;A10&amp;","</f>
        <v>#map_wyczyn8,</v>
      </c>
      <c r="AL10" s="81" t="s">
        <v>18</v>
      </c>
      <c r="AM10" s="85" t="str">
        <f t="shared" ref="AM10" si="67">A10&amp;"'"</f>
        <v>8'</v>
      </c>
      <c r="AN10" s="92" t="s">
        <v>19</v>
      </c>
      <c r="AO10" s="85">
        <f t="shared" ref="AO10" si="68">A10</f>
        <v>8</v>
      </c>
      <c r="AP10" s="81" t="s">
        <v>20</v>
      </c>
      <c r="AQ10" s="85">
        <f t="shared" ref="AQ10" si="69">A10</f>
        <v>8</v>
      </c>
      <c r="AR10" s="81" t="s">
        <v>21</v>
      </c>
      <c r="AS10" s="85">
        <f t="shared" ref="AS10" si="70">A10</f>
        <v>8</v>
      </c>
      <c r="AT10" s="81" t="s">
        <v>22</v>
      </c>
      <c r="AU10" s="90" t="str">
        <f t="shared" ref="AU10" si="71">CONCATENATE(AL10,AM10,AN10,AO10,AP10,AQ10,AR10,AS10,AT10)</f>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V10" s="81" t="s">
        <v>33</v>
      </c>
      <c r="AW10" s="93">
        <f t="shared" ref="AW10" si="72">A10</f>
        <v>8</v>
      </c>
      <c r="AX10" s="81" t="s">
        <v>25</v>
      </c>
      <c r="AY10" s="93">
        <f t="shared" ref="AY10" si="73">A10</f>
        <v>8</v>
      </c>
      <c r="AZ10" s="88" t="s">
        <v>26</v>
      </c>
      <c r="BA10" s="93" t="str">
        <f t="shared" ref="BA10" si="74">C10</f>
        <v>52.5166338</v>
      </c>
      <c r="BB10" s="88" t="s">
        <v>27</v>
      </c>
      <c r="BC10" s="93" t="str">
        <f t="shared" ref="BC10" si="75">D10</f>
        <v>21.4514252</v>
      </c>
      <c r="BD10" s="81" t="s">
        <v>184</v>
      </c>
      <c r="BE10" s="93">
        <f t="shared" ref="BE10" si="76">A10</f>
        <v>8</v>
      </c>
      <c r="BF10" s="81" t="s">
        <v>28</v>
      </c>
      <c r="BG10" s="93">
        <f t="shared" ref="BG10" si="77">A10</f>
        <v>8</v>
      </c>
      <c r="BH10" s="88" t="s">
        <v>29</v>
      </c>
      <c r="BI10" s="93">
        <f t="shared" ref="BI10" si="78">A10</f>
        <v>8</v>
      </c>
      <c r="BJ10" s="81" t="s">
        <v>30</v>
      </c>
      <c r="BK10" s="93">
        <f t="shared" ref="BK10" si="79">A10</f>
        <v>8</v>
      </c>
      <c r="BL10" s="81" t="s">
        <v>51</v>
      </c>
      <c r="BM10" s="81" t="str">
        <f t="shared" ref="BM10" si="80">C10</f>
        <v>52.5166338</v>
      </c>
      <c r="BN10" s="81" t="s">
        <v>27</v>
      </c>
      <c r="BO10" s="81" t="str">
        <f t="shared" ref="BO10" si="81">D10</f>
        <v>21.4514252</v>
      </c>
      <c r="BP10" s="81" t="s">
        <v>183</v>
      </c>
      <c r="BQ10" s="93">
        <f t="shared" ref="BQ10" si="82">A10</f>
        <v>8</v>
      </c>
      <c r="BR10" s="88" t="s">
        <v>31</v>
      </c>
      <c r="BS10" s="93">
        <f t="shared" ref="BS10" si="83">A10</f>
        <v>8</v>
      </c>
      <c r="BT10" s="81" t="s">
        <v>32</v>
      </c>
      <c r="BU10" s="93"/>
      <c r="BV10" s="88"/>
      <c r="BW10" s="93"/>
      <c r="BX10" s="88"/>
      <c r="BY10" s="90" t="str">
        <f t="shared" ref="BY10" si="84">CONCATENATE(AV10,AW10,AX10,AY10,AZ10,BA10,BB10,BC10,BD10,BE10,BF10,BG10,BH10,BI10,BJ10,BK10,BL10,BM10,BN10,BO10,BP10,BQ10,BR10,BS10,BT10)</f>
        <v xml:space="preserve">//----------------------------------------------------------------------------------------------------------------------------------------------------------------------------
                //Markers for WYCZYN_8
                //marker for main page
                addMarker_w8_main({coords:{lat:52.5166338, lng:21.4514252},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addMarker_w8({coords:{lat:52.5166338, lng:21.4514252}, iconImage:'http://nieodlegla.pl/files/pin.svg', });
                function addMarker_w8(props) {var marker = new google.maps.Marker({ position:props.coords, map:map_wyczyn8, }); if(props.iconImage){marker.setIcon(props.iconImage);}};
                //----------------------------------------------------------------------------------------------------------------------------------------------------------------------------
</v>
      </c>
      <c r="BZ10" s="88" t="s">
        <v>34</v>
      </c>
      <c r="CA10" s="93">
        <f t="shared" ref="CA10" si="85">A10</f>
        <v>8</v>
      </c>
      <c r="CB10" s="88" t="s">
        <v>35</v>
      </c>
      <c r="CC10" s="93" t="str">
        <f t="shared" ref="CC10" si="86">A10&amp;"'"</f>
        <v>8'</v>
      </c>
      <c r="CD10" s="88" t="s">
        <v>36</v>
      </c>
      <c r="CE10" s="90" t="str">
        <f t="shared" ref="CE10" si="87">CONCATENATE(BZ10,CA10,CB10,CC10,CD10,)</f>
        <v>var map_wyczyn8 = new google.maps.Map(document.getElementById('map_wyczyn8'), optionsFeatPopup);</v>
      </c>
      <c r="CF10" s="81" t="s">
        <v>33</v>
      </c>
      <c r="CG10" s="85">
        <f t="shared" ref="CG10" si="88">A10</f>
        <v>8</v>
      </c>
      <c r="CH10" s="81" t="s">
        <v>156</v>
      </c>
      <c r="CI10" s="90" t="str">
        <f t="shared" ref="CI10" si="89">CONCATENATE(CF10,CG10,CH10,BK10,BL10,BM10,BN10,BO10,BP10,BQ10,BR10,BS10,BT10)</f>
        <v xml:space="preserve">//----------------------------------------------------------------------------------------------------------------------------------------------------------------------------
                //Markers for WYCZYN_8                //Marker for pop-up
                addMarker_w8({coords:{lat:52.5166338, lng:21.4514252}, iconImage:'http://nieodlegla.pl/files/pin.svg', });
                function addMarker_w8(props) {var marker = new google.maps.Marker({ position:props.coords, map:map_wyczyn8, }); if(props.iconImage){marker.setIcon(props.iconImage);}};
                //----------------------------------------------------------------------------------------------------------------------------------------------------------------------------
</v>
      </c>
    </row>
    <row r="11" spans="1:88" ht="54" customHeight="1" thickBot="1" x14ac:dyDescent="0.3">
      <c r="A11" s="3">
        <v>9</v>
      </c>
      <c r="B11" s="3" t="s">
        <v>55</v>
      </c>
      <c r="C11" s="3">
        <v>51.523584800000002</v>
      </c>
      <c r="D11" s="3">
        <v>23.555452599999999</v>
      </c>
      <c r="E11" s="14" t="s">
        <v>65</v>
      </c>
      <c r="F11" s="14"/>
      <c r="G11" s="1" t="s">
        <v>66</v>
      </c>
      <c r="H11" s="3" t="s">
        <v>8</v>
      </c>
      <c r="I11" s="6">
        <f t="shared" si="39"/>
        <v>9</v>
      </c>
      <c r="J11" s="2" t="s">
        <v>10</v>
      </c>
      <c r="K11" s="7">
        <f t="shared" si="40"/>
        <v>9</v>
      </c>
      <c r="L11" s="8" t="s">
        <v>11</v>
      </c>
      <c r="M11" s="6">
        <f t="shared" si="41"/>
        <v>9</v>
      </c>
      <c r="N11" s="2" t="s">
        <v>12</v>
      </c>
      <c r="O11" s="6" t="str">
        <f t="shared" si="42"/>
        <v>Odwiedź trójstyk granic na Bugu</v>
      </c>
      <c r="P11" s="8" t="s">
        <v>49</v>
      </c>
      <c r="Q11" s="2" t="s">
        <v>38</v>
      </c>
      <c r="R11" s="7">
        <f t="shared" si="43"/>
        <v>9</v>
      </c>
      <c r="S11" s="8" t="s">
        <v>39</v>
      </c>
      <c r="T11" s="6">
        <f t="shared" si="44"/>
        <v>9</v>
      </c>
      <c r="U11" s="2" t="s">
        <v>13</v>
      </c>
      <c r="V11" s="6">
        <f t="shared" si="45"/>
        <v>9</v>
      </c>
      <c r="W11" s="2" t="s">
        <v>14</v>
      </c>
      <c r="X11" s="6" t="str">
        <f t="shared" si="46"/>
        <v>Odwiedź trójstyk granic na Bugu</v>
      </c>
      <c r="Y11" s="2" t="s">
        <v>50</v>
      </c>
      <c r="Z11" s="6" t="str">
        <f t="shared" si="47"/>
        <v>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v>
      </c>
      <c r="AA11" s="2" t="s">
        <v>15</v>
      </c>
      <c r="AB11" s="6">
        <f t="shared" si="48"/>
        <v>9</v>
      </c>
      <c r="AC11" s="54" t="s">
        <v>338</v>
      </c>
      <c r="AD11" s="6">
        <f t="shared" si="49"/>
        <v>9</v>
      </c>
      <c r="AE11" s="2" t="s">
        <v>16</v>
      </c>
      <c r="AF11" s="6">
        <f t="shared" si="50"/>
        <v>9</v>
      </c>
      <c r="AG11" t="s">
        <v>9</v>
      </c>
      <c r="AH11" s="74" t="str">
        <f t="shared" si="12"/>
        <v>&lt;!---WYCZYN_9_main--&gt;                    
                    &lt;div class=*@*feat-box*@* id=*@*wyczyn9*@* &gt;
                        &lt;p class=*@*feat-number*@*&gt;#wyczyn9&lt;/p&gt;
                        &lt;h3 class=*@*feat-title*@*&gt;Odwiedź trójstyk granic na Bugu&lt;/h3&gt;
                        &lt;p class=*@*feat-counter*@*&gt; 0 osób wzięło udział&lt;/p&gt;
                    &lt;/div&gt;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I11" s="9" t="str">
        <f t="shared" si="13"/>
        <v xml:space="preserve">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J11" s="11" t="str">
        <f t="shared" si="14"/>
        <v>#wyczyn9_content,</v>
      </c>
      <c r="AK11" s="11" t="str">
        <f t="shared" si="15"/>
        <v>#map_wyczyn9,</v>
      </c>
      <c r="AL11" s="2" t="s">
        <v>18</v>
      </c>
      <c r="AM11" s="6" t="str">
        <f t="shared" si="16"/>
        <v>9'</v>
      </c>
      <c r="AN11" s="12" t="s">
        <v>19</v>
      </c>
      <c r="AO11" s="6">
        <f t="shared" si="17"/>
        <v>9</v>
      </c>
      <c r="AP11" s="2" t="s">
        <v>20</v>
      </c>
      <c r="AQ11" s="6">
        <f t="shared" si="18"/>
        <v>9</v>
      </c>
      <c r="AR11" s="2" t="s">
        <v>21</v>
      </c>
      <c r="AS11" s="6">
        <f t="shared" si="19"/>
        <v>9</v>
      </c>
      <c r="AT11" s="2" t="s">
        <v>22</v>
      </c>
      <c r="AU11" s="9" t="str">
        <f t="shared" si="20"/>
        <v xml:space="preserve">    $('#wyczyn9').click(function() {
        document.querySelector('.bg-modal').style.display = 'block';
        document.querySelector('#wyczyn9_content').style.display = 'block';
        document.querySelector('#wyczyn9_content').style.position = 'fixed';
    });
    /*Closing the pop-up with feat-description*/
        $('.popup-close-arrow').click(function() {
        document.querySelector('.bg-modal').style.display = 'none';
        document.querySelector('#wyczyn9_content').style.display = 'none';
    });</v>
      </c>
      <c r="AV11" s="2" t="s">
        <v>33</v>
      </c>
      <c r="AW11" s="13">
        <f t="shared" si="21"/>
        <v>9</v>
      </c>
      <c r="AX11" s="2" t="s">
        <v>25</v>
      </c>
      <c r="AY11" s="13">
        <f t="shared" si="22"/>
        <v>9</v>
      </c>
      <c r="AZ11" t="s">
        <v>26</v>
      </c>
      <c r="BA11" s="13">
        <f t="shared" si="23"/>
        <v>51.523584800000002</v>
      </c>
      <c r="BB11" t="s">
        <v>27</v>
      </c>
      <c r="BC11" s="13">
        <f t="shared" si="24"/>
        <v>23.555452599999999</v>
      </c>
      <c r="BD11" s="2" t="s">
        <v>184</v>
      </c>
      <c r="BE11" s="13">
        <f t="shared" si="25"/>
        <v>9</v>
      </c>
      <c r="BF11" s="2" t="s">
        <v>28</v>
      </c>
      <c r="BG11" s="13">
        <f t="shared" si="26"/>
        <v>9</v>
      </c>
      <c r="BH11" t="s">
        <v>29</v>
      </c>
      <c r="BI11" s="13">
        <f t="shared" si="27"/>
        <v>9</v>
      </c>
      <c r="BJ11" s="2" t="s">
        <v>30</v>
      </c>
      <c r="BK11" s="13">
        <f t="shared" si="28"/>
        <v>9</v>
      </c>
      <c r="BL11" s="2" t="s">
        <v>51</v>
      </c>
      <c r="BM11" s="2">
        <f t="shared" si="29"/>
        <v>51.523584800000002</v>
      </c>
      <c r="BN11" s="2" t="s">
        <v>27</v>
      </c>
      <c r="BO11" s="2">
        <f t="shared" si="30"/>
        <v>23.555452599999999</v>
      </c>
      <c r="BP11" s="2" t="s">
        <v>183</v>
      </c>
      <c r="BQ11" s="13">
        <f t="shared" si="31"/>
        <v>9</v>
      </c>
      <c r="BR11" t="s">
        <v>31</v>
      </c>
      <c r="BS11" s="13">
        <f t="shared" si="32"/>
        <v>9</v>
      </c>
      <c r="BT11" s="2" t="s">
        <v>32</v>
      </c>
      <c r="BU11" s="13"/>
      <c r="BV11"/>
      <c r="BW11" s="13"/>
      <c r="BY11" s="9" t="str">
        <f t="shared" si="33"/>
        <v xml:space="preserve">//----------------------------------------------------------------------------------------------------------------------------------------------------------------------------
                //Markers for WYCZYN_9
                //marker for main page
                addMarker_w9_main({coords:{lat:51,5235848, lng:23,5554526}, iconImage:'http://nieodlegla.pl/files/marker.svg', });
                function addMarker_w9_main(props) {var marker = new google.maps.Marker({ position:props.coords, map:map, }); if(props.iconImage){marker.setIcon(props.iconImage);}
                                                  google.maps.event.addListener(marker, "click", function() { document.querySelector('.bg-modal').style.display = 'block';         document.querySelector('#wyczyn9_content').style.display = 'block'; document.querySelector('#wyczyn9_content').style.position = 'fixed';});
                                                  };
                //Marker for pop-up
                addMarker_w9({coords:{lat:51,5235848, lng:23,5554526}, iconImage:'http://nieodlegla.pl/files/pin.svg', });
                function addMarker_w9(props) {var marker = new google.maps.Marker({ position:props.coords, map:map_wyczyn9, }); if(props.iconImage){marker.setIcon(props.iconImage);}};
                //----------------------------------------------------------------------------------------------------------------------------------------------------------------------------
</v>
      </c>
      <c r="BZ11" t="s">
        <v>34</v>
      </c>
      <c r="CA11" s="13">
        <f t="shared" si="34"/>
        <v>9</v>
      </c>
      <c r="CB11" t="s">
        <v>35</v>
      </c>
      <c r="CC11" s="13" t="str">
        <f t="shared" si="35"/>
        <v>9'</v>
      </c>
      <c r="CD11" t="s">
        <v>36</v>
      </c>
      <c r="CE11" s="9" t="str">
        <f t="shared" si="36"/>
        <v>var map_wyczyn9 = new google.maps.Map(document.getElementById('map_wyczyn9'), optionsFeatPopup);</v>
      </c>
      <c r="CF11" s="2" t="s">
        <v>33</v>
      </c>
      <c r="CG11" s="6">
        <f t="shared" si="37"/>
        <v>9</v>
      </c>
      <c r="CH11" s="2" t="s">
        <v>156</v>
      </c>
      <c r="CI11" s="9" t="str">
        <f t="shared" si="38"/>
        <v xml:space="preserve">//----------------------------------------------------------------------------------------------------------------------------------------------------------------------------
                //Markers for WYCZYN_9                //Marker for pop-up
                addMarker_w9({coords:{lat:51,5235848, lng:23,5554526}, iconImage:'http://nieodlegla.pl/files/pin.svg', });
                function addMarker_w9(props) {var marker = new google.maps.Marker({ position:props.coords, map:map_wyczyn9, }); if(props.iconImage){marker.setIcon(props.iconImage);}};
                //----------------------------------------------------------------------------------------------------------------------------------------------------------------------------
</v>
      </c>
    </row>
    <row r="12" spans="1:88" ht="54" customHeight="1" thickBot="1" x14ac:dyDescent="0.3">
      <c r="A12" s="3">
        <v>10</v>
      </c>
      <c r="B12" s="3" t="s">
        <v>56</v>
      </c>
      <c r="C12" s="3">
        <v>50.219801199999999</v>
      </c>
      <c r="D12" s="3">
        <v>19.121201800000001</v>
      </c>
      <c r="E12" s="14" t="s">
        <v>67</v>
      </c>
      <c r="F12" s="14"/>
      <c r="G12" s="2" t="s">
        <v>160</v>
      </c>
      <c r="H12" s="3" t="s">
        <v>8</v>
      </c>
      <c r="I12" s="6">
        <f t="shared" si="39"/>
        <v>10</v>
      </c>
      <c r="J12" s="2" t="s">
        <v>10</v>
      </c>
      <c r="K12" s="7">
        <f t="shared" si="40"/>
        <v>10</v>
      </c>
      <c r="L12" s="8" t="s">
        <v>11</v>
      </c>
      <c r="M12" s="6">
        <f t="shared" si="41"/>
        <v>10</v>
      </c>
      <c r="N12" s="2" t="s">
        <v>12</v>
      </c>
      <c r="O12" s="6" t="str">
        <f t="shared" si="42"/>
        <v>Odnajdź Trójkąt Trzech Cesarzy</v>
      </c>
      <c r="P12" s="8" t="s">
        <v>49</v>
      </c>
      <c r="Q12" s="2" t="s">
        <v>38</v>
      </c>
      <c r="R12" s="7">
        <f t="shared" si="43"/>
        <v>10</v>
      </c>
      <c r="S12" s="8" t="s">
        <v>39</v>
      </c>
      <c r="T12" s="6">
        <f t="shared" si="44"/>
        <v>10</v>
      </c>
      <c r="U12" s="2" t="s">
        <v>13</v>
      </c>
      <c r="V12" s="6">
        <f t="shared" si="45"/>
        <v>10</v>
      </c>
      <c r="W12" s="2" t="s">
        <v>14</v>
      </c>
      <c r="X12" s="6" t="str">
        <f t="shared" si="46"/>
        <v>Odnajdź Trójkąt Trzech Cesarzy</v>
      </c>
      <c r="Y12" s="2" t="s">
        <v>50</v>
      </c>
      <c r="Z12" s="6" t="str">
        <f t="shared" si="47"/>
        <v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v>
      </c>
      <c r="AA12" s="2" t="s">
        <v>15</v>
      </c>
      <c r="AB12" s="6">
        <f t="shared" si="48"/>
        <v>10</v>
      </c>
      <c r="AC12" s="54" t="s">
        <v>338</v>
      </c>
      <c r="AD12" s="6">
        <f t="shared" si="49"/>
        <v>10</v>
      </c>
      <c r="AE12" s="2" t="s">
        <v>16</v>
      </c>
      <c r="AF12" s="6">
        <f t="shared" si="50"/>
        <v>10</v>
      </c>
      <c r="AG12" t="s">
        <v>9</v>
      </c>
      <c r="AH12" s="74" t="str">
        <f t="shared" si="12"/>
        <v>&lt;!---WYCZYN_10_main--&gt;                    
                    &lt;div class=*@*feat-box*@* id=*@*wyczyn10*@* &gt;
                        &lt;p class=*@*feat-number*@*&gt;#wyczyn10&lt;/p&gt;
                        &lt;h3 class=*@*feat-title*@*&gt;Odnajdź Trójkąt Trzech Cesarzy&lt;/h3&gt;
                        &lt;p class=*@*feat-counter*@*&gt; 0 osób wzięło udział&lt;/p&gt;
                    &lt;/div&gt;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I12" s="9" t="str">
        <f t="shared" si="13"/>
        <v xml:space="preserve">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J12" s="11" t="str">
        <f t="shared" si="14"/>
        <v>#wyczyn10_content,</v>
      </c>
      <c r="AK12" s="11" t="str">
        <f t="shared" si="15"/>
        <v>#map_wyczyn10,</v>
      </c>
      <c r="AL12" s="2" t="s">
        <v>18</v>
      </c>
      <c r="AM12" s="6" t="str">
        <f t="shared" si="16"/>
        <v>10'</v>
      </c>
      <c r="AN12" s="12" t="s">
        <v>19</v>
      </c>
      <c r="AO12" s="6">
        <f t="shared" si="17"/>
        <v>10</v>
      </c>
      <c r="AP12" s="2" t="s">
        <v>20</v>
      </c>
      <c r="AQ12" s="6">
        <f t="shared" si="18"/>
        <v>10</v>
      </c>
      <c r="AR12" s="2" t="s">
        <v>21</v>
      </c>
      <c r="AS12" s="6">
        <f t="shared" si="19"/>
        <v>10</v>
      </c>
      <c r="AT12" s="2" t="s">
        <v>22</v>
      </c>
      <c r="AU12" s="9" t="str">
        <f t="shared" si="20"/>
        <v xml:space="preserve">    $('#wyczyn10').click(function() {
        document.querySelector('.bg-modal').style.display = 'block';
        document.querySelector('#wyczyn10_content').style.display = 'block';
        document.querySelector('#wyczyn10_content').style.position = 'fixed';
    });
    /*Closing the pop-up with feat-description*/
        $('.popup-close-arrow').click(function() {
        document.querySelector('.bg-modal').style.display = 'none';
        document.querySelector('#wyczyn10_content').style.display = 'none';
    });</v>
      </c>
      <c r="AV12" s="2" t="s">
        <v>33</v>
      </c>
      <c r="AW12" s="13">
        <f t="shared" si="21"/>
        <v>10</v>
      </c>
      <c r="AX12" s="2" t="s">
        <v>25</v>
      </c>
      <c r="AY12" s="13">
        <f t="shared" si="22"/>
        <v>10</v>
      </c>
      <c r="AZ12" t="s">
        <v>26</v>
      </c>
      <c r="BA12" s="13">
        <f t="shared" si="23"/>
        <v>50.219801199999999</v>
      </c>
      <c r="BB12" t="s">
        <v>27</v>
      </c>
      <c r="BC12" s="13">
        <f t="shared" si="24"/>
        <v>19.121201800000001</v>
      </c>
      <c r="BD12" s="2" t="s">
        <v>184</v>
      </c>
      <c r="BE12" s="13">
        <f t="shared" si="25"/>
        <v>10</v>
      </c>
      <c r="BF12" s="2" t="s">
        <v>28</v>
      </c>
      <c r="BG12" s="13">
        <f t="shared" si="26"/>
        <v>10</v>
      </c>
      <c r="BH12" t="s">
        <v>29</v>
      </c>
      <c r="BI12" s="13">
        <f t="shared" si="27"/>
        <v>10</v>
      </c>
      <c r="BJ12" s="2" t="s">
        <v>30</v>
      </c>
      <c r="BK12" s="13">
        <f t="shared" si="28"/>
        <v>10</v>
      </c>
      <c r="BL12" s="2" t="s">
        <v>51</v>
      </c>
      <c r="BM12" s="2">
        <f t="shared" si="29"/>
        <v>50.219801199999999</v>
      </c>
      <c r="BN12" s="2" t="s">
        <v>27</v>
      </c>
      <c r="BO12" s="2">
        <f t="shared" si="30"/>
        <v>19.121201800000001</v>
      </c>
      <c r="BP12" s="2" t="s">
        <v>183</v>
      </c>
      <c r="BQ12" s="13">
        <f t="shared" si="31"/>
        <v>10</v>
      </c>
      <c r="BR12" t="s">
        <v>31</v>
      </c>
      <c r="BS12" s="13">
        <f t="shared" si="32"/>
        <v>10</v>
      </c>
      <c r="BT12" s="2" t="s">
        <v>32</v>
      </c>
      <c r="BU12" s="13"/>
      <c r="BV12"/>
      <c r="BW12" s="13"/>
      <c r="BY12" s="9" t="str">
        <f t="shared" si="33"/>
        <v xml:space="preserve">//----------------------------------------------------------------------------------------------------------------------------------------------------------------------------
                //Markers for WYCZYN_10
                //marker for main page
                addMarker_w10_main({coords:{lat:50,2198012, lng:19,1212018}, iconImage:'http://nieodlegla.pl/files/marker.svg', });
                function addMarker_w10_main(props) {var marker = new google.maps.Marker({ position:props.coords, map:map, }); if(props.iconImage){marker.setIcon(props.iconImage);}
                                                  google.maps.event.addListener(marker, "click", function() { document.querySelector('.bg-modal').style.display = 'block';         document.querySelector('#wyczyn10_content').style.display = 'block'; document.querySelector('#wyczyn10_content').style.position = 'fixed';});
                                                  };
                //Marker for pop-up
                addMarker_w10({coords:{lat:50,2198012, lng:19,1212018}, iconImage:'http://nieodlegla.pl/files/pin.svg', });
                function addMarker_w10(props) {var marker = new google.maps.Marker({ position:props.coords, map:map_wyczyn10, }); if(props.iconImage){marker.setIcon(props.iconImage);}};
                //----------------------------------------------------------------------------------------------------------------------------------------------------------------------------
</v>
      </c>
      <c r="BZ12" t="s">
        <v>34</v>
      </c>
      <c r="CA12" s="13">
        <f t="shared" si="34"/>
        <v>10</v>
      </c>
      <c r="CB12" t="s">
        <v>35</v>
      </c>
      <c r="CC12" s="13" t="str">
        <f t="shared" si="35"/>
        <v>10'</v>
      </c>
      <c r="CD12" t="s">
        <v>36</v>
      </c>
      <c r="CE12" s="9" t="str">
        <f t="shared" si="36"/>
        <v>var map_wyczyn10 = new google.maps.Map(document.getElementById('map_wyczyn10'), optionsFeatPopup);</v>
      </c>
      <c r="CF12" s="2" t="s">
        <v>33</v>
      </c>
      <c r="CG12" s="6">
        <f t="shared" si="37"/>
        <v>10</v>
      </c>
      <c r="CH12" s="2" t="s">
        <v>156</v>
      </c>
      <c r="CI12" s="9" t="str">
        <f t="shared" si="38"/>
        <v xml:space="preserve">//----------------------------------------------------------------------------------------------------------------------------------------------------------------------------
                //Markers for WYCZYN_10                //Marker for pop-up
                addMarker_w10({coords:{lat:50,2198012, lng:19,1212018}, iconImage:'http://nieodlegla.pl/files/pin.svg', });
                function addMarker_w10(props) {var marker = new google.maps.Marker({ position:props.coords, map:map_wyczyn10, }); if(props.iconImage){marker.setIcon(props.iconImage);}};
                //----------------------------------------------------------------------------------------------------------------------------------------------------------------------------
</v>
      </c>
    </row>
    <row r="13" spans="1:88" ht="54" customHeight="1" thickBot="1" x14ac:dyDescent="0.3">
      <c r="A13" s="3">
        <v>11</v>
      </c>
      <c r="B13" s="3" t="s">
        <v>57</v>
      </c>
      <c r="C13" s="3">
        <v>54.233645099999997</v>
      </c>
      <c r="D13" s="3">
        <v>19.217601500000001</v>
      </c>
      <c r="E13" s="14" t="s">
        <v>68</v>
      </c>
      <c r="F13" s="14"/>
      <c r="G13" s="1" t="s">
        <v>69</v>
      </c>
      <c r="H13" s="3" t="s">
        <v>8</v>
      </c>
      <c r="I13" s="6">
        <f t="shared" si="39"/>
        <v>11</v>
      </c>
      <c r="J13" s="2" t="s">
        <v>10</v>
      </c>
      <c r="K13" s="7">
        <f t="shared" si="40"/>
        <v>11</v>
      </c>
      <c r="L13" s="8" t="s">
        <v>11</v>
      </c>
      <c r="M13" s="6">
        <f t="shared" si="41"/>
        <v>11</v>
      </c>
      <c r="N13" s="2" t="s">
        <v>12</v>
      </c>
      <c r="O13" s="6" t="str">
        <f t="shared" si="42"/>
        <v xml:space="preserve">Odnajdź najniższy punkt depresji </v>
      </c>
      <c r="P13" s="8" t="s">
        <v>49</v>
      </c>
      <c r="Q13" s="2" t="s">
        <v>38</v>
      </c>
      <c r="R13" s="7">
        <f t="shared" si="43"/>
        <v>11</v>
      </c>
      <c r="S13" s="8" t="s">
        <v>39</v>
      </c>
      <c r="T13" s="6">
        <f t="shared" si="44"/>
        <v>11</v>
      </c>
      <c r="U13" s="2" t="s">
        <v>13</v>
      </c>
      <c r="V13" s="6">
        <f t="shared" si="45"/>
        <v>11</v>
      </c>
      <c r="W13" s="2" t="s">
        <v>14</v>
      </c>
      <c r="X13" s="6" t="str">
        <f t="shared" si="46"/>
        <v xml:space="preserve">Odnajdź najniższy punkt depresji </v>
      </c>
      <c r="Y13" s="2" t="s">
        <v>50</v>
      </c>
      <c r="Z13" s="6" t="str">
        <f t="shared" si="47"/>
        <v xml:space="preserve">Odwiedź Marzęcino w gminie Nowy Dwór Gdański  i sprawdź co zmienia w samopoczuciu bycie poniżej poziomu morza. Jeśli nie uda Ci się tam dotrzeć możesz udać się do Rączek Elbląskich, które przez lata była za ten punkt uznawane. </v>
      </c>
      <c r="AA13" s="2" t="s">
        <v>15</v>
      </c>
      <c r="AB13" s="6">
        <f t="shared" si="48"/>
        <v>11</v>
      </c>
      <c r="AC13" s="54" t="s">
        <v>338</v>
      </c>
      <c r="AD13" s="6">
        <f t="shared" si="49"/>
        <v>11</v>
      </c>
      <c r="AE13" s="2" t="s">
        <v>16</v>
      </c>
      <c r="AF13" s="6">
        <f t="shared" si="50"/>
        <v>11</v>
      </c>
      <c r="AG13" t="s">
        <v>9</v>
      </c>
      <c r="AH13" s="74" t="str">
        <f t="shared" si="12"/>
        <v>&lt;!---WYCZYN_11_main--&gt;                    
                    &lt;div class=*@*feat-box*@* id=*@*wyczyn11*@* &gt;
                        &lt;p class=*@*feat-number*@*&gt;#wyczyn11&lt;/p&gt;
                        &lt;h3 class=*@*feat-title*@*&gt;Odnajdź najniższy punkt depresji &lt;/h3&gt;
                        &lt;p class=*@*feat-counter*@*&gt; 0 osób wzięło udział&lt;/p&gt;
                    &lt;/div&gt;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I13" s="9" t="str">
        <f t="shared" si="13"/>
        <v xml:space="preserve">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J13" s="11" t="str">
        <f t="shared" si="14"/>
        <v>#wyczyn11_content,</v>
      </c>
      <c r="AK13" s="11" t="str">
        <f t="shared" si="15"/>
        <v>#map_wyczyn11,</v>
      </c>
      <c r="AL13" s="2" t="s">
        <v>18</v>
      </c>
      <c r="AM13" s="6" t="str">
        <f t="shared" si="16"/>
        <v>11'</v>
      </c>
      <c r="AN13" s="12" t="s">
        <v>19</v>
      </c>
      <c r="AO13" s="6">
        <f t="shared" si="17"/>
        <v>11</v>
      </c>
      <c r="AP13" s="2" t="s">
        <v>20</v>
      </c>
      <c r="AQ13" s="6">
        <f t="shared" si="18"/>
        <v>11</v>
      </c>
      <c r="AR13" s="2" t="s">
        <v>21</v>
      </c>
      <c r="AS13" s="6">
        <f t="shared" si="19"/>
        <v>11</v>
      </c>
      <c r="AT13" s="2" t="s">
        <v>22</v>
      </c>
      <c r="AU13" s="9" t="str">
        <f t="shared" si="20"/>
        <v xml:space="preserve">    $('#wyczyn11').click(function() {
        document.querySelector('.bg-modal').style.display = 'block';
        document.querySelector('#wyczyn11_content').style.display = 'block';
        document.querySelector('#wyczyn11_content').style.position = 'fixed';
    });
    /*Closing the pop-up with feat-description*/
        $('.popup-close-arrow').click(function() {
        document.querySelector('.bg-modal').style.display = 'none';
        document.querySelector('#wyczyn11_content').style.display = 'none';
    });</v>
      </c>
      <c r="AV13" s="2" t="s">
        <v>33</v>
      </c>
      <c r="AW13" s="13">
        <f t="shared" si="21"/>
        <v>11</v>
      </c>
      <c r="AX13" s="2" t="s">
        <v>25</v>
      </c>
      <c r="AY13" s="13">
        <f t="shared" si="22"/>
        <v>11</v>
      </c>
      <c r="AZ13" t="s">
        <v>26</v>
      </c>
      <c r="BA13" s="13">
        <f t="shared" si="23"/>
        <v>54.233645099999997</v>
      </c>
      <c r="BB13" t="s">
        <v>27</v>
      </c>
      <c r="BC13" s="13">
        <f t="shared" si="24"/>
        <v>19.217601500000001</v>
      </c>
      <c r="BD13" s="2" t="s">
        <v>184</v>
      </c>
      <c r="BE13" s="13">
        <f t="shared" si="25"/>
        <v>11</v>
      </c>
      <c r="BF13" s="2" t="s">
        <v>28</v>
      </c>
      <c r="BG13" s="13">
        <f t="shared" si="26"/>
        <v>11</v>
      </c>
      <c r="BH13" t="s">
        <v>29</v>
      </c>
      <c r="BI13" s="13">
        <f t="shared" si="27"/>
        <v>11</v>
      </c>
      <c r="BJ13" s="2" t="s">
        <v>30</v>
      </c>
      <c r="BK13" s="13">
        <f t="shared" si="28"/>
        <v>11</v>
      </c>
      <c r="BL13" s="2" t="s">
        <v>51</v>
      </c>
      <c r="BM13" s="2">
        <f t="shared" si="29"/>
        <v>54.233645099999997</v>
      </c>
      <c r="BN13" s="2" t="s">
        <v>27</v>
      </c>
      <c r="BO13" s="2">
        <f t="shared" si="30"/>
        <v>19.217601500000001</v>
      </c>
      <c r="BP13" s="2" t="s">
        <v>183</v>
      </c>
      <c r="BQ13" s="13">
        <f t="shared" si="31"/>
        <v>11</v>
      </c>
      <c r="BR13" t="s">
        <v>31</v>
      </c>
      <c r="BS13" s="13">
        <f t="shared" si="32"/>
        <v>11</v>
      </c>
      <c r="BT13" s="2" t="s">
        <v>32</v>
      </c>
      <c r="BU13" s="13"/>
      <c r="BV13"/>
      <c r="BW13" s="13"/>
      <c r="BY13" s="9" t="str">
        <f t="shared" si="33"/>
        <v xml:space="preserve">//----------------------------------------------------------------------------------------------------------------------------------------------------------------------------
                //Markers for WYCZYN_11
                //marker for main page
                addMarker_w11_main({coords:{lat:54,2336451, lng:19,2176015}, iconImage:'http://nieodlegla.pl/files/marker.svg', });
                function addMarker_w11_main(props) {var marker = new google.maps.Marker({ position:props.coords, map:map, }); if(props.iconImage){marker.setIcon(props.iconImage);}
                                                  google.maps.event.addListener(marker, "click", function() { document.querySelector('.bg-modal').style.display = 'block';         document.querySelector('#wyczyn11_content').style.display = 'block'; document.querySelector('#wyczyn11_content').style.position = 'fixed';});
                                                  };
                //Marker for pop-up
                addMarker_w11({coords:{lat:54,2336451, lng:19,2176015}, iconImage:'http://nieodlegla.pl/files/pin.svg', });
                function addMarker_w11(props) {var marker = new google.maps.Marker({ position:props.coords, map:map_wyczyn11, }); if(props.iconImage){marker.setIcon(props.iconImage);}};
                //----------------------------------------------------------------------------------------------------------------------------------------------------------------------------
</v>
      </c>
      <c r="BZ13" t="s">
        <v>34</v>
      </c>
      <c r="CA13" s="13">
        <f t="shared" si="34"/>
        <v>11</v>
      </c>
      <c r="CB13" t="s">
        <v>35</v>
      </c>
      <c r="CC13" s="13" t="str">
        <f t="shared" si="35"/>
        <v>11'</v>
      </c>
      <c r="CD13" t="s">
        <v>36</v>
      </c>
      <c r="CE13" s="9" t="str">
        <f t="shared" si="36"/>
        <v>var map_wyczyn11 = new google.maps.Map(document.getElementById('map_wyczyn11'), optionsFeatPopup);</v>
      </c>
      <c r="CF13" s="2" t="s">
        <v>33</v>
      </c>
      <c r="CG13" s="6">
        <f t="shared" si="37"/>
        <v>11</v>
      </c>
      <c r="CH13" s="2" t="s">
        <v>156</v>
      </c>
      <c r="CI13" s="9" t="str">
        <f t="shared" si="38"/>
        <v xml:space="preserve">//----------------------------------------------------------------------------------------------------------------------------------------------------------------------------
                //Markers for WYCZYN_11                //Marker for pop-up
                addMarker_w11({coords:{lat:54,2336451, lng:19,2176015}, iconImage:'http://nieodlegla.pl/files/pin.svg', });
                function addMarker_w11(props) {var marker = new google.maps.Marker({ position:props.coords, map:map_wyczyn11, }); if(props.iconImage){marker.setIcon(props.iconImage);}};
                //----------------------------------------------------------------------------------------------------------------------------------------------------------------------------
</v>
      </c>
    </row>
    <row r="14" spans="1:88" ht="54" customHeight="1" thickBot="1" x14ac:dyDescent="0.3">
      <c r="A14" s="3">
        <v>12</v>
      </c>
      <c r="B14" s="3" t="s">
        <v>58</v>
      </c>
      <c r="C14" s="3">
        <v>49.293660699999997</v>
      </c>
      <c r="D14" s="3">
        <v>19.952210399999998</v>
      </c>
      <c r="E14" s="14" t="s">
        <v>70</v>
      </c>
      <c r="F14" s="14"/>
      <c r="G14" s="1" t="s">
        <v>71</v>
      </c>
      <c r="H14" s="3" t="s">
        <v>8</v>
      </c>
      <c r="I14" s="6">
        <f t="shared" ref="I14:I16" si="90">A14</f>
        <v>12</v>
      </c>
      <c r="J14" s="2" t="s">
        <v>10</v>
      </c>
      <c r="K14" s="7">
        <f t="shared" ref="K14:K16" si="91">A14</f>
        <v>12</v>
      </c>
      <c r="L14" s="8" t="s">
        <v>11</v>
      </c>
      <c r="M14" s="6">
        <f t="shared" ref="M14:M16" si="92">A14</f>
        <v>12</v>
      </c>
      <c r="N14" s="2" t="s">
        <v>12</v>
      </c>
      <c r="O14" s="6" t="str">
        <f t="shared" ref="O14:O16" si="93">E14</f>
        <v>Zjedz smażoną flądrę na Krupówkach</v>
      </c>
      <c r="P14" s="8" t="s">
        <v>49</v>
      </c>
      <c r="Q14" s="2" t="s">
        <v>38</v>
      </c>
      <c r="R14" s="7">
        <f t="shared" ref="R14:R16" si="94">A14</f>
        <v>12</v>
      </c>
      <c r="S14" s="8" t="s">
        <v>39</v>
      </c>
      <c r="T14" s="6">
        <f t="shared" ref="T14:T16" si="95">A14</f>
        <v>12</v>
      </c>
      <c r="U14" s="2" t="s">
        <v>13</v>
      </c>
      <c r="V14" s="6">
        <f t="shared" ref="V14:V16" si="96">A14</f>
        <v>12</v>
      </c>
      <c r="W14" s="2" t="s">
        <v>14</v>
      </c>
      <c r="X14" s="6" t="str">
        <f t="shared" ref="X14:X16" si="97">E14</f>
        <v>Zjedz smażoną flądrę na Krupówkach</v>
      </c>
      <c r="Y14" s="2" t="s">
        <v>50</v>
      </c>
      <c r="Z14" s="6" t="str">
        <f t="shared" ref="Z14:Z16" si="98">G14</f>
        <v>Czy to w ogóle możliwe? Sprawdź!</v>
      </c>
      <c r="AA14" s="2" t="s">
        <v>15</v>
      </c>
      <c r="AB14" s="6">
        <f t="shared" ref="AB14:AB16" si="99">A14</f>
        <v>12</v>
      </c>
      <c r="AC14" s="54" t="s">
        <v>338</v>
      </c>
      <c r="AD14" s="6">
        <f t="shared" ref="AD14:AD16" si="100">A14</f>
        <v>12</v>
      </c>
      <c r="AE14" s="2" t="s">
        <v>16</v>
      </c>
      <c r="AF14" s="6">
        <f t="shared" ref="AF14:AF16" si="101">A14</f>
        <v>12</v>
      </c>
      <c r="AG14" t="s">
        <v>9</v>
      </c>
      <c r="AH14" s="74" t="str">
        <f t="shared" si="12"/>
        <v>&lt;!---WYCZYN_12_main--&gt;                    
                    &lt;div class=*@*feat-box*@* id=*@*wyczyn12*@* &gt;
                        &lt;p class=*@*feat-number*@*&gt;#wyczyn12&lt;/p&gt;
                        &lt;h3 class=*@*feat-title*@*&gt;Zjedz smażoną flądrę na Krupówkach&lt;/h3&gt;
                        &lt;p class=*@*feat-counter*@*&gt; 0 osób wzięło udział&lt;/p&gt;
                    &lt;/div&gt;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I14" s="9" t="str">
        <f t="shared" ref="AI14:AI16" si="102">CONCATENATE(Q14,R14,S14,T14,U14,V14,W14,X14,Y14,Z14,AA14,AB14,AC14,AD14,AE14,AF14,AG14)</f>
        <v xml:space="preserve">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J14" s="11" t="str">
        <f t="shared" ref="AJ14:AJ16" si="103">"#wyczyn"&amp;A14&amp;"_content,"</f>
        <v>#wyczyn12_content,</v>
      </c>
      <c r="AK14" s="11" t="str">
        <f t="shared" ref="AK14:AK16" si="104">"#map_wyczyn"&amp;A14&amp;","</f>
        <v>#map_wyczyn12,</v>
      </c>
      <c r="AL14" s="2" t="s">
        <v>18</v>
      </c>
      <c r="AM14" s="6" t="str">
        <f t="shared" ref="AM14:AM16" si="105">A14&amp;"'"</f>
        <v>12'</v>
      </c>
      <c r="AN14" s="12" t="s">
        <v>19</v>
      </c>
      <c r="AO14" s="6">
        <f t="shared" ref="AO14:AO16" si="106">A14</f>
        <v>12</v>
      </c>
      <c r="AP14" s="2" t="s">
        <v>20</v>
      </c>
      <c r="AQ14" s="6">
        <f t="shared" ref="AQ14:AQ16" si="107">A14</f>
        <v>12</v>
      </c>
      <c r="AR14" s="2" t="s">
        <v>21</v>
      </c>
      <c r="AS14" s="6">
        <f t="shared" ref="AS14:AS16" si="108">A14</f>
        <v>12</v>
      </c>
      <c r="AT14" s="2" t="s">
        <v>22</v>
      </c>
      <c r="AU14" s="9" t="str">
        <f t="shared" ref="AU14:AU16" si="109">CONCATENATE(AL14,AM14,AN14,AO14,AP14,AQ14,AR14,AS14,AT14)</f>
        <v xml:space="preserve">    $('#wyczyn12').click(function() {
        document.querySelector('.bg-modal').style.display = 'block';
        document.querySelector('#wyczyn12_content').style.display = 'block';
        document.querySelector('#wyczyn12_content').style.position = 'fixed';
    });
    /*Closing the pop-up with feat-description*/
        $('.popup-close-arrow').click(function() {
        document.querySelector('.bg-modal').style.display = 'none';
        document.querySelector('#wyczyn12_content').style.display = 'none';
    });</v>
      </c>
      <c r="AV14" s="2" t="s">
        <v>33</v>
      </c>
      <c r="AW14" s="13">
        <f t="shared" ref="AW14:AW16" si="110">A14</f>
        <v>12</v>
      </c>
      <c r="AX14" s="2" t="s">
        <v>25</v>
      </c>
      <c r="AY14" s="13">
        <f t="shared" ref="AY14:AY16" si="111">A14</f>
        <v>12</v>
      </c>
      <c r="AZ14" t="s">
        <v>26</v>
      </c>
      <c r="BA14" s="13">
        <f t="shared" ref="BA14:BA16" si="112">C14</f>
        <v>49.293660699999997</v>
      </c>
      <c r="BB14" t="s">
        <v>27</v>
      </c>
      <c r="BC14" s="13">
        <f t="shared" ref="BC14:BC16" si="113">D14</f>
        <v>19.952210399999998</v>
      </c>
      <c r="BD14" s="2" t="s">
        <v>184</v>
      </c>
      <c r="BE14" s="13">
        <f t="shared" ref="BE14:BE16" si="114">A14</f>
        <v>12</v>
      </c>
      <c r="BF14" s="2" t="s">
        <v>28</v>
      </c>
      <c r="BG14" s="13">
        <f t="shared" ref="BG14:BG16" si="115">A14</f>
        <v>12</v>
      </c>
      <c r="BH14" t="s">
        <v>29</v>
      </c>
      <c r="BI14" s="13">
        <f t="shared" ref="BI14:BI16" si="116">A14</f>
        <v>12</v>
      </c>
      <c r="BJ14" s="2" t="s">
        <v>30</v>
      </c>
      <c r="BK14" s="13">
        <f t="shared" ref="BK14:BK16" si="117">A14</f>
        <v>12</v>
      </c>
      <c r="BL14" s="2" t="s">
        <v>51</v>
      </c>
      <c r="BM14" s="2">
        <f t="shared" ref="BM14:BM16" si="118">C14</f>
        <v>49.293660699999997</v>
      </c>
      <c r="BN14" s="2" t="s">
        <v>27</v>
      </c>
      <c r="BO14" s="2">
        <f t="shared" ref="BO14:BO16" si="119">D14</f>
        <v>19.952210399999998</v>
      </c>
      <c r="BP14" s="2" t="s">
        <v>183</v>
      </c>
      <c r="BQ14" s="13">
        <f t="shared" ref="BQ14:BQ16" si="120">A14</f>
        <v>12</v>
      </c>
      <c r="BR14" t="s">
        <v>31</v>
      </c>
      <c r="BS14" s="13">
        <f t="shared" ref="BS14:BS16" si="121">A14</f>
        <v>12</v>
      </c>
      <c r="BT14" s="2" t="s">
        <v>32</v>
      </c>
      <c r="BU14" s="13"/>
      <c r="BV14"/>
      <c r="BW14" s="13"/>
      <c r="BY14" s="9" t="str">
        <f t="shared" ref="BY14:BY16" si="122">CONCATENATE(AV14,AW14,AX14,AY14,AZ14,BA14,BB14,BC14,BD14,BE14,BF14,BG14,BH14,BI14,BJ14,BK14,BL14,BM14,BN14,BO14,BP14,BQ14,BR14,BS14,BT14)</f>
        <v xml:space="preserve">//----------------------------------------------------------------------------------------------------------------------------------------------------------------------------
                //Markers for WYCZYN_12
                //marker for main page
                addMarker_w12_main({coords:{lat:49,2936607, lng:19,9522104}, iconImage:'http://nieodlegla.pl/files/marker.svg', });
                function addMarker_w12_main(props) {var marker = new google.maps.Marker({ position:props.coords, map:map, }); if(props.iconImage){marker.setIcon(props.iconImage);}
                                                  google.maps.event.addListener(marker, "click", function() { document.querySelector('.bg-modal').style.display = 'block';         document.querySelector('#wyczyn12_content').style.display = 'block'; document.querySelector('#wyczyn12_content').style.position = 'fixed';});
                                                  };
                //Marker for pop-up
                addMarker_w12({coords:{lat:49,2936607, lng:19,9522104}, iconImage:'http://nieodlegla.pl/files/pin.svg', });
                function addMarker_w12(props) {var marker = new google.maps.Marker({ position:props.coords, map:map_wyczyn12, }); if(props.iconImage){marker.setIcon(props.iconImage);}};
                //----------------------------------------------------------------------------------------------------------------------------------------------------------------------------
</v>
      </c>
      <c r="BZ14" t="s">
        <v>34</v>
      </c>
      <c r="CA14" s="13">
        <f t="shared" ref="CA14:CA16" si="123">A14</f>
        <v>12</v>
      </c>
      <c r="CB14" t="s">
        <v>35</v>
      </c>
      <c r="CC14" s="13" t="str">
        <f t="shared" ref="CC14:CC16" si="124">A14&amp;"'"</f>
        <v>12'</v>
      </c>
      <c r="CD14" t="s">
        <v>36</v>
      </c>
      <c r="CE14" s="9" t="str">
        <f t="shared" ref="CE14:CE16" si="125">CONCATENATE(BZ14,CA14,CB14,CC14,CD14,)</f>
        <v>var map_wyczyn12 = new google.maps.Map(document.getElementById('map_wyczyn12'), optionsFeatPopup);</v>
      </c>
      <c r="CF14" s="2" t="s">
        <v>33</v>
      </c>
      <c r="CG14" s="6">
        <f t="shared" si="37"/>
        <v>12</v>
      </c>
      <c r="CH14" s="2" t="s">
        <v>156</v>
      </c>
      <c r="CI14" s="9" t="str">
        <f t="shared" si="38"/>
        <v xml:space="preserve">//----------------------------------------------------------------------------------------------------------------------------------------------------------------------------
                //Markers for WYCZYN_12                //Marker for pop-up
                addMarker_w12({coords:{lat:49,2936607, lng:19,9522104}, iconImage:'http://nieodlegla.pl/files/pin.svg', });
                function addMarker_w12(props) {var marker = new google.maps.Marker({ position:props.coords, map:map_wyczyn12, }); if(props.iconImage){marker.setIcon(props.iconImage);}};
                //----------------------------------------------------------------------------------------------------------------------------------------------------------------------------
</v>
      </c>
    </row>
    <row r="15" spans="1:88" ht="54" customHeight="1" thickBot="1" x14ac:dyDescent="0.3">
      <c r="A15" s="3">
        <v>13</v>
      </c>
      <c r="B15" s="3" t="s">
        <v>59</v>
      </c>
      <c r="C15" s="3">
        <v>54.447006199999997</v>
      </c>
      <c r="D15" s="3">
        <v>18.571307600000001</v>
      </c>
      <c r="E15" s="14" t="s">
        <v>72</v>
      </c>
      <c r="F15" s="14"/>
      <c r="G15" s="1" t="s">
        <v>73</v>
      </c>
      <c r="H15" s="3" t="s">
        <v>8</v>
      </c>
      <c r="I15" s="6">
        <f t="shared" si="90"/>
        <v>13</v>
      </c>
      <c r="J15" s="2" t="s">
        <v>10</v>
      </c>
      <c r="K15" s="7">
        <f t="shared" si="91"/>
        <v>13</v>
      </c>
      <c r="L15" s="8" t="s">
        <v>11</v>
      </c>
      <c r="M15" s="6">
        <f t="shared" si="92"/>
        <v>13</v>
      </c>
      <c r="N15" s="2" t="s">
        <v>12</v>
      </c>
      <c r="O15" s="6" t="str">
        <f t="shared" si="93"/>
        <v xml:space="preserve">Zjedz oscypek na Monciaku </v>
      </c>
      <c r="P15" s="8" t="s">
        <v>49</v>
      </c>
      <c r="Q15" s="2" t="s">
        <v>38</v>
      </c>
      <c r="R15" s="7">
        <f t="shared" si="94"/>
        <v>13</v>
      </c>
      <c r="S15" s="8" t="s">
        <v>39</v>
      </c>
      <c r="T15" s="6">
        <f t="shared" si="95"/>
        <v>13</v>
      </c>
      <c r="U15" s="2" t="s">
        <v>13</v>
      </c>
      <c r="V15" s="6">
        <f t="shared" si="96"/>
        <v>13</v>
      </c>
      <c r="W15" s="2" t="s">
        <v>14</v>
      </c>
      <c r="X15" s="6" t="str">
        <f t="shared" si="97"/>
        <v xml:space="preserve">Zjedz oscypek na Monciaku </v>
      </c>
      <c r="Y15" s="2" t="s">
        <v>50</v>
      </c>
      <c r="Z15" s="6" t="str">
        <f t="shared" si="98"/>
        <v>Na Molo w Sopocie z oscypkiem powinno pójść Ci łatwiej niż z flądrą na Krupówkach.</v>
      </c>
      <c r="AA15" s="2" t="s">
        <v>15</v>
      </c>
      <c r="AB15" s="6">
        <f t="shared" si="99"/>
        <v>13</v>
      </c>
      <c r="AC15" s="54" t="s">
        <v>338</v>
      </c>
      <c r="AD15" s="6">
        <f t="shared" si="100"/>
        <v>13</v>
      </c>
      <c r="AE15" s="2" t="s">
        <v>16</v>
      </c>
      <c r="AF15" s="6">
        <f t="shared" si="101"/>
        <v>13</v>
      </c>
      <c r="AG15" t="s">
        <v>9</v>
      </c>
      <c r="AH15" s="74" t="str">
        <f t="shared" si="12"/>
        <v>&lt;!---WYCZYN_13_main--&gt;                    
                    &lt;div class=*@*feat-box*@* id=*@*wyczyn13*@* &gt;
                        &lt;p class=*@*feat-number*@*&gt;#wyczyn13&lt;/p&gt;
                        &lt;h3 class=*@*feat-title*@*&gt;Zjedz oscypek na Monciaku &lt;/h3&gt;
                        &lt;p class=*@*feat-counter*@*&gt; 0 osób wzięło udział&lt;/p&gt;
                    &lt;/div&gt;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I15" s="9" t="str">
        <f t="shared" si="102"/>
        <v xml:space="preserve">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J15" s="11" t="str">
        <f t="shared" si="103"/>
        <v>#wyczyn13_content,</v>
      </c>
      <c r="AK15" s="11" t="str">
        <f t="shared" si="104"/>
        <v>#map_wyczyn13,</v>
      </c>
      <c r="AL15" s="2" t="s">
        <v>18</v>
      </c>
      <c r="AM15" s="6" t="str">
        <f t="shared" si="105"/>
        <v>13'</v>
      </c>
      <c r="AN15" s="12" t="s">
        <v>19</v>
      </c>
      <c r="AO15" s="6">
        <f t="shared" si="106"/>
        <v>13</v>
      </c>
      <c r="AP15" s="2" t="s">
        <v>20</v>
      </c>
      <c r="AQ15" s="6">
        <f t="shared" si="107"/>
        <v>13</v>
      </c>
      <c r="AR15" s="2" t="s">
        <v>21</v>
      </c>
      <c r="AS15" s="6">
        <f t="shared" si="108"/>
        <v>13</v>
      </c>
      <c r="AT15" s="2" t="s">
        <v>22</v>
      </c>
      <c r="AU15" s="9" t="str">
        <f t="shared" si="109"/>
        <v xml:space="preserve">    $('#wyczyn13').click(function() {
        document.querySelector('.bg-modal').style.display = 'block';
        document.querySelector('#wyczyn13_content').style.display = 'block';
        document.querySelector('#wyczyn13_content').style.position = 'fixed';
    });
    /*Closing the pop-up with feat-description*/
        $('.popup-close-arrow').click(function() {
        document.querySelector('.bg-modal').style.display = 'none';
        document.querySelector('#wyczyn13_content').style.display = 'none';
    });</v>
      </c>
      <c r="AV15" s="2" t="s">
        <v>33</v>
      </c>
      <c r="AW15" s="13">
        <f t="shared" si="110"/>
        <v>13</v>
      </c>
      <c r="AX15" s="2" t="s">
        <v>25</v>
      </c>
      <c r="AY15" s="13">
        <f t="shared" si="111"/>
        <v>13</v>
      </c>
      <c r="AZ15" t="s">
        <v>26</v>
      </c>
      <c r="BA15" s="13">
        <f t="shared" si="112"/>
        <v>54.447006199999997</v>
      </c>
      <c r="BB15" t="s">
        <v>27</v>
      </c>
      <c r="BC15" s="13">
        <f t="shared" si="113"/>
        <v>18.571307600000001</v>
      </c>
      <c r="BD15" s="2" t="s">
        <v>184</v>
      </c>
      <c r="BE15" s="13">
        <f t="shared" si="114"/>
        <v>13</v>
      </c>
      <c r="BF15" s="2" t="s">
        <v>28</v>
      </c>
      <c r="BG15" s="13">
        <f t="shared" si="115"/>
        <v>13</v>
      </c>
      <c r="BH15" t="s">
        <v>29</v>
      </c>
      <c r="BI15" s="13">
        <f t="shared" si="116"/>
        <v>13</v>
      </c>
      <c r="BJ15" s="2" t="s">
        <v>30</v>
      </c>
      <c r="BK15" s="13">
        <f t="shared" si="117"/>
        <v>13</v>
      </c>
      <c r="BL15" s="2" t="s">
        <v>51</v>
      </c>
      <c r="BM15" s="2">
        <f t="shared" si="118"/>
        <v>54.447006199999997</v>
      </c>
      <c r="BN15" s="2" t="s">
        <v>27</v>
      </c>
      <c r="BO15" s="2">
        <f t="shared" si="119"/>
        <v>18.571307600000001</v>
      </c>
      <c r="BP15" s="2" t="s">
        <v>183</v>
      </c>
      <c r="BQ15" s="13">
        <f t="shared" si="120"/>
        <v>13</v>
      </c>
      <c r="BR15" t="s">
        <v>31</v>
      </c>
      <c r="BS15" s="13">
        <f t="shared" si="121"/>
        <v>13</v>
      </c>
      <c r="BT15" s="2" t="s">
        <v>32</v>
      </c>
      <c r="BU15" s="13"/>
      <c r="BV15"/>
      <c r="BW15" s="13"/>
      <c r="BY15" s="9" t="str">
        <f t="shared" si="122"/>
        <v xml:space="preserve">//----------------------------------------------------------------------------------------------------------------------------------------------------------------------------
                //Markers for WYCZYN_13
                //marker for main page
                addMarker_w13_main({coords:{lat:54,4470062, lng:18,5713076}, iconImage:'http://nieodlegla.pl/files/marker.svg', });
                function addMarker_w13_main(props) {var marker = new google.maps.Marker({ position:props.coords, map:map, }); if(props.iconImage){marker.setIcon(props.iconImage);}
                                                  google.maps.event.addListener(marker, "click", function() { document.querySelector('.bg-modal').style.display = 'block';         document.querySelector('#wyczyn13_content').style.display = 'block'; document.querySelector('#wyczyn13_content').style.position = 'fixed';});
                                                  };
                //Marker for pop-up
                addMarker_w13({coords:{lat:54,4470062, lng:18,5713076}, iconImage:'http://nieodlegla.pl/files/pin.svg', });
                function addMarker_w13(props) {var marker = new google.maps.Marker({ position:props.coords, map:map_wyczyn13, }); if(props.iconImage){marker.setIcon(props.iconImage);}};
                //----------------------------------------------------------------------------------------------------------------------------------------------------------------------------
</v>
      </c>
      <c r="BZ15" t="s">
        <v>34</v>
      </c>
      <c r="CA15" s="13">
        <f t="shared" si="123"/>
        <v>13</v>
      </c>
      <c r="CB15" t="s">
        <v>35</v>
      </c>
      <c r="CC15" s="13" t="str">
        <f t="shared" si="124"/>
        <v>13'</v>
      </c>
      <c r="CD15" t="s">
        <v>36</v>
      </c>
      <c r="CE15" s="9" t="str">
        <f t="shared" si="125"/>
        <v>var map_wyczyn13 = new google.maps.Map(document.getElementById('map_wyczyn13'), optionsFeatPopup);</v>
      </c>
      <c r="CF15" s="2" t="s">
        <v>33</v>
      </c>
      <c r="CG15" s="6">
        <f t="shared" si="37"/>
        <v>13</v>
      </c>
      <c r="CH15" s="2" t="s">
        <v>156</v>
      </c>
      <c r="CI15" s="9" t="str">
        <f t="shared" si="38"/>
        <v xml:space="preserve">//----------------------------------------------------------------------------------------------------------------------------------------------------------------------------
                //Markers for WYCZYN_13                //Marker for pop-up
                addMarker_w13({coords:{lat:54,4470062, lng:18,5713076}, iconImage:'http://nieodlegla.pl/files/pin.svg', });
                function addMarker_w13(props) {var marker = new google.maps.Marker({ position:props.coords, map:map_wyczyn13, }); if(props.iconImage){marker.setIcon(props.iconImage);}};
                //----------------------------------------------------------------------------------------------------------------------------------------------------------------------------
</v>
      </c>
    </row>
    <row r="16" spans="1:88" s="21" customFormat="1" ht="54" customHeight="1" thickBot="1" x14ac:dyDescent="0.3">
      <c r="A16" s="20">
        <v>14</v>
      </c>
      <c r="B16" s="21" t="s">
        <v>60</v>
      </c>
      <c r="C16" s="21">
        <v>50.362047599999997</v>
      </c>
      <c r="D16" s="21">
        <v>19.442806600000001</v>
      </c>
      <c r="E16" s="22" t="s">
        <v>74</v>
      </c>
      <c r="F16" s="22"/>
      <c r="G16" s="23" t="s">
        <v>75</v>
      </c>
      <c r="H16" s="21" t="s">
        <v>8</v>
      </c>
      <c r="I16" s="24">
        <f t="shared" si="90"/>
        <v>14</v>
      </c>
      <c r="J16" s="25" t="s">
        <v>10</v>
      </c>
      <c r="K16" s="26">
        <f t="shared" si="91"/>
        <v>14</v>
      </c>
      <c r="L16" s="27" t="s">
        <v>11</v>
      </c>
      <c r="M16" s="24">
        <f t="shared" si="92"/>
        <v>14</v>
      </c>
      <c r="N16" s="25" t="s">
        <v>12</v>
      </c>
      <c r="O16" s="24" t="str">
        <f t="shared" si="93"/>
        <v>Przejdź Pustynię Błędowską</v>
      </c>
      <c r="P16" s="27" t="s">
        <v>49</v>
      </c>
      <c r="Q16" s="25" t="s">
        <v>38</v>
      </c>
      <c r="R16" s="26">
        <f t="shared" si="94"/>
        <v>14</v>
      </c>
      <c r="S16" s="27" t="s">
        <v>39</v>
      </c>
      <c r="T16" s="24">
        <f t="shared" si="95"/>
        <v>14</v>
      </c>
      <c r="U16" s="25" t="s">
        <v>13</v>
      </c>
      <c r="V16" s="24">
        <f t="shared" si="96"/>
        <v>14</v>
      </c>
      <c r="W16" s="25" t="s">
        <v>14</v>
      </c>
      <c r="X16" s="24" t="str">
        <f t="shared" si="97"/>
        <v>Przejdź Pustynię Błędowską</v>
      </c>
      <c r="Y16" s="25" t="s">
        <v>50</v>
      </c>
      <c r="Z16" s="24" t="str">
        <f t="shared" si="98"/>
        <v xml:space="preserve">Karawaną bądź samotnie. W dzień lub 40 lat. Przez tysiąc lub jedną noc. Wybór należy do ciebie. </v>
      </c>
      <c r="AA16" s="25" t="s">
        <v>15</v>
      </c>
      <c r="AB16" s="24">
        <f t="shared" si="99"/>
        <v>14</v>
      </c>
      <c r="AC16" s="54" t="s">
        <v>338</v>
      </c>
      <c r="AD16" s="24">
        <f t="shared" si="100"/>
        <v>14</v>
      </c>
      <c r="AE16" s="25" t="s">
        <v>16</v>
      </c>
      <c r="AF16" s="24">
        <f t="shared" si="101"/>
        <v>14</v>
      </c>
      <c r="AG16" s="28" t="s">
        <v>9</v>
      </c>
      <c r="AH16" s="74" t="str">
        <f t="shared" si="12"/>
        <v>&lt;!---WYCZYN_14_main--&gt;                    
                    &lt;div class=*@*feat-box*@* id=*@*wyczyn14*@* &gt;
                        &lt;p class=*@*feat-number*@*&gt;#wyczyn14&lt;/p&gt;
                        &lt;h3 class=*@*feat-title*@*&gt;Przejdź Pustynię Błędowską&lt;/h3&gt;
                        &lt;p class=*@*feat-counter*@*&gt; 0 osób wzięło udział&lt;/p&gt;
                    &lt;/div&gt;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I16" s="29" t="str">
        <f t="shared" si="102"/>
        <v xml:space="preserve">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J16" s="31" t="str">
        <f t="shared" si="103"/>
        <v>#wyczyn14_content,</v>
      </c>
      <c r="AK16" s="31" t="str">
        <f t="shared" si="104"/>
        <v>#map_wyczyn14,</v>
      </c>
      <c r="AL16" s="25" t="s">
        <v>18</v>
      </c>
      <c r="AM16" s="24" t="str">
        <f t="shared" si="105"/>
        <v>14'</v>
      </c>
      <c r="AN16" s="32" t="s">
        <v>19</v>
      </c>
      <c r="AO16" s="24">
        <f t="shared" si="106"/>
        <v>14</v>
      </c>
      <c r="AP16" s="25" t="s">
        <v>20</v>
      </c>
      <c r="AQ16" s="24">
        <f t="shared" si="107"/>
        <v>14</v>
      </c>
      <c r="AR16" s="25" t="s">
        <v>21</v>
      </c>
      <c r="AS16" s="24">
        <f t="shared" si="108"/>
        <v>14</v>
      </c>
      <c r="AT16" s="25" t="s">
        <v>22</v>
      </c>
      <c r="AU16" s="29" t="str">
        <f t="shared" si="109"/>
        <v xml:space="preserve">    $('#wyczyn14').click(function() {
        document.querySelector('.bg-modal').style.display = 'block';
        document.querySelector('#wyczyn14_content').style.display = 'block';
        document.querySelector('#wyczyn14_content').style.position = 'fixed';
    });
    /*Closing the pop-up with feat-description*/
        $('.popup-close-arrow').click(function() {
        document.querySelector('.bg-modal').style.display = 'none';
        document.querySelector('#wyczyn14_content').style.display = 'none';
    });</v>
      </c>
      <c r="AV16" s="25" t="s">
        <v>33</v>
      </c>
      <c r="AW16" s="33">
        <f t="shared" si="110"/>
        <v>14</v>
      </c>
      <c r="AX16" s="25" t="s">
        <v>25</v>
      </c>
      <c r="AY16" s="33">
        <f t="shared" si="111"/>
        <v>14</v>
      </c>
      <c r="AZ16" s="28" t="s">
        <v>26</v>
      </c>
      <c r="BA16" s="33">
        <f t="shared" si="112"/>
        <v>50.362047599999997</v>
      </c>
      <c r="BB16" s="28" t="s">
        <v>27</v>
      </c>
      <c r="BC16" s="33">
        <f t="shared" si="113"/>
        <v>19.442806600000001</v>
      </c>
      <c r="BD16" s="2" t="s">
        <v>184</v>
      </c>
      <c r="BE16" s="33">
        <f t="shared" si="114"/>
        <v>14</v>
      </c>
      <c r="BF16" s="25" t="s">
        <v>28</v>
      </c>
      <c r="BG16" s="33">
        <f t="shared" si="115"/>
        <v>14</v>
      </c>
      <c r="BH16" s="28" t="s">
        <v>29</v>
      </c>
      <c r="BI16" s="33">
        <f t="shared" si="116"/>
        <v>14</v>
      </c>
      <c r="BJ16" s="25" t="s">
        <v>30</v>
      </c>
      <c r="BK16" s="33">
        <f t="shared" si="117"/>
        <v>14</v>
      </c>
      <c r="BL16" s="25" t="s">
        <v>51</v>
      </c>
      <c r="BM16" s="25">
        <f t="shared" si="118"/>
        <v>50.362047599999997</v>
      </c>
      <c r="BN16" s="25" t="s">
        <v>27</v>
      </c>
      <c r="BO16" s="25">
        <f t="shared" si="119"/>
        <v>19.442806600000001</v>
      </c>
      <c r="BP16" s="2" t="s">
        <v>183</v>
      </c>
      <c r="BQ16" s="33">
        <f t="shared" si="120"/>
        <v>14</v>
      </c>
      <c r="BR16" s="28" t="s">
        <v>31</v>
      </c>
      <c r="BS16" s="33">
        <f t="shared" si="121"/>
        <v>14</v>
      </c>
      <c r="BT16" s="25" t="s">
        <v>32</v>
      </c>
      <c r="BU16" s="33"/>
      <c r="BV16" s="28"/>
      <c r="BW16" s="33"/>
      <c r="BX16" s="28"/>
      <c r="BY16" s="29" t="str">
        <f t="shared" si="122"/>
        <v xml:space="preserve">//----------------------------------------------------------------------------------------------------------------------------------------------------------------------------
                //Markers for WYCZYN_14
                //marker for main page
                addMarker_w14_main({coords:{lat:50,3620476, lng:19,4428066}, iconImage:'http://nieodlegla.pl/files/marker.svg', });
                function addMarker_w14_main(props) {var marker = new google.maps.Marker({ position:props.coords, map:map, }); if(props.iconImage){marker.setIcon(props.iconImage);}
                                                  google.maps.event.addListener(marker, "click", function() { document.querySelector('.bg-modal').style.display = 'block';         document.querySelector('#wyczyn14_content').style.display = 'block'; document.querySelector('#wyczyn14_content').style.position = 'fixed';});
                                                  };
                //Marker for pop-up
                addMarker_w14({coords:{lat:50,3620476, lng:19,4428066}, iconImage:'http://nieodlegla.pl/files/pin.svg', });
                function addMarker_w14(props) {var marker = new google.maps.Marker({ position:props.coords, map:map_wyczyn14, }); if(props.iconImage){marker.setIcon(props.iconImage);}};
                //----------------------------------------------------------------------------------------------------------------------------------------------------------------------------
</v>
      </c>
      <c r="BZ16" s="28" t="s">
        <v>34</v>
      </c>
      <c r="CA16" s="33">
        <f t="shared" si="123"/>
        <v>14</v>
      </c>
      <c r="CB16" s="28" t="s">
        <v>35</v>
      </c>
      <c r="CC16" s="33" t="str">
        <f t="shared" si="124"/>
        <v>14'</v>
      </c>
      <c r="CD16" s="28" t="s">
        <v>36</v>
      </c>
      <c r="CE16" s="29" t="str">
        <f t="shared" si="125"/>
        <v>var map_wyczyn14 = new google.maps.Map(document.getElementById('map_wyczyn14'), optionsFeatPopup);</v>
      </c>
      <c r="CF16" s="2" t="s">
        <v>33</v>
      </c>
      <c r="CG16" s="6">
        <f t="shared" si="37"/>
        <v>14</v>
      </c>
      <c r="CH16" s="2" t="s">
        <v>156</v>
      </c>
      <c r="CI16" s="9" t="str">
        <f t="shared" si="38"/>
        <v xml:space="preserve">//----------------------------------------------------------------------------------------------------------------------------------------------------------------------------
                //Markers for WYCZYN_14                //Marker for pop-up
                addMarker_w14({coords:{lat:50,3620476, lng:19,4428066}, iconImage:'http://nieodlegla.pl/files/pin.svg', });
                function addMarker_w14(props) {var marker = new google.maps.Marker({ position:props.coords, map:map_wyczyn14, }); if(props.iconImage){marker.setIcon(props.iconImage);}};
                //----------------------------------------------------------------------------------------------------------------------------------------------------------------------------
</v>
      </c>
    </row>
    <row r="17" spans="1:87" s="18" customFormat="1" ht="54" customHeight="1" thickBot="1" x14ac:dyDescent="0.3">
      <c r="A17" s="34">
        <v>15</v>
      </c>
      <c r="B17" s="18" t="s">
        <v>76</v>
      </c>
      <c r="C17" s="18">
        <v>52.703156</v>
      </c>
      <c r="D17" s="18">
        <v>21.048358499999999</v>
      </c>
      <c r="E17" s="14" t="s">
        <v>106</v>
      </c>
      <c r="F17" s="14"/>
      <c r="G17" s="1" t="s">
        <v>107</v>
      </c>
      <c r="H17" s="52" t="s">
        <v>8</v>
      </c>
      <c r="I17" s="53">
        <f t="shared" ref="I17:I47" si="126">A17</f>
        <v>15</v>
      </c>
      <c r="J17" s="54" t="s">
        <v>10</v>
      </c>
      <c r="K17" s="55">
        <f t="shared" ref="K17:K47" si="127">A17</f>
        <v>15</v>
      </c>
      <c r="L17" s="56" t="s">
        <v>11</v>
      </c>
      <c r="M17" s="53">
        <f t="shared" ref="M17:M47" si="128">A17</f>
        <v>15</v>
      </c>
      <c r="N17" s="54" t="s">
        <v>12</v>
      </c>
      <c r="O17" s="53" t="str">
        <f t="shared" ref="O17:O47" si="129">E17</f>
        <v>Przepłyń gondolą Pułtusk</v>
      </c>
      <c r="P17" s="56" t="s">
        <v>49</v>
      </c>
      <c r="Q17" s="54" t="s">
        <v>38</v>
      </c>
      <c r="R17" s="55">
        <f t="shared" ref="R17:R47" si="130">A17</f>
        <v>15</v>
      </c>
      <c r="S17" s="56" t="s">
        <v>39</v>
      </c>
      <c r="T17" s="53">
        <f t="shared" ref="T17:T47" si="131">A17</f>
        <v>15</v>
      </c>
      <c r="U17" s="54" t="s">
        <v>13</v>
      </c>
      <c r="V17" s="53">
        <f t="shared" ref="V17:V47" si="132">A17</f>
        <v>15</v>
      </c>
      <c r="W17" s="54" t="s">
        <v>14</v>
      </c>
      <c r="X17" s="53" t="str">
        <f t="shared" ref="X17:X47" si="133">E17</f>
        <v>Przepłyń gondolą Pułtusk</v>
      </c>
      <c r="Y17" s="54" t="s">
        <v>50</v>
      </c>
      <c r="Z17" s="53" t="str">
        <f t="shared" ref="Z17:Z47" si="134">G17</f>
        <v>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v>
      </c>
      <c r="AA17" s="54" t="s">
        <v>15</v>
      </c>
      <c r="AB17" s="53">
        <f t="shared" ref="AB17:AB47" si="135">A17</f>
        <v>15</v>
      </c>
      <c r="AC17" s="54" t="s">
        <v>338</v>
      </c>
      <c r="AD17" s="53">
        <f t="shared" ref="AD17:AD47" si="136">A17</f>
        <v>15</v>
      </c>
      <c r="AE17" s="54" t="s">
        <v>16</v>
      </c>
      <c r="AF17" s="53">
        <f t="shared" ref="AF17:AF47" si="137">A17</f>
        <v>15</v>
      </c>
      <c r="AG17" s="57" t="s">
        <v>9</v>
      </c>
      <c r="AH17" s="74" t="str">
        <f t="shared" si="12"/>
        <v>&lt;!---WYCZYN_15_main--&gt;                    
                    &lt;div class=*@*feat-box*@* id=*@*wyczyn15*@* &gt;
                        &lt;p class=*@*feat-number*@*&gt;#wyczyn15&lt;/p&gt;
                        &lt;h3 class=*@*feat-title*@*&gt;Przepłyń gondolą Pułtusk&lt;/h3&gt;
                        &lt;p class=*@*feat-counter*@*&gt; 0 osób wzięło udział&lt;/p&gt;
                    &lt;/div&gt;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I17" s="58" t="str">
        <f t="shared" ref="AI17:AI51" si="138">CONCATENATE(Q17,R17,S17,T17,U17,V17,W17,X17,Y17,Z17,AA17,AB17,AC17,AD17,AE17,AF17,AG17)</f>
        <v xml:space="preserve">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J17" s="59" t="str">
        <f t="shared" ref="AJ17:AJ47" si="139">"#wyczyn"&amp;A17&amp;"_content,"</f>
        <v>#wyczyn15_content,</v>
      </c>
      <c r="AK17" s="59" t="str">
        <f t="shared" ref="AK17:AK47" si="140">"#map_wyczyn"&amp;A17&amp;","</f>
        <v>#map_wyczyn15,</v>
      </c>
      <c r="AL17" s="54" t="s">
        <v>18</v>
      </c>
      <c r="AM17" s="53" t="str">
        <f t="shared" ref="AM17:AM47" si="141">A17&amp;"'"</f>
        <v>15'</v>
      </c>
      <c r="AN17" s="60" t="s">
        <v>19</v>
      </c>
      <c r="AO17" s="53">
        <f t="shared" ref="AO17:AO47" si="142">A17</f>
        <v>15</v>
      </c>
      <c r="AP17" s="54" t="s">
        <v>20</v>
      </c>
      <c r="AQ17" s="53">
        <f t="shared" ref="AQ17:AQ47" si="143">A17</f>
        <v>15</v>
      </c>
      <c r="AR17" s="54" t="s">
        <v>21</v>
      </c>
      <c r="AS17" s="53">
        <f t="shared" ref="AS17:AS47" si="144">A17</f>
        <v>15</v>
      </c>
      <c r="AT17" s="54" t="s">
        <v>22</v>
      </c>
      <c r="AU17" s="58" t="str">
        <f t="shared" ref="AU17:AU47" si="145">CONCATENATE(AL17,AM17,AN17,AO17,AP17,AQ17,AR17,AS17,AT17)</f>
        <v xml:space="preserve">    $('#wyczyn15').click(function() {
        document.querySelector('.bg-modal').style.display = 'block';
        document.querySelector('#wyczyn15_content').style.display = 'block';
        document.querySelector('#wyczyn15_content').style.position = 'fixed';
    });
    /*Closing the pop-up with feat-description*/
        $('.popup-close-arrow').click(function() {
        document.querySelector('.bg-modal').style.display = 'none';
        document.querySelector('#wyczyn15_content').style.display = 'none';
    });</v>
      </c>
      <c r="AV17" s="54" t="s">
        <v>33</v>
      </c>
      <c r="AW17" s="61">
        <f t="shared" ref="AW17:AW47" si="146">A17</f>
        <v>15</v>
      </c>
      <c r="AX17" s="54" t="s">
        <v>25</v>
      </c>
      <c r="AY17" s="61">
        <f t="shared" ref="AY17:AY47" si="147">A17</f>
        <v>15</v>
      </c>
      <c r="AZ17" s="57" t="s">
        <v>26</v>
      </c>
      <c r="BA17" s="61">
        <f t="shared" ref="BA17:BA47" si="148">C17</f>
        <v>52.703156</v>
      </c>
      <c r="BB17" s="57" t="s">
        <v>27</v>
      </c>
      <c r="BC17" s="61">
        <f t="shared" ref="BC17:BC47" si="149">D17</f>
        <v>21.048358499999999</v>
      </c>
      <c r="BD17" s="2" t="s">
        <v>184</v>
      </c>
      <c r="BE17" s="61">
        <f t="shared" ref="BE17:BE47" si="150">A17</f>
        <v>15</v>
      </c>
      <c r="BF17" s="54" t="s">
        <v>28</v>
      </c>
      <c r="BG17" s="61">
        <f t="shared" ref="BG17:BG47" si="151">A17</f>
        <v>15</v>
      </c>
      <c r="BH17" s="57" t="s">
        <v>29</v>
      </c>
      <c r="BI17" s="61">
        <f t="shared" ref="BI17:BI47" si="152">A17</f>
        <v>15</v>
      </c>
      <c r="BJ17" s="54" t="s">
        <v>30</v>
      </c>
      <c r="BK17" s="61">
        <f t="shared" ref="BK17:BK47" si="153">A17</f>
        <v>15</v>
      </c>
      <c r="BL17" s="54" t="s">
        <v>51</v>
      </c>
      <c r="BM17" s="54">
        <f t="shared" ref="BM17:BM47" si="154">C17</f>
        <v>52.703156</v>
      </c>
      <c r="BN17" s="54" t="s">
        <v>27</v>
      </c>
      <c r="BO17" s="54">
        <f t="shared" ref="BO17:BO47" si="155">D17</f>
        <v>21.048358499999999</v>
      </c>
      <c r="BP17" s="2" t="s">
        <v>183</v>
      </c>
      <c r="BQ17" s="61">
        <f t="shared" ref="BQ17:BQ47" si="156">A17</f>
        <v>15</v>
      </c>
      <c r="BR17" s="57" t="s">
        <v>31</v>
      </c>
      <c r="BS17" s="61">
        <f t="shared" ref="BS17:BS47" si="157">A17</f>
        <v>15</v>
      </c>
      <c r="BT17" s="54" t="s">
        <v>32</v>
      </c>
      <c r="BU17" s="61"/>
      <c r="BV17" s="57"/>
      <c r="BW17" s="61"/>
      <c r="BX17" s="57"/>
      <c r="BY17" s="58" t="str">
        <f t="shared" ref="BY17:BY47" si="158">CONCATENATE(AV17,AW17,AX17,AY17,AZ17,BA17,BB17,BC17,BD17,BE17,BF17,BG17,BH17,BI17,BJ17,BK17,BL17,BM17,BN17,BO17,BP17,BQ17,BR17,BS17,BT17)</f>
        <v xml:space="preserve">//----------------------------------------------------------------------------------------------------------------------------------------------------------------------------
                //Markers for WYCZYN_15
                //marker for main page
                addMarker_w15_main({coords:{lat:52,703156, lng:21,0483585}, iconImage:'http://nieodlegla.pl/files/marker.svg', });
                function addMarker_w15_main(props) {var marker = new google.maps.Marker({ position:props.coords, map:map, }); if(props.iconImage){marker.setIcon(props.iconImage);}
                                                  google.maps.event.addListener(marker, "click", function() { document.querySelector('.bg-modal').style.display = 'block';         document.querySelector('#wyczyn15_content').style.display = 'block'; document.querySelector('#wyczyn15_content').style.position = 'fixed';});
                                                  };
                //Marker for pop-up
                addMarker_w15({coords:{lat:52,703156, lng:21,0483585}, iconImage:'http://nieodlegla.pl/files/pin.svg', });
                function addMarker_w15(props) {var marker = new google.maps.Marker({ position:props.coords, map:map_wyczyn15, }); if(props.iconImage){marker.setIcon(props.iconImage);}};
                //----------------------------------------------------------------------------------------------------------------------------------------------------------------------------
</v>
      </c>
      <c r="BZ17" s="57" t="s">
        <v>34</v>
      </c>
      <c r="CA17" s="61">
        <f t="shared" ref="CA17:CA47" si="159">A17</f>
        <v>15</v>
      </c>
      <c r="CB17" s="57" t="s">
        <v>35</v>
      </c>
      <c r="CC17" s="61" t="str">
        <f t="shared" ref="CC17:CC47" si="160">A17&amp;"'"</f>
        <v>15'</v>
      </c>
      <c r="CD17" s="57" t="s">
        <v>36</v>
      </c>
      <c r="CE17" s="58" t="str">
        <f t="shared" ref="CE17:CE47" si="161">CONCATENATE(BZ17,CA17,CB17,CC17,CD17,)</f>
        <v>var map_wyczyn15 = new google.maps.Map(document.getElementById('map_wyczyn15'), optionsFeatPopup);</v>
      </c>
      <c r="CF17" s="2" t="s">
        <v>33</v>
      </c>
      <c r="CG17" s="6">
        <f t="shared" si="37"/>
        <v>15</v>
      </c>
      <c r="CH17" s="2" t="s">
        <v>156</v>
      </c>
      <c r="CI17" s="9" t="str">
        <f t="shared" si="38"/>
        <v xml:space="preserve">//----------------------------------------------------------------------------------------------------------------------------------------------------------------------------
                //Markers for WYCZYN_15                //Marker for pop-up
                addMarker_w15({coords:{lat:52,703156, lng:21,0483585}, iconImage:'http://nieodlegla.pl/files/pin.svg', });
                function addMarker_w15(props) {var marker = new google.maps.Marker({ position:props.coords, map:map_wyczyn15, }); if(props.iconImage){marker.setIcon(props.iconImage);}};
                //----------------------------------------------------------------------------------------------------------------------------------------------------------------------------
</v>
      </c>
    </row>
    <row r="18" spans="1:87" s="18" customFormat="1" ht="54" customHeight="1" thickBot="1" x14ac:dyDescent="0.3">
      <c r="A18" s="34">
        <v>16</v>
      </c>
      <c r="B18" s="18" t="s">
        <v>77</v>
      </c>
      <c r="C18" s="18">
        <v>49.884171799999997</v>
      </c>
      <c r="D18" s="18">
        <v>21.515595699999999</v>
      </c>
      <c r="E18" s="14" t="s">
        <v>108</v>
      </c>
      <c r="F18" s="14"/>
      <c r="G18" s="18" t="s">
        <v>161</v>
      </c>
      <c r="H18" s="52" t="s">
        <v>8</v>
      </c>
      <c r="I18" s="53">
        <f t="shared" si="126"/>
        <v>16</v>
      </c>
      <c r="J18" s="54" t="s">
        <v>10</v>
      </c>
      <c r="K18" s="55">
        <f t="shared" si="127"/>
        <v>16</v>
      </c>
      <c r="L18" s="56" t="s">
        <v>11</v>
      </c>
      <c r="M18" s="53">
        <f t="shared" si="128"/>
        <v>16</v>
      </c>
      <c r="N18" s="54" t="s">
        <v>12</v>
      </c>
      <c r="O18" s="53" t="str">
        <f t="shared" si="129"/>
        <v>Skompletuj wszystkie przeprawy promowe na jednej wybranej rzecze</v>
      </c>
      <c r="P18" s="56" t="s">
        <v>49</v>
      </c>
      <c r="Q18" s="54" t="s">
        <v>38</v>
      </c>
      <c r="R18" s="55">
        <f t="shared" si="130"/>
        <v>16</v>
      </c>
      <c r="S18" s="56" t="s">
        <v>39</v>
      </c>
      <c r="T18" s="53">
        <f t="shared" si="131"/>
        <v>16</v>
      </c>
      <c r="U18" s="54" t="s">
        <v>13</v>
      </c>
      <c r="V18" s="53">
        <f t="shared" si="132"/>
        <v>16</v>
      </c>
      <c r="W18" s="54" t="s">
        <v>14</v>
      </c>
      <c r="X18" s="53" t="str">
        <f t="shared" si="133"/>
        <v>Skompletuj wszystkie przeprawy promowe na jednej wybranej rzecze</v>
      </c>
      <c r="Y18" s="54" t="s">
        <v>50</v>
      </c>
      <c r="Z18" s="53" t="str">
        <f t="shared" si="134"/>
        <v>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v>
      </c>
      <c r="AA18" s="54" t="s">
        <v>15</v>
      </c>
      <c r="AB18" s="53">
        <f t="shared" si="135"/>
        <v>16</v>
      </c>
      <c r="AC18" s="54" t="s">
        <v>338</v>
      </c>
      <c r="AD18" s="53">
        <f t="shared" si="136"/>
        <v>16</v>
      </c>
      <c r="AE18" s="54" t="s">
        <v>16</v>
      </c>
      <c r="AF18" s="53">
        <f t="shared" si="137"/>
        <v>16</v>
      </c>
      <c r="AG18" s="57" t="s">
        <v>9</v>
      </c>
      <c r="AH18" s="74" t="str">
        <f t="shared" si="12"/>
        <v>&lt;!---WYCZYN_16_main--&gt;                    
                    &lt;div class=*@*feat-box*@* id=*@*wyczyn16*@* &gt;
                        &lt;p class=*@*feat-number*@*&gt;#wyczyn16&lt;/p&gt;
                        &lt;h3 class=*@*feat-title*@*&gt;Skompletuj wszystkie przeprawy promowe na jednej wybranej rzecze&lt;/h3&gt;
                        &lt;p class=*@*feat-counter*@*&gt; 0 osób wzięło udział&lt;/p&gt;
                    &lt;/div&gt;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I18" s="58" t="str">
        <f t="shared" si="138"/>
        <v xml:space="preserve">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J18" s="59" t="str">
        <f t="shared" si="139"/>
        <v>#wyczyn16_content,</v>
      </c>
      <c r="AK18" s="59" t="str">
        <f t="shared" si="140"/>
        <v>#map_wyczyn16,</v>
      </c>
      <c r="AL18" s="54" t="s">
        <v>18</v>
      </c>
      <c r="AM18" s="53" t="str">
        <f t="shared" si="141"/>
        <v>16'</v>
      </c>
      <c r="AN18" s="60" t="s">
        <v>19</v>
      </c>
      <c r="AO18" s="53">
        <f t="shared" si="142"/>
        <v>16</v>
      </c>
      <c r="AP18" s="54" t="s">
        <v>20</v>
      </c>
      <c r="AQ18" s="53">
        <f t="shared" si="143"/>
        <v>16</v>
      </c>
      <c r="AR18" s="54" t="s">
        <v>21</v>
      </c>
      <c r="AS18" s="53">
        <f t="shared" si="144"/>
        <v>16</v>
      </c>
      <c r="AT18" s="54" t="s">
        <v>22</v>
      </c>
      <c r="AU18" s="58" t="str">
        <f t="shared" si="145"/>
        <v xml:space="preserve">    $('#wyczyn16').click(function() {
        document.querySelector('.bg-modal').style.display = 'block';
        document.querySelector('#wyczyn16_content').style.display = 'block';
        document.querySelector('#wyczyn16_content').style.position = 'fixed';
    });
    /*Closing the pop-up with feat-description*/
        $('.popup-close-arrow').click(function() {
        document.querySelector('.bg-modal').style.display = 'none';
        document.querySelector('#wyczyn16_content').style.display = 'none';
    });</v>
      </c>
      <c r="AV18" s="54" t="s">
        <v>33</v>
      </c>
      <c r="AW18" s="61">
        <f t="shared" si="146"/>
        <v>16</v>
      </c>
      <c r="AX18" s="54" t="s">
        <v>25</v>
      </c>
      <c r="AY18" s="61">
        <f t="shared" si="147"/>
        <v>16</v>
      </c>
      <c r="AZ18" s="57" t="s">
        <v>26</v>
      </c>
      <c r="BA18" s="61">
        <f t="shared" si="148"/>
        <v>49.884171799999997</v>
      </c>
      <c r="BB18" s="57" t="s">
        <v>27</v>
      </c>
      <c r="BC18" s="61">
        <f t="shared" si="149"/>
        <v>21.515595699999999</v>
      </c>
      <c r="BD18" s="2" t="s">
        <v>184</v>
      </c>
      <c r="BE18" s="61">
        <f t="shared" si="150"/>
        <v>16</v>
      </c>
      <c r="BF18" s="54" t="s">
        <v>28</v>
      </c>
      <c r="BG18" s="61">
        <f t="shared" si="151"/>
        <v>16</v>
      </c>
      <c r="BH18" s="57" t="s">
        <v>29</v>
      </c>
      <c r="BI18" s="61">
        <f t="shared" si="152"/>
        <v>16</v>
      </c>
      <c r="BJ18" s="54" t="s">
        <v>30</v>
      </c>
      <c r="BK18" s="61">
        <f t="shared" si="153"/>
        <v>16</v>
      </c>
      <c r="BL18" s="54" t="s">
        <v>51</v>
      </c>
      <c r="BM18" s="54">
        <f t="shared" si="154"/>
        <v>49.884171799999997</v>
      </c>
      <c r="BN18" s="54" t="s">
        <v>27</v>
      </c>
      <c r="BO18" s="54">
        <f t="shared" si="155"/>
        <v>21.515595699999999</v>
      </c>
      <c r="BP18" s="2" t="s">
        <v>183</v>
      </c>
      <c r="BQ18" s="61">
        <f t="shared" si="156"/>
        <v>16</v>
      </c>
      <c r="BR18" s="57" t="s">
        <v>31</v>
      </c>
      <c r="BS18" s="61">
        <f t="shared" si="157"/>
        <v>16</v>
      </c>
      <c r="BT18" s="54" t="s">
        <v>32</v>
      </c>
      <c r="BU18" s="61"/>
      <c r="BV18" s="57"/>
      <c r="BW18" s="61"/>
      <c r="BX18" s="57"/>
      <c r="BY18" s="58" t="str">
        <f t="shared" si="158"/>
        <v xml:space="preserve">//----------------------------------------------------------------------------------------------------------------------------------------------------------------------------
                //Markers for WYCZYN_16
                //marker for main page
                addMarker_w16_main({coords:{lat:49,8841718, lng:21,5155957}, iconImage:'http://nieodlegla.pl/files/marker.svg', });
                function addMarker_w16_main(props) {var marker = new google.maps.Marker({ position:props.coords, map:map, }); if(props.iconImage){marker.setIcon(props.iconImage);}
                                                  google.maps.event.addListener(marker, "click", function() { document.querySelector('.bg-modal').style.display = 'block';         document.querySelector('#wyczyn16_content').style.display = 'block'; document.querySelector('#wyczyn16_content').style.position = 'fixed';});
                                                  };
                //Marker for pop-up
                addMarker_w16({coords:{lat:49,8841718, lng:21,5155957}, iconImage:'http://nieodlegla.pl/files/pin.svg', });
                function addMarker_w16(props) {var marker = new google.maps.Marker({ position:props.coords, map:map_wyczyn16, }); if(props.iconImage){marker.setIcon(props.iconImage);}};
                //----------------------------------------------------------------------------------------------------------------------------------------------------------------------------
</v>
      </c>
      <c r="BZ18" s="57" t="s">
        <v>34</v>
      </c>
      <c r="CA18" s="61">
        <f t="shared" si="159"/>
        <v>16</v>
      </c>
      <c r="CB18" s="57" t="s">
        <v>35</v>
      </c>
      <c r="CC18" s="61" t="str">
        <f t="shared" si="160"/>
        <v>16'</v>
      </c>
      <c r="CD18" s="57" t="s">
        <v>36</v>
      </c>
      <c r="CE18" s="58" t="str">
        <f t="shared" si="161"/>
        <v>var map_wyczyn16 = new google.maps.Map(document.getElementById('map_wyczyn16'), optionsFeatPopup);</v>
      </c>
      <c r="CF18" s="2" t="s">
        <v>33</v>
      </c>
      <c r="CG18" s="6">
        <f t="shared" si="37"/>
        <v>16</v>
      </c>
      <c r="CH18" s="2" t="s">
        <v>156</v>
      </c>
      <c r="CI18" s="9" t="str">
        <f t="shared" si="38"/>
        <v xml:space="preserve">//----------------------------------------------------------------------------------------------------------------------------------------------------------------------------
                //Markers for WYCZYN_16                //Marker for pop-up
                addMarker_w16({coords:{lat:49,8841718, lng:21,5155957}, iconImage:'http://nieodlegla.pl/files/pin.svg', });
                function addMarker_w16(props) {var marker = new google.maps.Marker({ position:props.coords, map:map_wyczyn16, }); if(props.iconImage){marker.setIcon(props.iconImage);}};
                //----------------------------------------------------------------------------------------------------------------------------------------------------------------------------
</v>
      </c>
    </row>
    <row r="19" spans="1:87" s="18" customFormat="1" ht="72" customHeight="1" thickBot="1" x14ac:dyDescent="0.3">
      <c r="A19" s="34">
        <v>17</v>
      </c>
      <c r="B19" s="18" t="s">
        <v>78</v>
      </c>
      <c r="C19" s="18">
        <v>54.370633599999998</v>
      </c>
      <c r="D19" s="18">
        <v>20.5877029</v>
      </c>
      <c r="E19" s="14" t="s">
        <v>109</v>
      </c>
      <c r="F19" s="14"/>
      <c r="G19" s="19" t="s">
        <v>162</v>
      </c>
      <c r="H19" s="52" t="s">
        <v>8</v>
      </c>
      <c r="I19" s="53">
        <f t="shared" si="126"/>
        <v>17</v>
      </c>
      <c r="J19" s="54" t="s">
        <v>10</v>
      </c>
      <c r="K19" s="55">
        <f t="shared" si="127"/>
        <v>17</v>
      </c>
      <c r="L19" s="56" t="s">
        <v>11</v>
      </c>
      <c r="M19" s="53">
        <f t="shared" si="128"/>
        <v>17</v>
      </c>
      <c r="N19" s="54" t="s">
        <v>12</v>
      </c>
      <c r="O19" s="53" t="str">
        <f t="shared" si="129"/>
        <v>Policz bociany w Żywkowie</v>
      </c>
      <c r="P19" s="56" t="s">
        <v>49</v>
      </c>
      <c r="Q19" s="54" t="s">
        <v>38</v>
      </c>
      <c r="R19" s="55">
        <f t="shared" si="130"/>
        <v>17</v>
      </c>
      <c r="S19" s="56" t="s">
        <v>39</v>
      </c>
      <c r="T19" s="53">
        <f t="shared" si="131"/>
        <v>17</v>
      </c>
      <c r="U19" s="54" t="s">
        <v>13</v>
      </c>
      <c r="V19" s="53">
        <f t="shared" si="132"/>
        <v>17</v>
      </c>
      <c r="W19" s="54" t="s">
        <v>14</v>
      </c>
      <c r="X19" s="53" t="str">
        <f t="shared" si="133"/>
        <v>Policz bociany w Żywkowie</v>
      </c>
      <c r="Y19" s="54" t="s">
        <v>50</v>
      </c>
      <c r="Z19" s="53" t="str">
        <f t="shared" si="134"/>
        <v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v>
      </c>
      <c r="AA19" s="54" t="s">
        <v>15</v>
      </c>
      <c r="AB19" s="53">
        <f t="shared" si="135"/>
        <v>17</v>
      </c>
      <c r="AC19" s="54" t="s">
        <v>338</v>
      </c>
      <c r="AD19" s="53">
        <f t="shared" si="136"/>
        <v>17</v>
      </c>
      <c r="AE19" s="54" t="s">
        <v>16</v>
      </c>
      <c r="AF19" s="53">
        <f t="shared" si="137"/>
        <v>17</v>
      </c>
      <c r="AG19" s="57" t="s">
        <v>9</v>
      </c>
      <c r="AH19" s="74" t="str">
        <f t="shared" si="12"/>
        <v>&lt;!---WYCZYN_17_main--&gt;                    
                    &lt;div class=*@*feat-box*@* id=*@*wyczyn17*@* &gt;
                        &lt;p class=*@*feat-number*@*&gt;#wyczyn17&lt;/p&gt;
                        &lt;h3 class=*@*feat-title*@*&gt;Policz bociany w Żywkowie&lt;/h3&gt;
                        &lt;p class=*@*feat-counter*@*&gt; 0 osób wzięło udział&lt;/p&gt;
                    &lt;/div&gt;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I19" s="58" t="str">
        <f t="shared" si="138"/>
        <v xml:space="preserve">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J19" s="59" t="str">
        <f t="shared" si="139"/>
        <v>#wyczyn17_content,</v>
      </c>
      <c r="AK19" s="59" t="str">
        <f t="shared" si="140"/>
        <v>#map_wyczyn17,</v>
      </c>
      <c r="AL19" s="54" t="s">
        <v>18</v>
      </c>
      <c r="AM19" s="53" t="str">
        <f t="shared" si="141"/>
        <v>17'</v>
      </c>
      <c r="AN19" s="60" t="s">
        <v>19</v>
      </c>
      <c r="AO19" s="53">
        <f t="shared" si="142"/>
        <v>17</v>
      </c>
      <c r="AP19" s="54" t="s">
        <v>20</v>
      </c>
      <c r="AQ19" s="53">
        <f t="shared" si="143"/>
        <v>17</v>
      </c>
      <c r="AR19" s="54" t="s">
        <v>21</v>
      </c>
      <c r="AS19" s="53">
        <f t="shared" si="144"/>
        <v>17</v>
      </c>
      <c r="AT19" s="54" t="s">
        <v>22</v>
      </c>
      <c r="AU19" s="58" t="str">
        <f t="shared" si="145"/>
        <v xml:space="preserve">    $('#wyczyn17').click(function() {
        document.querySelector('.bg-modal').style.display = 'block';
        document.querySelector('#wyczyn17_content').style.display = 'block';
        document.querySelector('#wyczyn17_content').style.position = 'fixed';
    });
    /*Closing the pop-up with feat-description*/
        $('.popup-close-arrow').click(function() {
        document.querySelector('.bg-modal').style.display = 'none';
        document.querySelector('#wyczyn17_content').style.display = 'none';
    });</v>
      </c>
      <c r="AV19" s="54" t="s">
        <v>33</v>
      </c>
      <c r="AW19" s="61">
        <f t="shared" si="146"/>
        <v>17</v>
      </c>
      <c r="AX19" s="54" t="s">
        <v>25</v>
      </c>
      <c r="AY19" s="61">
        <f t="shared" si="147"/>
        <v>17</v>
      </c>
      <c r="AZ19" s="57" t="s">
        <v>26</v>
      </c>
      <c r="BA19" s="61">
        <f t="shared" si="148"/>
        <v>54.370633599999998</v>
      </c>
      <c r="BB19" s="57" t="s">
        <v>27</v>
      </c>
      <c r="BC19" s="61">
        <f t="shared" si="149"/>
        <v>20.5877029</v>
      </c>
      <c r="BD19" s="2" t="s">
        <v>184</v>
      </c>
      <c r="BE19" s="61">
        <f t="shared" si="150"/>
        <v>17</v>
      </c>
      <c r="BF19" s="54" t="s">
        <v>28</v>
      </c>
      <c r="BG19" s="61">
        <f t="shared" si="151"/>
        <v>17</v>
      </c>
      <c r="BH19" s="57" t="s">
        <v>29</v>
      </c>
      <c r="BI19" s="61">
        <f t="shared" si="152"/>
        <v>17</v>
      </c>
      <c r="BJ19" s="54" t="s">
        <v>30</v>
      </c>
      <c r="BK19" s="61">
        <f t="shared" si="153"/>
        <v>17</v>
      </c>
      <c r="BL19" s="54" t="s">
        <v>51</v>
      </c>
      <c r="BM19" s="54">
        <f t="shared" si="154"/>
        <v>54.370633599999998</v>
      </c>
      <c r="BN19" s="54" t="s">
        <v>27</v>
      </c>
      <c r="BO19" s="54">
        <f t="shared" si="155"/>
        <v>20.5877029</v>
      </c>
      <c r="BP19" s="2" t="s">
        <v>183</v>
      </c>
      <c r="BQ19" s="61">
        <f t="shared" si="156"/>
        <v>17</v>
      </c>
      <c r="BR19" s="57" t="s">
        <v>31</v>
      </c>
      <c r="BS19" s="61">
        <f t="shared" si="157"/>
        <v>17</v>
      </c>
      <c r="BT19" s="54" t="s">
        <v>32</v>
      </c>
      <c r="BU19" s="61"/>
      <c r="BV19" s="57"/>
      <c r="BW19" s="61"/>
      <c r="BX19" s="57"/>
      <c r="BY19" s="58" t="str">
        <f t="shared" si="158"/>
        <v xml:space="preserve">//----------------------------------------------------------------------------------------------------------------------------------------------------------------------------
                //Markers for WYCZYN_17
                //marker for main page
                addMarker_w17_main({coords:{lat:54,3706336, lng:20,5877029}, iconImage:'http://nieodlegla.pl/files/marker.svg', });
                function addMarker_w17_main(props) {var marker = new google.maps.Marker({ position:props.coords, map:map, }); if(props.iconImage){marker.setIcon(props.iconImage);}
                                                  google.maps.event.addListener(marker, "click", function() { document.querySelector('.bg-modal').style.display = 'block';         document.querySelector('#wyczyn17_content').style.display = 'block'; document.querySelector('#wyczyn17_content').style.position = 'fixed';});
                                                  };
                //Marker for pop-up
                addMarker_w17({coords:{lat:54,3706336, lng:20,5877029}, iconImage:'http://nieodlegla.pl/files/pin.svg', });
                function addMarker_w17(props) {var marker = new google.maps.Marker({ position:props.coords, map:map_wyczyn17, }); if(props.iconImage){marker.setIcon(props.iconImage);}};
                //----------------------------------------------------------------------------------------------------------------------------------------------------------------------------
</v>
      </c>
      <c r="BZ19" s="57" t="s">
        <v>34</v>
      </c>
      <c r="CA19" s="61">
        <f t="shared" si="159"/>
        <v>17</v>
      </c>
      <c r="CB19" s="57" t="s">
        <v>35</v>
      </c>
      <c r="CC19" s="61" t="str">
        <f t="shared" si="160"/>
        <v>17'</v>
      </c>
      <c r="CD19" s="57" t="s">
        <v>36</v>
      </c>
      <c r="CE19" s="58" t="str">
        <f t="shared" si="161"/>
        <v>var map_wyczyn17 = new google.maps.Map(document.getElementById('map_wyczyn17'), optionsFeatPopup);</v>
      </c>
      <c r="CF19" s="2" t="s">
        <v>33</v>
      </c>
      <c r="CG19" s="6">
        <f t="shared" si="37"/>
        <v>17</v>
      </c>
      <c r="CH19" s="2" t="s">
        <v>156</v>
      </c>
      <c r="CI19" s="9" t="str">
        <f t="shared" si="38"/>
        <v xml:space="preserve">//----------------------------------------------------------------------------------------------------------------------------------------------------------------------------
                //Markers for WYCZYN_17                //Marker for pop-up
                addMarker_w17({coords:{lat:54,3706336, lng:20,5877029}, iconImage:'http://nieodlegla.pl/files/pin.svg', });
                function addMarker_w17(props) {var marker = new google.maps.Marker({ position:props.coords, map:map_wyczyn17, }); if(props.iconImage){marker.setIcon(props.iconImage);}};
                //----------------------------------------------------------------------------------------------------------------------------------------------------------------------------
</v>
      </c>
    </row>
    <row r="20" spans="1:87" s="18" customFormat="1" ht="54" customHeight="1" thickBot="1" x14ac:dyDescent="0.3">
      <c r="A20" s="34">
        <v>18</v>
      </c>
      <c r="B20" s="18" t="s">
        <v>79</v>
      </c>
      <c r="C20" s="18">
        <v>54.306018600000002</v>
      </c>
      <c r="D20" s="18">
        <v>20.683152</v>
      </c>
      <c r="E20" s="14" t="s">
        <v>110</v>
      </c>
      <c r="F20" s="14"/>
      <c r="G20" s="1" t="s">
        <v>111</v>
      </c>
      <c r="H20" s="52" t="s">
        <v>8</v>
      </c>
      <c r="I20" s="53">
        <f t="shared" si="126"/>
        <v>18</v>
      </c>
      <c r="J20" s="54" t="s">
        <v>10</v>
      </c>
      <c r="K20" s="55">
        <f t="shared" si="127"/>
        <v>18</v>
      </c>
      <c r="L20" s="56" t="s">
        <v>11</v>
      </c>
      <c r="M20" s="53">
        <f t="shared" si="128"/>
        <v>18</v>
      </c>
      <c r="N20" s="54" t="s">
        <v>12</v>
      </c>
      <c r="O20" s="53" t="str">
        <f t="shared" si="129"/>
        <v xml:space="preserve">Skompletuj 5 Wólek </v>
      </c>
      <c r="P20" s="56" t="s">
        <v>49</v>
      </c>
      <c r="Q20" s="54" t="s">
        <v>38</v>
      </c>
      <c r="R20" s="55">
        <f t="shared" si="130"/>
        <v>18</v>
      </c>
      <c r="S20" s="56" t="s">
        <v>39</v>
      </c>
      <c r="T20" s="53">
        <f t="shared" si="131"/>
        <v>18</v>
      </c>
      <c r="U20" s="54" t="s">
        <v>13</v>
      </c>
      <c r="V20" s="53">
        <f t="shared" si="132"/>
        <v>18</v>
      </c>
      <c r="W20" s="54" t="s">
        <v>14</v>
      </c>
      <c r="X20" s="53" t="str">
        <f t="shared" si="133"/>
        <v xml:space="preserve">Skompletuj 5 Wólek </v>
      </c>
      <c r="Y20" s="54" t="s">
        <v>50</v>
      </c>
      <c r="Z20" s="53" t="str">
        <f t="shared" si="134"/>
        <v>Miejscowości o nazwie Wólka jest w Polsce ponad 60. Takich, które “Wólkę” mają w swojej nazwie (np. Wólka Chrypska, Wólka Babska, Wólka Twarogowa lub Wólka Cycowska) - blisko  300. Wybierz i odwiedź pięć dowolnych!</v>
      </c>
      <c r="AA20" s="54" t="s">
        <v>15</v>
      </c>
      <c r="AB20" s="53">
        <f t="shared" si="135"/>
        <v>18</v>
      </c>
      <c r="AC20" s="54" t="s">
        <v>338</v>
      </c>
      <c r="AD20" s="53">
        <f t="shared" si="136"/>
        <v>18</v>
      </c>
      <c r="AE20" s="54" t="s">
        <v>16</v>
      </c>
      <c r="AF20" s="53">
        <f t="shared" si="137"/>
        <v>18</v>
      </c>
      <c r="AG20" s="57" t="s">
        <v>9</v>
      </c>
      <c r="AH20" s="74" t="str">
        <f t="shared" si="12"/>
        <v>&lt;!---WYCZYN_18_main--&gt;                    
                    &lt;div class=*@*feat-box*@* id=*@*wyczyn18*@* &gt;
                        &lt;p class=*@*feat-number*@*&gt;#wyczyn18&lt;/p&gt;
                        &lt;h3 class=*@*feat-title*@*&gt;Skompletuj 5 Wólek &lt;/h3&gt;
                        &lt;p class=*@*feat-counter*@*&gt; 0 osób wzięło udział&lt;/p&gt;
                    &lt;/div&gt;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I20" s="58" t="str">
        <f t="shared" si="138"/>
        <v xml:space="preserve">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J20" s="59" t="str">
        <f t="shared" si="139"/>
        <v>#wyczyn18_content,</v>
      </c>
      <c r="AK20" s="59" t="str">
        <f t="shared" si="140"/>
        <v>#map_wyczyn18,</v>
      </c>
      <c r="AL20" s="54" t="s">
        <v>18</v>
      </c>
      <c r="AM20" s="53" t="str">
        <f t="shared" si="141"/>
        <v>18'</v>
      </c>
      <c r="AN20" s="60" t="s">
        <v>19</v>
      </c>
      <c r="AO20" s="53">
        <f t="shared" si="142"/>
        <v>18</v>
      </c>
      <c r="AP20" s="54" t="s">
        <v>20</v>
      </c>
      <c r="AQ20" s="53">
        <f t="shared" si="143"/>
        <v>18</v>
      </c>
      <c r="AR20" s="54" t="s">
        <v>21</v>
      </c>
      <c r="AS20" s="53">
        <f t="shared" si="144"/>
        <v>18</v>
      </c>
      <c r="AT20" s="54" t="s">
        <v>22</v>
      </c>
      <c r="AU20" s="58" t="str">
        <f t="shared" si="145"/>
        <v xml:space="preserve">    $('#wyczyn18').click(function() {
        document.querySelector('.bg-modal').style.display = 'block';
        document.querySelector('#wyczyn18_content').style.display = 'block';
        document.querySelector('#wyczyn18_content').style.position = 'fixed';
    });
    /*Closing the pop-up with feat-description*/
        $('.popup-close-arrow').click(function() {
        document.querySelector('.bg-modal').style.display = 'none';
        document.querySelector('#wyczyn18_content').style.display = 'none';
    });</v>
      </c>
      <c r="AV20" s="54" t="s">
        <v>33</v>
      </c>
      <c r="AW20" s="61">
        <f t="shared" si="146"/>
        <v>18</v>
      </c>
      <c r="AX20" s="54" t="s">
        <v>25</v>
      </c>
      <c r="AY20" s="61">
        <f t="shared" si="147"/>
        <v>18</v>
      </c>
      <c r="AZ20" s="57" t="s">
        <v>26</v>
      </c>
      <c r="BA20" s="61">
        <f t="shared" si="148"/>
        <v>54.306018600000002</v>
      </c>
      <c r="BB20" s="57" t="s">
        <v>27</v>
      </c>
      <c r="BC20" s="61">
        <f t="shared" si="149"/>
        <v>20.683152</v>
      </c>
      <c r="BD20" s="2" t="s">
        <v>184</v>
      </c>
      <c r="BE20" s="61">
        <f t="shared" si="150"/>
        <v>18</v>
      </c>
      <c r="BF20" s="54" t="s">
        <v>28</v>
      </c>
      <c r="BG20" s="61">
        <f t="shared" si="151"/>
        <v>18</v>
      </c>
      <c r="BH20" s="57" t="s">
        <v>29</v>
      </c>
      <c r="BI20" s="61">
        <f t="shared" si="152"/>
        <v>18</v>
      </c>
      <c r="BJ20" s="54" t="s">
        <v>30</v>
      </c>
      <c r="BK20" s="61">
        <f t="shared" si="153"/>
        <v>18</v>
      </c>
      <c r="BL20" s="54" t="s">
        <v>51</v>
      </c>
      <c r="BM20" s="54">
        <f t="shared" si="154"/>
        <v>54.306018600000002</v>
      </c>
      <c r="BN20" s="54" t="s">
        <v>27</v>
      </c>
      <c r="BO20" s="54">
        <f t="shared" si="155"/>
        <v>20.683152</v>
      </c>
      <c r="BP20" s="2" t="s">
        <v>183</v>
      </c>
      <c r="BQ20" s="61">
        <f t="shared" si="156"/>
        <v>18</v>
      </c>
      <c r="BR20" s="57" t="s">
        <v>31</v>
      </c>
      <c r="BS20" s="61">
        <f t="shared" si="157"/>
        <v>18</v>
      </c>
      <c r="BT20" s="54" t="s">
        <v>32</v>
      </c>
      <c r="BU20" s="61"/>
      <c r="BV20" s="57"/>
      <c r="BW20" s="61"/>
      <c r="BX20" s="57"/>
      <c r="BY20" s="58" t="str">
        <f t="shared" si="158"/>
        <v xml:space="preserve">//----------------------------------------------------------------------------------------------------------------------------------------------------------------------------
                //Markers for WYCZYN_18
                //marker for main page
                addMarker_w18_main({coords:{lat:54,3060186, lng:20,683152}, iconImage:'http://nieodlegla.pl/files/marker.svg', });
                function addMarker_w18_main(props) {var marker = new google.maps.Marker({ position:props.coords, map:map, }); if(props.iconImage){marker.setIcon(props.iconImage);}
                                                  google.maps.event.addListener(marker, "click", function() { document.querySelector('.bg-modal').style.display = 'block';         document.querySelector('#wyczyn18_content').style.display = 'block'; document.querySelector('#wyczyn18_content').style.position = 'fixed';});
                                                  };
                //Marker for pop-up
                addMarker_w18({coords:{lat:54,3060186, lng:20,683152}, iconImage:'http://nieodlegla.pl/files/pin.svg', });
                function addMarker_w18(props) {var marker = new google.maps.Marker({ position:props.coords, map:map_wyczyn18, }); if(props.iconImage){marker.setIcon(props.iconImage);}};
                //----------------------------------------------------------------------------------------------------------------------------------------------------------------------------
</v>
      </c>
      <c r="BZ20" s="57" t="s">
        <v>34</v>
      </c>
      <c r="CA20" s="61">
        <f t="shared" si="159"/>
        <v>18</v>
      </c>
      <c r="CB20" s="57" t="s">
        <v>35</v>
      </c>
      <c r="CC20" s="61" t="str">
        <f t="shared" si="160"/>
        <v>18'</v>
      </c>
      <c r="CD20" s="57" t="s">
        <v>36</v>
      </c>
      <c r="CE20" s="58" t="str">
        <f t="shared" si="161"/>
        <v>var map_wyczyn18 = new google.maps.Map(document.getElementById('map_wyczyn18'), optionsFeatPopup);</v>
      </c>
      <c r="CF20" s="2" t="s">
        <v>33</v>
      </c>
      <c r="CG20" s="6">
        <f t="shared" si="37"/>
        <v>18</v>
      </c>
      <c r="CH20" s="2" t="s">
        <v>156</v>
      </c>
      <c r="CI20" s="9" t="str">
        <f t="shared" si="38"/>
        <v xml:space="preserve">//----------------------------------------------------------------------------------------------------------------------------------------------------------------------------
                //Markers for WYCZYN_18                //Marker for pop-up
                addMarker_w18({coords:{lat:54,3060186, lng:20,683152}, iconImage:'http://nieodlegla.pl/files/pin.svg', });
                function addMarker_w18(props) {var marker = new google.maps.Marker({ position:props.coords, map:map_wyczyn18, }); if(props.iconImage){marker.setIcon(props.iconImage);}};
                //----------------------------------------------------------------------------------------------------------------------------------------------------------------------------
</v>
      </c>
    </row>
    <row r="21" spans="1:87" s="18" customFormat="1" ht="54" customHeight="1" thickBot="1" x14ac:dyDescent="0.3">
      <c r="A21" s="34">
        <v>19</v>
      </c>
      <c r="B21" s="18" t="s">
        <v>80</v>
      </c>
      <c r="C21" s="18">
        <v>54.834901500000001</v>
      </c>
      <c r="D21" s="18">
        <v>18.3005727</v>
      </c>
      <c r="E21" s="14" t="s">
        <v>112</v>
      </c>
      <c r="F21" s="14"/>
      <c r="G21" s="19" t="s">
        <v>163</v>
      </c>
      <c r="H21" s="52" t="s">
        <v>8</v>
      </c>
      <c r="I21" s="53">
        <f t="shared" si="126"/>
        <v>19</v>
      </c>
      <c r="J21" s="54" t="s">
        <v>10</v>
      </c>
      <c r="K21" s="55">
        <f t="shared" si="127"/>
        <v>19</v>
      </c>
      <c r="L21" s="56" t="s">
        <v>11</v>
      </c>
      <c r="M21" s="53">
        <f t="shared" si="128"/>
        <v>19</v>
      </c>
      <c r="N21" s="54" t="s">
        <v>12</v>
      </c>
      <c r="O21" s="53" t="str">
        <f t="shared" si="129"/>
        <v>Zdobądź północny kraniec Polski</v>
      </c>
      <c r="P21" s="56" t="s">
        <v>49</v>
      </c>
      <c r="Q21" s="54" t="s">
        <v>38</v>
      </c>
      <c r="R21" s="55">
        <f t="shared" si="130"/>
        <v>19</v>
      </c>
      <c r="S21" s="56" t="s">
        <v>39</v>
      </c>
      <c r="T21" s="53">
        <f t="shared" si="131"/>
        <v>19</v>
      </c>
      <c r="U21" s="54" t="s">
        <v>13</v>
      </c>
      <c r="V21" s="53">
        <f t="shared" si="132"/>
        <v>19</v>
      </c>
      <c r="W21" s="54" t="s">
        <v>14</v>
      </c>
      <c r="X21" s="53" t="str">
        <f t="shared" si="133"/>
        <v>Zdobądź północny kraniec Polski</v>
      </c>
      <c r="Y21" s="54" t="s">
        <v>50</v>
      </c>
      <c r="Z21" s="53" t="str">
        <f t="shared" si="134"/>
        <v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v>
      </c>
      <c r="AA21" s="54" t="s">
        <v>15</v>
      </c>
      <c r="AB21" s="53">
        <f t="shared" si="135"/>
        <v>19</v>
      </c>
      <c r="AC21" s="54" t="s">
        <v>338</v>
      </c>
      <c r="AD21" s="53">
        <f t="shared" si="136"/>
        <v>19</v>
      </c>
      <c r="AE21" s="54" t="s">
        <v>16</v>
      </c>
      <c r="AF21" s="53">
        <f t="shared" si="137"/>
        <v>19</v>
      </c>
      <c r="AG21" s="57" t="s">
        <v>9</v>
      </c>
      <c r="AH21" s="74" t="str">
        <f t="shared" si="12"/>
        <v>&lt;!---WYCZYN_19_main--&gt;                    
                    &lt;div class=*@*feat-box*@* id=*@*wyczyn19*@* &gt;
                        &lt;p class=*@*feat-number*@*&gt;#wyczyn19&lt;/p&gt;
                        &lt;h3 class=*@*feat-title*@*&gt;Zdobądź północny kraniec Polski&lt;/h3&gt;
                        &lt;p class=*@*feat-counter*@*&gt; 0 osób wzięło udział&lt;/p&gt;
                    &lt;/div&gt;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I21" s="58" t="str">
        <f t="shared" si="138"/>
        <v xml:space="preserve">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J21" s="59" t="str">
        <f t="shared" si="139"/>
        <v>#wyczyn19_content,</v>
      </c>
      <c r="AK21" s="59" t="str">
        <f t="shared" si="140"/>
        <v>#map_wyczyn19,</v>
      </c>
      <c r="AL21" s="54" t="s">
        <v>18</v>
      </c>
      <c r="AM21" s="53" t="str">
        <f t="shared" si="141"/>
        <v>19'</v>
      </c>
      <c r="AN21" s="60" t="s">
        <v>19</v>
      </c>
      <c r="AO21" s="53">
        <f t="shared" si="142"/>
        <v>19</v>
      </c>
      <c r="AP21" s="54" t="s">
        <v>20</v>
      </c>
      <c r="AQ21" s="53">
        <f t="shared" si="143"/>
        <v>19</v>
      </c>
      <c r="AR21" s="54" t="s">
        <v>21</v>
      </c>
      <c r="AS21" s="53">
        <f t="shared" si="144"/>
        <v>19</v>
      </c>
      <c r="AT21" s="54" t="s">
        <v>22</v>
      </c>
      <c r="AU21" s="58" t="str">
        <f t="shared" si="145"/>
        <v xml:space="preserve">    $('#wyczyn19').click(function() {
        document.querySelector('.bg-modal').style.display = 'block';
        document.querySelector('#wyczyn19_content').style.display = 'block';
        document.querySelector('#wyczyn19_content').style.position = 'fixed';
    });
    /*Closing the pop-up with feat-description*/
        $('.popup-close-arrow').click(function() {
        document.querySelector('.bg-modal').style.display = 'none';
        document.querySelector('#wyczyn19_content').style.display = 'none';
    });</v>
      </c>
      <c r="AV21" s="54" t="s">
        <v>33</v>
      </c>
      <c r="AW21" s="61">
        <f t="shared" si="146"/>
        <v>19</v>
      </c>
      <c r="AX21" s="54" t="s">
        <v>25</v>
      </c>
      <c r="AY21" s="61">
        <f t="shared" si="147"/>
        <v>19</v>
      </c>
      <c r="AZ21" s="57" t="s">
        <v>26</v>
      </c>
      <c r="BA21" s="61">
        <f t="shared" si="148"/>
        <v>54.834901500000001</v>
      </c>
      <c r="BB21" s="57" t="s">
        <v>27</v>
      </c>
      <c r="BC21" s="61">
        <f t="shared" si="149"/>
        <v>18.3005727</v>
      </c>
      <c r="BD21" s="2" t="s">
        <v>184</v>
      </c>
      <c r="BE21" s="61">
        <f t="shared" si="150"/>
        <v>19</v>
      </c>
      <c r="BF21" s="54" t="s">
        <v>28</v>
      </c>
      <c r="BG21" s="61">
        <f t="shared" si="151"/>
        <v>19</v>
      </c>
      <c r="BH21" s="57" t="s">
        <v>29</v>
      </c>
      <c r="BI21" s="61">
        <f t="shared" si="152"/>
        <v>19</v>
      </c>
      <c r="BJ21" s="54" t="s">
        <v>30</v>
      </c>
      <c r="BK21" s="61">
        <f t="shared" si="153"/>
        <v>19</v>
      </c>
      <c r="BL21" s="54" t="s">
        <v>51</v>
      </c>
      <c r="BM21" s="54">
        <f t="shared" si="154"/>
        <v>54.834901500000001</v>
      </c>
      <c r="BN21" s="54" t="s">
        <v>27</v>
      </c>
      <c r="BO21" s="54">
        <f t="shared" si="155"/>
        <v>18.3005727</v>
      </c>
      <c r="BP21" s="2" t="s">
        <v>183</v>
      </c>
      <c r="BQ21" s="61">
        <f t="shared" si="156"/>
        <v>19</v>
      </c>
      <c r="BR21" s="57" t="s">
        <v>31</v>
      </c>
      <c r="BS21" s="61">
        <f t="shared" si="157"/>
        <v>19</v>
      </c>
      <c r="BT21" s="54" t="s">
        <v>32</v>
      </c>
      <c r="BU21" s="61"/>
      <c r="BV21" s="57"/>
      <c r="BW21" s="61"/>
      <c r="BX21" s="57"/>
      <c r="BY21" s="58" t="str">
        <f t="shared" si="158"/>
        <v xml:space="preserve">//----------------------------------------------------------------------------------------------------------------------------------------------------------------------------
                //Markers for WYCZYN_19
                //marker for main page
                addMarker_w19_main({coords:{lat:54,8349015, lng:18,3005727}, iconImage:'http://nieodlegla.pl/files/marker.svg', });
                function addMarker_w19_main(props) {var marker = new google.maps.Marker({ position:props.coords, map:map, }); if(props.iconImage){marker.setIcon(props.iconImage);}
                                                  google.maps.event.addListener(marker, "click", function() { document.querySelector('.bg-modal').style.display = 'block';         document.querySelector('#wyczyn19_content').style.display = 'block'; document.querySelector('#wyczyn19_content').style.position = 'fixed';});
                                                  };
                //Marker for pop-up
                addMarker_w19({coords:{lat:54,8349015, lng:18,3005727}, iconImage:'http://nieodlegla.pl/files/pin.svg', });
                function addMarker_w19(props) {var marker = new google.maps.Marker({ position:props.coords, map:map_wyczyn19, }); if(props.iconImage){marker.setIcon(props.iconImage);}};
                //----------------------------------------------------------------------------------------------------------------------------------------------------------------------------
</v>
      </c>
      <c r="BZ21" s="57" t="s">
        <v>34</v>
      </c>
      <c r="CA21" s="61">
        <f t="shared" si="159"/>
        <v>19</v>
      </c>
      <c r="CB21" s="57" t="s">
        <v>35</v>
      </c>
      <c r="CC21" s="61" t="str">
        <f t="shared" si="160"/>
        <v>19'</v>
      </c>
      <c r="CD21" s="57" t="s">
        <v>36</v>
      </c>
      <c r="CE21" s="58" t="str">
        <f t="shared" si="161"/>
        <v>var map_wyczyn19 = new google.maps.Map(document.getElementById('map_wyczyn19'), optionsFeatPopup);</v>
      </c>
      <c r="CF21" s="2" t="s">
        <v>33</v>
      </c>
      <c r="CG21" s="6">
        <f t="shared" si="37"/>
        <v>19</v>
      </c>
      <c r="CH21" s="2" t="s">
        <v>156</v>
      </c>
      <c r="CI21" s="9" t="str">
        <f t="shared" si="38"/>
        <v xml:space="preserve">//----------------------------------------------------------------------------------------------------------------------------------------------------------------------------
                //Markers for WYCZYN_19                //Marker for pop-up
                addMarker_w19({coords:{lat:54,8349015, lng:18,3005727}, iconImage:'http://nieodlegla.pl/files/pin.svg', });
                function addMarker_w19(props) {var marker = new google.maps.Marker({ position:props.coords, map:map_wyczyn19, }); if(props.iconImage){marker.setIcon(props.iconImage);}};
                //----------------------------------------------------------------------------------------------------------------------------------------------------------------------------
</v>
      </c>
    </row>
    <row r="22" spans="1:87" ht="54" customHeight="1" thickBot="1" x14ac:dyDescent="0.3">
      <c r="A22" s="34">
        <v>20</v>
      </c>
      <c r="B22" s="3" t="s">
        <v>81</v>
      </c>
      <c r="C22" s="3">
        <v>49.002471999999997</v>
      </c>
      <c r="D22" s="3">
        <v>22.829841800000001</v>
      </c>
      <c r="E22" s="48" t="s">
        <v>113</v>
      </c>
      <c r="F22" s="48"/>
      <c r="G22" s="3" t="s">
        <v>114</v>
      </c>
      <c r="H22" s="52" t="s">
        <v>8</v>
      </c>
      <c r="I22" s="53">
        <f t="shared" si="126"/>
        <v>20</v>
      </c>
      <c r="J22" s="54" t="s">
        <v>10</v>
      </c>
      <c r="K22" s="55">
        <f t="shared" si="127"/>
        <v>20</v>
      </c>
      <c r="L22" s="56" t="s">
        <v>11</v>
      </c>
      <c r="M22" s="53">
        <f t="shared" si="128"/>
        <v>20</v>
      </c>
      <c r="N22" s="54" t="s">
        <v>12</v>
      </c>
      <c r="O22" s="53" t="str">
        <f t="shared" si="129"/>
        <v xml:space="preserve">Zdobądź południowy kraniec Polski </v>
      </c>
      <c r="P22" s="56" t="s">
        <v>49</v>
      </c>
      <c r="Q22" s="54" t="s">
        <v>38</v>
      </c>
      <c r="R22" s="55">
        <f t="shared" si="130"/>
        <v>20</v>
      </c>
      <c r="S22" s="56" t="s">
        <v>39</v>
      </c>
      <c r="T22" s="53">
        <f t="shared" si="131"/>
        <v>20</v>
      </c>
      <c r="U22" s="54" t="s">
        <v>13</v>
      </c>
      <c r="V22" s="53">
        <f t="shared" si="132"/>
        <v>20</v>
      </c>
      <c r="W22" s="54" t="s">
        <v>14</v>
      </c>
      <c r="X22" s="53" t="str">
        <f t="shared" si="133"/>
        <v xml:space="preserve">Zdobądź południowy kraniec Polski </v>
      </c>
      <c r="Y22" s="54" t="s">
        <v>50</v>
      </c>
      <c r="Z22" s="53" t="str">
        <f t="shared" si="134"/>
        <v>Zatknij flagę  na Szczycie Opołonek w gminie Lutowiska w  Bieszczadach.</v>
      </c>
      <c r="AA22" s="54" t="s">
        <v>15</v>
      </c>
      <c r="AB22" s="53">
        <f t="shared" si="135"/>
        <v>20</v>
      </c>
      <c r="AC22" s="54" t="s">
        <v>338</v>
      </c>
      <c r="AD22" s="53">
        <f t="shared" si="136"/>
        <v>20</v>
      </c>
      <c r="AE22" s="54" t="s">
        <v>16</v>
      </c>
      <c r="AF22" s="53">
        <f t="shared" si="137"/>
        <v>20</v>
      </c>
      <c r="AG22" s="57" t="s">
        <v>9</v>
      </c>
      <c r="AH22" s="74" t="str">
        <f t="shared" si="12"/>
        <v>&lt;!---WYCZYN_20_main--&gt;                    
                    &lt;div class=*@*feat-box*@* id=*@*wyczyn20*@* &gt;
                        &lt;p class=*@*feat-number*@*&gt;#wyczyn20&lt;/p&gt;
                        &lt;h3 class=*@*feat-title*@*&gt;Zdobądź południowy kraniec Polski &lt;/h3&gt;
                        &lt;p class=*@*feat-counter*@*&gt; 0 osób wzięło udział&lt;/p&gt;
                    &lt;/div&gt;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I22" s="58" t="str">
        <f t="shared" si="138"/>
        <v xml:space="preserve">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J22" s="59" t="str">
        <f t="shared" si="139"/>
        <v>#wyczyn20_content,</v>
      </c>
      <c r="AK22" s="59" t="str">
        <f t="shared" si="140"/>
        <v>#map_wyczyn20,</v>
      </c>
      <c r="AL22" s="54" t="s">
        <v>18</v>
      </c>
      <c r="AM22" s="53" t="str">
        <f t="shared" si="141"/>
        <v>20'</v>
      </c>
      <c r="AN22" s="60" t="s">
        <v>19</v>
      </c>
      <c r="AO22" s="53">
        <f t="shared" si="142"/>
        <v>20</v>
      </c>
      <c r="AP22" s="54" t="s">
        <v>20</v>
      </c>
      <c r="AQ22" s="53">
        <f t="shared" si="143"/>
        <v>20</v>
      </c>
      <c r="AR22" s="54" t="s">
        <v>21</v>
      </c>
      <c r="AS22" s="53">
        <f t="shared" si="144"/>
        <v>20</v>
      </c>
      <c r="AT22" s="54" t="s">
        <v>22</v>
      </c>
      <c r="AU22" s="58" t="str">
        <f t="shared" si="145"/>
        <v xml:space="preserve">    $('#wyczyn20').click(function() {
        document.querySelector('.bg-modal').style.display = 'block';
        document.querySelector('#wyczyn20_content').style.display = 'block';
        document.querySelector('#wyczyn20_content').style.position = 'fixed';
    });
    /*Closing the pop-up with feat-description*/
        $('.popup-close-arrow').click(function() {
        document.querySelector('.bg-modal').style.display = 'none';
        document.querySelector('#wyczyn20_content').style.display = 'none';
    });</v>
      </c>
      <c r="AV22" s="54" t="s">
        <v>33</v>
      </c>
      <c r="AW22" s="61">
        <f t="shared" si="146"/>
        <v>20</v>
      </c>
      <c r="AX22" s="54" t="s">
        <v>25</v>
      </c>
      <c r="AY22" s="61">
        <f t="shared" si="147"/>
        <v>20</v>
      </c>
      <c r="AZ22" s="57" t="s">
        <v>26</v>
      </c>
      <c r="BA22" s="61">
        <f t="shared" si="148"/>
        <v>49.002471999999997</v>
      </c>
      <c r="BB22" s="57" t="s">
        <v>27</v>
      </c>
      <c r="BC22" s="61">
        <f t="shared" si="149"/>
        <v>22.829841800000001</v>
      </c>
      <c r="BD22" s="2" t="s">
        <v>184</v>
      </c>
      <c r="BE22" s="61">
        <f t="shared" si="150"/>
        <v>20</v>
      </c>
      <c r="BF22" s="54" t="s">
        <v>28</v>
      </c>
      <c r="BG22" s="61">
        <f t="shared" si="151"/>
        <v>20</v>
      </c>
      <c r="BH22" s="57" t="s">
        <v>29</v>
      </c>
      <c r="BI22" s="61">
        <f t="shared" si="152"/>
        <v>20</v>
      </c>
      <c r="BJ22" s="54" t="s">
        <v>30</v>
      </c>
      <c r="BK22" s="61">
        <f t="shared" si="153"/>
        <v>20</v>
      </c>
      <c r="BL22" s="54" t="s">
        <v>51</v>
      </c>
      <c r="BM22" s="54">
        <f t="shared" si="154"/>
        <v>49.002471999999997</v>
      </c>
      <c r="BN22" s="54" t="s">
        <v>27</v>
      </c>
      <c r="BO22" s="54">
        <f t="shared" si="155"/>
        <v>22.829841800000001</v>
      </c>
      <c r="BP22" s="2" t="s">
        <v>183</v>
      </c>
      <c r="BQ22" s="61">
        <f t="shared" si="156"/>
        <v>20</v>
      </c>
      <c r="BR22" s="57" t="s">
        <v>31</v>
      </c>
      <c r="BS22" s="61">
        <f t="shared" si="157"/>
        <v>20</v>
      </c>
      <c r="BT22" s="54" t="s">
        <v>32</v>
      </c>
      <c r="BU22" s="61"/>
      <c r="BV22" s="57"/>
      <c r="BW22" s="61"/>
      <c r="BX22" s="57"/>
      <c r="BY22" s="58" t="str">
        <f t="shared" si="158"/>
        <v xml:space="preserve">//----------------------------------------------------------------------------------------------------------------------------------------------------------------------------
                //Markers for WYCZYN_20
                //marker for main page
                addMarker_w20_main({coords:{lat:49,002472, lng:22,8298418}, iconImage:'http://nieodlegla.pl/files/marker.svg', });
                function addMarker_w20_main(props) {var marker = new google.maps.Marker({ position:props.coords, map:map, }); if(props.iconImage){marker.setIcon(props.iconImage);}
                                                  google.maps.event.addListener(marker, "click", function() { document.querySelector('.bg-modal').style.display = 'block';         document.querySelector('#wyczyn20_content').style.display = 'block'; document.querySelector('#wyczyn20_content').style.position = 'fixed';});
                                                  };
                //Marker for pop-up
                addMarker_w20({coords:{lat:49,002472, lng:22,8298418}, iconImage:'http://nieodlegla.pl/files/pin.svg', });
                function addMarker_w20(props) {var marker = new google.maps.Marker({ position:props.coords, map:map_wyczyn20, }); if(props.iconImage){marker.setIcon(props.iconImage);}};
                //----------------------------------------------------------------------------------------------------------------------------------------------------------------------------
</v>
      </c>
      <c r="BZ22" s="57" t="s">
        <v>34</v>
      </c>
      <c r="CA22" s="61">
        <f t="shared" si="159"/>
        <v>20</v>
      </c>
      <c r="CB22" s="57" t="s">
        <v>35</v>
      </c>
      <c r="CC22" s="61" t="str">
        <f t="shared" si="160"/>
        <v>20'</v>
      </c>
      <c r="CD22" s="57" t="s">
        <v>36</v>
      </c>
      <c r="CE22" s="58" t="str">
        <f t="shared" si="161"/>
        <v>var map_wyczyn20 = new google.maps.Map(document.getElementById('map_wyczyn20'), optionsFeatPopup);</v>
      </c>
      <c r="CF22" s="2" t="s">
        <v>33</v>
      </c>
      <c r="CG22" s="6">
        <f t="shared" si="37"/>
        <v>20</v>
      </c>
      <c r="CH22" s="2" t="s">
        <v>156</v>
      </c>
      <c r="CI22" s="9" t="str">
        <f t="shared" si="38"/>
        <v xml:space="preserve">//----------------------------------------------------------------------------------------------------------------------------------------------------------------------------
                //Markers for WYCZYN_20                //Marker for pop-up
                addMarker_w20({coords:{lat:49,002472, lng:22,8298418}, iconImage:'http://nieodlegla.pl/files/pin.svg', });
                function addMarker_w20(props) {var marker = new google.maps.Marker({ position:props.coords, map:map_wyczyn20, }); if(props.iconImage){marker.setIcon(props.iconImage);}};
                //----------------------------------------------------------------------------------------------------------------------------------------------------------------------------
</v>
      </c>
    </row>
    <row r="23" spans="1:87" ht="54" customHeight="1" thickBot="1" x14ac:dyDescent="0.3">
      <c r="A23" s="34">
        <v>21</v>
      </c>
      <c r="B23" s="3" t="s">
        <v>82</v>
      </c>
      <c r="C23" s="3">
        <v>53.088129799999997</v>
      </c>
      <c r="D23" s="3">
        <v>19.700666300000002</v>
      </c>
      <c r="E23" s="49" t="s">
        <v>115</v>
      </c>
      <c r="F23" s="49"/>
      <c r="G23" s="3" t="s">
        <v>116</v>
      </c>
      <c r="H23" s="52" t="s">
        <v>8</v>
      </c>
      <c r="I23" s="53">
        <f t="shared" si="126"/>
        <v>21</v>
      </c>
      <c r="J23" s="54" t="s">
        <v>10</v>
      </c>
      <c r="K23" s="55">
        <f t="shared" si="127"/>
        <v>21</v>
      </c>
      <c r="L23" s="56" t="s">
        <v>11</v>
      </c>
      <c r="M23" s="53">
        <f t="shared" si="128"/>
        <v>21</v>
      </c>
      <c r="N23" s="54" t="s">
        <v>12</v>
      </c>
      <c r="O23" s="53" t="str">
        <f t="shared" si="129"/>
        <v xml:space="preserve">Pokonaj trasę Transsyberyjską </v>
      </c>
      <c r="P23" s="56" t="s">
        <v>49</v>
      </c>
      <c r="Q23" s="54" t="s">
        <v>38</v>
      </c>
      <c r="R23" s="55">
        <f t="shared" si="130"/>
        <v>21</v>
      </c>
      <c r="S23" s="56" t="s">
        <v>39</v>
      </c>
      <c r="T23" s="53">
        <f t="shared" si="131"/>
        <v>21</v>
      </c>
      <c r="U23" s="54" t="s">
        <v>13</v>
      </c>
      <c r="V23" s="53">
        <f t="shared" si="132"/>
        <v>21</v>
      </c>
      <c r="W23" s="54" t="s">
        <v>14</v>
      </c>
      <c r="X23" s="53" t="str">
        <f t="shared" si="133"/>
        <v xml:space="preserve">Pokonaj trasę Transsyberyjską </v>
      </c>
      <c r="Y23" s="54" t="s">
        <v>50</v>
      </c>
      <c r="Z23" s="53" t="str">
        <f t="shared" si="134"/>
        <v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v>
      </c>
      <c r="AA23" s="54" t="s">
        <v>15</v>
      </c>
      <c r="AB23" s="53">
        <f t="shared" si="135"/>
        <v>21</v>
      </c>
      <c r="AC23" s="54" t="s">
        <v>338</v>
      </c>
      <c r="AD23" s="53">
        <f t="shared" si="136"/>
        <v>21</v>
      </c>
      <c r="AE23" s="54" t="s">
        <v>16</v>
      </c>
      <c r="AF23" s="53">
        <f t="shared" si="137"/>
        <v>21</v>
      </c>
      <c r="AG23" s="57" t="s">
        <v>9</v>
      </c>
      <c r="AH23" s="74" t="str">
        <f t="shared" si="12"/>
        <v>&lt;!---WYCZYN_21_main--&gt;                    
                    &lt;div class=*@*feat-box*@* id=*@*wyczyn21*@* &gt;
                        &lt;p class=*@*feat-number*@*&gt;#wyczyn21&lt;/p&gt;
                        &lt;h3 class=*@*feat-title*@*&gt;Pokonaj trasę Transsyberyjską &lt;/h3&gt;
                        &lt;p class=*@*feat-counter*@*&gt; 0 osób wzięło udział&lt;/p&gt;
                    &lt;/div&gt;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I23" s="58" t="str">
        <f t="shared" si="138"/>
        <v xml:space="preserve">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J23" s="59" t="str">
        <f t="shared" si="139"/>
        <v>#wyczyn21_content,</v>
      </c>
      <c r="AK23" s="59" t="str">
        <f t="shared" si="140"/>
        <v>#map_wyczyn21,</v>
      </c>
      <c r="AL23" s="54" t="s">
        <v>18</v>
      </c>
      <c r="AM23" s="53" t="str">
        <f t="shared" si="141"/>
        <v>21'</v>
      </c>
      <c r="AN23" s="60" t="s">
        <v>19</v>
      </c>
      <c r="AO23" s="53">
        <f t="shared" si="142"/>
        <v>21</v>
      </c>
      <c r="AP23" s="54" t="s">
        <v>20</v>
      </c>
      <c r="AQ23" s="53">
        <f t="shared" si="143"/>
        <v>21</v>
      </c>
      <c r="AR23" s="54" t="s">
        <v>21</v>
      </c>
      <c r="AS23" s="53">
        <f t="shared" si="144"/>
        <v>21</v>
      </c>
      <c r="AT23" s="54" t="s">
        <v>22</v>
      </c>
      <c r="AU23" s="58" t="str">
        <f t="shared" si="145"/>
        <v xml:space="preserve">    $('#wyczyn21').click(function() {
        document.querySelector('.bg-modal').style.display = 'block';
        document.querySelector('#wyczyn21_content').style.display = 'block';
        document.querySelector('#wyczyn21_content').style.position = 'fixed';
    });
    /*Closing the pop-up with feat-description*/
        $('.popup-close-arrow').click(function() {
        document.querySelector('.bg-modal').style.display = 'none';
        document.querySelector('#wyczyn21_content').style.display = 'none';
    });</v>
      </c>
      <c r="AV23" s="54" t="s">
        <v>33</v>
      </c>
      <c r="AW23" s="61">
        <f t="shared" si="146"/>
        <v>21</v>
      </c>
      <c r="AX23" s="54" t="s">
        <v>25</v>
      </c>
      <c r="AY23" s="61">
        <f t="shared" si="147"/>
        <v>21</v>
      </c>
      <c r="AZ23" s="57" t="s">
        <v>26</v>
      </c>
      <c r="BA23" s="61">
        <f t="shared" si="148"/>
        <v>53.088129799999997</v>
      </c>
      <c r="BB23" s="57" t="s">
        <v>27</v>
      </c>
      <c r="BC23" s="61">
        <f t="shared" si="149"/>
        <v>19.700666300000002</v>
      </c>
      <c r="BD23" s="2" t="s">
        <v>184</v>
      </c>
      <c r="BE23" s="61">
        <f t="shared" si="150"/>
        <v>21</v>
      </c>
      <c r="BF23" s="54" t="s">
        <v>28</v>
      </c>
      <c r="BG23" s="61">
        <f t="shared" si="151"/>
        <v>21</v>
      </c>
      <c r="BH23" s="57" t="s">
        <v>29</v>
      </c>
      <c r="BI23" s="61">
        <f t="shared" si="152"/>
        <v>21</v>
      </c>
      <c r="BJ23" s="54" t="s">
        <v>30</v>
      </c>
      <c r="BK23" s="61">
        <f t="shared" si="153"/>
        <v>21</v>
      </c>
      <c r="BL23" s="54" t="s">
        <v>51</v>
      </c>
      <c r="BM23" s="54">
        <f t="shared" si="154"/>
        <v>53.088129799999997</v>
      </c>
      <c r="BN23" s="54" t="s">
        <v>27</v>
      </c>
      <c r="BO23" s="54">
        <f t="shared" si="155"/>
        <v>19.700666300000002</v>
      </c>
      <c r="BP23" s="2" t="s">
        <v>183</v>
      </c>
      <c r="BQ23" s="61">
        <f t="shared" si="156"/>
        <v>21</v>
      </c>
      <c r="BR23" s="57" t="s">
        <v>31</v>
      </c>
      <c r="BS23" s="61">
        <f t="shared" si="157"/>
        <v>21</v>
      </c>
      <c r="BT23" s="54" t="s">
        <v>32</v>
      </c>
      <c r="BU23" s="61"/>
      <c r="BV23" s="57"/>
      <c r="BW23" s="61"/>
      <c r="BX23" s="57"/>
      <c r="BY23" s="58" t="str">
        <f t="shared" si="158"/>
        <v xml:space="preserve">//----------------------------------------------------------------------------------------------------------------------------------------------------------------------------
                //Markers for WYCZYN_21
                //marker for main page
                addMarker_w21_main({coords:{lat:53,0881298, lng:19,7006663}, iconImage:'http://nieodlegla.pl/files/marker.svg', });
                function addMarker_w21_main(props) {var marker = new google.maps.Marker({ position:props.coords, map:map, }); if(props.iconImage){marker.setIcon(props.iconImage);}
                                                  google.maps.event.addListener(marker, "click", function() { document.querySelector('.bg-modal').style.display = 'block';         document.querySelector('#wyczyn21_content').style.display = 'block'; document.querySelector('#wyczyn21_content').style.position = 'fixed';});
                                                  };
                //Marker for pop-up
                addMarker_w21({coords:{lat:53,0881298, lng:19,7006663}, iconImage:'http://nieodlegla.pl/files/pin.svg', });
                function addMarker_w21(props) {var marker = new google.maps.Marker({ position:props.coords, map:map_wyczyn21, }); if(props.iconImage){marker.setIcon(props.iconImage);}};
                //----------------------------------------------------------------------------------------------------------------------------------------------------------------------------
</v>
      </c>
      <c r="BZ23" s="57" t="s">
        <v>34</v>
      </c>
      <c r="CA23" s="61">
        <f t="shared" si="159"/>
        <v>21</v>
      </c>
      <c r="CB23" s="57" t="s">
        <v>35</v>
      </c>
      <c r="CC23" s="61" t="str">
        <f t="shared" si="160"/>
        <v>21'</v>
      </c>
      <c r="CD23" s="57" t="s">
        <v>36</v>
      </c>
      <c r="CE23" s="58" t="str">
        <f t="shared" si="161"/>
        <v>var map_wyczyn21 = new google.maps.Map(document.getElementById('map_wyczyn21'), optionsFeatPopup);</v>
      </c>
      <c r="CF23" s="2" t="s">
        <v>33</v>
      </c>
      <c r="CG23" s="6">
        <f t="shared" si="37"/>
        <v>21</v>
      </c>
      <c r="CH23" s="2" t="s">
        <v>156</v>
      </c>
      <c r="CI23" s="9" t="str">
        <f t="shared" si="38"/>
        <v xml:space="preserve">//----------------------------------------------------------------------------------------------------------------------------------------------------------------------------
                //Markers for WYCZYN_21                //Marker for pop-up
                addMarker_w21({coords:{lat:53,0881298, lng:19,7006663}, iconImage:'http://nieodlegla.pl/files/pin.svg', });
                function addMarker_w21(props) {var marker = new google.maps.Marker({ position:props.coords, map:map_wyczyn21, }); if(props.iconImage){marker.setIcon(props.iconImage);}};
                //----------------------------------------------------------------------------------------------------------------------------------------------------------------------------
</v>
      </c>
    </row>
    <row r="24" spans="1:87" ht="54" customHeight="1" thickBot="1" x14ac:dyDescent="0.3">
      <c r="A24" s="34">
        <v>22</v>
      </c>
      <c r="B24" s="3" t="s">
        <v>83</v>
      </c>
      <c r="C24" s="3">
        <v>52.851590199999997</v>
      </c>
      <c r="D24" s="3">
        <v>14.1281456</v>
      </c>
      <c r="E24" s="14" t="s">
        <v>117</v>
      </c>
      <c r="F24" s="14"/>
      <c r="G24" s="3" t="s">
        <v>118</v>
      </c>
      <c r="H24" s="52" t="s">
        <v>8</v>
      </c>
      <c r="I24" s="53">
        <f t="shared" si="126"/>
        <v>22</v>
      </c>
      <c r="J24" s="54" t="s">
        <v>10</v>
      </c>
      <c r="K24" s="55">
        <f t="shared" si="127"/>
        <v>22</v>
      </c>
      <c r="L24" s="56" t="s">
        <v>11</v>
      </c>
      <c r="M24" s="53">
        <f t="shared" si="128"/>
        <v>22</v>
      </c>
      <c r="N24" s="54" t="s">
        <v>12</v>
      </c>
      <c r="O24" s="53" t="str">
        <f t="shared" si="129"/>
        <v>Zdobądź zachodni kraniec Polski</v>
      </c>
      <c r="P24" s="56" t="s">
        <v>49</v>
      </c>
      <c r="Q24" s="54" t="s">
        <v>38</v>
      </c>
      <c r="R24" s="55">
        <f t="shared" si="130"/>
        <v>22</v>
      </c>
      <c r="S24" s="56" t="s">
        <v>39</v>
      </c>
      <c r="T24" s="53">
        <f t="shared" si="131"/>
        <v>22</v>
      </c>
      <c r="U24" s="54" t="s">
        <v>13</v>
      </c>
      <c r="V24" s="53">
        <f t="shared" si="132"/>
        <v>22</v>
      </c>
      <c r="W24" s="54" t="s">
        <v>14</v>
      </c>
      <c r="X24" s="53" t="str">
        <f t="shared" si="133"/>
        <v>Zdobądź zachodni kraniec Polski</v>
      </c>
      <c r="Y24" s="54" t="s">
        <v>50</v>
      </c>
      <c r="Z24" s="53" t="str">
        <f t="shared" si="134"/>
        <v>Zatknij flagę przy Odrze w Osinowie Dolnym w gminie Cedynia.</v>
      </c>
      <c r="AA24" s="54" t="s">
        <v>15</v>
      </c>
      <c r="AB24" s="53">
        <f t="shared" si="135"/>
        <v>22</v>
      </c>
      <c r="AC24" s="54" t="s">
        <v>338</v>
      </c>
      <c r="AD24" s="53">
        <f t="shared" si="136"/>
        <v>22</v>
      </c>
      <c r="AE24" s="54" t="s">
        <v>16</v>
      </c>
      <c r="AF24" s="53">
        <f t="shared" si="137"/>
        <v>22</v>
      </c>
      <c r="AG24" s="57" t="s">
        <v>9</v>
      </c>
      <c r="AH24" s="74" t="str">
        <f t="shared" si="12"/>
        <v>&lt;!---WYCZYN_22_main--&gt;                    
                    &lt;div class=*@*feat-box*@* id=*@*wyczyn22*@* &gt;
                        &lt;p class=*@*feat-number*@*&gt;#wyczyn22&lt;/p&gt;
                        &lt;h3 class=*@*feat-title*@*&gt;Zdobądź zachodni kraniec Polski&lt;/h3&gt;
                        &lt;p class=*@*feat-counter*@*&gt; 0 osób wzięło udział&lt;/p&gt;
                    &lt;/div&gt;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I24" s="58" t="str">
        <f t="shared" si="138"/>
        <v xml:space="preserve">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J24" s="59" t="str">
        <f t="shared" si="139"/>
        <v>#wyczyn22_content,</v>
      </c>
      <c r="AK24" s="59" t="str">
        <f t="shared" si="140"/>
        <v>#map_wyczyn22,</v>
      </c>
      <c r="AL24" s="54" t="s">
        <v>18</v>
      </c>
      <c r="AM24" s="53" t="str">
        <f t="shared" si="141"/>
        <v>22'</v>
      </c>
      <c r="AN24" s="60" t="s">
        <v>19</v>
      </c>
      <c r="AO24" s="53">
        <f t="shared" si="142"/>
        <v>22</v>
      </c>
      <c r="AP24" s="54" t="s">
        <v>20</v>
      </c>
      <c r="AQ24" s="53">
        <f t="shared" si="143"/>
        <v>22</v>
      </c>
      <c r="AR24" s="54" t="s">
        <v>21</v>
      </c>
      <c r="AS24" s="53">
        <f t="shared" si="144"/>
        <v>22</v>
      </c>
      <c r="AT24" s="54" t="s">
        <v>22</v>
      </c>
      <c r="AU24" s="58" t="str">
        <f t="shared" si="145"/>
        <v xml:space="preserve">    $('#wyczyn22').click(function() {
        document.querySelector('.bg-modal').style.display = 'block';
        document.querySelector('#wyczyn22_content').style.display = 'block';
        document.querySelector('#wyczyn22_content').style.position = 'fixed';
    });
    /*Closing the pop-up with feat-description*/
        $('.popup-close-arrow').click(function() {
        document.querySelector('.bg-modal').style.display = 'none';
        document.querySelector('#wyczyn22_content').style.display = 'none';
    });</v>
      </c>
      <c r="AV24" s="54" t="s">
        <v>33</v>
      </c>
      <c r="AW24" s="61">
        <f t="shared" si="146"/>
        <v>22</v>
      </c>
      <c r="AX24" s="54" t="s">
        <v>25</v>
      </c>
      <c r="AY24" s="61">
        <f t="shared" si="147"/>
        <v>22</v>
      </c>
      <c r="AZ24" s="57" t="s">
        <v>26</v>
      </c>
      <c r="BA24" s="61">
        <f t="shared" si="148"/>
        <v>52.851590199999997</v>
      </c>
      <c r="BB24" s="57" t="s">
        <v>27</v>
      </c>
      <c r="BC24" s="61">
        <f t="shared" si="149"/>
        <v>14.1281456</v>
      </c>
      <c r="BD24" s="2" t="s">
        <v>184</v>
      </c>
      <c r="BE24" s="61">
        <f t="shared" si="150"/>
        <v>22</v>
      </c>
      <c r="BF24" s="54" t="s">
        <v>28</v>
      </c>
      <c r="BG24" s="61">
        <f t="shared" si="151"/>
        <v>22</v>
      </c>
      <c r="BH24" s="57" t="s">
        <v>29</v>
      </c>
      <c r="BI24" s="61">
        <f t="shared" si="152"/>
        <v>22</v>
      </c>
      <c r="BJ24" s="54" t="s">
        <v>30</v>
      </c>
      <c r="BK24" s="61">
        <f t="shared" si="153"/>
        <v>22</v>
      </c>
      <c r="BL24" s="54" t="s">
        <v>51</v>
      </c>
      <c r="BM24" s="54">
        <f t="shared" si="154"/>
        <v>52.851590199999997</v>
      </c>
      <c r="BN24" s="54" t="s">
        <v>27</v>
      </c>
      <c r="BO24" s="54">
        <f t="shared" si="155"/>
        <v>14.1281456</v>
      </c>
      <c r="BP24" s="2" t="s">
        <v>183</v>
      </c>
      <c r="BQ24" s="61">
        <f t="shared" si="156"/>
        <v>22</v>
      </c>
      <c r="BR24" s="57" t="s">
        <v>31</v>
      </c>
      <c r="BS24" s="61">
        <f t="shared" si="157"/>
        <v>22</v>
      </c>
      <c r="BT24" s="54" t="s">
        <v>32</v>
      </c>
      <c r="BU24" s="61"/>
      <c r="BV24" s="57"/>
      <c r="BW24" s="61"/>
      <c r="BX24" s="57"/>
      <c r="BY24" s="58" t="str">
        <f t="shared" si="158"/>
        <v xml:space="preserve">//----------------------------------------------------------------------------------------------------------------------------------------------------------------------------
                //Markers for WYCZYN_22
                //marker for main page
                addMarker_w22_main({coords:{lat:52,8515902, lng:14,1281456}, iconImage:'http://nieodlegla.pl/files/marker.svg', });
                function addMarker_w22_main(props) {var marker = new google.maps.Marker({ position:props.coords, map:map, }); if(props.iconImage){marker.setIcon(props.iconImage);}
                                                  google.maps.event.addListener(marker, "click", function() { document.querySelector('.bg-modal').style.display = 'block';         document.querySelector('#wyczyn22_content').style.display = 'block'; document.querySelector('#wyczyn22_content').style.position = 'fixed';});
                                                  };
                //Marker for pop-up
                addMarker_w22({coords:{lat:52,8515902, lng:14,1281456}, iconImage:'http://nieodlegla.pl/files/pin.svg', });
                function addMarker_w22(props) {var marker = new google.maps.Marker({ position:props.coords, map:map_wyczyn22, }); if(props.iconImage){marker.setIcon(props.iconImage);}};
                //----------------------------------------------------------------------------------------------------------------------------------------------------------------------------
</v>
      </c>
      <c r="BZ24" s="57" t="s">
        <v>34</v>
      </c>
      <c r="CA24" s="61">
        <f t="shared" si="159"/>
        <v>22</v>
      </c>
      <c r="CB24" s="57" t="s">
        <v>35</v>
      </c>
      <c r="CC24" s="61" t="str">
        <f t="shared" si="160"/>
        <v>22'</v>
      </c>
      <c r="CD24" s="57" t="s">
        <v>36</v>
      </c>
      <c r="CE24" s="58" t="str">
        <f t="shared" si="161"/>
        <v>var map_wyczyn22 = new google.maps.Map(document.getElementById('map_wyczyn22'), optionsFeatPopup);</v>
      </c>
      <c r="CF24" s="2" t="s">
        <v>33</v>
      </c>
      <c r="CG24" s="6">
        <f t="shared" si="37"/>
        <v>22</v>
      </c>
      <c r="CH24" s="2" t="s">
        <v>156</v>
      </c>
      <c r="CI24" s="9" t="str">
        <f t="shared" si="38"/>
        <v xml:space="preserve">//----------------------------------------------------------------------------------------------------------------------------------------------------------------------------
                //Markers for WYCZYN_22                //Marker for pop-up
                addMarker_w22({coords:{lat:52,8515902, lng:14,1281456}, iconImage:'http://nieodlegla.pl/files/pin.svg', });
                function addMarker_w22(props) {var marker = new google.maps.Marker({ position:props.coords, map:map_wyczyn22, }); if(props.iconImage){marker.setIcon(props.iconImage);}};
                //----------------------------------------------------------------------------------------------------------------------------------------------------------------------------
</v>
      </c>
    </row>
    <row r="25" spans="1:87" ht="54" customHeight="1" thickBot="1" x14ac:dyDescent="0.3">
      <c r="A25" s="34">
        <v>23</v>
      </c>
      <c r="B25" s="3" t="s">
        <v>84</v>
      </c>
      <c r="C25" s="3">
        <v>50.852782900000001</v>
      </c>
      <c r="D25" s="3">
        <v>24.078976099999998</v>
      </c>
      <c r="E25" s="14" t="s">
        <v>119</v>
      </c>
      <c r="F25" s="14"/>
      <c r="G25" s="1" t="s">
        <v>120</v>
      </c>
      <c r="H25" s="52" t="s">
        <v>8</v>
      </c>
      <c r="I25" s="53">
        <f t="shared" si="126"/>
        <v>23</v>
      </c>
      <c r="J25" s="54" t="s">
        <v>10</v>
      </c>
      <c r="K25" s="55">
        <f t="shared" si="127"/>
        <v>23</v>
      </c>
      <c r="L25" s="56" t="s">
        <v>11</v>
      </c>
      <c r="M25" s="53">
        <f t="shared" si="128"/>
        <v>23</v>
      </c>
      <c r="N25" s="54" t="s">
        <v>12</v>
      </c>
      <c r="O25" s="53" t="str">
        <f t="shared" si="129"/>
        <v>Zdobądź wschodni kraniec Polski</v>
      </c>
      <c r="P25" s="56" t="s">
        <v>49</v>
      </c>
      <c r="Q25" s="54" t="s">
        <v>38</v>
      </c>
      <c r="R25" s="55">
        <f t="shared" si="130"/>
        <v>23</v>
      </c>
      <c r="S25" s="56" t="s">
        <v>39</v>
      </c>
      <c r="T25" s="53">
        <f t="shared" si="131"/>
        <v>23</v>
      </c>
      <c r="U25" s="54" t="s">
        <v>13</v>
      </c>
      <c r="V25" s="53">
        <f t="shared" si="132"/>
        <v>23</v>
      </c>
      <c r="W25" s="54" t="s">
        <v>14</v>
      </c>
      <c r="X25" s="53" t="str">
        <f t="shared" si="133"/>
        <v>Zdobądź wschodni kraniec Polski</v>
      </c>
      <c r="Y25" s="54" t="s">
        <v>50</v>
      </c>
      <c r="Z25" s="53" t="str">
        <f t="shared" si="134"/>
        <v>Zatknij flagę przy Bugu we wsi Zosin w gminie Horodło.</v>
      </c>
      <c r="AA25" s="54" t="s">
        <v>15</v>
      </c>
      <c r="AB25" s="53">
        <f t="shared" si="135"/>
        <v>23</v>
      </c>
      <c r="AC25" s="54" t="s">
        <v>338</v>
      </c>
      <c r="AD25" s="53">
        <f t="shared" si="136"/>
        <v>23</v>
      </c>
      <c r="AE25" s="54" t="s">
        <v>16</v>
      </c>
      <c r="AF25" s="53">
        <f t="shared" si="137"/>
        <v>23</v>
      </c>
      <c r="AG25" s="57" t="s">
        <v>9</v>
      </c>
      <c r="AH25" s="74" t="str">
        <f t="shared" si="12"/>
        <v>&lt;!---WYCZYN_23_main--&gt;                    
                    &lt;div class=*@*feat-box*@* id=*@*wyczyn23*@* &gt;
                        &lt;p class=*@*feat-number*@*&gt;#wyczyn23&lt;/p&gt;
                        &lt;h3 class=*@*feat-title*@*&gt;Zdobądź wschodni kraniec Polski&lt;/h3&gt;
                        &lt;p class=*@*feat-counter*@*&gt; 0 osób wzięło udział&lt;/p&gt;
                    &lt;/div&gt;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I25" s="58" t="str">
        <f t="shared" si="138"/>
        <v xml:space="preserve">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J25" s="59" t="str">
        <f t="shared" si="139"/>
        <v>#wyczyn23_content,</v>
      </c>
      <c r="AK25" s="59" t="str">
        <f t="shared" si="140"/>
        <v>#map_wyczyn23,</v>
      </c>
      <c r="AL25" s="54" t="s">
        <v>18</v>
      </c>
      <c r="AM25" s="53" t="str">
        <f t="shared" si="141"/>
        <v>23'</v>
      </c>
      <c r="AN25" s="60" t="s">
        <v>19</v>
      </c>
      <c r="AO25" s="53">
        <f t="shared" si="142"/>
        <v>23</v>
      </c>
      <c r="AP25" s="54" t="s">
        <v>20</v>
      </c>
      <c r="AQ25" s="53">
        <f t="shared" si="143"/>
        <v>23</v>
      </c>
      <c r="AR25" s="54" t="s">
        <v>21</v>
      </c>
      <c r="AS25" s="53">
        <f t="shared" si="144"/>
        <v>23</v>
      </c>
      <c r="AT25" s="54" t="s">
        <v>22</v>
      </c>
      <c r="AU25" s="58" t="str">
        <f t="shared" si="145"/>
        <v xml:space="preserve">    $('#wyczyn23').click(function() {
        document.querySelector('.bg-modal').style.display = 'block';
        document.querySelector('#wyczyn23_content').style.display = 'block';
        document.querySelector('#wyczyn23_content').style.position = 'fixed';
    });
    /*Closing the pop-up with feat-description*/
        $('.popup-close-arrow').click(function() {
        document.querySelector('.bg-modal').style.display = 'none';
        document.querySelector('#wyczyn23_content').style.display = 'none';
    });</v>
      </c>
      <c r="AV25" s="54" t="s">
        <v>33</v>
      </c>
      <c r="AW25" s="61">
        <f t="shared" si="146"/>
        <v>23</v>
      </c>
      <c r="AX25" s="54" t="s">
        <v>25</v>
      </c>
      <c r="AY25" s="61">
        <f t="shared" si="147"/>
        <v>23</v>
      </c>
      <c r="AZ25" s="57" t="s">
        <v>26</v>
      </c>
      <c r="BA25" s="61">
        <f t="shared" si="148"/>
        <v>50.852782900000001</v>
      </c>
      <c r="BB25" s="57" t="s">
        <v>27</v>
      </c>
      <c r="BC25" s="61">
        <f t="shared" si="149"/>
        <v>24.078976099999998</v>
      </c>
      <c r="BD25" s="2" t="s">
        <v>184</v>
      </c>
      <c r="BE25" s="61">
        <f t="shared" si="150"/>
        <v>23</v>
      </c>
      <c r="BF25" s="54" t="s">
        <v>28</v>
      </c>
      <c r="BG25" s="61">
        <f t="shared" si="151"/>
        <v>23</v>
      </c>
      <c r="BH25" s="57" t="s">
        <v>29</v>
      </c>
      <c r="BI25" s="61">
        <f t="shared" si="152"/>
        <v>23</v>
      </c>
      <c r="BJ25" s="54" t="s">
        <v>30</v>
      </c>
      <c r="BK25" s="61">
        <f t="shared" si="153"/>
        <v>23</v>
      </c>
      <c r="BL25" s="54" t="s">
        <v>51</v>
      </c>
      <c r="BM25" s="54">
        <f t="shared" si="154"/>
        <v>50.852782900000001</v>
      </c>
      <c r="BN25" s="54" t="s">
        <v>27</v>
      </c>
      <c r="BO25" s="54">
        <f t="shared" si="155"/>
        <v>24.078976099999998</v>
      </c>
      <c r="BP25" s="2" t="s">
        <v>183</v>
      </c>
      <c r="BQ25" s="61">
        <f t="shared" si="156"/>
        <v>23</v>
      </c>
      <c r="BR25" s="57" t="s">
        <v>31</v>
      </c>
      <c r="BS25" s="61">
        <f t="shared" si="157"/>
        <v>23</v>
      </c>
      <c r="BT25" s="54" t="s">
        <v>32</v>
      </c>
      <c r="BU25" s="61"/>
      <c r="BV25" s="57"/>
      <c r="BW25" s="61"/>
      <c r="BX25" s="57"/>
      <c r="BY25" s="58" t="str">
        <f t="shared" si="158"/>
        <v xml:space="preserve">//----------------------------------------------------------------------------------------------------------------------------------------------------------------------------
                //Markers for WYCZYN_23
                //marker for main page
                addMarker_w23_main({coords:{lat:50,8527829, lng:24,0789761}, iconImage:'http://nieodlegla.pl/files/marker.svg', });
                function addMarker_w23_main(props) {var marker = new google.maps.Marker({ position:props.coords, map:map, }); if(props.iconImage){marker.setIcon(props.iconImage);}
                                                  google.maps.event.addListener(marker, "click", function() { document.querySelector('.bg-modal').style.display = 'block';         document.querySelector('#wyczyn23_content').style.display = 'block'; document.querySelector('#wyczyn23_content').style.position = 'fixed';});
                                                  };
                //Marker for pop-up
                addMarker_w23({coords:{lat:50,8527829, lng:24,0789761}, iconImage:'http://nieodlegla.pl/files/pin.svg', });
                function addMarker_w23(props) {var marker = new google.maps.Marker({ position:props.coords, map:map_wyczyn23, }); if(props.iconImage){marker.setIcon(props.iconImage);}};
                //----------------------------------------------------------------------------------------------------------------------------------------------------------------------------
</v>
      </c>
      <c r="BZ25" s="57" t="s">
        <v>34</v>
      </c>
      <c r="CA25" s="61">
        <f t="shared" si="159"/>
        <v>23</v>
      </c>
      <c r="CB25" s="57" t="s">
        <v>35</v>
      </c>
      <c r="CC25" s="61" t="str">
        <f t="shared" si="160"/>
        <v>23'</v>
      </c>
      <c r="CD25" s="57" t="s">
        <v>36</v>
      </c>
      <c r="CE25" s="58" t="str">
        <f t="shared" si="161"/>
        <v>var map_wyczyn23 = new google.maps.Map(document.getElementById('map_wyczyn23'), optionsFeatPopup);</v>
      </c>
      <c r="CF25" s="2" t="s">
        <v>33</v>
      </c>
      <c r="CG25" s="6">
        <f t="shared" si="37"/>
        <v>23</v>
      </c>
      <c r="CH25" s="2" t="s">
        <v>156</v>
      </c>
      <c r="CI25" s="9" t="str">
        <f t="shared" si="38"/>
        <v xml:space="preserve">//----------------------------------------------------------------------------------------------------------------------------------------------------------------------------
                //Markers for WYCZYN_23                //Marker for pop-up
                addMarker_w23({coords:{lat:50,8527829, lng:24,0789761}, iconImage:'http://nieodlegla.pl/files/pin.svg', });
                function addMarker_w23(props) {var marker = new google.maps.Marker({ position:props.coords, map:map_wyczyn23, }); if(props.iconImage){marker.setIcon(props.iconImage);}};
                //----------------------------------------------------------------------------------------------------------------------------------------------------------------------------
</v>
      </c>
    </row>
    <row r="26" spans="1:87" s="36" customFormat="1" ht="54" customHeight="1" thickBot="1" x14ac:dyDescent="0.3">
      <c r="A26" s="35">
        <v>24</v>
      </c>
      <c r="E26" s="41" t="s">
        <v>85</v>
      </c>
      <c r="F26" s="41"/>
      <c r="G26" s="42" t="s">
        <v>86</v>
      </c>
      <c r="H26" s="35" t="s">
        <v>8</v>
      </c>
      <c r="I26" s="62">
        <f t="shared" si="126"/>
        <v>24</v>
      </c>
      <c r="J26" s="63" t="s">
        <v>10</v>
      </c>
      <c r="K26" s="64">
        <f t="shared" si="127"/>
        <v>24</v>
      </c>
      <c r="L26" s="65" t="s">
        <v>11</v>
      </c>
      <c r="M26" s="62">
        <f t="shared" si="128"/>
        <v>24</v>
      </c>
      <c r="N26" s="63" t="s">
        <v>12</v>
      </c>
      <c r="O26" s="62" t="str">
        <f t="shared" si="129"/>
        <v>Zatknij flagę na najwyższym wzniesieniu swojego powiatu</v>
      </c>
      <c r="P26" s="65" t="s">
        <v>49</v>
      </c>
      <c r="Q26" s="63" t="s">
        <v>38</v>
      </c>
      <c r="R26" s="64">
        <f t="shared" si="130"/>
        <v>24</v>
      </c>
      <c r="S26" s="65" t="s">
        <v>39</v>
      </c>
      <c r="T26" s="62">
        <f t="shared" si="131"/>
        <v>24</v>
      </c>
      <c r="U26" s="63" t="s">
        <v>13</v>
      </c>
      <c r="V26" s="62">
        <f t="shared" si="132"/>
        <v>24</v>
      </c>
      <c r="W26" s="63" t="s">
        <v>14</v>
      </c>
      <c r="X26" s="62" t="str">
        <f t="shared" si="133"/>
        <v>Zatknij flagę na najwyższym wzniesieniu swojego powiatu</v>
      </c>
      <c r="Y26" s="63" t="s">
        <v>50</v>
      </c>
      <c r="Z26" s="62" t="str">
        <f t="shared" si="134"/>
        <v xml:space="preserve">Nie musisz wspinać się po łańcuchach na Rysy, żeby poczuć, że jesteś “nad”. Wystarczy, że sprawdzisz, jakie jest najwyższe wzniesienie Twojego powiatu, wejdziesz na nie pieszo i zatkniesz tam polską flagę. </v>
      </c>
      <c r="AA26" s="63" t="s">
        <v>15</v>
      </c>
      <c r="AB26" s="62">
        <f t="shared" si="135"/>
        <v>24</v>
      </c>
      <c r="AC26" s="54" t="s">
        <v>338</v>
      </c>
      <c r="AD26" s="62">
        <f t="shared" si="136"/>
        <v>24</v>
      </c>
      <c r="AE26" s="63" t="s">
        <v>16</v>
      </c>
      <c r="AF26" s="62">
        <f t="shared" si="137"/>
        <v>24</v>
      </c>
      <c r="AG26" s="66" t="s">
        <v>9</v>
      </c>
      <c r="AH26" s="74" t="str">
        <f t="shared" si="12"/>
        <v>&lt;!---WYCZYN_24_main--&gt;                    
                    &lt;div class=*@*feat-box*@* id=*@*wyczyn24*@* &gt;
                        &lt;p class=*@*feat-number*@*&gt;#wyczyn24&lt;/p&gt;
                        &lt;h3 class=*@*feat-title*@*&gt;Zatknij flagę na najwyższym wzniesieniu swojego powiatu&lt;/h3&gt;
                        &lt;p class=*@*feat-counter*@*&gt; 0 osób wzięło udział&lt;/p&gt;
                    &lt;/div&gt;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I26" s="67" t="str">
        <f t="shared" si="138"/>
        <v xml:space="preserve">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J26" s="68" t="str">
        <f t="shared" si="139"/>
        <v>#wyczyn24_content,</v>
      </c>
      <c r="AK26" s="68" t="str">
        <f t="shared" si="140"/>
        <v>#map_wyczyn24,</v>
      </c>
      <c r="AL26" s="63" t="s">
        <v>18</v>
      </c>
      <c r="AM26" s="62" t="str">
        <f t="shared" si="141"/>
        <v>24'</v>
      </c>
      <c r="AN26" s="69" t="s">
        <v>19</v>
      </c>
      <c r="AO26" s="62">
        <f t="shared" si="142"/>
        <v>24</v>
      </c>
      <c r="AP26" s="63" t="s">
        <v>20</v>
      </c>
      <c r="AQ26" s="62">
        <f t="shared" si="143"/>
        <v>24</v>
      </c>
      <c r="AR26" s="63" t="s">
        <v>21</v>
      </c>
      <c r="AS26" s="62">
        <f t="shared" si="144"/>
        <v>24</v>
      </c>
      <c r="AT26" s="63" t="s">
        <v>22</v>
      </c>
      <c r="AU26" s="67" t="str">
        <f t="shared" si="145"/>
        <v xml:space="preserve">    $('#wyczyn24').click(function() {
        document.querySelector('.bg-modal').style.display = 'block';
        document.querySelector('#wyczyn24_content').style.display = 'block';
        document.querySelector('#wyczyn24_content').style.position = 'fixed';
    });
    /*Closing the pop-up with feat-description*/
        $('.popup-close-arrow').click(function() {
        document.querySelector('.bg-modal').style.display = 'none';
        document.querySelector('#wyczyn24_content').style.display = 'none';
    });</v>
      </c>
      <c r="AV26" s="63" t="s">
        <v>33</v>
      </c>
      <c r="AW26" s="70">
        <f t="shared" si="146"/>
        <v>24</v>
      </c>
      <c r="AX26" s="63" t="s">
        <v>25</v>
      </c>
      <c r="AY26" s="70">
        <f t="shared" si="147"/>
        <v>24</v>
      </c>
      <c r="AZ26" s="66" t="s">
        <v>26</v>
      </c>
      <c r="BA26" s="70">
        <f t="shared" si="148"/>
        <v>0</v>
      </c>
      <c r="BB26" s="66" t="s">
        <v>27</v>
      </c>
      <c r="BC26" s="70">
        <f t="shared" si="149"/>
        <v>0</v>
      </c>
      <c r="BD26" s="2" t="s">
        <v>184</v>
      </c>
      <c r="BE26" s="70">
        <f t="shared" si="150"/>
        <v>24</v>
      </c>
      <c r="BF26" s="63" t="s">
        <v>28</v>
      </c>
      <c r="BG26" s="70">
        <f t="shared" si="151"/>
        <v>24</v>
      </c>
      <c r="BH26" s="66" t="s">
        <v>29</v>
      </c>
      <c r="BI26" s="70">
        <f t="shared" si="152"/>
        <v>24</v>
      </c>
      <c r="BJ26" s="63" t="s">
        <v>30</v>
      </c>
      <c r="BK26" s="70">
        <f t="shared" si="153"/>
        <v>24</v>
      </c>
      <c r="BL26" s="63" t="s">
        <v>51</v>
      </c>
      <c r="BM26" s="63">
        <f t="shared" si="154"/>
        <v>0</v>
      </c>
      <c r="BN26" s="63" t="s">
        <v>27</v>
      </c>
      <c r="BO26" s="63">
        <f t="shared" si="155"/>
        <v>0</v>
      </c>
      <c r="BP26" s="2" t="s">
        <v>183</v>
      </c>
      <c r="BQ26" s="70">
        <f t="shared" si="156"/>
        <v>24</v>
      </c>
      <c r="BR26" s="66" t="s">
        <v>31</v>
      </c>
      <c r="BS26" s="70">
        <f t="shared" si="157"/>
        <v>24</v>
      </c>
      <c r="BT26" s="63" t="s">
        <v>32</v>
      </c>
      <c r="BU26" s="70"/>
      <c r="BV26" s="66"/>
      <c r="BW26" s="70"/>
      <c r="BX26" s="66"/>
      <c r="BY26" s="67" t="str">
        <f t="shared" si="158"/>
        <v xml:space="preserve">//----------------------------------------------------------------------------------------------------------------------------------------------------------------------------
                //Markers for WYCZYN_24
                //marker for main page
                addMarker_w24_main({coords:{lat:0, lng:0}, iconImage:'http://nieodlegla.pl/files/marker.svg', });
                function addMarker_w24_main(props) {var marker = new google.maps.Marker({ position:props.coords, map:map, }); if(props.iconImage){marker.setIcon(props.iconImage);}
                                                  google.maps.event.addListener(marker, "click", function() { document.querySelector('.bg-modal').style.display = 'block';         document.querySelector('#wyczyn24_content').style.display = 'block'; document.querySelector('#wyczyn24_content').style.position = 'fixed';});
                                                  };
                //Marker for pop-up
                addMarker_w24({coords:{lat:0, lng:0}, iconImage:'http://nieodlegla.pl/files/pin.svg', });
                function addMarker_w24(props) {var marker = new google.maps.Marker({ position:props.coords, map:map_wyczyn24, }); if(props.iconImage){marker.setIcon(props.iconImage);}};
                //----------------------------------------------------------------------------------------------------------------------------------------------------------------------------
</v>
      </c>
      <c r="BZ26" s="66" t="s">
        <v>34</v>
      </c>
      <c r="CA26" s="70">
        <f t="shared" si="159"/>
        <v>24</v>
      </c>
      <c r="CB26" s="66" t="s">
        <v>35</v>
      </c>
      <c r="CC26" s="70" t="str">
        <f t="shared" si="160"/>
        <v>24'</v>
      </c>
      <c r="CD26" s="66" t="s">
        <v>36</v>
      </c>
      <c r="CE26" s="67" t="str">
        <f t="shared" si="161"/>
        <v>var map_wyczyn24 = new google.maps.Map(document.getElementById('map_wyczyn24'), optionsFeatPopup);</v>
      </c>
      <c r="CF26" s="37" t="s">
        <v>33</v>
      </c>
      <c r="CG26" s="38">
        <f t="shared" si="37"/>
        <v>24</v>
      </c>
      <c r="CH26" s="37" t="s">
        <v>156</v>
      </c>
      <c r="CI26" s="39" t="str">
        <f t="shared" si="38"/>
        <v xml:space="preserve">//----------------------------------------------------------------------------------------------------------------------------------------------------------------------------
                //Markers for WYCZYN_24                //Marker for pop-up
                addMarker_w24({coords:{lat:0, lng:0}, iconImage:'http://nieodlegla.pl/files/pin.svg', });
                function addMarker_w24(props) {var marker = new google.maps.Marker({ position:props.coords, map:map_wyczyn24, }); if(props.iconImage){marker.setIcon(props.iconImage);}};
                //----------------------------------------------------------------------------------------------------------------------------------------------------------------------------
</v>
      </c>
    </row>
    <row r="27" spans="1:87" ht="54" customHeight="1" thickBot="1" x14ac:dyDescent="0.3">
      <c r="A27" s="34">
        <v>25</v>
      </c>
      <c r="B27" s="3" t="s">
        <v>87</v>
      </c>
      <c r="C27" s="3">
        <v>50.166665000000002</v>
      </c>
      <c r="D27" s="3">
        <v>18.665823400000001</v>
      </c>
      <c r="E27" s="14" t="s">
        <v>88</v>
      </c>
      <c r="F27" s="14"/>
      <c r="G27" s="3" t="s">
        <v>89</v>
      </c>
      <c r="H27" s="52" t="s">
        <v>8</v>
      </c>
      <c r="I27" s="53">
        <f t="shared" si="126"/>
        <v>25</v>
      </c>
      <c r="J27" s="54" t="s">
        <v>10</v>
      </c>
      <c r="K27" s="55">
        <f t="shared" si="127"/>
        <v>25</v>
      </c>
      <c r="L27" s="56" t="s">
        <v>11</v>
      </c>
      <c r="M27" s="53">
        <f t="shared" si="128"/>
        <v>25</v>
      </c>
      <c r="N27" s="54" t="s">
        <v>12</v>
      </c>
      <c r="O27" s="53" t="str">
        <f t="shared" si="129"/>
        <v>Odkryj Amerykę - odwiedź jedną z Ameryk w Polsce</v>
      </c>
      <c r="P27" s="56" t="s">
        <v>49</v>
      </c>
      <c r="Q27" s="54" t="s">
        <v>38</v>
      </c>
      <c r="R27" s="55">
        <f t="shared" si="130"/>
        <v>25</v>
      </c>
      <c r="S27" s="56" t="s">
        <v>39</v>
      </c>
      <c r="T27" s="53">
        <f t="shared" si="131"/>
        <v>25</v>
      </c>
      <c r="U27" s="54" t="s">
        <v>13</v>
      </c>
      <c r="V27" s="53">
        <f t="shared" si="132"/>
        <v>25</v>
      </c>
      <c r="W27" s="54" t="s">
        <v>14</v>
      </c>
      <c r="X27" s="53" t="str">
        <f t="shared" si="133"/>
        <v>Odkryj Amerykę - odwiedź jedną z Ameryk w Polsce</v>
      </c>
      <c r="Y27" s="54" t="s">
        <v>50</v>
      </c>
      <c r="Z27" s="53" t="str">
        <f t="shared" si="134"/>
        <v xml:space="preserve">Nie dostałeś wizy? Nic straconego. Poczuj się jak Krzysztof Kolumb czy Leif Eriksson i odkryj Amerykę w Polsce. Jest ich kilka, w tym Ameryka Wschodnia. Szukasz mniejszej przygody? Ameryczka w kujawsko-pomorskim jest w sam raz dla ciebie. </v>
      </c>
      <c r="AA27" s="54" t="s">
        <v>15</v>
      </c>
      <c r="AB27" s="53">
        <f t="shared" si="135"/>
        <v>25</v>
      </c>
      <c r="AC27" s="54" t="s">
        <v>338</v>
      </c>
      <c r="AD27" s="53">
        <f t="shared" si="136"/>
        <v>25</v>
      </c>
      <c r="AE27" s="54" t="s">
        <v>16</v>
      </c>
      <c r="AF27" s="53">
        <f t="shared" si="137"/>
        <v>25</v>
      </c>
      <c r="AG27" s="57" t="s">
        <v>9</v>
      </c>
      <c r="AH27" s="74" t="str">
        <f t="shared" si="12"/>
        <v>&lt;!---WYCZYN_25_main--&gt;                    
                    &lt;div class=*@*feat-box*@* id=*@*wyczyn25*@* &gt;
                        &lt;p class=*@*feat-number*@*&gt;#wyczyn25&lt;/p&gt;
                        &lt;h3 class=*@*feat-title*@*&gt;Odkryj Amerykę - odwiedź jedną z Ameryk w Polsce&lt;/h3&gt;
                        &lt;p class=*@*feat-counter*@*&gt; 0 osób wzięło udział&lt;/p&gt;
                    &lt;/div&gt;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I27" s="58" t="str">
        <f t="shared" si="138"/>
        <v xml:space="preserve">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J27" s="59" t="str">
        <f t="shared" si="139"/>
        <v>#wyczyn25_content,</v>
      </c>
      <c r="AK27" s="59" t="str">
        <f t="shared" si="140"/>
        <v>#map_wyczyn25,</v>
      </c>
      <c r="AL27" s="54" t="s">
        <v>18</v>
      </c>
      <c r="AM27" s="53" t="str">
        <f t="shared" si="141"/>
        <v>25'</v>
      </c>
      <c r="AN27" s="60" t="s">
        <v>19</v>
      </c>
      <c r="AO27" s="53">
        <f t="shared" si="142"/>
        <v>25</v>
      </c>
      <c r="AP27" s="54" t="s">
        <v>20</v>
      </c>
      <c r="AQ27" s="53">
        <f t="shared" si="143"/>
        <v>25</v>
      </c>
      <c r="AR27" s="54" t="s">
        <v>21</v>
      </c>
      <c r="AS27" s="53">
        <f t="shared" si="144"/>
        <v>25</v>
      </c>
      <c r="AT27" s="54" t="s">
        <v>22</v>
      </c>
      <c r="AU27" s="58" t="str">
        <f t="shared" si="145"/>
        <v xml:space="preserve">    $('#wyczyn25').click(function() {
        document.querySelector('.bg-modal').style.display = 'block';
        document.querySelector('#wyczyn25_content').style.display = 'block';
        document.querySelector('#wyczyn25_content').style.position = 'fixed';
    });
    /*Closing the pop-up with feat-description*/
        $('.popup-close-arrow').click(function() {
        document.querySelector('.bg-modal').style.display = 'none';
        document.querySelector('#wyczyn25_content').style.display = 'none';
    });</v>
      </c>
      <c r="AV27" s="54" t="s">
        <v>33</v>
      </c>
      <c r="AW27" s="61">
        <f t="shared" si="146"/>
        <v>25</v>
      </c>
      <c r="AX27" s="54" t="s">
        <v>25</v>
      </c>
      <c r="AY27" s="61">
        <f t="shared" si="147"/>
        <v>25</v>
      </c>
      <c r="AZ27" s="57" t="s">
        <v>26</v>
      </c>
      <c r="BA27" s="61">
        <f t="shared" si="148"/>
        <v>50.166665000000002</v>
      </c>
      <c r="BB27" s="57" t="s">
        <v>27</v>
      </c>
      <c r="BC27" s="61">
        <f t="shared" si="149"/>
        <v>18.665823400000001</v>
      </c>
      <c r="BD27" s="2" t="s">
        <v>184</v>
      </c>
      <c r="BE27" s="61">
        <f t="shared" si="150"/>
        <v>25</v>
      </c>
      <c r="BF27" s="54" t="s">
        <v>28</v>
      </c>
      <c r="BG27" s="61">
        <f t="shared" si="151"/>
        <v>25</v>
      </c>
      <c r="BH27" s="57" t="s">
        <v>29</v>
      </c>
      <c r="BI27" s="61">
        <f t="shared" si="152"/>
        <v>25</v>
      </c>
      <c r="BJ27" s="54" t="s">
        <v>30</v>
      </c>
      <c r="BK27" s="61">
        <f t="shared" si="153"/>
        <v>25</v>
      </c>
      <c r="BL27" s="54" t="s">
        <v>51</v>
      </c>
      <c r="BM27" s="54">
        <f t="shared" si="154"/>
        <v>50.166665000000002</v>
      </c>
      <c r="BN27" s="54" t="s">
        <v>27</v>
      </c>
      <c r="BO27" s="54">
        <f t="shared" si="155"/>
        <v>18.665823400000001</v>
      </c>
      <c r="BP27" s="2" t="s">
        <v>183</v>
      </c>
      <c r="BQ27" s="61">
        <f t="shared" si="156"/>
        <v>25</v>
      </c>
      <c r="BR27" s="57" t="s">
        <v>31</v>
      </c>
      <c r="BS27" s="61">
        <f t="shared" si="157"/>
        <v>25</v>
      </c>
      <c r="BT27" s="54" t="s">
        <v>32</v>
      </c>
      <c r="BU27" s="61"/>
      <c r="BV27" s="57"/>
      <c r="BW27" s="61"/>
      <c r="BX27" s="57"/>
      <c r="BY27" s="58" t="str">
        <f t="shared" si="158"/>
        <v xml:space="preserve">//----------------------------------------------------------------------------------------------------------------------------------------------------------------------------
                //Markers for WYCZYN_25
                //marker for main page
                addMarker_w25_main({coords:{lat:50,166665, lng:18,6658234}, iconImage:'http://nieodlegla.pl/files/marker.svg', });
                function addMarker_w25_main(props) {var marker = new google.maps.Marker({ position:props.coords, map:map, }); if(props.iconImage){marker.setIcon(props.iconImage);}
                                                  google.maps.event.addListener(marker, "click", function() { document.querySelector('.bg-modal').style.display = 'block';         document.querySelector('#wyczyn25_content').style.display = 'block'; document.querySelector('#wyczyn25_content').style.position = 'fixed';});
                                                  };
                //Marker for pop-up
                addMarker_w25({coords:{lat:50,166665, lng:18,6658234}, iconImage:'http://nieodlegla.pl/files/pin.svg', });
                function addMarker_w25(props) {var marker = new google.maps.Marker({ position:props.coords, map:map_wyczyn25, }); if(props.iconImage){marker.setIcon(props.iconImage);}};
                //----------------------------------------------------------------------------------------------------------------------------------------------------------------------------
</v>
      </c>
      <c r="BZ27" s="57" t="s">
        <v>34</v>
      </c>
      <c r="CA27" s="61">
        <f t="shared" si="159"/>
        <v>25</v>
      </c>
      <c r="CB27" s="57" t="s">
        <v>35</v>
      </c>
      <c r="CC27" s="61" t="str">
        <f t="shared" si="160"/>
        <v>25'</v>
      </c>
      <c r="CD27" s="57" t="s">
        <v>36</v>
      </c>
      <c r="CE27" s="58" t="str">
        <f t="shared" si="161"/>
        <v>var map_wyczyn25 = new google.maps.Map(document.getElementById('map_wyczyn25'), optionsFeatPopup);</v>
      </c>
      <c r="CF27" s="2" t="s">
        <v>33</v>
      </c>
      <c r="CG27" s="6">
        <f t="shared" si="37"/>
        <v>25</v>
      </c>
      <c r="CH27" s="2" t="s">
        <v>156</v>
      </c>
      <c r="CI27" s="9" t="str">
        <f t="shared" si="38"/>
        <v xml:space="preserve">//----------------------------------------------------------------------------------------------------------------------------------------------------------------------------
                //Markers for WYCZYN_25                //Marker for pop-up
                addMarker_w25({coords:{lat:50,166665, lng:18,6658234}, iconImage:'http://nieodlegla.pl/files/pin.svg', });
                function addMarker_w25(props) {var marker = new google.maps.Marker({ position:props.coords, map:map_wyczyn25, }); if(props.iconImage){marker.setIcon(props.iconImage);}};
                //----------------------------------------------------------------------------------------------------------------------------------------------------------------------------
</v>
      </c>
    </row>
    <row r="28" spans="1:87" s="36" customFormat="1" ht="54" customHeight="1" thickBot="1" x14ac:dyDescent="0.3">
      <c r="A28" s="35">
        <v>26</v>
      </c>
      <c r="E28" s="43" t="s">
        <v>90</v>
      </c>
      <c r="F28" s="43"/>
      <c r="G28" s="36" t="s">
        <v>91</v>
      </c>
      <c r="H28" s="35" t="s">
        <v>8</v>
      </c>
      <c r="I28" s="62">
        <f t="shared" si="126"/>
        <v>26</v>
      </c>
      <c r="J28" s="63" t="s">
        <v>10</v>
      </c>
      <c r="K28" s="64">
        <f t="shared" si="127"/>
        <v>26</v>
      </c>
      <c r="L28" s="65" t="s">
        <v>11</v>
      </c>
      <c r="M28" s="62">
        <f t="shared" si="128"/>
        <v>26</v>
      </c>
      <c r="N28" s="63" t="s">
        <v>12</v>
      </c>
      <c r="O28" s="62" t="str">
        <f t="shared" si="129"/>
        <v xml:space="preserve">Złóż kwiaty pod pomnikiem przyrody w twoim powiecie </v>
      </c>
      <c r="P28" s="65" t="s">
        <v>49</v>
      </c>
      <c r="Q28" s="63" t="s">
        <v>38</v>
      </c>
      <c r="R28" s="64">
        <f t="shared" si="130"/>
        <v>26</v>
      </c>
      <c r="S28" s="65" t="s">
        <v>39</v>
      </c>
      <c r="T28" s="62">
        <f t="shared" si="131"/>
        <v>26</v>
      </c>
      <c r="U28" s="63" t="s">
        <v>13</v>
      </c>
      <c r="V28" s="62">
        <f t="shared" si="132"/>
        <v>26</v>
      </c>
      <c r="W28" s="63" t="s">
        <v>14</v>
      </c>
      <c r="X28" s="62" t="str">
        <f t="shared" si="133"/>
        <v xml:space="preserve">Złóż kwiaty pod pomnikiem przyrody w twoim powiecie </v>
      </c>
      <c r="Y28" s="63" t="s">
        <v>50</v>
      </c>
      <c r="Z28" s="62" t="str">
        <f t="shared" si="134"/>
        <v xml:space="preserve">Przygotuj wiązankę sezonowych kwiatów polnych lub ogrodowych, złóż ją pod dowolnym pomnikiem przyrody w twoim powiecie, a następnie spędź w jego cieniu przyjemną chwilę w ciszy. </v>
      </c>
      <c r="AA28" s="63" t="s">
        <v>15</v>
      </c>
      <c r="AB28" s="62">
        <f t="shared" si="135"/>
        <v>26</v>
      </c>
      <c r="AC28" s="54" t="s">
        <v>338</v>
      </c>
      <c r="AD28" s="62">
        <f t="shared" si="136"/>
        <v>26</v>
      </c>
      <c r="AE28" s="63" t="s">
        <v>16</v>
      </c>
      <c r="AF28" s="62">
        <f t="shared" si="137"/>
        <v>26</v>
      </c>
      <c r="AG28" s="66" t="s">
        <v>9</v>
      </c>
      <c r="AH28" s="74" t="str">
        <f t="shared" si="12"/>
        <v>&lt;!---WYCZYN_26_main--&gt;                    
                    &lt;div class=*@*feat-box*@* id=*@*wyczyn26*@* &gt;
                        &lt;p class=*@*feat-number*@*&gt;#wyczyn26&lt;/p&gt;
                        &lt;h3 class=*@*feat-title*@*&gt;Złóż kwiaty pod pomnikiem przyrody w twoim powiecie &lt;/h3&gt;
                        &lt;p class=*@*feat-counter*@*&gt; 0 osób wzięło udział&lt;/p&gt;
                    &lt;/div&gt;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I28" s="67" t="str">
        <f t="shared" si="138"/>
        <v xml:space="preserve">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J28" s="68" t="str">
        <f t="shared" si="139"/>
        <v>#wyczyn26_content,</v>
      </c>
      <c r="AK28" s="68" t="str">
        <f t="shared" si="140"/>
        <v>#map_wyczyn26,</v>
      </c>
      <c r="AL28" s="63" t="s">
        <v>18</v>
      </c>
      <c r="AM28" s="62" t="str">
        <f t="shared" si="141"/>
        <v>26'</v>
      </c>
      <c r="AN28" s="69" t="s">
        <v>19</v>
      </c>
      <c r="AO28" s="62">
        <f t="shared" si="142"/>
        <v>26</v>
      </c>
      <c r="AP28" s="63" t="s">
        <v>20</v>
      </c>
      <c r="AQ28" s="62">
        <f t="shared" si="143"/>
        <v>26</v>
      </c>
      <c r="AR28" s="63" t="s">
        <v>21</v>
      </c>
      <c r="AS28" s="62">
        <f t="shared" si="144"/>
        <v>26</v>
      </c>
      <c r="AT28" s="63" t="s">
        <v>22</v>
      </c>
      <c r="AU28" s="67" t="str">
        <f t="shared" si="145"/>
        <v xml:space="preserve">    $('#wyczyn26').click(function() {
        document.querySelector('.bg-modal').style.display = 'block';
        document.querySelector('#wyczyn26_content').style.display = 'block';
        document.querySelector('#wyczyn26_content').style.position = 'fixed';
    });
    /*Closing the pop-up with feat-description*/
        $('.popup-close-arrow').click(function() {
        document.querySelector('.bg-modal').style.display = 'none';
        document.querySelector('#wyczyn26_content').style.display = 'none';
    });</v>
      </c>
      <c r="AV28" s="63" t="s">
        <v>33</v>
      </c>
      <c r="AW28" s="70">
        <f t="shared" si="146"/>
        <v>26</v>
      </c>
      <c r="AX28" s="63" t="s">
        <v>25</v>
      </c>
      <c r="AY28" s="70">
        <f t="shared" si="147"/>
        <v>26</v>
      </c>
      <c r="AZ28" s="66" t="s">
        <v>26</v>
      </c>
      <c r="BA28" s="70">
        <f t="shared" si="148"/>
        <v>0</v>
      </c>
      <c r="BB28" s="66" t="s">
        <v>27</v>
      </c>
      <c r="BC28" s="70">
        <f t="shared" si="149"/>
        <v>0</v>
      </c>
      <c r="BD28" s="2" t="s">
        <v>184</v>
      </c>
      <c r="BE28" s="70">
        <f t="shared" si="150"/>
        <v>26</v>
      </c>
      <c r="BF28" s="63" t="s">
        <v>28</v>
      </c>
      <c r="BG28" s="70">
        <f t="shared" si="151"/>
        <v>26</v>
      </c>
      <c r="BH28" s="66" t="s">
        <v>29</v>
      </c>
      <c r="BI28" s="70">
        <f t="shared" si="152"/>
        <v>26</v>
      </c>
      <c r="BJ28" s="63" t="s">
        <v>30</v>
      </c>
      <c r="BK28" s="70">
        <f t="shared" si="153"/>
        <v>26</v>
      </c>
      <c r="BL28" s="63" t="s">
        <v>51</v>
      </c>
      <c r="BM28" s="63">
        <f t="shared" si="154"/>
        <v>0</v>
      </c>
      <c r="BN28" s="63" t="s">
        <v>27</v>
      </c>
      <c r="BO28" s="63">
        <f t="shared" si="155"/>
        <v>0</v>
      </c>
      <c r="BP28" s="2" t="s">
        <v>183</v>
      </c>
      <c r="BQ28" s="70">
        <f t="shared" si="156"/>
        <v>26</v>
      </c>
      <c r="BR28" s="66" t="s">
        <v>31</v>
      </c>
      <c r="BS28" s="70">
        <f t="shared" si="157"/>
        <v>26</v>
      </c>
      <c r="BT28" s="63" t="s">
        <v>32</v>
      </c>
      <c r="BU28" s="70"/>
      <c r="BV28" s="66"/>
      <c r="BW28" s="70"/>
      <c r="BX28" s="66"/>
      <c r="BY28" s="67" t="str">
        <f t="shared" si="158"/>
        <v xml:space="preserve">//----------------------------------------------------------------------------------------------------------------------------------------------------------------------------
                //Markers for WYCZYN_26
                //marker for main page
                addMarker_w26_main({coords:{lat:0, lng:0}, iconImage:'http://nieodlegla.pl/files/marker.svg', });
                function addMarker_w26_main(props) {var marker = new google.maps.Marker({ position:props.coords, map:map, }); if(props.iconImage){marker.setIcon(props.iconImage);}
                                                  google.maps.event.addListener(marker, "click", function() { document.querySelector('.bg-modal').style.display = 'block';         document.querySelector('#wyczyn26_content').style.display = 'block'; document.querySelector('#wyczyn26_content').style.position = 'fixed';});
                                                  };
                //Marker for pop-up
                addMarker_w26({coords:{lat:0, lng:0}, iconImage:'http://nieodlegla.pl/files/pin.svg', });
                function addMarker_w26(props) {var marker = new google.maps.Marker({ position:props.coords, map:map_wyczyn26, }); if(props.iconImage){marker.setIcon(props.iconImage);}};
                //----------------------------------------------------------------------------------------------------------------------------------------------------------------------------
</v>
      </c>
      <c r="BZ28" s="66" t="s">
        <v>34</v>
      </c>
      <c r="CA28" s="70">
        <f t="shared" si="159"/>
        <v>26</v>
      </c>
      <c r="CB28" s="66" t="s">
        <v>35</v>
      </c>
      <c r="CC28" s="70" t="str">
        <f t="shared" si="160"/>
        <v>26'</v>
      </c>
      <c r="CD28" s="66" t="s">
        <v>36</v>
      </c>
      <c r="CE28" s="67" t="str">
        <f t="shared" si="161"/>
        <v>var map_wyczyn26 = new google.maps.Map(document.getElementById('map_wyczyn26'), optionsFeatPopup);</v>
      </c>
      <c r="CF28" s="37" t="s">
        <v>33</v>
      </c>
      <c r="CG28" s="38">
        <f t="shared" si="37"/>
        <v>26</v>
      </c>
      <c r="CH28" s="37" t="s">
        <v>156</v>
      </c>
      <c r="CI28" s="39" t="str">
        <f t="shared" si="38"/>
        <v xml:space="preserve">//----------------------------------------------------------------------------------------------------------------------------------------------------------------------------
                //Markers for WYCZYN_26                //Marker for pop-up
                addMarker_w26({coords:{lat:0, lng:0}, iconImage:'http://nieodlegla.pl/files/pin.svg', });
                function addMarker_w26(props) {var marker = new google.maps.Marker({ position:props.coords, map:map_wyczyn26, }); if(props.iconImage){marker.setIcon(props.iconImage);}};
                //----------------------------------------------------------------------------------------------------------------------------------------------------------------------------
</v>
      </c>
    </row>
    <row r="29" spans="1:87" s="36" customFormat="1" ht="54" customHeight="1" thickBot="1" x14ac:dyDescent="0.3">
      <c r="A29" s="35">
        <v>27</v>
      </c>
      <c r="E29" s="43" t="s">
        <v>92</v>
      </c>
      <c r="F29" s="43"/>
      <c r="G29" s="36" t="s">
        <v>93</v>
      </c>
      <c r="H29" s="35" t="s">
        <v>8</v>
      </c>
      <c r="I29" s="62">
        <f t="shared" si="126"/>
        <v>27</v>
      </c>
      <c r="J29" s="63" t="s">
        <v>10</v>
      </c>
      <c r="K29" s="64">
        <f t="shared" si="127"/>
        <v>27</v>
      </c>
      <c r="L29" s="65" t="s">
        <v>11</v>
      </c>
      <c r="M29" s="62">
        <f t="shared" si="128"/>
        <v>27</v>
      </c>
      <c r="N29" s="63" t="s">
        <v>12</v>
      </c>
      <c r="O29" s="62" t="str">
        <f t="shared" si="129"/>
        <v>Znajdź wyspę na rzece w swojej okolicy i zdobądź ją (uwaga na okresy lęgowe ptaków!)</v>
      </c>
      <c r="P29" s="65" t="s">
        <v>49</v>
      </c>
      <c r="Q29" s="63" t="s">
        <v>38</v>
      </c>
      <c r="R29" s="64">
        <f t="shared" si="130"/>
        <v>27</v>
      </c>
      <c r="S29" s="65" t="s">
        <v>39</v>
      </c>
      <c r="T29" s="62">
        <f t="shared" si="131"/>
        <v>27</v>
      </c>
      <c r="U29" s="63" t="s">
        <v>13</v>
      </c>
      <c r="V29" s="62">
        <f t="shared" si="132"/>
        <v>27</v>
      </c>
      <c r="W29" s="63" t="s">
        <v>14</v>
      </c>
      <c r="X29" s="62" t="str">
        <f t="shared" si="133"/>
        <v>Znajdź wyspę na rzece w swojej okolicy i zdobądź ją (uwaga na okresy lęgowe ptaków!)</v>
      </c>
      <c r="Y29" s="63" t="s">
        <v>50</v>
      </c>
      <c r="Z29" s="62" t="str">
        <f t="shared" si="134"/>
        <v>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v>
      </c>
      <c r="AA29" s="63" t="s">
        <v>15</v>
      </c>
      <c r="AB29" s="62">
        <f t="shared" si="135"/>
        <v>27</v>
      </c>
      <c r="AC29" s="54" t="s">
        <v>338</v>
      </c>
      <c r="AD29" s="62">
        <f t="shared" si="136"/>
        <v>27</v>
      </c>
      <c r="AE29" s="63" t="s">
        <v>16</v>
      </c>
      <c r="AF29" s="62">
        <f t="shared" si="137"/>
        <v>27</v>
      </c>
      <c r="AG29" s="66" t="s">
        <v>9</v>
      </c>
      <c r="AH29" s="74" t="str">
        <f t="shared" si="12"/>
        <v>&lt;!---WYCZYN_27_main--&gt;                    
                    &lt;div class=*@*feat-box*@* id=*@*wyczyn27*@* &gt;
                        &lt;p class=*@*feat-number*@*&gt;#wyczyn27&lt;/p&gt;
                        &lt;h3 class=*@*feat-title*@*&gt;Znajdź wyspę na rzece w swojej okolicy i zdobądź ją (uwaga na okresy lęgowe ptaków!)&lt;/h3&gt;
                        &lt;p class=*@*feat-counter*@*&gt; 0 osób wzięło udział&lt;/p&gt;
                    &lt;/div&gt;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I29" s="67" t="str">
        <f t="shared" si="138"/>
        <v xml:space="preserve">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J29" s="68" t="str">
        <f t="shared" si="139"/>
        <v>#wyczyn27_content,</v>
      </c>
      <c r="AK29" s="68" t="str">
        <f t="shared" si="140"/>
        <v>#map_wyczyn27,</v>
      </c>
      <c r="AL29" s="63" t="s">
        <v>18</v>
      </c>
      <c r="AM29" s="62" t="str">
        <f t="shared" si="141"/>
        <v>27'</v>
      </c>
      <c r="AN29" s="69" t="s">
        <v>19</v>
      </c>
      <c r="AO29" s="62">
        <f t="shared" si="142"/>
        <v>27</v>
      </c>
      <c r="AP29" s="63" t="s">
        <v>20</v>
      </c>
      <c r="AQ29" s="62">
        <f t="shared" si="143"/>
        <v>27</v>
      </c>
      <c r="AR29" s="63" t="s">
        <v>21</v>
      </c>
      <c r="AS29" s="62">
        <f t="shared" si="144"/>
        <v>27</v>
      </c>
      <c r="AT29" s="63" t="s">
        <v>22</v>
      </c>
      <c r="AU29" s="67" t="str">
        <f t="shared" si="145"/>
        <v xml:space="preserve">    $('#wyczyn27').click(function() {
        document.querySelector('.bg-modal').style.display = 'block';
        document.querySelector('#wyczyn27_content').style.display = 'block';
        document.querySelector('#wyczyn27_content').style.position = 'fixed';
    });
    /*Closing the pop-up with feat-description*/
        $('.popup-close-arrow').click(function() {
        document.querySelector('.bg-modal').style.display = 'none';
        document.querySelector('#wyczyn27_content').style.display = 'none';
    });</v>
      </c>
      <c r="AV29" s="63" t="s">
        <v>33</v>
      </c>
      <c r="AW29" s="70">
        <f t="shared" si="146"/>
        <v>27</v>
      </c>
      <c r="AX29" s="63" t="s">
        <v>25</v>
      </c>
      <c r="AY29" s="70">
        <f t="shared" si="147"/>
        <v>27</v>
      </c>
      <c r="AZ29" s="66" t="s">
        <v>26</v>
      </c>
      <c r="BA29" s="70">
        <f t="shared" si="148"/>
        <v>0</v>
      </c>
      <c r="BB29" s="66" t="s">
        <v>27</v>
      </c>
      <c r="BC29" s="70">
        <f t="shared" si="149"/>
        <v>0</v>
      </c>
      <c r="BD29" s="2" t="s">
        <v>184</v>
      </c>
      <c r="BE29" s="70">
        <f t="shared" si="150"/>
        <v>27</v>
      </c>
      <c r="BF29" s="63" t="s">
        <v>28</v>
      </c>
      <c r="BG29" s="70">
        <f t="shared" si="151"/>
        <v>27</v>
      </c>
      <c r="BH29" s="66" t="s">
        <v>29</v>
      </c>
      <c r="BI29" s="70">
        <f t="shared" si="152"/>
        <v>27</v>
      </c>
      <c r="BJ29" s="63" t="s">
        <v>30</v>
      </c>
      <c r="BK29" s="70">
        <f t="shared" si="153"/>
        <v>27</v>
      </c>
      <c r="BL29" s="63" t="s">
        <v>51</v>
      </c>
      <c r="BM29" s="63">
        <f t="shared" si="154"/>
        <v>0</v>
      </c>
      <c r="BN29" s="63" t="s">
        <v>27</v>
      </c>
      <c r="BO29" s="63">
        <f t="shared" si="155"/>
        <v>0</v>
      </c>
      <c r="BP29" s="2" t="s">
        <v>183</v>
      </c>
      <c r="BQ29" s="70">
        <f t="shared" si="156"/>
        <v>27</v>
      </c>
      <c r="BR29" s="66" t="s">
        <v>31</v>
      </c>
      <c r="BS29" s="70">
        <f t="shared" si="157"/>
        <v>27</v>
      </c>
      <c r="BT29" s="63" t="s">
        <v>32</v>
      </c>
      <c r="BU29" s="70"/>
      <c r="BV29" s="66"/>
      <c r="BW29" s="70"/>
      <c r="BX29" s="66"/>
      <c r="BY29" s="67" t="str">
        <f t="shared" si="158"/>
        <v xml:space="preserve">//----------------------------------------------------------------------------------------------------------------------------------------------------------------------------
                //Markers for WYCZYN_27
                //marker for main page
                addMarker_w27_main({coords:{lat:0, lng:0}, iconImage:'http://nieodlegla.pl/files/marker.svg', });
                function addMarker_w27_main(props) {var marker = new google.maps.Marker({ position:props.coords, map:map, }); if(props.iconImage){marker.setIcon(props.iconImage);}
                                                  google.maps.event.addListener(marker, "click", function() { document.querySelector('.bg-modal').style.display = 'block';         document.querySelector('#wyczyn27_content').style.display = 'block'; document.querySelector('#wyczyn27_content').style.position = 'fixed';});
                                                  };
                //Marker for pop-up
                addMarker_w27({coords:{lat:0, lng:0}, iconImage:'http://nieodlegla.pl/files/pin.svg', });
                function addMarker_w27(props) {var marker = new google.maps.Marker({ position:props.coords, map:map_wyczyn27, }); if(props.iconImage){marker.setIcon(props.iconImage);}};
                //----------------------------------------------------------------------------------------------------------------------------------------------------------------------------
</v>
      </c>
      <c r="BZ29" s="66" t="s">
        <v>34</v>
      </c>
      <c r="CA29" s="70">
        <f t="shared" si="159"/>
        <v>27</v>
      </c>
      <c r="CB29" s="66" t="s">
        <v>35</v>
      </c>
      <c r="CC29" s="70" t="str">
        <f t="shared" si="160"/>
        <v>27'</v>
      </c>
      <c r="CD29" s="66" t="s">
        <v>36</v>
      </c>
      <c r="CE29" s="67" t="str">
        <f t="shared" si="161"/>
        <v>var map_wyczyn27 = new google.maps.Map(document.getElementById('map_wyczyn27'), optionsFeatPopup);</v>
      </c>
      <c r="CF29" s="37" t="s">
        <v>33</v>
      </c>
      <c r="CG29" s="38">
        <f t="shared" si="37"/>
        <v>27</v>
      </c>
      <c r="CH29" s="37" t="s">
        <v>156</v>
      </c>
      <c r="CI29" s="39" t="str">
        <f t="shared" si="38"/>
        <v xml:space="preserve">//----------------------------------------------------------------------------------------------------------------------------------------------------------------------------
                //Markers for WYCZYN_27                //Marker for pop-up
                addMarker_w27({coords:{lat:0, lng:0}, iconImage:'http://nieodlegla.pl/files/pin.svg', });
                function addMarker_w27(props) {var marker = new google.maps.Marker({ position:props.coords, map:map_wyczyn27, }); if(props.iconImage){marker.setIcon(props.iconImage);}};
                //----------------------------------------------------------------------------------------------------------------------------------------------------------------------------
</v>
      </c>
    </row>
    <row r="30" spans="1:87" s="18" customFormat="1" ht="54" customHeight="1" thickBot="1" x14ac:dyDescent="0.3">
      <c r="A30" s="34">
        <v>28</v>
      </c>
      <c r="B30" s="18" t="s">
        <v>94</v>
      </c>
      <c r="C30" s="18">
        <v>53.515682300000002</v>
      </c>
      <c r="D30" s="18">
        <v>18.1107251</v>
      </c>
      <c r="E30" s="18" t="s">
        <v>95</v>
      </c>
      <c r="G30" s="1" t="s">
        <v>96</v>
      </c>
      <c r="H30" s="52" t="s">
        <v>8</v>
      </c>
      <c r="I30" s="53">
        <f t="shared" si="126"/>
        <v>28</v>
      </c>
      <c r="J30" s="54" t="s">
        <v>10</v>
      </c>
      <c r="K30" s="55">
        <f t="shared" si="127"/>
        <v>28</v>
      </c>
      <c r="L30" s="56" t="s">
        <v>11</v>
      </c>
      <c r="M30" s="53">
        <f t="shared" si="128"/>
        <v>28</v>
      </c>
      <c r="N30" s="54" t="s">
        <v>12</v>
      </c>
      <c r="O30" s="53" t="str">
        <f t="shared" si="129"/>
        <v>Odwiedź najstarszy rezerwat przyrody</v>
      </c>
      <c r="P30" s="56" t="s">
        <v>49</v>
      </c>
      <c r="Q30" s="54" t="s">
        <v>38</v>
      </c>
      <c r="R30" s="55">
        <f t="shared" si="130"/>
        <v>28</v>
      </c>
      <c r="S30" s="56" t="s">
        <v>39</v>
      </c>
      <c r="T30" s="53">
        <f t="shared" si="131"/>
        <v>28</v>
      </c>
      <c r="U30" s="54" t="s">
        <v>13</v>
      </c>
      <c r="V30" s="53">
        <f t="shared" si="132"/>
        <v>28</v>
      </c>
      <c r="W30" s="54" t="s">
        <v>14</v>
      </c>
      <c r="X30" s="53" t="str">
        <f t="shared" si="133"/>
        <v>Odwiedź najstarszy rezerwat przyrody</v>
      </c>
      <c r="Y30" s="54" t="s">
        <v>50</v>
      </c>
      <c r="Z30" s="53" t="str">
        <f t="shared" si="134"/>
        <v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v>
      </c>
      <c r="AA30" s="54" t="s">
        <v>15</v>
      </c>
      <c r="AB30" s="53">
        <f t="shared" si="135"/>
        <v>28</v>
      </c>
      <c r="AC30" s="54" t="s">
        <v>338</v>
      </c>
      <c r="AD30" s="53">
        <f t="shared" si="136"/>
        <v>28</v>
      </c>
      <c r="AE30" s="54" t="s">
        <v>16</v>
      </c>
      <c r="AF30" s="53">
        <f t="shared" si="137"/>
        <v>28</v>
      </c>
      <c r="AG30" s="57" t="s">
        <v>9</v>
      </c>
      <c r="AH30" s="74" t="str">
        <f t="shared" si="12"/>
        <v>&lt;!---WYCZYN_28_main--&gt;                    
                    &lt;div class=*@*feat-box*@* id=*@*wyczyn28*@* &gt;
                        &lt;p class=*@*feat-number*@*&gt;#wyczyn28&lt;/p&gt;
                        &lt;h3 class=*@*feat-title*@*&gt;Odwiedź najstarszy rezerwat przyrody&lt;/h3&gt;
                        &lt;p class=*@*feat-counter*@*&gt; 0 osób wzięło udział&lt;/p&gt;
                    &lt;/div&gt;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I30" s="58" t="str">
        <f t="shared" si="138"/>
        <v xml:space="preserve">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J30" s="59" t="str">
        <f t="shared" si="139"/>
        <v>#wyczyn28_content,</v>
      </c>
      <c r="AK30" s="59" t="str">
        <f t="shared" si="140"/>
        <v>#map_wyczyn28,</v>
      </c>
      <c r="AL30" s="54" t="s">
        <v>18</v>
      </c>
      <c r="AM30" s="53" t="str">
        <f t="shared" si="141"/>
        <v>28'</v>
      </c>
      <c r="AN30" s="60" t="s">
        <v>19</v>
      </c>
      <c r="AO30" s="53">
        <f t="shared" si="142"/>
        <v>28</v>
      </c>
      <c r="AP30" s="54" t="s">
        <v>20</v>
      </c>
      <c r="AQ30" s="53">
        <f t="shared" si="143"/>
        <v>28</v>
      </c>
      <c r="AR30" s="54" t="s">
        <v>21</v>
      </c>
      <c r="AS30" s="53">
        <f t="shared" si="144"/>
        <v>28</v>
      </c>
      <c r="AT30" s="54" t="s">
        <v>22</v>
      </c>
      <c r="AU30" s="58" t="str">
        <f t="shared" si="145"/>
        <v xml:space="preserve">    $('#wyczyn28').click(function() {
        document.querySelector('.bg-modal').style.display = 'block';
        document.querySelector('#wyczyn28_content').style.display = 'block';
        document.querySelector('#wyczyn28_content').style.position = 'fixed';
    });
    /*Closing the pop-up with feat-description*/
        $('.popup-close-arrow').click(function() {
        document.querySelector('.bg-modal').style.display = 'none';
        document.querySelector('#wyczyn28_content').style.display = 'none';
    });</v>
      </c>
      <c r="AV30" s="54" t="s">
        <v>33</v>
      </c>
      <c r="AW30" s="61">
        <f t="shared" si="146"/>
        <v>28</v>
      </c>
      <c r="AX30" s="54" t="s">
        <v>25</v>
      </c>
      <c r="AY30" s="61">
        <f t="shared" si="147"/>
        <v>28</v>
      </c>
      <c r="AZ30" s="57" t="s">
        <v>26</v>
      </c>
      <c r="BA30" s="61">
        <f t="shared" si="148"/>
        <v>53.515682300000002</v>
      </c>
      <c r="BB30" s="57" t="s">
        <v>27</v>
      </c>
      <c r="BC30" s="61">
        <f t="shared" si="149"/>
        <v>18.1107251</v>
      </c>
      <c r="BD30" s="2" t="s">
        <v>184</v>
      </c>
      <c r="BE30" s="61">
        <f t="shared" si="150"/>
        <v>28</v>
      </c>
      <c r="BF30" s="54" t="s">
        <v>28</v>
      </c>
      <c r="BG30" s="61">
        <f t="shared" si="151"/>
        <v>28</v>
      </c>
      <c r="BH30" s="57" t="s">
        <v>29</v>
      </c>
      <c r="BI30" s="61">
        <f t="shared" si="152"/>
        <v>28</v>
      </c>
      <c r="BJ30" s="54" t="s">
        <v>30</v>
      </c>
      <c r="BK30" s="61">
        <f t="shared" si="153"/>
        <v>28</v>
      </c>
      <c r="BL30" s="54" t="s">
        <v>51</v>
      </c>
      <c r="BM30" s="54">
        <f t="shared" si="154"/>
        <v>53.515682300000002</v>
      </c>
      <c r="BN30" s="54" t="s">
        <v>27</v>
      </c>
      <c r="BO30" s="54">
        <f t="shared" si="155"/>
        <v>18.1107251</v>
      </c>
      <c r="BP30" s="2" t="s">
        <v>183</v>
      </c>
      <c r="BQ30" s="61">
        <f t="shared" si="156"/>
        <v>28</v>
      </c>
      <c r="BR30" s="57" t="s">
        <v>31</v>
      </c>
      <c r="BS30" s="61">
        <f t="shared" si="157"/>
        <v>28</v>
      </c>
      <c r="BT30" s="54" t="s">
        <v>32</v>
      </c>
      <c r="BU30" s="61"/>
      <c r="BV30" s="57"/>
      <c r="BW30" s="61"/>
      <c r="BX30" s="57"/>
      <c r="BY30" s="58" t="str">
        <f t="shared" si="158"/>
        <v xml:space="preserve">//----------------------------------------------------------------------------------------------------------------------------------------------------------------------------
                //Markers for WYCZYN_28
                //marker for main page
                addMarker_w28_main({coords:{lat:53,5156823, lng:18,1107251}, iconImage:'http://nieodlegla.pl/files/marker.svg', });
                function addMarker_w28_main(props) {var marker = new google.maps.Marker({ position:props.coords, map:map, }); if(props.iconImage){marker.setIcon(props.iconImage);}
                                                  google.maps.event.addListener(marker, "click", function() { document.querySelector('.bg-modal').style.display = 'block';         document.querySelector('#wyczyn28_content').style.display = 'block'; document.querySelector('#wyczyn28_content').style.position = 'fixed';});
                                                  };
                //Marker for pop-up
                addMarker_w28({coords:{lat:53,5156823, lng:18,1107251}, iconImage:'http://nieodlegla.pl/files/pin.svg', });
                function addMarker_w28(props) {var marker = new google.maps.Marker({ position:props.coords, map:map_wyczyn28, }); if(props.iconImage){marker.setIcon(props.iconImage);}};
                //----------------------------------------------------------------------------------------------------------------------------------------------------------------------------
</v>
      </c>
      <c r="BZ30" s="57" t="s">
        <v>34</v>
      </c>
      <c r="CA30" s="61">
        <f t="shared" si="159"/>
        <v>28</v>
      </c>
      <c r="CB30" s="57" t="s">
        <v>35</v>
      </c>
      <c r="CC30" s="61" t="str">
        <f t="shared" si="160"/>
        <v>28'</v>
      </c>
      <c r="CD30" s="57" t="s">
        <v>36</v>
      </c>
      <c r="CE30" s="58" t="str">
        <f t="shared" si="161"/>
        <v>var map_wyczyn28 = new google.maps.Map(document.getElementById('map_wyczyn28'), optionsFeatPopup);</v>
      </c>
      <c r="CF30" s="2" t="s">
        <v>33</v>
      </c>
      <c r="CG30" s="6">
        <f t="shared" si="37"/>
        <v>28</v>
      </c>
      <c r="CH30" s="2" t="s">
        <v>156</v>
      </c>
      <c r="CI30" s="9" t="str">
        <f t="shared" si="38"/>
        <v xml:space="preserve">//----------------------------------------------------------------------------------------------------------------------------------------------------------------------------
                //Markers for WYCZYN_28                //Marker for pop-up
                addMarker_w28({coords:{lat:53,5156823, lng:18,1107251}, iconImage:'http://nieodlegla.pl/files/pin.svg', });
                function addMarker_w28(props) {var marker = new google.maps.Marker({ position:props.coords, map:map_wyczyn28, }); if(props.iconImage){marker.setIcon(props.iconImage);}};
                //----------------------------------------------------------------------------------------------------------------------------------------------------------------------------
</v>
      </c>
    </row>
    <row r="31" spans="1:87" ht="54" customHeight="1" thickBot="1" x14ac:dyDescent="0.3">
      <c r="A31" s="34">
        <v>29</v>
      </c>
      <c r="B31" s="3" t="s">
        <v>97</v>
      </c>
      <c r="C31" s="3">
        <v>51.435355100000002</v>
      </c>
      <c r="D31" s="3">
        <v>17.246420199999999</v>
      </c>
      <c r="E31" s="45" t="s">
        <v>98</v>
      </c>
      <c r="F31" s="45"/>
      <c r="G31" s="3" t="s">
        <v>164</v>
      </c>
      <c r="H31" s="52" t="s">
        <v>8</v>
      </c>
      <c r="I31" s="53">
        <f t="shared" si="126"/>
        <v>29</v>
      </c>
      <c r="J31" s="54" t="s">
        <v>10</v>
      </c>
      <c r="K31" s="55">
        <f t="shared" si="127"/>
        <v>29</v>
      </c>
      <c r="L31" s="56" t="s">
        <v>11</v>
      </c>
      <c r="M31" s="53">
        <f t="shared" si="128"/>
        <v>29</v>
      </c>
      <c r="N31" s="54" t="s">
        <v>12</v>
      </c>
      <c r="O31" s="53" t="str">
        <f t="shared" si="129"/>
        <v>Odwiedź największy rezerwat przyrody</v>
      </c>
      <c r="P31" s="56" t="s">
        <v>49</v>
      </c>
      <c r="Q31" s="54" t="s">
        <v>38</v>
      </c>
      <c r="R31" s="55">
        <f t="shared" si="130"/>
        <v>29</v>
      </c>
      <c r="S31" s="56" t="s">
        <v>39</v>
      </c>
      <c r="T31" s="53">
        <f t="shared" si="131"/>
        <v>29</v>
      </c>
      <c r="U31" s="54" t="s">
        <v>13</v>
      </c>
      <c r="V31" s="53">
        <f t="shared" si="132"/>
        <v>29</v>
      </c>
      <c r="W31" s="54" t="s">
        <v>14</v>
      </c>
      <c r="X31" s="53" t="str">
        <f t="shared" si="133"/>
        <v>Odwiedź największy rezerwat przyrody</v>
      </c>
      <c r="Y31" s="54" t="s">
        <v>50</v>
      </c>
      <c r="Z31" s="53" t="str">
        <f t="shared" si="134"/>
        <v>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v>
      </c>
      <c r="AA31" s="54" t="s">
        <v>15</v>
      </c>
      <c r="AB31" s="53">
        <f t="shared" si="135"/>
        <v>29</v>
      </c>
      <c r="AC31" s="54" t="s">
        <v>338</v>
      </c>
      <c r="AD31" s="53">
        <f t="shared" si="136"/>
        <v>29</v>
      </c>
      <c r="AE31" s="54" t="s">
        <v>16</v>
      </c>
      <c r="AF31" s="53">
        <f t="shared" si="137"/>
        <v>29</v>
      </c>
      <c r="AG31" s="57" t="s">
        <v>9</v>
      </c>
      <c r="AH31" s="74" t="str">
        <f t="shared" si="12"/>
        <v>&lt;!---WYCZYN_29_main--&gt;                    
                    &lt;div class=*@*feat-box*@* id=*@*wyczyn29*@* &gt;
                        &lt;p class=*@*feat-number*@*&gt;#wyczyn29&lt;/p&gt;
                        &lt;h3 class=*@*feat-title*@*&gt;Odwiedź największy rezerwat przyrody&lt;/h3&gt;
                        &lt;p class=*@*feat-counter*@*&gt; 0 osób wzięło udział&lt;/p&gt;
                    &lt;/div&gt;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I31" s="58" t="str">
        <f t="shared" si="138"/>
        <v xml:space="preserve">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J31" s="59" t="str">
        <f t="shared" si="139"/>
        <v>#wyczyn29_content,</v>
      </c>
      <c r="AK31" s="59" t="str">
        <f t="shared" si="140"/>
        <v>#map_wyczyn29,</v>
      </c>
      <c r="AL31" s="54" t="s">
        <v>18</v>
      </c>
      <c r="AM31" s="53" t="str">
        <f t="shared" si="141"/>
        <v>29'</v>
      </c>
      <c r="AN31" s="60" t="s">
        <v>19</v>
      </c>
      <c r="AO31" s="53">
        <f t="shared" si="142"/>
        <v>29</v>
      </c>
      <c r="AP31" s="54" t="s">
        <v>20</v>
      </c>
      <c r="AQ31" s="53">
        <f t="shared" si="143"/>
        <v>29</v>
      </c>
      <c r="AR31" s="54" t="s">
        <v>21</v>
      </c>
      <c r="AS31" s="53">
        <f t="shared" si="144"/>
        <v>29</v>
      </c>
      <c r="AT31" s="54" t="s">
        <v>22</v>
      </c>
      <c r="AU31" s="58" t="str">
        <f t="shared" si="145"/>
        <v xml:space="preserve">    $('#wyczyn29').click(function() {
        document.querySelector('.bg-modal').style.display = 'block';
        document.querySelector('#wyczyn29_content').style.display = 'block';
        document.querySelector('#wyczyn29_content').style.position = 'fixed';
    });
    /*Closing the pop-up with feat-description*/
        $('.popup-close-arrow').click(function() {
        document.querySelector('.bg-modal').style.display = 'none';
        document.querySelector('#wyczyn29_content').style.display = 'none';
    });</v>
      </c>
      <c r="AV31" s="54" t="s">
        <v>33</v>
      </c>
      <c r="AW31" s="61">
        <f t="shared" si="146"/>
        <v>29</v>
      </c>
      <c r="AX31" s="54" t="s">
        <v>25</v>
      </c>
      <c r="AY31" s="61">
        <f t="shared" si="147"/>
        <v>29</v>
      </c>
      <c r="AZ31" s="57" t="s">
        <v>26</v>
      </c>
      <c r="BA31" s="61">
        <f t="shared" si="148"/>
        <v>51.435355100000002</v>
      </c>
      <c r="BB31" s="57" t="s">
        <v>27</v>
      </c>
      <c r="BC31" s="61">
        <f t="shared" si="149"/>
        <v>17.246420199999999</v>
      </c>
      <c r="BD31" s="2" t="s">
        <v>184</v>
      </c>
      <c r="BE31" s="61">
        <f t="shared" si="150"/>
        <v>29</v>
      </c>
      <c r="BF31" s="54" t="s">
        <v>28</v>
      </c>
      <c r="BG31" s="61">
        <f t="shared" si="151"/>
        <v>29</v>
      </c>
      <c r="BH31" s="57" t="s">
        <v>29</v>
      </c>
      <c r="BI31" s="61">
        <f t="shared" si="152"/>
        <v>29</v>
      </c>
      <c r="BJ31" s="54" t="s">
        <v>30</v>
      </c>
      <c r="BK31" s="61">
        <f t="shared" si="153"/>
        <v>29</v>
      </c>
      <c r="BL31" s="54" t="s">
        <v>51</v>
      </c>
      <c r="BM31" s="54">
        <f t="shared" si="154"/>
        <v>51.435355100000002</v>
      </c>
      <c r="BN31" s="54" t="s">
        <v>27</v>
      </c>
      <c r="BO31" s="54">
        <f t="shared" si="155"/>
        <v>17.246420199999999</v>
      </c>
      <c r="BP31" s="2" t="s">
        <v>183</v>
      </c>
      <c r="BQ31" s="61">
        <f t="shared" si="156"/>
        <v>29</v>
      </c>
      <c r="BR31" s="57" t="s">
        <v>31</v>
      </c>
      <c r="BS31" s="61">
        <f t="shared" si="157"/>
        <v>29</v>
      </c>
      <c r="BT31" s="54" t="s">
        <v>32</v>
      </c>
      <c r="BU31" s="61"/>
      <c r="BV31" s="57"/>
      <c r="BW31" s="61"/>
      <c r="BX31" s="57"/>
      <c r="BY31" s="58" t="str">
        <f t="shared" si="158"/>
        <v xml:space="preserve">//----------------------------------------------------------------------------------------------------------------------------------------------------------------------------
                //Markers for WYCZYN_29
                //marker for main page
                addMarker_w29_main({coords:{lat:51,4353551, lng:17,2464202}, iconImage:'http://nieodlegla.pl/files/marker.svg', });
                function addMarker_w29_main(props) {var marker = new google.maps.Marker({ position:props.coords, map:map, }); if(props.iconImage){marker.setIcon(props.iconImage);}
                                                  google.maps.event.addListener(marker, "click", function() { document.querySelector('.bg-modal').style.display = 'block';         document.querySelector('#wyczyn29_content').style.display = 'block'; document.querySelector('#wyczyn29_content').style.position = 'fixed';});
                                                  };
                //Marker for pop-up
                addMarker_w29({coords:{lat:51,4353551, lng:17,2464202}, iconImage:'http://nieodlegla.pl/files/pin.svg', });
                function addMarker_w29(props) {var marker = new google.maps.Marker({ position:props.coords, map:map_wyczyn29, }); if(props.iconImage){marker.setIcon(props.iconImage);}};
                //----------------------------------------------------------------------------------------------------------------------------------------------------------------------------
</v>
      </c>
      <c r="BZ31" s="57" t="s">
        <v>34</v>
      </c>
      <c r="CA31" s="61">
        <f t="shared" si="159"/>
        <v>29</v>
      </c>
      <c r="CB31" s="57" t="s">
        <v>35</v>
      </c>
      <c r="CC31" s="61" t="str">
        <f t="shared" si="160"/>
        <v>29'</v>
      </c>
      <c r="CD31" s="57" t="s">
        <v>36</v>
      </c>
      <c r="CE31" s="58" t="str">
        <f t="shared" si="161"/>
        <v>var map_wyczyn29 = new google.maps.Map(document.getElementById('map_wyczyn29'), optionsFeatPopup);</v>
      </c>
      <c r="CF31" s="2" t="s">
        <v>33</v>
      </c>
      <c r="CG31" s="6">
        <f t="shared" si="37"/>
        <v>29</v>
      </c>
      <c r="CH31" s="2" t="s">
        <v>156</v>
      </c>
      <c r="CI31" s="9" t="str">
        <f t="shared" si="38"/>
        <v xml:space="preserve">//----------------------------------------------------------------------------------------------------------------------------------------------------------------------------
                //Markers for WYCZYN_29                //Marker for pop-up
                addMarker_w29({coords:{lat:51,4353551, lng:17,2464202}, iconImage:'http://nieodlegla.pl/files/pin.svg', });
                function addMarker_w29(props) {var marker = new google.maps.Marker({ position:props.coords, map:map_wyczyn29, }); if(props.iconImage){marker.setIcon(props.iconImage);}};
                //----------------------------------------------------------------------------------------------------------------------------------------------------------------------------
</v>
      </c>
    </row>
    <row r="32" spans="1:87" ht="54" customHeight="1" thickBot="1" x14ac:dyDescent="0.3">
      <c r="A32" s="34">
        <v>30</v>
      </c>
      <c r="B32" s="3" t="s">
        <v>99</v>
      </c>
      <c r="C32" s="3">
        <v>50.3060695</v>
      </c>
      <c r="D32" s="3">
        <v>22.2651605</v>
      </c>
      <c r="E32" s="45" t="s">
        <v>169</v>
      </c>
      <c r="F32" s="45"/>
      <c r="G32" s="46" t="s">
        <v>341</v>
      </c>
      <c r="H32" s="52" t="s">
        <v>8</v>
      </c>
      <c r="I32" s="53">
        <f t="shared" si="126"/>
        <v>30</v>
      </c>
      <c r="J32" s="54" t="s">
        <v>10</v>
      </c>
      <c r="K32" s="55">
        <f t="shared" si="127"/>
        <v>30</v>
      </c>
      <c r="L32" s="56" t="s">
        <v>11</v>
      </c>
      <c r="M32" s="53">
        <f t="shared" si="128"/>
        <v>30</v>
      </c>
      <c r="N32" s="54" t="s">
        <v>12</v>
      </c>
      <c r="O32" s="53" t="str">
        <f t="shared" si="129"/>
        <v>Odwiedź najmniejszy rezerwat przyrody</v>
      </c>
      <c r="P32" s="56" t="s">
        <v>49</v>
      </c>
      <c r="Q32" s="54" t="s">
        <v>38</v>
      </c>
      <c r="R32" s="55">
        <f t="shared" si="130"/>
        <v>30</v>
      </c>
      <c r="S32" s="56" t="s">
        <v>39</v>
      </c>
      <c r="T32" s="53">
        <f t="shared" si="131"/>
        <v>30</v>
      </c>
      <c r="U32" s="54" t="s">
        <v>13</v>
      </c>
      <c r="V32" s="53">
        <f t="shared" si="132"/>
        <v>30</v>
      </c>
      <c r="W32" s="54" t="s">
        <v>14</v>
      </c>
      <c r="X32" s="53" t="str">
        <f t="shared" si="133"/>
        <v>Odwiedź najmniejszy rezerwat przyrody</v>
      </c>
      <c r="Y32" s="54" t="s">
        <v>50</v>
      </c>
      <c r="Z32" s="53" t="str">
        <f t="shared" si="134"/>
        <v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v>
      </c>
      <c r="AA32" s="54" t="s">
        <v>15</v>
      </c>
      <c r="AB32" s="53">
        <f t="shared" si="135"/>
        <v>30</v>
      </c>
      <c r="AC32" s="54" t="s">
        <v>338</v>
      </c>
      <c r="AD32" s="53">
        <f t="shared" si="136"/>
        <v>30</v>
      </c>
      <c r="AE32" s="54" t="s">
        <v>16</v>
      </c>
      <c r="AF32" s="53">
        <f t="shared" si="137"/>
        <v>30</v>
      </c>
      <c r="AG32" s="57" t="s">
        <v>9</v>
      </c>
      <c r="AH32" s="74" t="str">
        <f t="shared" si="12"/>
        <v>&lt;!---WYCZYN_30_main--&gt;                    
                    &lt;div class=*@*feat-box*@* id=*@*wyczyn30*@* &gt;
                        &lt;p class=*@*feat-number*@*&gt;#wyczyn30&lt;/p&gt;
                        &lt;h3 class=*@*feat-title*@*&gt;Odwiedź najmniejszy rezerwat przyrody&lt;/h3&gt;
                        &lt;p class=*@*feat-counter*@*&gt; 0 osób wzięło udział&lt;/p&gt;
                    &lt;/div&gt;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I32" s="58" t="str">
        <f t="shared" si="138"/>
        <v xml:space="preserve">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J32" s="59" t="str">
        <f t="shared" si="139"/>
        <v>#wyczyn30_content,</v>
      </c>
      <c r="AK32" s="59" t="str">
        <f t="shared" si="140"/>
        <v>#map_wyczyn30,</v>
      </c>
      <c r="AL32" s="54" t="s">
        <v>18</v>
      </c>
      <c r="AM32" s="53" t="str">
        <f t="shared" si="141"/>
        <v>30'</v>
      </c>
      <c r="AN32" s="60" t="s">
        <v>19</v>
      </c>
      <c r="AO32" s="53">
        <f t="shared" si="142"/>
        <v>30</v>
      </c>
      <c r="AP32" s="54" t="s">
        <v>20</v>
      </c>
      <c r="AQ32" s="53">
        <f t="shared" si="143"/>
        <v>30</v>
      </c>
      <c r="AR32" s="54" t="s">
        <v>21</v>
      </c>
      <c r="AS32" s="53">
        <f t="shared" si="144"/>
        <v>30</v>
      </c>
      <c r="AT32" s="54" t="s">
        <v>22</v>
      </c>
      <c r="AU32" s="58" t="str">
        <f t="shared" si="145"/>
        <v xml:space="preserve">    $('#wyczyn30').click(function() {
        document.querySelector('.bg-modal').style.display = 'block';
        document.querySelector('#wyczyn30_content').style.display = 'block';
        document.querySelector('#wyczyn30_content').style.position = 'fixed';
    });
    /*Closing the pop-up with feat-description*/
        $('.popup-close-arrow').click(function() {
        document.querySelector('.bg-modal').style.display = 'none';
        document.querySelector('#wyczyn30_content').style.display = 'none';
    });</v>
      </c>
      <c r="AV32" s="54" t="s">
        <v>33</v>
      </c>
      <c r="AW32" s="61">
        <f t="shared" si="146"/>
        <v>30</v>
      </c>
      <c r="AX32" s="54" t="s">
        <v>25</v>
      </c>
      <c r="AY32" s="61">
        <f t="shared" si="147"/>
        <v>30</v>
      </c>
      <c r="AZ32" s="57" t="s">
        <v>26</v>
      </c>
      <c r="BA32" s="61">
        <f t="shared" si="148"/>
        <v>50.3060695</v>
      </c>
      <c r="BB32" s="57" t="s">
        <v>27</v>
      </c>
      <c r="BC32" s="61">
        <f t="shared" si="149"/>
        <v>22.2651605</v>
      </c>
      <c r="BD32" s="2" t="s">
        <v>184</v>
      </c>
      <c r="BE32" s="61">
        <f t="shared" si="150"/>
        <v>30</v>
      </c>
      <c r="BF32" s="54" t="s">
        <v>28</v>
      </c>
      <c r="BG32" s="61">
        <f t="shared" si="151"/>
        <v>30</v>
      </c>
      <c r="BH32" s="57" t="s">
        <v>29</v>
      </c>
      <c r="BI32" s="61">
        <f t="shared" si="152"/>
        <v>30</v>
      </c>
      <c r="BJ32" s="54" t="s">
        <v>30</v>
      </c>
      <c r="BK32" s="61">
        <f t="shared" si="153"/>
        <v>30</v>
      </c>
      <c r="BL32" s="54" t="s">
        <v>51</v>
      </c>
      <c r="BM32" s="54">
        <f t="shared" si="154"/>
        <v>50.3060695</v>
      </c>
      <c r="BN32" s="54" t="s">
        <v>27</v>
      </c>
      <c r="BO32" s="54">
        <f t="shared" si="155"/>
        <v>22.2651605</v>
      </c>
      <c r="BP32" s="2" t="s">
        <v>183</v>
      </c>
      <c r="BQ32" s="61">
        <f t="shared" si="156"/>
        <v>30</v>
      </c>
      <c r="BR32" s="57" t="s">
        <v>31</v>
      </c>
      <c r="BS32" s="61">
        <f t="shared" si="157"/>
        <v>30</v>
      </c>
      <c r="BT32" s="54" t="s">
        <v>32</v>
      </c>
      <c r="BU32" s="61"/>
      <c r="BV32" s="57"/>
      <c r="BW32" s="61"/>
      <c r="BX32" s="57"/>
      <c r="BY32" s="58" t="str">
        <f t="shared" si="158"/>
        <v xml:space="preserve">//----------------------------------------------------------------------------------------------------------------------------------------------------------------------------
                //Markers for WYCZYN_30
                //marker for main page
                addMarker_w30_main({coords:{lat:50,3060695, lng:22,2651605}, iconImage:'http://nieodlegla.pl/files/marker.svg', });
                function addMarker_w30_main(props) {var marker = new google.maps.Marker({ position:props.coords, map:map, }); if(props.iconImage){marker.setIcon(props.iconImage);}
                                                  google.maps.event.addListener(marker, "click", function() { document.querySelector('.bg-modal').style.display = 'block';         document.querySelector('#wyczyn30_content').style.display = 'block'; document.querySelector('#wyczyn30_content').style.position = 'fixed';});
                                                  };
                //Marker for pop-up
                addMarker_w30({coords:{lat:50,3060695, lng:22,2651605}, iconImage:'http://nieodlegla.pl/files/pin.svg', });
                function addMarker_w30(props) {var marker = new google.maps.Marker({ position:props.coords, map:map_wyczyn30, }); if(props.iconImage){marker.setIcon(props.iconImage);}};
                //----------------------------------------------------------------------------------------------------------------------------------------------------------------------------
</v>
      </c>
      <c r="BZ32" s="57" t="s">
        <v>34</v>
      </c>
      <c r="CA32" s="61">
        <f t="shared" si="159"/>
        <v>30</v>
      </c>
      <c r="CB32" s="57" t="s">
        <v>35</v>
      </c>
      <c r="CC32" s="61" t="str">
        <f t="shared" si="160"/>
        <v>30'</v>
      </c>
      <c r="CD32" s="57" t="s">
        <v>36</v>
      </c>
      <c r="CE32" s="58" t="str">
        <f t="shared" si="161"/>
        <v>var map_wyczyn30 = new google.maps.Map(document.getElementById('map_wyczyn30'), optionsFeatPopup);</v>
      </c>
      <c r="CF32" s="2" t="s">
        <v>33</v>
      </c>
      <c r="CG32" s="6">
        <f t="shared" si="37"/>
        <v>30</v>
      </c>
      <c r="CH32" s="2" t="s">
        <v>156</v>
      </c>
      <c r="CI32" s="9" t="str">
        <f t="shared" si="38"/>
        <v xml:space="preserve">//----------------------------------------------------------------------------------------------------------------------------------------------------------------------------
                //Markers for WYCZYN_30                //Marker for pop-up
                addMarker_w30({coords:{lat:50,3060695, lng:22,2651605}, iconImage:'http://nieodlegla.pl/files/pin.svg', });
                function addMarker_w30(props) {var marker = new google.maps.Marker({ position:props.coords, map:map_wyczyn30, }); if(props.iconImage){marker.setIcon(props.iconImage);}};
                //----------------------------------------------------------------------------------------------------------------------------------------------------------------------------
</v>
      </c>
    </row>
    <row r="33" spans="1:129" ht="54" customHeight="1" thickBot="1" x14ac:dyDescent="0.3">
      <c r="A33" s="34">
        <v>31</v>
      </c>
      <c r="B33" s="3" t="s">
        <v>100</v>
      </c>
      <c r="C33" s="3">
        <v>49.593742300000002</v>
      </c>
      <c r="D33" s="3">
        <v>19.5290073</v>
      </c>
      <c r="E33" s="45" t="s">
        <v>102</v>
      </c>
      <c r="F33" s="45"/>
      <c r="G33" s="46" t="s">
        <v>103</v>
      </c>
      <c r="H33" s="52" t="s">
        <v>8</v>
      </c>
      <c r="I33" s="53">
        <f t="shared" si="126"/>
        <v>31</v>
      </c>
      <c r="J33" s="54" t="s">
        <v>10</v>
      </c>
      <c r="K33" s="55">
        <f t="shared" si="127"/>
        <v>31</v>
      </c>
      <c r="L33" s="56" t="s">
        <v>11</v>
      </c>
      <c r="M33" s="53">
        <f t="shared" si="128"/>
        <v>31</v>
      </c>
      <c r="N33" s="54" t="s">
        <v>12</v>
      </c>
      <c r="O33" s="53" t="str">
        <f t="shared" si="129"/>
        <v>Odwiedź największą wieś w Polsce</v>
      </c>
      <c r="P33" s="56" t="s">
        <v>49</v>
      </c>
      <c r="Q33" s="54" t="s">
        <v>38</v>
      </c>
      <c r="R33" s="55">
        <f t="shared" si="130"/>
        <v>31</v>
      </c>
      <c r="S33" s="56" t="s">
        <v>39</v>
      </c>
      <c r="T33" s="53">
        <f t="shared" si="131"/>
        <v>31</v>
      </c>
      <c r="U33" s="54" t="s">
        <v>13</v>
      </c>
      <c r="V33" s="53">
        <f t="shared" si="132"/>
        <v>31</v>
      </c>
      <c r="W33" s="54" t="s">
        <v>14</v>
      </c>
      <c r="X33" s="53" t="str">
        <f t="shared" si="133"/>
        <v>Odwiedź największą wieś w Polsce</v>
      </c>
      <c r="Y33" s="54" t="s">
        <v>50</v>
      </c>
      <c r="Z33" s="53" t="str">
        <f t="shared" si="134"/>
        <v>Czy da się połączyć urok wsi z ambicjami metropolii? Sprawdź to odwiedzając największą pod względem powierzchni wieś w Polsce - w Zawoi leżącej u podnóża Babiej Góry możesz zatknąć flagę w dowolnym punkcie rozciągającym się na obszarze aż 128,78 km².</v>
      </c>
      <c r="AA33" s="54" t="s">
        <v>15</v>
      </c>
      <c r="AB33" s="53">
        <f t="shared" si="135"/>
        <v>31</v>
      </c>
      <c r="AC33" s="54" t="s">
        <v>338</v>
      </c>
      <c r="AD33" s="53">
        <f t="shared" si="136"/>
        <v>31</v>
      </c>
      <c r="AE33" s="54" t="s">
        <v>16</v>
      </c>
      <c r="AF33" s="53">
        <f t="shared" si="137"/>
        <v>31</v>
      </c>
      <c r="AG33" s="57" t="s">
        <v>9</v>
      </c>
      <c r="AH33" s="74" t="str">
        <f t="shared" si="12"/>
        <v>&lt;!---WYCZYN_31_main--&gt;                    
                    &lt;div class=*@*feat-box*@* id=*@*wyczyn31*@* &gt;
                        &lt;p class=*@*feat-number*@*&gt;#wyczyn31&lt;/p&gt;
                        &lt;h3 class=*@*feat-title*@*&gt;Odwiedź największą wieś w Polsce&lt;/h3&gt;
                        &lt;p class=*@*feat-counter*@*&gt; 0 osób wzięło udział&lt;/p&gt;
                    &lt;/div&gt;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I33" s="58" t="str">
        <f t="shared" si="138"/>
        <v xml:space="preserve">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J33" s="59" t="str">
        <f t="shared" si="139"/>
        <v>#wyczyn31_content,</v>
      </c>
      <c r="AK33" s="59" t="str">
        <f t="shared" si="140"/>
        <v>#map_wyczyn31,</v>
      </c>
      <c r="AL33" s="54" t="s">
        <v>18</v>
      </c>
      <c r="AM33" s="53" t="str">
        <f t="shared" si="141"/>
        <v>31'</v>
      </c>
      <c r="AN33" s="60" t="s">
        <v>19</v>
      </c>
      <c r="AO33" s="53">
        <f t="shared" si="142"/>
        <v>31</v>
      </c>
      <c r="AP33" s="54" t="s">
        <v>20</v>
      </c>
      <c r="AQ33" s="53">
        <f t="shared" si="143"/>
        <v>31</v>
      </c>
      <c r="AR33" s="54" t="s">
        <v>21</v>
      </c>
      <c r="AS33" s="53">
        <f t="shared" si="144"/>
        <v>31</v>
      </c>
      <c r="AT33" s="54" t="s">
        <v>22</v>
      </c>
      <c r="AU33" s="58" t="str">
        <f t="shared" si="145"/>
        <v xml:space="preserve">    $('#wyczyn31').click(function() {
        document.querySelector('.bg-modal').style.display = 'block';
        document.querySelector('#wyczyn31_content').style.display = 'block';
        document.querySelector('#wyczyn31_content').style.position = 'fixed';
    });
    /*Closing the pop-up with feat-description*/
        $('.popup-close-arrow').click(function() {
        document.querySelector('.bg-modal').style.display = 'none';
        document.querySelector('#wyczyn31_content').style.display = 'none';
    });</v>
      </c>
      <c r="AV33" s="54" t="s">
        <v>33</v>
      </c>
      <c r="AW33" s="61">
        <f t="shared" si="146"/>
        <v>31</v>
      </c>
      <c r="AX33" s="54" t="s">
        <v>25</v>
      </c>
      <c r="AY33" s="61">
        <f t="shared" si="147"/>
        <v>31</v>
      </c>
      <c r="AZ33" s="57" t="s">
        <v>26</v>
      </c>
      <c r="BA33" s="61">
        <f t="shared" si="148"/>
        <v>49.593742300000002</v>
      </c>
      <c r="BB33" s="57" t="s">
        <v>27</v>
      </c>
      <c r="BC33" s="61">
        <f t="shared" si="149"/>
        <v>19.5290073</v>
      </c>
      <c r="BD33" s="2" t="s">
        <v>184</v>
      </c>
      <c r="BE33" s="61">
        <f t="shared" si="150"/>
        <v>31</v>
      </c>
      <c r="BF33" s="54" t="s">
        <v>28</v>
      </c>
      <c r="BG33" s="61">
        <f t="shared" si="151"/>
        <v>31</v>
      </c>
      <c r="BH33" s="57" t="s">
        <v>29</v>
      </c>
      <c r="BI33" s="61">
        <f t="shared" si="152"/>
        <v>31</v>
      </c>
      <c r="BJ33" s="54" t="s">
        <v>30</v>
      </c>
      <c r="BK33" s="61">
        <f t="shared" si="153"/>
        <v>31</v>
      </c>
      <c r="BL33" s="54" t="s">
        <v>51</v>
      </c>
      <c r="BM33" s="54">
        <f t="shared" si="154"/>
        <v>49.593742300000002</v>
      </c>
      <c r="BN33" s="54" t="s">
        <v>27</v>
      </c>
      <c r="BO33" s="54">
        <f t="shared" si="155"/>
        <v>19.5290073</v>
      </c>
      <c r="BP33" s="2" t="s">
        <v>183</v>
      </c>
      <c r="BQ33" s="61">
        <f t="shared" si="156"/>
        <v>31</v>
      </c>
      <c r="BR33" s="57" t="s">
        <v>31</v>
      </c>
      <c r="BS33" s="61">
        <f t="shared" si="157"/>
        <v>31</v>
      </c>
      <c r="BT33" s="54" t="s">
        <v>32</v>
      </c>
      <c r="BU33" s="61"/>
      <c r="BV33" s="57"/>
      <c r="BW33" s="61"/>
      <c r="BX33" s="57"/>
      <c r="BY33" s="58" t="str">
        <f t="shared" si="158"/>
        <v xml:space="preserve">//----------------------------------------------------------------------------------------------------------------------------------------------------------------------------
                //Markers for WYCZYN_31
                //marker for main page
                addMarker_w31_main({coords:{lat:49,5937423, lng:19,5290073}, iconImage:'http://nieodlegla.pl/files/marker.svg', });
                function addMarker_w31_main(props) {var marker = new google.maps.Marker({ position:props.coords, map:map, }); if(props.iconImage){marker.setIcon(props.iconImage);}
                                                  google.maps.event.addListener(marker, "click", function() { document.querySelector('.bg-modal').style.display = 'block';         document.querySelector('#wyczyn31_content').style.display = 'block'; document.querySelector('#wyczyn31_content').style.position = 'fixed';});
                                                  };
                //Marker for pop-up
                addMarker_w31({coords:{lat:49,5937423, lng:19,5290073}, iconImage:'http://nieodlegla.pl/files/pin.svg', });
                function addMarker_w31(props) {var marker = new google.maps.Marker({ position:props.coords, map:map_wyczyn31, }); if(props.iconImage){marker.setIcon(props.iconImage);}};
                //----------------------------------------------------------------------------------------------------------------------------------------------------------------------------
</v>
      </c>
      <c r="BZ33" s="57" t="s">
        <v>34</v>
      </c>
      <c r="CA33" s="61">
        <f t="shared" si="159"/>
        <v>31</v>
      </c>
      <c r="CB33" s="57" t="s">
        <v>35</v>
      </c>
      <c r="CC33" s="61" t="str">
        <f t="shared" si="160"/>
        <v>31'</v>
      </c>
      <c r="CD33" s="57" t="s">
        <v>36</v>
      </c>
      <c r="CE33" s="58" t="str">
        <f t="shared" si="161"/>
        <v>var map_wyczyn31 = new google.maps.Map(document.getElementById('map_wyczyn31'), optionsFeatPopup);</v>
      </c>
      <c r="CF33" s="2" t="s">
        <v>33</v>
      </c>
      <c r="CG33" s="6">
        <f t="shared" si="37"/>
        <v>31</v>
      </c>
      <c r="CH33" s="2" t="s">
        <v>156</v>
      </c>
      <c r="CI33" s="9" t="str">
        <f t="shared" si="38"/>
        <v xml:space="preserve">//----------------------------------------------------------------------------------------------------------------------------------------------------------------------------
                //Markers for WYCZYN_31                //Marker for pop-up
                addMarker_w31({coords:{lat:49,5937423, lng:19,5290073}, iconImage:'http://nieodlegla.pl/files/pin.svg', });
                function addMarker_w31(props) {var marker = new google.maps.Marker({ position:props.coords, map:map_wyczyn31, }); if(props.iconImage){marker.setIcon(props.iconImage);}};
                //----------------------------------------------------------------------------------------------------------------------------------------------------------------------------
</v>
      </c>
    </row>
    <row r="34" spans="1:129" ht="54" customHeight="1" thickBot="1" x14ac:dyDescent="0.3">
      <c r="A34" s="34">
        <v>32</v>
      </c>
      <c r="B34" s="3" t="s">
        <v>101</v>
      </c>
      <c r="C34" s="3">
        <v>50.348304300000002</v>
      </c>
      <c r="D34" s="3">
        <v>20.656653500000001</v>
      </c>
      <c r="E34" s="45" t="s">
        <v>170</v>
      </c>
      <c r="F34" s="45"/>
      <c r="G34" s="80" t="s">
        <v>235</v>
      </c>
      <c r="H34" s="52" t="s">
        <v>8</v>
      </c>
      <c r="I34" s="53">
        <f t="shared" si="126"/>
        <v>32</v>
      </c>
      <c r="J34" s="54" t="s">
        <v>10</v>
      </c>
      <c r="K34" s="55">
        <f t="shared" si="127"/>
        <v>32</v>
      </c>
      <c r="L34" s="56" t="s">
        <v>11</v>
      </c>
      <c r="M34" s="53">
        <f t="shared" si="128"/>
        <v>32</v>
      </c>
      <c r="N34" s="54" t="s">
        <v>12</v>
      </c>
      <c r="O34" s="53" t="str">
        <f t="shared" si="129"/>
        <v>Odwiedź najmniejsze miasto w Polsce</v>
      </c>
      <c r="P34" s="56" t="s">
        <v>49</v>
      </c>
      <c r="Q34" s="54" t="s">
        <v>38</v>
      </c>
      <c r="R34" s="55">
        <f t="shared" si="130"/>
        <v>32</v>
      </c>
      <c r="S34" s="56" t="s">
        <v>39</v>
      </c>
      <c r="T34" s="53">
        <f t="shared" si="131"/>
        <v>32</v>
      </c>
      <c r="U34" s="54" t="s">
        <v>13</v>
      </c>
      <c r="V34" s="53">
        <f t="shared" si="132"/>
        <v>32</v>
      </c>
      <c r="W34" s="54" t="s">
        <v>14</v>
      </c>
      <c r="X34" s="53" t="str">
        <f t="shared" si="133"/>
        <v>Odwiedź najmniejsze miasto w Polsce</v>
      </c>
      <c r="Y34" s="54" t="s">
        <v>50</v>
      </c>
      <c r="Z34" s="53" t="str">
        <f t="shared" si="134"/>
        <v>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v>
      </c>
      <c r="AA34" s="54" t="s">
        <v>15</v>
      </c>
      <c r="AB34" s="53">
        <f t="shared" si="135"/>
        <v>32</v>
      </c>
      <c r="AC34" s="54" t="s">
        <v>338</v>
      </c>
      <c r="AD34" s="53">
        <f t="shared" si="136"/>
        <v>32</v>
      </c>
      <c r="AE34" s="54" t="s">
        <v>16</v>
      </c>
      <c r="AF34" s="53">
        <f t="shared" si="137"/>
        <v>32</v>
      </c>
      <c r="AG34" s="57" t="s">
        <v>9</v>
      </c>
      <c r="AH34" s="74" t="str">
        <f t="shared" si="12"/>
        <v>&lt;!---WYCZYN_32_main--&gt;                    
                    &lt;div class=*@*feat-box*@* id=*@*wyczyn32*@* &gt;
                        &lt;p class=*@*feat-number*@*&gt;#wyczyn32&lt;/p&gt;
                        &lt;h3 class=*@*feat-title*@*&gt;Odwiedź najmniejsze miasto w Polsce&lt;/h3&gt;
                        &lt;p class=*@*feat-counter*@*&gt; 0 osób wzięło udział&lt;/p&gt;
                    &lt;/div&gt;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I34" s="58" t="str">
        <f t="shared" si="138"/>
        <v xml:space="preserve">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J34" s="59" t="str">
        <f t="shared" si="139"/>
        <v>#wyczyn32_content,</v>
      </c>
      <c r="AK34" s="59" t="str">
        <f t="shared" si="140"/>
        <v>#map_wyczyn32,</v>
      </c>
      <c r="AL34" s="54" t="s">
        <v>18</v>
      </c>
      <c r="AM34" s="53" t="str">
        <f t="shared" si="141"/>
        <v>32'</v>
      </c>
      <c r="AN34" s="60" t="s">
        <v>19</v>
      </c>
      <c r="AO34" s="53">
        <f t="shared" si="142"/>
        <v>32</v>
      </c>
      <c r="AP34" s="54" t="s">
        <v>20</v>
      </c>
      <c r="AQ34" s="53">
        <f t="shared" si="143"/>
        <v>32</v>
      </c>
      <c r="AR34" s="54" t="s">
        <v>21</v>
      </c>
      <c r="AS34" s="53">
        <f t="shared" si="144"/>
        <v>32</v>
      </c>
      <c r="AT34" s="54" t="s">
        <v>22</v>
      </c>
      <c r="AU34" s="58" t="str">
        <f t="shared" si="145"/>
        <v xml:space="preserve">    $('#wyczyn32').click(function() {
        document.querySelector('.bg-modal').style.display = 'block';
        document.querySelector('#wyczyn32_content').style.display = 'block';
        document.querySelector('#wyczyn32_content').style.position = 'fixed';
    });
    /*Closing the pop-up with feat-description*/
        $('.popup-close-arrow').click(function() {
        document.querySelector('.bg-modal').style.display = 'none';
        document.querySelector('#wyczyn32_content').style.display = 'none';
    });</v>
      </c>
      <c r="AV34" s="54" t="s">
        <v>33</v>
      </c>
      <c r="AW34" s="61">
        <f t="shared" si="146"/>
        <v>32</v>
      </c>
      <c r="AX34" s="54" t="s">
        <v>25</v>
      </c>
      <c r="AY34" s="61">
        <f t="shared" si="147"/>
        <v>32</v>
      </c>
      <c r="AZ34" s="57" t="s">
        <v>26</v>
      </c>
      <c r="BA34" s="61">
        <f t="shared" si="148"/>
        <v>50.348304300000002</v>
      </c>
      <c r="BB34" s="57" t="s">
        <v>27</v>
      </c>
      <c r="BC34" s="61">
        <f t="shared" si="149"/>
        <v>20.656653500000001</v>
      </c>
      <c r="BD34" s="2" t="s">
        <v>184</v>
      </c>
      <c r="BE34" s="61">
        <f t="shared" si="150"/>
        <v>32</v>
      </c>
      <c r="BF34" s="54" t="s">
        <v>28</v>
      </c>
      <c r="BG34" s="61">
        <f t="shared" si="151"/>
        <v>32</v>
      </c>
      <c r="BH34" s="57" t="s">
        <v>29</v>
      </c>
      <c r="BI34" s="61">
        <f t="shared" si="152"/>
        <v>32</v>
      </c>
      <c r="BJ34" s="54" t="s">
        <v>30</v>
      </c>
      <c r="BK34" s="61">
        <f t="shared" si="153"/>
        <v>32</v>
      </c>
      <c r="BL34" s="54" t="s">
        <v>51</v>
      </c>
      <c r="BM34" s="54">
        <f t="shared" si="154"/>
        <v>50.348304300000002</v>
      </c>
      <c r="BN34" s="54" t="s">
        <v>27</v>
      </c>
      <c r="BO34" s="54">
        <f t="shared" si="155"/>
        <v>20.656653500000001</v>
      </c>
      <c r="BP34" s="2" t="s">
        <v>183</v>
      </c>
      <c r="BQ34" s="61">
        <f t="shared" si="156"/>
        <v>32</v>
      </c>
      <c r="BR34" s="57" t="s">
        <v>31</v>
      </c>
      <c r="BS34" s="61">
        <f t="shared" si="157"/>
        <v>32</v>
      </c>
      <c r="BT34" s="54" t="s">
        <v>32</v>
      </c>
      <c r="BU34" s="61"/>
      <c r="BV34" s="57"/>
      <c r="BW34" s="61"/>
      <c r="BX34" s="57"/>
      <c r="BY34" s="58" t="str">
        <f t="shared" si="158"/>
        <v xml:space="preserve">//----------------------------------------------------------------------------------------------------------------------------------------------------------------------------
                //Markers for WYCZYN_32
                //marker for main page
                addMarker_w32_main({coords:{lat:50,3483043, lng:20,6566535}, iconImage:'http://nieodlegla.pl/files/marker.svg', });
                function addMarker_w32_main(props) {var marker = new google.maps.Marker({ position:props.coords, map:map, }); if(props.iconImage){marker.setIcon(props.iconImage);}
                                                  google.maps.event.addListener(marker, "click", function() { document.querySelector('.bg-modal').style.display = 'block';         document.querySelector('#wyczyn32_content').style.display = 'block'; document.querySelector('#wyczyn32_content').style.position = 'fixed';});
                                                  };
                //Marker for pop-up
                addMarker_w32({coords:{lat:50,3483043, lng:20,6566535}, iconImage:'http://nieodlegla.pl/files/pin.svg', });
                function addMarker_w32(props) {var marker = new google.maps.Marker({ position:props.coords, map:map_wyczyn32, }); if(props.iconImage){marker.setIcon(props.iconImage);}};
                //----------------------------------------------------------------------------------------------------------------------------------------------------------------------------
</v>
      </c>
      <c r="BZ34" s="57" t="s">
        <v>34</v>
      </c>
      <c r="CA34" s="61">
        <f t="shared" si="159"/>
        <v>32</v>
      </c>
      <c r="CB34" s="57" t="s">
        <v>35</v>
      </c>
      <c r="CC34" s="61" t="str">
        <f t="shared" si="160"/>
        <v>32'</v>
      </c>
      <c r="CD34" s="57" t="s">
        <v>36</v>
      </c>
      <c r="CE34" s="58" t="str">
        <f t="shared" si="161"/>
        <v>var map_wyczyn32 = new google.maps.Map(document.getElementById('map_wyczyn32'), optionsFeatPopup);</v>
      </c>
      <c r="CF34" s="2" t="s">
        <v>33</v>
      </c>
      <c r="CG34" s="6">
        <f t="shared" si="37"/>
        <v>32</v>
      </c>
      <c r="CH34" s="2" t="s">
        <v>156</v>
      </c>
      <c r="CI34" s="9" t="str">
        <f t="shared" si="38"/>
        <v xml:space="preserve">//----------------------------------------------------------------------------------------------------------------------------------------------------------------------------
                //Markers for WYCZYN_32                //Marker for pop-up
                addMarker_w32({coords:{lat:50,3483043, lng:20,6566535}, iconImage:'http://nieodlegla.pl/files/pin.svg', });
                function addMarker_w32(props) {var marker = new google.maps.Marker({ position:props.coords, map:map_wyczyn32, }); if(props.iconImage){marker.setIcon(props.iconImage);}};
                //----------------------------------------------------------------------------------------------------------------------------------------------------------------------------
</v>
      </c>
    </row>
    <row r="35" spans="1:129" s="36" customFormat="1" ht="54" customHeight="1" thickBot="1" x14ac:dyDescent="0.3">
      <c r="A35" s="35">
        <v>33</v>
      </c>
      <c r="E35" s="43" t="s">
        <v>104</v>
      </c>
      <c r="F35" s="43"/>
      <c r="G35" s="47" t="s">
        <v>105</v>
      </c>
      <c r="H35" s="35" t="s">
        <v>8</v>
      </c>
      <c r="I35" s="62">
        <f t="shared" si="126"/>
        <v>33</v>
      </c>
      <c r="J35" s="63" t="s">
        <v>10</v>
      </c>
      <c r="K35" s="64">
        <f t="shared" si="127"/>
        <v>33</v>
      </c>
      <c r="L35" s="65" t="s">
        <v>11</v>
      </c>
      <c r="M35" s="62">
        <f t="shared" si="128"/>
        <v>33</v>
      </c>
      <c r="N35" s="63" t="s">
        <v>12</v>
      </c>
      <c r="O35" s="62" t="str">
        <f t="shared" si="129"/>
        <v>Znajdź źródło rzeki w twojej okolicy</v>
      </c>
      <c r="P35" s="65" t="s">
        <v>49</v>
      </c>
      <c r="Q35" s="63" t="s">
        <v>38</v>
      </c>
      <c r="R35" s="64">
        <f t="shared" si="130"/>
        <v>33</v>
      </c>
      <c r="S35" s="65" t="s">
        <v>39</v>
      </c>
      <c r="T35" s="62">
        <f t="shared" si="131"/>
        <v>33</v>
      </c>
      <c r="U35" s="63" t="s">
        <v>13</v>
      </c>
      <c r="V35" s="62">
        <f t="shared" si="132"/>
        <v>33</v>
      </c>
      <c r="W35" s="63" t="s">
        <v>14</v>
      </c>
      <c r="X35" s="62" t="str">
        <f t="shared" si="133"/>
        <v>Znajdź źródło rzeki w twojej okolicy</v>
      </c>
      <c r="Y35" s="63" t="s">
        <v>50</v>
      </c>
      <c r="Z35" s="62" t="str">
        <f t="shared" si="134"/>
        <v xml:space="preserve">Już w 1987 roku Zbigniew Wodecki śpiewał, że “Powrót do źródeł” to ważna sprawa. Znajdź źródło dowolnej rzeki w twojej okolicy i - poza zatknięciem tam flagi - poświęć chwilę refleksji słowom piosenki, wedle których “źródła biją w każdym z nas”. </v>
      </c>
      <c r="AA35" s="63" t="s">
        <v>15</v>
      </c>
      <c r="AB35" s="62">
        <f t="shared" si="135"/>
        <v>33</v>
      </c>
      <c r="AC35" s="54" t="s">
        <v>338</v>
      </c>
      <c r="AD35" s="62">
        <f t="shared" si="136"/>
        <v>33</v>
      </c>
      <c r="AE35" s="63" t="s">
        <v>16</v>
      </c>
      <c r="AF35" s="62">
        <f t="shared" si="137"/>
        <v>33</v>
      </c>
      <c r="AG35" s="66" t="s">
        <v>9</v>
      </c>
      <c r="AH35" s="74" t="str">
        <f t="shared" si="12"/>
        <v>&lt;!---WYCZYN_33_main--&gt;                    
                    &lt;div class=*@*feat-box*@* id=*@*wyczyn33*@* &gt;
                        &lt;p class=*@*feat-number*@*&gt;#wyczyn33&lt;/p&gt;
                        &lt;h3 class=*@*feat-title*@*&gt;Znajdź źródło rzeki w twojej okolicy&lt;/h3&gt;
                        &lt;p class=*@*feat-counter*@*&gt; 0 osób wzięło udział&lt;/p&gt;
                    &lt;/div&gt;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I35" s="67" t="str">
        <f t="shared" si="138"/>
        <v xml:space="preserve">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J35" s="68" t="str">
        <f t="shared" si="139"/>
        <v>#wyczyn33_content,</v>
      </c>
      <c r="AK35" s="68" t="str">
        <f t="shared" si="140"/>
        <v>#map_wyczyn33,</v>
      </c>
      <c r="AL35" s="63" t="s">
        <v>18</v>
      </c>
      <c r="AM35" s="62" t="str">
        <f t="shared" si="141"/>
        <v>33'</v>
      </c>
      <c r="AN35" s="69" t="s">
        <v>19</v>
      </c>
      <c r="AO35" s="62">
        <f t="shared" si="142"/>
        <v>33</v>
      </c>
      <c r="AP35" s="63" t="s">
        <v>20</v>
      </c>
      <c r="AQ35" s="62">
        <f t="shared" si="143"/>
        <v>33</v>
      </c>
      <c r="AR35" s="63" t="s">
        <v>21</v>
      </c>
      <c r="AS35" s="62">
        <f t="shared" si="144"/>
        <v>33</v>
      </c>
      <c r="AT35" s="63" t="s">
        <v>22</v>
      </c>
      <c r="AU35" s="67" t="str">
        <f t="shared" si="145"/>
        <v xml:space="preserve">    $('#wyczyn33').click(function() {
        document.querySelector('.bg-modal').style.display = 'block';
        document.querySelector('#wyczyn33_content').style.display = 'block';
        document.querySelector('#wyczyn33_content').style.position = 'fixed';
    });
    /*Closing the pop-up with feat-description*/
        $('.popup-close-arrow').click(function() {
        document.querySelector('.bg-modal').style.display = 'none';
        document.querySelector('#wyczyn33_content').style.display = 'none';
    });</v>
      </c>
      <c r="AV35" s="63" t="s">
        <v>33</v>
      </c>
      <c r="AW35" s="70">
        <f t="shared" si="146"/>
        <v>33</v>
      </c>
      <c r="AX35" s="63" t="s">
        <v>25</v>
      </c>
      <c r="AY35" s="70">
        <f t="shared" si="147"/>
        <v>33</v>
      </c>
      <c r="AZ35" s="66" t="s">
        <v>26</v>
      </c>
      <c r="BA35" s="70">
        <f t="shared" si="148"/>
        <v>0</v>
      </c>
      <c r="BB35" s="66" t="s">
        <v>27</v>
      </c>
      <c r="BC35" s="70">
        <f t="shared" si="149"/>
        <v>0</v>
      </c>
      <c r="BD35" s="2" t="s">
        <v>184</v>
      </c>
      <c r="BE35" s="70">
        <f t="shared" si="150"/>
        <v>33</v>
      </c>
      <c r="BF35" s="63" t="s">
        <v>28</v>
      </c>
      <c r="BG35" s="70">
        <f t="shared" si="151"/>
        <v>33</v>
      </c>
      <c r="BH35" s="66" t="s">
        <v>29</v>
      </c>
      <c r="BI35" s="70">
        <f t="shared" si="152"/>
        <v>33</v>
      </c>
      <c r="BJ35" s="63" t="s">
        <v>30</v>
      </c>
      <c r="BK35" s="70">
        <f t="shared" si="153"/>
        <v>33</v>
      </c>
      <c r="BL35" s="63" t="s">
        <v>51</v>
      </c>
      <c r="BM35" s="63">
        <f t="shared" si="154"/>
        <v>0</v>
      </c>
      <c r="BN35" s="63" t="s">
        <v>27</v>
      </c>
      <c r="BO35" s="63">
        <f t="shared" si="155"/>
        <v>0</v>
      </c>
      <c r="BP35" s="2" t="s">
        <v>183</v>
      </c>
      <c r="BQ35" s="70">
        <f t="shared" si="156"/>
        <v>33</v>
      </c>
      <c r="BR35" s="66" t="s">
        <v>31</v>
      </c>
      <c r="BS35" s="70">
        <f t="shared" si="157"/>
        <v>33</v>
      </c>
      <c r="BT35" s="63" t="s">
        <v>32</v>
      </c>
      <c r="BU35" s="70"/>
      <c r="BV35" s="66"/>
      <c r="BW35" s="70"/>
      <c r="BX35" s="66"/>
      <c r="BY35" s="67" t="str">
        <f t="shared" si="158"/>
        <v xml:space="preserve">//----------------------------------------------------------------------------------------------------------------------------------------------------------------------------
                //Markers for WYCZYN_33
                //marker for main page
                addMarker_w33_main({coords:{lat:0, lng:0}, iconImage:'http://nieodlegla.pl/files/marker.svg', });
                function addMarker_w33_main(props) {var marker = new google.maps.Marker({ position:props.coords, map:map, }); if(props.iconImage){marker.setIcon(props.iconImage);}
                                                  google.maps.event.addListener(marker, "click", function() { document.querySelector('.bg-modal').style.display = 'block';         document.querySelector('#wyczyn33_content').style.display = 'block'; document.querySelector('#wyczyn33_content').style.position = 'fixed';});
                                                  };
                //Marker for pop-up
                addMarker_w33({coords:{lat:0, lng:0}, iconImage:'http://nieodlegla.pl/files/pin.svg', });
                function addMarker_w33(props) {var marker = new google.maps.Marker({ position:props.coords, map:map_wyczyn33, }); if(props.iconImage){marker.setIcon(props.iconImage);}};
                //----------------------------------------------------------------------------------------------------------------------------------------------------------------------------
</v>
      </c>
      <c r="BZ35" s="66" t="s">
        <v>34</v>
      </c>
      <c r="CA35" s="70">
        <f t="shared" si="159"/>
        <v>33</v>
      </c>
      <c r="CB35" s="66" t="s">
        <v>35</v>
      </c>
      <c r="CC35" s="70" t="str">
        <f t="shared" si="160"/>
        <v>33'</v>
      </c>
      <c r="CD35" s="66" t="s">
        <v>36</v>
      </c>
      <c r="CE35" s="67" t="str">
        <f t="shared" si="161"/>
        <v>var map_wyczyn33 = new google.maps.Map(document.getElementById('map_wyczyn33'), optionsFeatPopup);</v>
      </c>
      <c r="CF35" s="37" t="s">
        <v>33</v>
      </c>
      <c r="CG35" s="38">
        <f t="shared" si="37"/>
        <v>33</v>
      </c>
      <c r="CH35" s="37" t="s">
        <v>156</v>
      </c>
      <c r="CI35" s="39" t="str">
        <f t="shared" si="38"/>
        <v xml:space="preserve">//----------------------------------------------------------------------------------------------------------------------------------------------------------------------------
                //Markers for WYCZYN_33                //Marker for pop-up
                addMarker_w33({coords:{lat:0, lng:0}, iconImage:'http://nieodlegla.pl/files/pin.svg', });
                function addMarker_w33(props) {var marker = new google.maps.Marker({ position:props.coords, map:map_wyczyn33, }); if(props.iconImage){marker.setIcon(props.iconImage);}};
                //----------------------------------------------------------------------------------------------------------------------------------------------------------------------------
</v>
      </c>
    </row>
    <row r="36" spans="1:129" ht="54" customHeight="1" thickBot="1" x14ac:dyDescent="0.3">
      <c r="A36" s="34">
        <v>34</v>
      </c>
      <c r="B36" s="3" t="s">
        <v>121</v>
      </c>
      <c r="C36" s="3">
        <v>51.410625199999998</v>
      </c>
      <c r="D36" s="3">
        <v>21.960634599999999</v>
      </c>
      <c r="E36" s="14" t="s">
        <v>122</v>
      </c>
      <c r="F36" s="14"/>
      <c r="G36" s="3" t="s">
        <v>165</v>
      </c>
      <c r="H36" s="52" t="s">
        <v>8</v>
      </c>
      <c r="I36" s="53">
        <f t="shared" si="126"/>
        <v>34</v>
      </c>
      <c r="J36" s="54" t="s">
        <v>10</v>
      </c>
      <c r="K36" s="55">
        <f t="shared" si="127"/>
        <v>34</v>
      </c>
      <c r="L36" s="56" t="s">
        <v>11</v>
      </c>
      <c r="M36" s="53">
        <f t="shared" si="128"/>
        <v>34</v>
      </c>
      <c r="N36" s="54" t="s">
        <v>12</v>
      </c>
      <c r="O36" s="53" t="str">
        <f t="shared" si="129"/>
        <v>Zobacz przyszłość w pierwszym polskim muzeum</v>
      </c>
      <c r="P36" s="56" t="s">
        <v>49</v>
      </c>
      <c r="Q36" s="54" t="s">
        <v>38</v>
      </c>
      <c r="R36" s="55">
        <f t="shared" si="130"/>
        <v>34</v>
      </c>
      <c r="S36" s="56" t="s">
        <v>39</v>
      </c>
      <c r="T36" s="53">
        <f t="shared" si="131"/>
        <v>34</v>
      </c>
      <c r="U36" s="54" t="s">
        <v>13</v>
      </c>
      <c r="V36" s="53">
        <f t="shared" si="132"/>
        <v>34</v>
      </c>
      <c r="W36" s="54" t="s">
        <v>14</v>
      </c>
      <c r="X36" s="53" t="str">
        <f t="shared" si="133"/>
        <v>Zobacz przyszłość w pierwszym polskim muzeum</v>
      </c>
      <c r="Y36" s="54" t="s">
        <v>50</v>
      </c>
      <c r="Z36" s="53" t="str">
        <f t="shared" si="134"/>
        <v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v>
      </c>
      <c r="AA36" s="54" t="s">
        <v>15</v>
      </c>
      <c r="AB36" s="53">
        <f t="shared" si="135"/>
        <v>34</v>
      </c>
      <c r="AC36" s="54" t="s">
        <v>338</v>
      </c>
      <c r="AD36" s="53">
        <f t="shared" si="136"/>
        <v>34</v>
      </c>
      <c r="AE36" s="54" t="s">
        <v>16</v>
      </c>
      <c r="AF36" s="53">
        <f t="shared" si="137"/>
        <v>34</v>
      </c>
      <c r="AG36" s="57" t="s">
        <v>9</v>
      </c>
      <c r="AH36" s="74" t="str">
        <f t="shared" si="12"/>
        <v>&lt;!---WYCZYN_34_main--&gt;                    
                    &lt;div class=*@*feat-box*@* id=*@*wyczyn34*@* &gt;
                        &lt;p class=*@*feat-number*@*&gt;#wyczyn34&lt;/p&gt;
                        &lt;h3 class=*@*feat-title*@*&gt;Zobacz przyszłość w pierwszym polskim muzeum&lt;/h3&gt;
                        &lt;p class=*@*feat-counter*@*&gt; 0 osób wzięło udział&lt;/p&gt;
                    &lt;/div&gt;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I36" s="58" t="str">
        <f t="shared" si="138"/>
        <v xml:space="preserve">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J36" s="59" t="str">
        <f t="shared" si="139"/>
        <v>#wyczyn34_content,</v>
      </c>
      <c r="AK36" s="59" t="str">
        <f t="shared" si="140"/>
        <v>#map_wyczyn34,</v>
      </c>
      <c r="AL36" s="54" t="s">
        <v>18</v>
      </c>
      <c r="AM36" s="53" t="str">
        <f t="shared" si="141"/>
        <v>34'</v>
      </c>
      <c r="AN36" s="60" t="s">
        <v>19</v>
      </c>
      <c r="AO36" s="53">
        <f t="shared" si="142"/>
        <v>34</v>
      </c>
      <c r="AP36" s="54" t="s">
        <v>20</v>
      </c>
      <c r="AQ36" s="53">
        <f t="shared" si="143"/>
        <v>34</v>
      </c>
      <c r="AR36" s="54" t="s">
        <v>21</v>
      </c>
      <c r="AS36" s="53">
        <f t="shared" si="144"/>
        <v>34</v>
      </c>
      <c r="AT36" s="54" t="s">
        <v>22</v>
      </c>
      <c r="AU36" s="58" t="str">
        <f t="shared" si="145"/>
        <v xml:space="preserve">    $('#wyczyn34').click(function() {
        document.querySelector('.bg-modal').style.display = 'block';
        document.querySelector('#wyczyn34_content').style.display = 'block';
        document.querySelector('#wyczyn34_content').style.position = 'fixed';
    });
    /*Closing the pop-up with feat-description*/
        $('.popup-close-arrow').click(function() {
        document.querySelector('.bg-modal').style.display = 'none';
        document.querySelector('#wyczyn34_content').style.display = 'none';
    });</v>
      </c>
      <c r="AV36" s="54" t="s">
        <v>33</v>
      </c>
      <c r="AW36" s="61">
        <f t="shared" si="146"/>
        <v>34</v>
      </c>
      <c r="AX36" s="54" t="s">
        <v>25</v>
      </c>
      <c r="AY36" s="61">
        <f t="shared" si="147"/>
        <v>34</v>
      </c>
      <c r="AZ36" s="57" t="s">
        <v>26</v>
      </c>
      <c r="BA36" s="61">
        <f t="shared" si="148"/>
        <v>51.410625199999998</v>
      </c>
      <c r="BB36" s="57" t="s">
        <v>27</v>
      </c>
      <c r="BC36" s="61">
        <f t="shared" si="149"/>
        <v>21.960634599999999</v>
      </c>
      <c r="BD36" s="2" t="s">
        <v>184</v>
      </c>
      <c r="BE36" s="61">
        <f t="shared" si="150"/>
        <v>34</v>
      </c>
      <c r="BF36" s="54" t="s">
        <v>28</v>
      </c>
      <c r="BG36" s="61">
        <f t="shared" si="151"/>
        <v>34</v>
      </c>
      <c r="BH36" s="57" t="s">
        <v>29</v>
      </c>
      <c r="BI36" s="61">
        <f t="shared" si="152"/>
        <v>34</v>
      </c>
      <c r="BJ36" s="54" t="s">
        <v>30</v>
      </c>
      <c r="BK36" s="61">
        <f t="shared" si="153"/>
        <v>34</v>
      </c>
      <c r="BL36" s="54" t="s">
        <v>51</v>
      </c>
      <c r="BM36" s="54">
        <f t="shared" si="154"/>
        <v>51.410625199999998</v>
      </c>
      <c r="BN36" s="54" t="s">
        <v>27</v>
      </c>
      <c r="BO36" s="54">
        <f t="shared" si="155"/>
        <v>21.960634599999999</v>
      </c>
      <c r="BP36" s="2" t="s">
        <v>183</v>
      </c>
      <c r="BQ36" s="61">
        <f t="shared" si="156"/>
        <v>34</v>
      </c>
      <c r="BR36" s="57" t="s">
        <v>31</v>
      </c>
      <c r="BS36" s="61">
        <f t="shared" si="157"/>
        <v>34</v>
      </c>
      <c r="BT36" s="54" t="s">
        <v>32</v>
      </c>
      <c r="BU36" s="61"/>
      <c r="BV36" s="57"/>
      <c r="BW36" s="61"/>
      <c r="BX36" s="57"/>
      <c r="BY36" s="58" t="str">
        <f t="shared" si="158"/>
        <v xml:space="preserve">//----------------------------------------------------------------------------------------------------------------------------------------------------------------------------
                //Markers for WYCZYN_34
                //marker for main page
                addMarker_w34_main({coords:{lat:51,4106252, lng:21,9606346}, iconImage:'http://nieodlegla.pl/files/marker.svg', });
                function addMarker_w34_main(props) {var marker = new google.maps.Marker({ position:props.coords, map:map, }); if(props.iconImage){marker.setIcon(props.iconImage);}
                                                  google.maps.event.addListener(marker, "click", function() { document.querySelector('.bg-modal').style.display = 'block';         document.querySelector('#wyczyn34_content').style.display = 'block'; document.querySelector('#wyczyn34_content').style.position = 'fixed';});
                                                  };
                //Marker for pop-up
                addMarker_w34({coords:{lat:51,4106252, lng:21,9606346}, iconImage:'http://nieodlegla.pl/files/pin.svg', });
                function addMarker_w34(props) {var marker = new google.maps.Marker({ position:props.coords, map:map_wyczyn34, }); if(props.iconImage){marker.setIcon(props.iconImage);}};
                //----------------------------------------------------------------------------------------------------------------------------------------------------------------------------
</v>
      </c>
      <c r="BZ36" s="57" t="s">
        <v>34</v>
      </c>
      <c r="CA36" s="61">
        <f t="shared" si="159"/>
        <v>34</v>
      </c>
      <c r="CB36" s="57" t="s">
        <v>35</v>
      </c>
      <c r="CC36" s="61" t="str">
        <f t="shared" si="160"/>
        <v>34'</v>
      </c>
      <c r="CD36" s="57" t="s">
        <v>36</v>
      </c>
      <c r="CE36" s="58" t="str">
        <f t="shared" si="161"/>
        <v>var map_wyczyn34 = new google.maps.Map(document.getElementById('map_wyczyn34'), optionsFeatPopup);</v>
      </c>
      <c r="CF36" s="2" t="s">
        <v>33</v>
      </c>
      <c r="CG36" s="6">
        <f t="shared" si="37"/>
        <v>34</v>
      </c>
      <c r="CH36" s="2" t="s">
        <v>156</v>
      </c>
      <c r="CI36" s="9" t="str">
        <f t="shared" si="38"/>
        <v xml:space="preserve">//----------------------------------------------------------------------------------------------------------------------------------------------------------------------------
                //Markers for WYCZYN_34                //Marker for pop-up
                addMarker_w34({coords:{lat:51,4106252, lng:21,9606346}, iconImage:'http://nieodlegla.pl/files/pin.svg', });
                function addMarker_w34(props) {var marker = new google.maps.Marker({ position:props.coords, map:map_wyczyn34, }); if(props.iconImage){marker.setIcon(props.iconImage);}};
                //----------------------------------------------------------------------------------------------------------------------------------------------------------------------------
</v>
      </c>
    </row>
    <row r="37" spans="1:129" ht="54" customHeight="1" thickBot="1" x14ac:dyDescent="0.3">
      <c r="A37" s="34">
        <v>35</v>
      </c>
      <c r="B37" s="3" t="s">
        <v>123</v>
      </c>
      <c r="C37" s="3">
        <v>50.692843799999999</v>
      </c>
      <c r="D37" s="3">
        <v>22.9724656</v>
      </c>
      <c r="E37" s="3" t="s">
        <v>124</v>
      </c>
      <c r="F37" s="3">
        <v>2</v>
      </c>
      <c r="G37" s="3" t="s">
        <v>125</v>
      </c>
      <c r="H37" s="52" t="s">
        <v>8</v>
      </c>
      <c r="I37" s="53">
        <f t="shared" si="126"/>
        <v>35</v>
      </c>
      <c r="J37" s="54" t="s">
        <v>10</v>
      </c>
      <c r="K37" s="55">
        <f t="shared" si="127"/>
        <v>35</v>
      </c>
      <c r="L37" s="56" t="s">
        <v>11</v>
      </c>
      <c r="M37" s="53">
        <f t="shared" si="128"/>
        <v>35</v>
      </c>
      <c r="N37" s="54" t="s">
        <v>12</v>
      </c>
      <c r="O37" s="53" t="str">
        <f t="shared" si="129"/>
        <v>Znajdź chrząszcza w Szczebrzeszynie, konia w Koninie lub żyrafę w… Tychach</v>
      </c>
      <c r="P37" s="56" t="s">
        <v>49</v>
      </c>
      <c r="Q37" s="54" t="s">
        <v>38</v>
      </c>
      <c r="R37" s="55">
        <f t="shared" si="130"/>
        <v>35</v>
      </c>
      <c r="S37" s="56" t="s">
        <v>39</v>
      </c>
      <c r="T37" s="53">
        <f t="shared" si="131"/>
        <v>35</v>
      </c>
      <c r="U37" s="54" t="s">
        <v>13</v>
      </c>
      <c r="V37" s="53">
        <f t="shared" si="132"/>
        <v>35</v>
      </c>
      <c r="W37" s="54" t="s">
        <v>14</v>
      </c>
      <c r="X37" s="53" t="str">
        <f t="shared" si="133"/>
        <v>Znajdź chrząszcza w Szczebrzeszynie, konia w Koninie lub żyrafę w… Tychach</v>
      </c>
      <c r="Y37" s="54" t="s">
        <v>50</v>
      </c>
      <c r="Z37" s="53" t="str">
        <f t="shared" si="134"/>
        <v>W Polsce znajdują się liczne pomniki jak ten w Szczebrzeszynie czy Koninie prezentujące  zwierzęta albo jak tyski Pomnik Pracy i Walki kojarzące się z nimi poprzez wygląd i zyskujące nowe nazwy. Poszukaj i popytaj znajomych a na pewno znajdziesz jakiś w swojej okolicy.</v>
      </c>
      <c r="AA37" s="54" t="s">
        <v>15</v>
      </c>
      <c r="AB37" s="53">
        <f t="shared" si="135"/>
        <v>35</v>
      </c>
      <c r="AC37" s="54" t="s">
        <v>338</v>
      </c>
      <c r="AD37" s="53">
        <f t="shared" si="136"/>
        <v>35</v>
      </c>
      <c r="AE37" s="54" t="s">
        <v>16</v>
      </c>
      <c r="AF37" s="53">
        <f t="shared" si="137"/>
        <v>35</v>
      </c>
      <c r="AG37" s="57" t="s">
        <v>9</v>
      </c>
      <c r="AH37" s="74" t="str">
        <f t="shared" si="12"/>
        <v>&lt;!---WYCZYN_35_main--&gt;                    
                    &lt;div class=*@*feat-box*@* id=*@*wyczyn35*@* &gt;
                        &lt;p class=*@*feat-number*@*&gt;#wyczyn35&lt;/p&gt;
                        &lt;h3 class=*@*feat-title*@*&gt;Znajdź chrząszcza w Szczebrzeszynie, konia w Koninie lub żyrafę w… Tychach&lt;/h3&gt;
                        &lt;p class=*@*feat-counter*@*&gt; 0 osób wzięło udział&lt;/p&gt;
                    &lt;/div&gt;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I37" s="58" t="str">
        <f t="shared" si="138"/>
        <v xml:space="preserve">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J37" s="59" t="str">
        <f t="shared" si="139"/>
        <v>#wyczyn35_content,</v>
      </c>
      <c r="AK37" s="59" t="str">
        <f t="shared" si="140"/>
        <v>#map_wyczyn35,</v>
      </c>
      <c r="AL37" s="54" t="s">
        <v>18</v>
      </c>
      <c r="AM37" s="53" t="str">
        <f t="shared" si="141"/>
        <v>35'</v>
      </c>
      <c r="AN37" s="60" t="s">
        <v>19</v>
      </c>
      <c r="AO37" s="53">
        <f t="shared" si="142"/>
        <v>35</v>
      </c>
      <c r="AP37" s="54" t="s">
        <v>20</v>
      </c>
      <c r="AQ37" s="53">
        <f t="shared" si="143"/>
        <v>35</v>
      </c>
      <c r="AR37" s="54" t="s">
        <v>21</v>
      </c>
      <c r="AS37" s="53">
        <f t="shared" si="144"/>
        <v>35</v>
      </c>
      <c r="AT37" s="54" t="s">
        <v>22</v>
      </c>
      <c r="AU37" s="58" t="str">
        <f t="shared" si="145"/>
        <v xml:space="preserve">    $('#wyczyn35').click(function() {
        document.querySelector('.bg-modal').style.display = 'block';
        document.querySelector('#wyczyn35_content').style.display = 'block';
        document.querySelector('#wyczyn35_content').style.position = 'fixed';
    });
    /*Closing the pop-up with feat-description*/
        $('.popup-close-arrow').click(function() {
        document.querySelector('.bg-modal').style.display = 'none';
        document.querySelector('#wyczyn35_content').style.display = 'none';
    });</v>
      </c>
      <c r="AV37" s="54" t="s">
        <v>33</v>
      </c>
      <c r="AW37" s="61">
        <f t="shared" si="146"/>
        <v>35</v>
      </c>
      <c r="AX37" s="54" t="s">
        <v>25</v>
      </c>
      <c r="AY37" s="61">
        <f t="shared" si="147"/>
        <v>35</v>
      </c>
      <c r="AZ37" s="57" t="s">
        <v>26</v>
      </c>
      <c r="BA37" s="61">
        <f t="shared" si="148"/>
        <v>50.692843799999999</v>
      </c>
      <c r="BB37" s="57" t="s">
        <v>27</v>
      </c>
      <c r="BC37" s="61">
        <f t="shared" si="149"/>
        <v>22.9724656</v>
      </c>
      <c r="BD37" s="2" t="s">
        <v>184</v>
      </c>
      <c r="BE37" s="61">
        <f t="shared" si="150"/>
        <v>35</v>
      </c>
      <c r="BF37" s="54" t="s">
        <v>28</v>
      </c>
      <c r="BG37" s="61">
        <f t="shared" si="151"/>
        <v>35</v>
      </c>
      <c r="BH37" s="57" t="s">
        <v>29</v>
      </c>
      <c r="BI37" s="61">
        <f t="shared" si="152"/>
        <v>35</v>
      </c>
      <c r="BJ37" s="54" t="s">
        <v>30</v>
      </c>
      <c r="BK37" s="61">
        <f t="shared" si="153"/>
        <v>35</v>
      </c>
      <c r="BL37" s="54" t="s">
        <v>51</v>
      </c>
      <c r="BM37" s="54">
        <f t="shared" si="154"/>
        <v>50.692843799999999</v>
      </c>
      <c r="BN37" s="54" t="s">
        <v>27</v>
      </c>
      <c r="BO37" s="54">
        <f t="shared" si="155"/>
        <v>22.9724656</v>
      </c>
      <c r="BP37" s="2" t="s">
        <v>183</v>
      </c>
      <c r="BQ37" s="61">
        <f t="shared" si="156"/>
        <v>35</v>
      </c>
      <c r="BR37" s="57" t="s">
        <v>31</v>
      </c>
      <c r="BS37" s="61">
        <f t="shared" si="157"/>
        <v>35</v>
      </c>
      <c r="BT37" s="54" t="s">
        <v>32</v>
      </c>
      <c r="BU37" s="61"/>
      <c r="BV37" s="57"/>
      <c r="BW37" s="61"/>
      <c r="BX37" s="57"/>
      <c r="BY37" s="58" t="str">
        <f t="shared" si="158"/>
        <v xml:space="preserve">//----------------------------------------------------------------------------------------------------------------------------------------------------------------------------
                //Markers for WYCZYN_35
                //marker for main page
                addMarker_w35_main({coords:{lat:50,6928438, lng:22,9724656}, iconImage:'http://nieodlegla.pl/files/marker.svg', });
                function addMarker_w35_main(props) {var marker = new google.maps.Marker({ position:props.coords, map:map, }); if(props.iconImage){marker.setIcon(props.iconImage);}
                                                  google.maps.event.addListener(marker, "click", function() { document.querySelector('.bg-modal').style.display = 'block';         document.querySelector('#wyczyn35_content').style.display = 'block'; document.querySelector('#wyczyn35_content').style.position = 'fixed';});
                                                  };
                //Marker for pop-up
                addMarker_w35({coords:{lat:50,6928438, lng:22,9724656}, iconImage:'http://nieodlegla.pl/files/pin.svg', });
                function addMarker_w35(props) {var marker = new google.maps.Marker({ position:props.coords, map:map_wyczyn35, }); if(props.iconImage){marker.setIcon(props.iconImage);}};
                //----------------------------------------------------------------------------------------------------------------------------------------------------------------------------
</v>
      </c>
      <c r="BZ37" s="57" t="s">
        <v>34</v>
      </c>
      <c r="CA37" s="61">
        <f t="shared" si="159"/>
        <v>35</v>
      </c>
      <c r="CB37" s="57" t="s">
        <v>35</v>
      </c>
      <c r="CC37" s="61" t="str">
        <f t="shared" si="160"/>
        <v>35'</v>
      </c>
      <c r="CD37" s="57" t="s">
        <v>36</v>
      </c>
      <c r="CE37" s="58" t="str">
        <f t="shared" si="161"/>
        <v>var map_wyczyn35 = new google.maps.Map(document.getElementById('map_wyczyn35'), optionsFeatPopup);</v>
      </c>
      <c r="CF37" s="2" t="s">
        <v>33</v>
      </c>
      <c r="CG37" s="6">
        <f t="shared" si="37"/>
        <v>35</v>
      </c>
      <c r="CH37" s="2" t="s">
        <v>156</v>
      </c>
      <c r="CI37" s="9" t="str">
        <f t="shared" si="38"/>
        <v xml:space="preserve">//----------------------------------------------------------------------------------------------------------------------------------------------------------------------------
                //Markers for WYCZYN_35                //Marker for pop-up
                addMarker_w35({coords:{lat:50,6928438, lng:22,9724656}, iconImage:'http://nieodlegla.pl/files/pin.svg', });
                function addMarker_w35(props) {var marker = new google.maps.Marker({ position:props.coords, map:map_wyczyn35, }); if(props.iconImage){marker.setIcon(props.iconImage);}};
                //----------------------------------------------------------------------------------------------------------------------------------------------------------------------------
</v>
      </c>
    </row>
    <row r="38" spans="1:129" ht="54" customHeight="1" thickBot="1" x14ac:dyDescent="0.3">
      <c r="A38" s="34">
        <v>36</v>
      </c>
      <c r="B38" s="3" t="s">
        <v>126</v>
      </c>
      <c r="C38" s="3">
        <v>54.263458</v>
      </c>
      <c r="D38" s="3">
        <v>22.775760600000002</v>
      </c>
      <c r="E38" s="14" t="s">
        <v>128</v>
      </c>
      <c r="F38" s="14"/>
      <c r="G38" s="15" t="s">
        <v>129</v>
      </c>
      <c r="H38" s="52" t="s">
        <v>8</v>
      </c>
      <c r="I38" s="53">
        <f t="shared" si="126"/>
        <v>36</v>
      </c>
      <c r="J38" s="54" t="s">
        <v>10</v>
      </c>
      <c r="K38" s="55">
        <f t="shared" si="127"/>
        <v>36</v>
      </c>
      <c r="L38" s="56" t="s">
        <v>11</v>
      </c>
      <c r="M38" s="53">
        <f t="shared" si="128"/>
        <v>36</v>
      </c>
      <c r="N38" s="54" t="s">
        <v>12</v>
      </c>
      <c r="O38" s="53" t="str">
        <f t="shared" si="129"/>
        <v>Odetchnij głęboko nad jeziorem Hańcza</v>
      </c>
      <c r="P38" s="56" t="s">
        <v>49</v>
      </c>
      <c r="Q38" s="54" t="s">
        <v>38</v>
      </c>
      <c r="R38" s="55">
        <f t="shared" si="130"/>
        <v>36</v>
      </c>
      <c r="S38" s="56" t="s">
        <v>39</v>
      </c>
      <c r="T38" s="53">
        <f t="shared" si="131"/>
        <v>36</v>
      </c>
      <c r="U38" s="54" t="s">
        <v>13</v>
      </c>
      <c r="V38" s="53">
        <f t="shared" si="132"/>
        <v>36</v>
      </c>
      <c r="W38" s="54" t="s">
        <v>14</v>
      </c>
      <c r="X38" s="53" t="str">
        <f t="shared" si="133"/>
        <v>Odetchnij głęboko nad jeziorem Hańcza</v>
      </c>
      <c r="Y38" s="54" t="s">
        <v>50</v>
      </c>
      <c r="Z38" s="53" t="str">
        <f t="shared" si="134"/>
        <v>Złap oddech nad najgłębszym jeziorem Polski. Niech będzie  dłuższy niż 108,5 metra, które dzielić Cię będzie od jego dna.  </v>
      </c>
      <c r="AA38" s="54" t="s">
        <v>15</v>
      </c>
      <c r="AB38" s="53">
        <f t="shared" si="135"/>
        <v>36</v>
      </c>
      <c r="AC38" s="54" t="s">
        <v>338</v>
      </c>
      <c r="AD38" s="53">
        <f t="shared" si="136"/>
        <v>36</v>
      </c>
      <c r="AE38" s="54" t="s">
        <v>16</v>
      </c>
      <c r="AF38" s="53">
        <f t="shared" si="137"/>
        <v>36</v>
      </c>
      <c r="AG38" s="57" t="s">
        <v>9</v>
      </c>
      <c r="AH38" s="74" t="str">
        <f t="shared" si="12"/>
        <v>&lt;!---WYCZYN_36_main--&gt;                    
                    &lt;div class=*@*feat-box*@* id=*@*wyczyn36*@* &gt;
                        &lt;p class=*@*feat-number*@*&gt;#wyczyn36&lt;/p&gt;
                        &lt;h3 class=*@*feat-title*@*&gt;Odetchnij głęboko nad jeziorem Hańcza&lt;/h3&gt;
                        &lt;p class=*@*feat-counter*@*&gt; 0 osób wzięło udział&lt;/p&gt;
                    &lt;/div&gt;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I38" s="58" t="str">
        <f t="shared" si="138"/>
        <v xml:space="preserve">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J38" s="59" t="str">
        <f t="shared" si="139"/>
        <v>#wyczyn36_content,</v>
      </c>
      <c r="AK38" s="59" t="str">
        <f t="shared" si="140"/>
        <v>#map_wyczyn36,</v>
      </c>
      <c r="AL38" s="54" t="s">
        <v>18</v>
      </c>
      <c r="AM38" s="53" t="str">
        <f t="shared" si="141"/>
        <v>36'</v>
      </c>
      <c r="AN38" s="60" t="s">
        <v>19</v>
      </c>
      <c r="AO38" s="53">
        <f t="shared" si="142"/>
        <v>36</v>
      </c>
      <c r="AP38" s="54" t="s">
        <v>20</v>
      </c>
      <c r="AQ38" s="53">
        <f t="shared" si="143"/>
        <v>36</v>
      </c>
      <c r="AR38" s="54" t="s">
        <v>21</v>
      </c>
      <c r="AS38" s="53">
        <f t="shared" si="144"/>
        <v>36</v>
      </c>
      <c r="AT38" s="54" t="s">
        <v>22</v>
      </c>
      <c r="AU38" s="58" t="str">
        <f t="shared" si="145"/>
        <v xml:space="preserve">    $('#wyczyn36').click(function() {
        document.querySelector('.bg-modal').style.display = 'block';
        document.querySelector('#wyczyn36_content').style.display = 'block';
        document.querySelector('#wyczyn36_content').style.position = 'fixed';
    });
    /*Closing the pop-up with feat-description*/
        $('.popup-close-arrow').click(function() {
        document.querySelector('.bg-modal').style.display = 'none';
        document.querySelector('#wyczyn36_content').style.display = 'none';
    });</v>
      </c>
      <c r="AV38" s="54" t="s">
        <v>33</v>
      </c>
      <c r="AW38" s="61">
        <f t="shared" si="146"/>
        <v>36</v>
      </c>
      <c r="AX38" s="54" t="s">
        <v>25</v>
      </c>
      <c r="AY38" s="61">
        <f t="shared" si="147"/>
        <v>36</v>
      </c>
      <c r="AZ38" s="57" t="s">
        <v>26</v>
      </c>
      <c r="BA38" s="61">
        <f t="shared" si="148"/>
        <v>54.263458</v>
      </c>
      <c r="BB38" s="57" t="s">
        <v>27</v>
      </c>
      <c r="BC38" s="61">
        <f t="shared" si="149"/>
        <v>22.775760600000002</v>
      </c>
      <c r="BD38" s="2" t="s">
        <v>184</v>
      </c>
      <c r="BE38" s="61">
        <f t="shared" si="150"/>
        <v>36</v>
      </c>
      <c r="BF38" s="54" t="s">
        <v>28</v>
      </c>
      <c r="BG38" s="61">
        <f t="shared" si="151"/>
        <v>36</v>
      </c>
      <c r="BH38" s="57" t="s">
        <v>29</v>
      </c>
      <c r="BI38" s="61">
        <f t="shared" si="152"/>
        <v>36</v>
      </c>
      <c r="BJ38" s="54" t="s">
        <v>30</v>
      </c>
      <c r="BK38" s="61">
        <f t="shared" si="153"/>
        <v>36</v>
      </c>
      <c r="BL38" s="54" t="s">
        <v>51</v>
      </c>
      <c r="BM38" s="54">
        <f t="shared" si="154"/>
        <v>54.263458</v>
      </c>
      <c r="BN38" s="54" t="s">
        <v>27</v>
      </c>
      <c r="BO38" s="54">
        <f t="shared" si="155"/>
        <v>22.775760600000002</v>
      </c>
      <c r="BP38" s="2" t="s">
        <v>183</v>
      </c>
      <c r="BQ38" s="61">
        <f t="shared" si="156"/>
        <v>36</v>
      </c>
      <c r="BR38" s="57" t="s">
        <v>31</v>
      </c>
      <c r="BS38" s="61">
        <f t="shared" si="157"/>
        <v>36</v>
      </c>
      <c r="BT38" s="54" t="s">
        <v>32</v>
      </c>
      <c r="BU38" s="61"/>
      <c r="BV38" s="57"/>
      <c r="BW38" s="61"/>
      <c r="BX38" s="57"/>
      <c r="BY38" s="58" t="str">
        <f t="shared" si="158"/>
        <v xml:space="preserve">//----------------------------------------------------------------------------------------------------------------------------------------------------------------------------
                //Markers for WYCZYN_36
                //marker for main page
                addMarker_w36_main({coords:{lat:54,263458, lng:22,7757606}, iconImage:'http://nieodlegla.pl/files/marker.svg', });
                function addMarker_w36_main(props) {var marker = new google.maps.Marker({ position:props.coords, map:map, }); if(props.iconImage){marker.setIcon(props.iconImage);}
                                                  google.maps.event.addListener(marker, "click", function() { document.querySelector('.bg-modal').style.display = 'block';         document.querySelector('#wyczyn36_content').style.display = 'block'; document.querySelector('#wyczyn36_content').style.position = 'fixed';});
                                                  };
                //Marker for pop-up
                addMarker_w36({coords:{lat:54,263458, lng:22,7757606}, iconImage:'http://nieodlegla.pl/files/pin.svg', });
                function addMarker_w36(props) {var marker = new google.maps.Marker({ position:props.coords, map:map_wyczyn36, }); if(props.iconImage){marker.setIcon(props.iconImage);}};
                //----------------------------------------------------------------------------------------------------------------------------------------------------------------------------
</v>
      </c>
      <c r="BZ38" s="57" t="s">
        <v>34</v>
      </c>
      <c r="CA38" s="61">
        <f t="shared" si="159"/>
        <v>36</v>
      </c>
      <c r="CB38" s="57" t="s">
        <v>35</v>
      </c>
      <c r="CC38" s="61" t="str">
        <f t="shared" si="160"/>
        <v>36'</v>
      </c>
      <c r="CD38" s="57" t="s">
        <v>36</v>
      </c>
      <c r="CE38" s="58" t="str">
        <f t="shared" si="161"/>
        <v>var map_wyczyn36 = new google.maps.Map(document.getElementById('map_wyczyn36'), optionsFeatPopup);</v>
      </c>
      <c r="CF38" s="2" t="s">
        <v>33</v>
      </c>
      <c r="CG38" s="6">
        <f t="shared" si="37"/>
        <v>36</v>
      </c>
      <c r="CH38" s="2" t="s">
        <v>156</v>
      </c>
      <c r="CI38" s="9" t="str">
        <f t="shared" si="38"/>
        <v xml:space="preserve">//----------------------------------------------------------------------------------------------------------------------------------------------------------------------------
                //Markers for WYCZYN_36                //Marker for pop-up
                addMarker_w36({coords:{lat:54,263458, lng:22,7757606}, iconImage:'http://nieodlegla.pl/files/pin.svg', });
                function addMarker_w36(props) {var marker = new google.maps.Marker({ position:props.coords, map:map_wyczyn36, }); if(props.iconImage){marker.setIcon(props.iconImage);}};
                //----------------------------------------------------------------------------------------------------------------------------------------------------------------------------
</v>
      </c>
    </row>
    <row r="39" spans="1:129" ht="54" customHeight="1" thickBot="1" x14ac:dyDescent="0.3">
      <c r="A39" s="34">
        <v>37</v>
      </c>
      <c r="B39" s="3" t="s">
        <v>127</v>
      </c>
      <c r="C39" s="3">
        <v>50.245489900000003</v>
      </c>
      <c r="D39" s="3">
        <v>21.773820300000001</v>
      </c>
      <c r="E39" s="14" t="s">
        <v>130</v>
      </c>
      <c r="F39" s="14"/>
      <c r="G39" s="1" t="s">
        <v>131</v>
      </c>
      <c r="H39" s="52" t="s">
        <v>8</v>
      </c>
      <c r="I39" s="53">
        <f t="shared" si="126"/>
        <v>37</v>
      </c>
      <c r="J39" s="54" t="s">
        <v>10</v>
      </c>
      <c r="K39" s="55">
        <f t="shared" si="127"/>
        <v>37</v>
      </c>
      <c r="L39" s="56" t="s">
        <v>11</v>
      </c>
      <c r="M39" s="53">
        <f t="shared" si="128"/>
        <v>37</v>
      </c>
      <c r="N39" s="54" t="s">
        <v>12</v>
      </c>
      <c r="O39" s="53" t="str">
        <f t="shared" si="129"/>
        <v>Zbuduj piramidę nad Nilem</v>
      </c>
      <c r="P39" s="56" t="s">
        <v>49</v>
      </c>
      <c r="Q39" s="54" t="s">
        <v>38</v>
      </c>
      <c r="R39" s="55">
        <f t="shared" si="130"/>
        <v>37</v>
      </c>
      <c r="S39" s="56" t="s">
        <v>39</v>
      </c>
      <c r="T39" s="53">
        <f t="shared" si="131"/>
        <v>37</v>
      </c>
      <c r="U39" s="54" t="s">
        <v>13</v>
      </c>
      <c r="V39" s="53">
        <f t="shared" si="132"/>
        <v>37</v>
      </c>
      <c r="W39" s="54" t="s">
        <v>14</v>
      </c>
      <c r="X39" s="53" t="str">
        <f t="shared" si="133"/>
        <v>Zbuduj piramidę nad Nilem</v>
      </c>
      <c r="Y39" s="54" t="s">
        <v>50</v>
      </c>
      <c r="Z39" s="53" t="str">
        <f t="shared" si="134"/>
        <v>Czy wiesz, że w Polsce płynie Nil? Owszem! Przepływa przez miejscowość Kolbuszowa. Z dowolnych materiałów budowlanych stwórz nad jego brzegiem małą piramidę i zrób jej zdjęcie.</v>
      </c>
      <c r="AA39" s="54" t="s">
        <v>15</v>
      </c>
      <c r="AB39" s="53">
        <f t="shared" si="135"/>
        <v>37</v>
      </c>
      <c r="AC39" s="54" t="s">
        <v>338</v>
      </c>
      <c r="AD39" s="53">
        <f t="shared" si="136"/>
        <v>37</v>
      </c>
      <c r="AE39" s="54" t="s">
        <v>16</v>
      </c>
      <c r="AF39" s="53">
        <f t="shared" si="137"/>
        <v>37</v>
      </c>
      <c r="AG39" s="57" t="s">
        <v>9</v>
      </c>
      <c r="AH39" s="74" t="str">
        <f t="shared" si="12"/>
        <v>&lt;!---WYCZYN_37_main--&gt;                    
                    &lt;div class=*@*feat-box*@* id=*@*wyczyn37*@* &gt;
                        &lt;p class=*@*feat-number*@*&gt;#wyczyn37&lt;/p&gt;
                        &lt;h3 class=*@*feat-title*@*&gt;Zbuduj piramidę nad Nilem&lt;/h3&gt;
                        &lt;p class=*@*feat-counter*@*&gt; 0 osób wzięło udział&lt;/p&gt;
                    &lt;/div&gt;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I39" s="58" t="str">
        <f t="shared" si="138"/>
        <v xml:space="preserve">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J39" s="59" t="str">
        <f t="shared" si="139"/>
        <v>#wyczyn37_content,</v>
      </c>
      <c r="AK39" s="59" t="str">
        <f t="shared" si="140"/>
        <v>#map_wyczyn37,</v>
      </c>
      <c r="AL39" s="54" t="s">
        <v>18</v>
      </c>
      <c r="AM39" s="53" t="str">
        <f t="shared" si="141"/>
        <v>37'</v>
      </c>
      <c r="AN39" s="60" t="s">
        <v>19</v>
      </c>
      <c r="AO39" s="53">
        <f t="shared" si="142"/>
        <v>37</v>
      </c>
      <c r="AP39" s="54" t="s">
        <v>20</v>
      </c>
      <c r="AQ39" s="53">
        <f t="shared" si="143"/>
        <v>37</v>
      </c>
      <c r="AR39" s="54" t="s">
        <v>21</v>
      </c>
      <c r="AS39" s="53">
        <f t="shared" si="144"/>
        <v>37</v>
      </c>
      <c r="AT39" s="54" t="s">
        <v>22</v>
      </c>
      <c r="AU39" s="58" t="str">
        <f t="shared" si="145"/>
        <v xml:space="preserve">    $('#wyczyn37').click(function() {
        document.querySelector('.bg-modal').style.display = 'block';
        document.querySelector('#wyczyn37_content').style.display = 'block';
        document.querySelector('#wyczyn37_content').style.position = 'fixed';
    });
    /*Closing the pop-up with feat-description*/
        $('.popup-close-arrow').click(function() {
        document.querySelector('.bg-modal').style.display = 'none';
        document.querySelector('#wyczyn37_content').style.display = 'none';
    });</v>
      </c>
      <c r="AV39" s="54" t="s">
        <v>33</v>
      </c>
      <c r="AW39" s="61">
        <f t="shared" si="146"/>
        <v>37</v>
      </c>
      <c r="AX39" s="54" t="s">
        <v>25</v>
      </c>
      <c r="AY39" s="61">
        <f t="shared" si="147"/>
        <v>37</v>
      </c>
      <c r="AZ39" s="57" t="s">
        <v>26</v>
      </c>
      <c r="BA39" s="61">
        <f t="shared" si="148"/>
        <v>50.245489900000003</v>
      </c>
      <c r="BB39" s="57" t="s">
        <v>27</v>
      </c>
      <c r="BC39" s="61">
        <f t="shared" si="149"/>
        <v>21.773820300000001</v>
      </c>
      <c r="BD39" s="2" t="s">
        <v>184</v>
      </c>
      <c r="BE39" s="61">
        <f t="shared" si="150"/>
        <v>37</v>
      </c>
      <c r="BF39" s="54" t="s">
        <v>28</v>
      </c>
      <c r="BG39" s="61">
        <f t="shared" si="151"/>
        <v>37</v>
      </c>
      <c r="BH39" s="57" t="s">
        <v>29</v>
      </c>
      <c r="BI39" s="61">
        <f t="shared" si="152"/>
        <v>37</v>
      </c>
      <c r="BJ39" s="54" t="s">
        <v>30</v>
      </c>
      <c r="BK39" s="61">
        <f t="shared" si="153"/>
        <v>37</v>
      </c>
      <c r="BL39" s="54" t="s">
        <v>51</v>
      </c>
      <c r="BM39" s="54">
        <f t="shared" si="154"/>
        <v>50.245489900000003</v>
      </c>
      <c r="BN39" s="54" t="s">
        <v>27</v>
      </c>
      <c r="BO39" s="54">
        <f t="shared" si="155"/>
        <v>21.773820300000001</v>
      </c>
      <c r="BP39" s="2" t="s">
        <v>183</v>
      </c>
      <c r="BQ39" s="61">
        <f t="shared" si="156"/>
        <v>37</v>
      </c>
      <c r="BR39" s="57" t="s">
        <v>31</v>
      </c>
      <c r="BS39" s="61">
        <f t="shared" si="157"/>
        <v>37</v>
      </c>
      <c r="BT39" s="54" t="s">
        <v>32</v>
      </c>
      <c r="BU39" s="61"/>
      <c r="BV39" s="57"/>
      <c r="BW39" s="61"/>
      <c r="BX39" s="57"/>
      <c r="BY39" s="58" t="str">
        <f t="shared" si="158"/>
        <v xml:space="preserve">//----------------------------------------------------------------------------------------------------------------------------------------------------------------------------
                //Markers for WYCZYN_37
                //marker for main page
                addMarker_w37_main({coords:{lat:50,2454899, lng:21,7738203}, iconImage:'http://nieodlegla.pl/files/marker.svg', });
                function addMarker_w37_main(props) {var marker = new google.maps.Marker({ position:props.coords, map:map, }); if(props.iconImage){marker.setIcon(props.iconImage);}
                                                  google.maps.event.addListener(marker, "click", function() { document.querySelector('.bg-modal').style.display = 'block';         document.querySelector('#wyczyn37_content').style.display = 'block'; document.querySelector('#wyczyn37_content').style.position = 'fixed';});
                                                  };
                //Marker for pop-up
                addMarker_w37({coords:{lat:50,2454899, lng:21,7738203}, iconImage:'http://nieodlegla.pl/files/pin.svg', });
                function addMarker_w37(props) {var marker = new google.maps.Marker({ position:props.coords, map:map_wyczyn37, }); if(props.iconImage){marker.setIcon(props.iconImage);}};
                //----------------------------------------------------------------------------------------------------------------------------------------------------------------------------
</v>
      </c>
      <c r="BZ39" s="57" t="s">
        <v>34</v>
      </c>
      <c r="CA39" s="61">
        <f t="shared" si="159"/>
        <v>37</v>
      </c>
      <c r="CB39" s="57" t="s">
        <v>35</v>
      </c>
      <c r="CC39" s="61" t="str">
        <f t="shared" si="160"/>
        <v>37'</v>
      </c>
      <c r="CD39" s="57" t="s">
        <v>36</v>
      </c>
      <c r="CE39" s="58" t="str">
        <f t="shared" si="161"/>
        <v>var map_wyczyn37 = new google.maps.Map(document.getElementById('map_wyczyn37'), optionsFeatPopup);</v>
      </c>
      <c r="CF39" s="2" t="s">
        <v>33</v>
      </c>
      <c r="CG39" s="6">
        <f t="shared" si="37"/>
        <v>37</v>
      </c>
      <c r="CH39" s="2" t="s">
        <v>156</v>
      </c>
      <c r="CI39" s="9" t="str">
        <f t="shared" si="38"/>
        <v xml:space="preserve">//----------------------------------------------------------------------------------------------------------------------------------------------------------------------------
                //Markers for WYCZYN_37                //Marker for pop-up
                addMarker_w37({coords:{lat:50,2454899, lng:21,7738203}, iconImage:'http://nieodlegla.pl/files/pin.svg', });
                function addMarker_w37(props) {var marker = new google.maps.Marker({ position:props.coords, map:map_wyczyn37, }); if(props.iconImage){marker.setIcon(props.iconImage);}};
                //----------------------------------------------------------------------------------------------------------------------------------------------------------------------------
</v>
      </c>
    </row>
    <row r="40" spans="1:129" s="36" customFormat="1" ht="54" customHeight="1" thickBot="1" x14ac:dyDescent="0.3">
      <c r="A40" s="35">
        <v>38</v>
      </c>
      <c r="E40" s="36" t="s">
        <v>132</v>
      </c>
      <c r="G40" s="36" t="s">
        <v>133</v>
      </c>
      <c r="H40" s="35" t="s">
        <v>8</v>
      </c>
      <c r="I40" s="62">
        <f t="shared" si="126"/>
        <v>38</v>
      </c>
      <c r="J40" s="63" t="s">
        <v>10</v>
      </c>
      <c r="K40" s="64">
        <f t="shared" si="127"/>
        <v>38</v>
      </c>
      <c r="L40" s="65" t="s">
        <v>11</v>
      </c>
      <c r="M40" s="62">
        <f t="shared" si="128"/>
        <v>38</v>
      </c>
      <c r="N40" s="63" t="s">
        <v>12</v>
      </c>
      <c r="O40" s="62" t="str">
        <f t="shared" si="129"/>
        <v>Znajdź ulice prowadzące w cztery kierunki świata</v>
      </c>
      <c r="P40" s="65" t="s">
        <v>49</v>
      </c>
      <c r="Q40" s="63" t="s">
        <v>38</v>
      </c>
      <c r="R40" s="64">
        <f t="shared" si="130"/>
        <v>38</v>
      </c>
      <c r="S40" s="65" t="s">
        <v>39</v>
      </c>
      <c r="T40" s="62">
        <f t="shared" si="131"/>
        <v>38</v>
      </c>
      <c r="U40" s="63" t="s">
        <v>13</v>
      </c>
      <c r="V40" s="62">
        <f t="shared" si="132"/>
        <v>38</v>
      </c>
      <c r="W40" s="63" t="s">
        <v>14</v>
      </c>
      <c r="X40" s="62" t="str">
        <f t="shared" si="133"/>
        <v>Znajdź ulice prowadzące w cztery kierunki świata</v>
      </c>
      <c r="Y40" s="63" t="s">
        <v>50</v>
      </c>
      <c r="Z40" s="62" t="str">
        <f t="shared" si="134"/>
        <v>Wschodnia, Zachodnia, Północna i Południowa - nawet nie chcemy liczyć ile jest w Polsce ulic o takich nazwach. Znajdź po jednej z nich i skompletuj cztery kierunki świata!</v>
      </c>
      <c r="AA40" s="63" t="s">
        <v>15</v>
      </c>
      <c r="AB40" s="62">
        <f t="shared" si="135"/>
        <v>38</v>
      </c>
      <c r="AC40" s="54" t="s">
        <v>338</v>
      </c>
      <c r="AD40" s="62">
        <f t="shared" si="136"/>
        <v>38</v>
      </c>
      <c r="AE40" s="63" t="s">
        <v>16</v>
      </c>
      <c r="AF40" s="62">
        <f t="shared" si="137"/>
        <v>38</v>
      </c>
      <c r="AG40" s="66" t="s">
        <v>9</v>
      </c>
      <c r="AH40" s="74" t="str">
        <f t="shared" si="12"/>
        <v>&lt;!---WYCZYN_38_main--&gt;                    
                    &lt;div class=*@*feat-box*@* id=*@*wyczyn38*@* &gt;
                        &lt;p class=*@*feat-number*@*&gt;#wyczyn38&lt;/p&gt;
                        &lt;h3 class=*@*feat-title*@*&gt;Znajdź ulice prowadzące w cztery kierunki świata&lt;/h3&gt;
                        &lt;p class=*@*feat-counter*@*&gt; 0 osób wzięło udział&lt;/p&gt;
                    &lt;/div&gt;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I40" s="67" t="str">
        <f t="shared" si="138"/>
        <v xml:space="preserve">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J40" s="68" t="str">
        <f t="shared" si="139"/>
        <v>#wyczyn38_content,</v>
      </c>
      <c r="AK40" s="68" t="str">
        <f t="shared" si="140"/>
        <v>#map_wyczyn38,</v>
      </c>
      <c r="AL40" s="63" t="s">
        <v>18</v>
      </c>
      <c r="AM40" s="62" t="str">
        <f t="shared" si="141"/>
        <v>38'</v>
      </c>
      <c r="AN40" s="69" t="s">
        <v>19</v>
      </c>
      <c r="AO40" s="62">
        <f t="shared" si="142"/>
        <v>38</v>
      </c>
      <c r="AP40" s="63" t="s">
        <v>20</v>
      </c>
      <c r="AQ40" s="62">
        <f t="shared" si="143"/>
        <v>38</v>
      </c>
      <c r="AR40" s="63" t="s">
        <v>21</v>
      </c>
      <c r="AS40" s="62">
        <f t="shared" si="144"/>
        <v>38</v>
      </c>
      <c r="AT40" s="63" t="s">
        <v>22</v>
      </c>
      <c r="AU40" s="67" t="str">
        <f t="shared" si="145"/>
        <v xml:space="preserve">    $('#wyczyn38').click(function() {
        document.querySelector('.bg-modal').style.display = 'block';
        document.querySelector('#wyczyn38_content').style.display = 'block';
        document.querySelector('#wyczyn38_content').style.position = 'fixed';
    });
    /*Closing the pop-up with feat-description*/
        $('.popup-close-arrow').click(function() {
        document.querySelector('.bg-modal').style.display = 'none';
        document.querySelector('#wyczyn38_content').style.display = 'none';
    });</v>
      </c>
      <c r="AV40" s="63" t="s">
        <v>33</v>
      </c>
      <c r="AW40" s="70">
        <f t="shared" si="146"/>
        <v>38</v>
      </c>
      <c r="AX40" s="63" t="s">
        <v>25</v>
      </c>
      <c r="AY40" s="70">
        <f t="shared" si="147"/>
        <v>38</v>
      </c>
      <c r="AZ40" s="66" t="s">
        <v>26</v>
      </c>
      <c r="BA40" s="70">
        <f t="shared" si="148"/>
        <v>0</v>
      </c>
      <c r="BB40" s="66" t="s">
        <v>27</v>
      </c>
      <c r="BC40" s="70">
        <f t="shared" si="149"/>
        <v>0</v>
      </c>
      <c r="BD40" s="2" t="s">
        <v>184</v>
      </c>
      <c r="BE40" s="70">
        <f t="shared" si="150"/>
        <v>38</v>
      </c>
      <c r="BF40" s="63" t="s">
        <v>28</v>
      </c>
      <c r="BG40" s="70">
        <f t="shared" si="151"/>
        <v>38</v>
      </c>
      <c r="BH40" s="66" t="s">
        <v>29</v>
      </c>
      <c r="BI40" s="70">
        <f t="shared" si="152"/>
        <v>38</v>
      </c>
      <c r="BJ40" s="63" t="s">
        <v>30</v>
      </c>
      <c r="BK40" s="70">
        <f t="shared" si="153"/>
        <v>38</v>
      </c>
      <c r="BL40" s="63" t="s">
        <v>51</v>
      </c>
      <c r="BM40" s="63">
        <f t="shared" si="154"/>
        <v>0</v>
      </c>
      <c r="BN40" s="63" t="s">
        <v>27</v>
      </c>
      <c r="BO40" s="63">
        <f t="shared" si="155"/>
        <v>0</v>
      </c>
      <c r="BP40" s="2" t="s">
        <v>183</v>
      </c>
      <c r="BQ40" s="70">
        <f t="shared" si="156"/>
        <v>38</v>
      </c>
      <c r="BR40" s="66" t="s">
        <v>31</v>
      </c>
      <c r="BS40" s="70">
        <f t="shared" si="157"/>
        <v>38</v>
      </c>
      <c r="BT40" s="63" t="s">
        <v>32</v>
      </c>
      <c r="BU40" s="70"/>
      <c r="BV40" s="66"/>
      <c r="BW40" s="70"/>
      <c r="BX40" s="66"/>
      <c r="BY40" s="67" t="str">
        <f t="shared" si="158"/>
        <v xml:space="preserve">//----------------------------------------------------------------------------------------------------------------------------------------------------------------------------
                //Markers for WYCZYN_38
                //marker for main page
                addMarker_w38_main({coords:{lat:0, lng:0}, iconImage:'http://nieodlegla.pl/files/marker.svg', });
                function addMarker_w38_main(props) {var marker = new google.maps.Marker({ position:props.coords, map:map, }); if(props.iconImage){marker.setIcon(props.iconImage);}
                                                  google.maps.event.addListener(marker, "click", function() { document.querySelector('.bg-modal').style.display = 'block';         document.querySelector('#wyczyn38_content').style.display = 'block'; document.querySelector('#wyczyn38_content').style.position = 'fixed';});
                                                  };
                //Marker for pop-up
                addMarker_w38({coords:{lat:0, lng:0}, iconImage:'http://nieodlegla.pl/files/pin.svg', });
                function addMarker_w38(props) {var marker = new google.maps.Marker({ position:props.coords, map:map_wyczyn38, }); if(props.iconImage){marker.setIcon(props.iconImage);}};
                //----------------------------------------------------------------------------------------------------------------------------------------------------------------------------
</v>
      </c>
      <c r="BZ40" s="66" t="s">
        <v>34</v>
      </c>
      <c r="CA40" s="70">
        <f t="shared" si="159"/>
        <v>38</v>
      </c>
      <c r="CB40" s="66" t="s">
        <v>35</v>
      </c>
      <c r="CC40" s="70" t="str">
        <f t="shared" si="160"/>
        <v>38'</v>
      </c>
      <c r="CD40" s="66" t="s">
        <v>36</v>
      </c>
      <c r="CE40" s="67" t="str">
        <f t="shared" si="161"/>
        <v>var map_wyczyn38 = new google.maps.Map(document.getElementById('map_wyczyn38'), optionsFeatPopup);</v>
      </c>
      <c r="CF40" s="37" t="s">
        <v>33</v>
      </c>
      <c r="CG40" s="38">
        <f t="shared" si="37"/>
        <v>38</v>
      </c>
      <c r="CH40" s="37" t="s">
        <v>156</v>
      </c>
      <c r="CI40" s="39" t="str">
        <f t="shared" si="38"/>
        <v xml:space="preserve">//----------------------------------------------------------------------------------------------------------------------------------------------------------------------------
                //Markers for WYCZYN_38                //Marker for pop-up
                addMarker_w38({coords:{lat:0, lng:0}, iconImage:'http://nieodlegla.pl/files/pin.svg', });
                function addMarker_w38(props) {var marker = new google.maps.Marker({ position:props.coords, map:map_wyczyn38, }); if(props.iconImage){marker.setIcon(props.iconImage);}};
                //----------------------------------------------------------------------------------------------------------------------------------------------------------------------------
</v>
      </c>
    </row>
    <row r="41" spans="1:129" ht="54" customHeight="1" thickBot="1" x14ac:dyDescent="0.3">
      <c r="A41" s="34">
        <v>39</v>
      </c>
      <c r="B41" s="44" t="s">
        <v>153</v>
      </c>
      <c r="C41" s="3">
        <v>53.426390900000001</v>
      </c>
      <c r="D41" s="3">
        <v>14.543361300000001</v>
      </c>
      <c r="E41" s="14" t="s">
        <v>134</v>
      </c>
      <c r="F41" s="14"/>
      <c r="G41" s="2" t="s">
        <v>135</v>
      </c>
      <c r="H41" s="52" t="s">
        <v>8</v>
      </c>
      <c r="I41" s="53">
        <f t="shared" si="126"/>
        <v>39</v>
      </c>
      <c r="J41" s="54" t="s">
        <v>10</v>
      </c>
      <c r="K41" s="55">
        <f t="shared" si="127"/>
        <v>39</v>
      </c>
      <c r="L41" s="56" t="s">
        <v>11</v>
      </c>
      <c r="M41" s="53">
        <f t="shared" si="128"/>
        <v>39</v>
      </c>
      <c r="N41" s="54" t="s">
        <v>12</v>
      </c>
      <c r="O41" s="53" t="str">
        <f t="shared" si="129"/>
        <v xml:space="preserve">Obejrzyj film w najstarszym kinie w Polsce </v>
      </c>
      <c r="P41" s="56" t="s">
        <v>49</v>
      </c>
      <c r="Q41" s="54" t="s">
        <v>38</v>
      </c>
      <c r="R41" s="55">
        <f t="shared" si="130"/>
        <v>39</v>
      </c>
      <c r="S41" s="56" t="s">
        <v>39</v>
      </c>
      <c r="T41" s="53">
        <f t="shared" si="131"/>
        <v>39</v>
      </c>
      <c r="U41" s="54" t="s">
        <v>13</v>
      </c>
      <c r="V41" s="53">
        <f t="shared" si="132"/>
        <v>39</v>
      </c>
      <c r="W41" s="54" t="s">
        <v>14</v>
      </c>
      <c r="X41" s="53" t="str">
        <f t="shared" si="133"/>
        <v xml:space="preserve">Obejrzyj film w najstarszym kinie w Polsce </v>
      </c>
      <c r="Y41" s="54" t="s">
        <v>50</v>
      </c>
      <c r="Z41" s="53" t="str">
        <f t="shared" si="134"/>
        <v>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v>
      </c>
      <c r="AA41" s="54" t="s">
        <v>15</v>
      </c>
      <c r="AB41" s="53">
        <f t="shared" si="135"/>
        <v>39</v>
      </c>
      <c r="AC41" s="54" t="s">
        <v>338</v>
      </c>
      <c r="AD41" s="53">
        <f t="shared" si="136"/>
        <v>39</v>
      </c>
      <c r="AE41" s="54" t="s">
        <v>16</v>
      </c>
      <c r="AF41" s="53">
        <f t="shared" si="137"/>
        <v>39</v>
      </c>
      <c r="AG41" s="57" t="s">
        <v>9</v>
      </c>
      <c r="AH41" s="74" t="str">
        <f t="shared" si="12"/>
        <v>&lt;!---WYCZYN_39_main--&gt;                    
                    &lt;div class=*@*feat-box*@* id=*@*wyczyn39*@* &gt;
                        &lt;p class=*@*feat-number*@*&gt;#wyczyn39&lt;/p&gt;
                        &lt;h3 class=*@*feat-title*@*&gt;Obejrzyj film w najstarszym kinie w Polsce &lt;/h3&gt;
                        &lt;p class=*@*feat-counter*@*&gt; 0 osób wzięło udział&lt;/p&gt;
                    &lt;/div&gt;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I41" s="58" t="str">
        <f t="shared" si="138"/>
        <v xml:space="preserve">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J41" s="59" t="str">
        <f t="shared" si="139"/>
        <v>#wyczyn39_content,</v>
      </c>
      <c r="AK41" s="59" t="str">
        <f t="shared" si="140"/>
        <v>#map_wyczyn39,</v>
      </c>
      <c r="AL41" s="54" t="s">
        <v>18</v>
      </c>
      <c r="AM41" s="53" t="str">
        <f t="shared" si="141"/>
        <v>39'</v>
      </c>
      <c r="AN41" s="60" t="s">
        <v>19</v>
      </c>
      <c r="AO41" s="53">
        <f t="shared" si="142"/>
        <v>39</v>
      </c>
      <c r="AP41" s="54" t="s">
        <v>20</v>
      </c>
      <c r="AQ41" s="53">
        <f t="shared" si="143"/>
        <v>39</v>
      </c>
      <c r="AR41" s="54" t="s">
        <v>21</v>
      </c>
      <c r="AS41" s="53">
        <f t="shared" si="144"/>
        <v>39</v>
      </c>
      <c r="AT41" s="54" t="s">
        <v>22</v>
      </c>
      <c r="AU41" s="58" t="str">
        <f t="shared" si="145"/>
        <v xml:space="preserve">    $('#wyczyn39').click(function() {
        document.querySelector('.bg-modal').style.display = 'block';
        document.querySelector('#wyczyn39_content').style.display = 'block';
        document.querySelector('#wyczyn39_content').style.position = 'fixed';
    });
    /*Closing the pop-up with feat-description*/
        $('.popup-close-arrow').click(function() {
        document.querySelector('.bg-modal').style.display = 'none';
        document.querySelector('#wyczyn39_content').style.display = 'none';
    });</v>
      </c>
      <c r="AV41" s="54" t="s">
        <v>33</v>
      </c>
      <c r="AW41" s="61">
        <f t="shared" si="146"/>
        <v>39</v>
      </c>
      <c r="AX41" s="54" t="s">
        <v>25</v>
      </c>
      <c r="AY41" s="61">
        <f t="shared" si="147"/>
        <v>39</v>
      </c>
      <c r="AZ41" s="57" t="s">
        <v>26</v>
      </c>
      <c r="BA41" s="61">
        <f t="shared" si="148"/>
        <v>53.426390900000001</v>
      </c>
      <c r="BB41" s="57" t="s">
        <v>27</v>
      </c>
      <c r="BC41" s="61">
        <f t="shared" si="149"/>
        <v>14.543361300000001</v>
      </c>
      <c r="BD41" s="2" t="s">
        <v>184</v>
      </c>
      <c r="BE41" s="61">
        <f t="shared" si="150"/>
        <v>39</v>
      </c>
      <c r="BF41" s="54" t="s">
        <v>28</v>
      </c>
      <c r="BG41" s="61">
        <f t="shared" si="151"/>
        <v>39</v>
      </c>
      <c r="BH41" s="57" t="s">
        <v>29</v>
      </c>
      <c r="BI41" s="61">
        <f t="shared" si="152"/>
        <v>39</v>
      </c>
      <c r="BJ41" s="54" t="s">
        <v>30</v>
      </c>
      <c r="BK41" s="61">
        <f t="shared" si="153"/>
        <v>39</v>
      </c>
      <c r="BL41" s="54" t="s">
        <v>51</v>
      </c>
      <c r="BM41" s="54">
        <f t="shared" si="154"/>
        <v>53.426390900000001</v>
      </c>
      <c r="BN41" s="54" t="s">
        <v>27</v>
      </c>
      <c r="BO41" s="54">
        <f t="shared" si="155"/>
        <v>14.543361300000001</v>
      </c>
      <c r="BP41" s="2" t="s">
        <v>183</v>
      </c>
      <c r="BQ41" s="61">
        <f t="shared" si="156"/>
        <v>39</v>
      </c>
      <c r="BR41" s="57" t="s">
        <v>31</v>
      </c>
      <c r="BS41" s="61">
        <f t="shared" si="157"/>
        <v>39</v>
      </c>
      <c r="BT41" s="54" t="s">
        <v>32</v>
      </c>
      <c r="BU41" s="61"/>
      <c r="BV41" s="57"/>
      <c r="BW41" s="61"/>
      <c r="BX41" s="57"/>
      <c r="BY41" s="58" t="str">
        <f t="shared" si="158"/>
        <v xml:space="preserve">//----------------------------------------------------------------------------------------------------------------------------------------------------------------------------
                //Markers for WYCZYN_39
                //marker for main page
                addMarker_w39_main({coords:{lat:53,4263909, lng:14,5433613}, iconImage:'http://nieodlegla.pl/files/marker.svg', });
                function addMarker_w39_main(props) {var marker = new google.maps.Marker({ position:props.coords, map:map, }); if(props.iconImage){marker.setIcon(props.iconImage);}
                                                  google.maps.event.addListener(marker, "click", function() { document.querySelector('.bg-modal').style.display = 'block';         document.querySelector('#wyczyn39_content').style.display = 'block'; document.querySelector('#wyczyn39_content').style.position = 'fixed';});
                                                  };
                //Marker for pop-up
                addMarker_w39({coords:{lat:53,4263909, lng:14,5433613}, iconImage:'http://nieodlegla.pl/files/pin.svg', });
                function addMarker_w39(props) {var marker = new google.maps.Marker({ position:props.coords, map:map_wyczyn39, }); if(props.iconImage){marker.setIcon(props.iconImage);}};
                //----------------------------------------------------------------------------------------------------------------------------------------------------------------------------
</v>
      </c>
      <c r="BZ41" s="57" t="s">
        <v>34</v>
      </c>
      <c r="CA41" s="61">
        <f t="shared" si="159"/>
        <v>39</v>
      </c>
      <c r="CB41" s="57" t="s">
        <v>35</v>
      </c>
      <c r="CC41" s="61" t="str">
        <f t="shared" si="160"/>
        <v>39'</v>
      </c>
      <c r="CD41" s="57" t="s">
        <v>36</v>
      </c>
      <c r="CE41" s="58" t="str">
        <f t="shared" si="161"/>
        <v>var map_wyczyn39 = new google.maps.Map(document.getElementById('map_wyczyn39'), optionsFeatPopup);</v>
      </c>
      <c r="CF41" s="2" t="s">
        <v>33</v>
      </c>
      <c r="CG41" s="6">
        <f t="shared" si="37"/>
        <v>39</v>
      </c>
      <c r="CH41" s="2" t="s">
        <v>156</v>
      </c>
      <c r="CI41" s="9" t="str">
        <f t="shared" si="38"/>
        <v xml:space="preserve">//----------------------------------------------------------------------------------------------------------------------------------------------------------------------------
                //Markers for WYCZYN_39                //Marker for pop-up
                addMarker_w39({coords:{lat:53,4263909, lng:14,5433613}, iconImage:'http://nieodlegla.pl/files/pin.svg', });
                function addMarker_w39(props) {var marker = new google.maps.Marker({ position:props.coords, map:map_wyczyn39, }); if(props.iconImage){marker.setIcon(props.iconImage);}};
                //----------------------------------------------------------------------------------------------------------------------------------------------------------------------------
</v>
      </c>
    </row>
    <row r="42" spans="1:129" ht="54" customHeight="1" thickBot="1" x14ac:dyDescent="0.3">
      <c r="A42" s="34">
        <v>40</v>
      </c>
      <c r="B42" s="3" t="s">
        <v>136</v>
      </c>
      <c r="C42" s="3">
        <v>51.168975699999997</v>
      </c>
      <c r="D42" s="3">
        <v>15.2117285</v>
      </c>
      <c r="E42" s="14" t="s">
        <v>137</v>
      </c>
      <c r="F42" s="14">
        <v>2</v>
      </c>
      <c r="G42" s="15" t="s">
        <v>138</v>
      </c>
      <c r="H42" s="52" t="s">
        <v>8</v>
      </c>
      <c r="I42" s="53">
        <f t="shared" si="126"/>
        <v>40</v>
      </c>
      <c r="J42" s="54" t="s">
        <v>10</v>
      </c>
      <c r="K42" s="55">
        <f t="shared" si="127"/>
        <v>40</v>
      </c>
      <c r="L42" s="56" t="s">
        <v>11</v>
      </c>
      <c r="M42" s="53">
        <f t="shared" si="128"/>
        <v>40</v>
      </c>
      <c r="N42" s="54" t="s">
        <v>12</v>
      </c>
      <c r="O42" s="53" t="str">
        <f t="shared" si="129"/>
        <v>Uściśnij stary cis</v>
      </c>
      <c r="P42" s="56" t="s">
        <v>49</v>
      </c>
      <c r="Q42" s="54" t="s">
        <v>38</v>
      </c>
      <c r="R42" s="55">
        <f t="shared" si="130"/>
        <v>40</v>
      </c>
      <c r="S42" s="56" t="s">
        <v>39</v>
      </c>
      <c r="T42" s="53">
        <f t="shared" si="131"/>
        <v>40</v>
      </c>
      <c r="U42" s="54" t="s">
        <v>13</v>
      </c>
      <c r="V42" s="53">
        <f t="shared" si="132"/>
        <v>40</v>
      </c>
      <c r="W42" s="54" t="s">
        <v>14</v>
      </c>
      <c r="X42" s="53" t="str">
        <f t="shared" si="133"/>
        <v>Uściśnij stary cis</v>
      </c>
      <c r="Y42" s="54" t="s">
        <v>50</v>
      </c>
      <c r="Z42" s="53" t="str">
        <f t="shared" si="134"/>
        <v>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v>
      </c>
      <c r="AA42" s="54" t="s">
        <v>15</v>
      </c>
      <c r="AB42" s="53">
        <f t="shared" si="135"/>
        <v>40</v>
      </c>
      <c r="AC42" s="54" t="s">
        <v>338</v>
      </c>
      <c r="AD42" s="53">
        <f t="shared" si="136"/>
        <v>40</v>
      </c>
      <c r="AE42" s="54" t="s">
        <v>16</v>
      </c>
      <c r="AF42" s="53">
        <f t="shared" si="137"/>
        <v>40</v>
      </c>
      <c r="AG42" s="57" t="s">
        <v>9</v>
      </c>
      <c r="AH42" s="74" t="str">
        <f t="shared" si="12"/>
        <v>&lt;!---WYCZYN_40_main--&gt;                    
                    &lt;div class=*@*feat-box*@* id=*@*wyczyn40*@* &gt;
                        &lt;p class=*@*feat-number*@*&gt;#wyczyn40&lt;/p&gt;
                        &lt;h3 class=*@*feat-title*@*&gt;Uściśnij stary cis&lt;/h3&gt;
                        &lt;p class=*@*feat-counter*@*&gt; 0 osób wzięło udział&lt;/p&gt;
                    &lt;/div&gt;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I42" s="58" t="str">
        <f t="shared" si="138"/>
        <v xml:space="preserve">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J42" s="59" t="str">
        <f t="shared" si="139"/>
        <v>#wyczyn40_content,</v>
      </c>
      <c r="AK42" s="59" t="str">
        <f t="shared" si="140"/>
        <v>#map_wyczyn40,</v>
      </c>
      <c r="AL42" s="54" t="s">
        <v>18</v>
      </c>
      <c r="AM42" s="53" t="str">
        <f t="shared" si="141"/>
        <v>40'</v>
      </c>
      <c r="AN42" s="60" t="s">
        <v>19</v>
      </c>
      <c r="AO42" s="53">
        <f t="shared" si="142"/>
        <v>40</v>
      </c>
      <c r="AP42" s="54" t="s">
        <v>20</v>
      </c>
      <c r="AQ42" s="53">
        <f t="shared" si="143"/>
        <v>40</v>
      </c>
      <c r="AR42" s="54" t="s">
        <v>21</v>
      </c>
      <c r="AS42" s="53">
        <f t="shared" si="144"/>
        <v>40</v>
      </c>
      <c r="AT42" s="54" t="s">
        <v>22</v>
      </c>
      <c r="AU42" s="58" t="str">
        <f t="shared" si="145"/>
        <v xml:space="preserve">    $('#wyczyn40').click(function() {
        document.querySelector('.bg-modal').style.display = 'block';
        document.querySelector('#wyczyn40_content').style.display = 'block';
        document.querySelector('#wyczyn40_content').style.position = 'fixed';
    });
    /*Closing the pop-up with feat-description*/
        $('.popup-close-arrow').click(function() {
        document.querySelector('.bg-modal').style.display = 'none';
        document.querySelector('#wyczyn40_content').style.display = 'none';
    });</v>
      </c>
      <c r="AV42" s="54" t="s">
        <v>33</v>
      </c>
      <c r="AW42" s="61">
        <f t="shared" si="146"/>
        <v>40</v>
      </c>
      <c r="AX42" s="54" t="s">
        <v>25</v>
      </c>
      <c r="AY42" s="61">
        <f t="shared" si="147"/>
        <v>40</v>
      </c>
      <c r="AZ42" s="57" t="s">
        <v>26</v>
      </c>
      <c r="BA42" s="61">
        <f t="shared" si="148"/>
        <v>51.168975699999997</v>
      </c>
      <c r="BB42" s="57" t="s">
        <v>27</v>
      </c>
      <c r="BC42" s="61">
        <f t="shared" si="149"/>
        <v>15.2117285</v>
      </c>
      <c r="BD42" s="2" t="s">
        <v>184</v>
      </c>
      <c r="BE42" s="61">
        <f t="shared" si="150"/>
        <v>40</v>
      </c>
      <c r="BF42" s="54" t="s">
        <v>28</v>
      </c>
      <c r="BG42" s="61">
        <f t="shared" si="151"/>
        <v>40</v>
      </c>
      <c r="BH42" s="57" t="s">
        <v>29</v>
      </c>
      <c r="BI42" s="61">
        <f t="shared" si="152"/>
        <v>40</v>
      </c>
      <c r="BJ42" s="54" t="s">
        <v>30</v>
      </c>
      <c r="BK42" s="61">
        <f t="shared" si="153"/>
        <v>40</v>
      </c>
      <c r="BL42" s="54" t="s">
        <v>51</v>
      </c>
      <c r="BM42" s="54">
        <f t="shared" si="154"/>
        <v>51.168975699999997</v>
      </c>
      <c r="BN42" s="54" t="s">
        <v>27</v>
      </c>
      <c r="BO42" s="54">
        <f t="shared" si="155"/>
        <v>15.2117285</v>
      </c>
      <c r="BP42" s="2" t="s">
        <v>183</v>
      </c>
      <c r="BQ42" s="61">
        <f t="shared" si="156"/>
        <v>40</v>
      </c>
      <c r="BR42" s="57" t="s">
        <v>31</v>
      </c>
      <c r="BS42" s="61">
        <f t="shared" si="157"/>
        <v>40</v>
      </c>
      <c r="BT42" s="54" t="s">
        <v>32</v>
      </c>
      <c r="BU42" s="61"/>
      <c r="BV42" s="57"/>
      <c r="BW42" s="61"/>
      <c r="BX42" s="57"/>
      <c r="BY42" s="58" t="str">
        <f t="shared" si="158"/>
        <v xml:space="preserve">//----------------------------------------------------------------------------------------------------------------------------------------------------------------------------
                //Markers for WYCZYN_40
                //marker for main page
                addMarker_w40_main({coords:{lat:51,1689757, lng:15,2117285}, iconImage:'http://nieodlegla.pl/files/marker.svg', });
                function addMarker_w40_main(props) {var marker = new google.maps.Marker({ position:props.coords, map:map, }); if(props.iconImage){marker.setIcon(props.iconImage);}
                                                  google.maps.event.addListener(marker, "click", function() { document.querySelector('.bg-modal').style.display = 'block';         document.querySelector('#wyczyn40_content').style.display = 'block'; document.querySelector('#wyczyn40_content').style.position = 'fixed';});
                                                  };
                //Marker for pop-up
                addMarker_w40({coords:{lat:51,1689757, lng:15,2117285}, iconImage:'http://nieodlegla.pl/files/pin.svg', });
                function addMarker_w40(props) {var marker = new google.maps.Marker({ position:props.coords, map:map_wyczyn40, }); if(props.iconImage){marker.setIcon(props.iconImage);}};
                //----------------------------------------------------------------------------------------------------------------------------------------------------------------------------
</v>
      </c>
      <c r="BZ42" s="57" t="s">
        <v>34</v>
      </c>
      <c r="CA42" s="61">
        <f t="shared" si="159"/>
        <v>40</v>
      </c>
      <c r="CB42" s="57" t="s">
        <v>35</v>
      </c>
      <c r="CC42" s="61" t="str">
        <f t="shared" si="160"/>
        <v>40'</v>
      </c>
      <c r="CD42" s="57" t="s">
        <v>36</v>
      </c>
      <c r="CE42" s="58" t="str">
        <f t="shared" si="161"/>
        <v>var map_wyczyn40 = new google.maps.Map(document.getElementById('map_wyczyn40'), optionsFeatPopup);</v>
      </c>
      <c r="CF42" s="2" t="s">
        <v>33</v>
      </c>
      <c r="CG42" s="6">
        <f t="shared" si="37"/>
        <v>40</v>
      </c>
      <c r="CH42" s="2" t="s">
        <v>156</v>
      </c>
      <c r="CI42" s="9" t="str">
        <f t="shared" si="38"/>
        <v xml:space="preserve">//----------------------------------------------------------------------------------------------------------------------------------------------------------------------------
                //Markers for WYCZYN_40                //Marker for pop-up
                addMarker_w40({coords:{lat:51,1689757, lng:15,2117285}, iconImage:'http://nieodlegla.pl/files/pin.svg', });
                function addMarker_w40(props) {var marker = new google.maps.Marker({ position:props.coords, map:map_wyczyn40, }); if(props.iconImage){marker.setIcon(props.iconImage);}};
                //----------------------------------------------------------------------------------------------------------------------------------------------------------------------------
</v>
      </c>
    </row>
    <row r="43" spans="1:129" ht="54" customHeight="1" thickBot="1" x14ac:dyDescent="0.3">
      <c r="A43" s="34">
        <v>41</v>
      </c>
      <c r="B43" s="3" t="s">
        <v>139</v>
      </c>
      <c r="C43" s="3">
        <v>50.864729199999999</v>
      </c>
      <c r="D43" s="3">
        <v>16.6903392</v>
      </c>
      <c r="E43" s="48" t="s">
        <v>142</v>
      </c>
      <c r="F43" s="48"/>
      <c r="G43" s="50" t="s">
        <v>143</v>
      </c>
      <c r="H43" s="52" t="s">
        <v>8</v>
      </c>
      <c r="I43" s="53">
        <f t="shared" si="126"/>
        <v>41</v>
      </c>
      <c r="J43" s="54" t="s">
        <v>10</v>
      </c>
      <c r="K43" s="55">
        <f t="shared" si="127"/>
        <v>41</v>
      </c>
      <c r="L43" s="56" t="s">
        <v>11</v>
      </c>
      <c r="M43" s="53">
        <f t="shared" si="128"/>
        <v>41</v>
      </c>
      <c r="N43" s="54" t="s">
        <v>12</v>
      </c>
      <c r="O43" s="53" t="str">
        <f t="shared" si="129"/>
        <v>Pogłaskaj niedźwiedzia na Ślęży</v>
      </c>
      <c r="P43" s="56" t="s">
        <v>49</v>
      </c>
      <c r="Q43" s="54" t="s">
        <v>38</v>
      </c>
      <c r="R43" s="55">
        <f t="shared" si="130"/>
        <v>41</v>
      </c>
      <c r="S43" s="56" t="s">
        <v>39</v>
      </c>
      <c r="T43" s="53">
        <f t="shared" si="131"/>
        <v>41</v>
      </c>
      <c r="U43" s="54" t="s">
        <v>13</v>
      </c>
      <c r="V43" s="53">
        <f t="shared" si="132"/>
        <v>41</v>
      </c>
      <c r="W43" s="54" t="s">
        <v>14</v>
      </c>
      <c r="X43" s="53" t="str">
        <f t="shared" si="133"/>
        <v>Pogłaskaj niedźwiedzia na Ślęży</v>
      </c>
      <c r="Y43" s="54" t="s">
        <v>50</v>
      </c>
      <c r="Z43" s="53" t="str">
        <f t="shared" si="134"/>
        <v xml:space="preserve">Czy wiesz, że na szczycie góry Ślęży, która setki lat temu stanowiła ośrodek  kultu dla miejscowych plemion mieszka niedźwiedź z kamienia? Razem z “panną z rybą”, “mnichem” i “grzybem” stanowi symbol tych pradawnych czasów. Odnajdź go i pogłaskaj. </v>
      </c>
      <c r="AA43" s="54" t="s">
        <v>15</v>
      </c>
      <c r="AB43" s="53">
        <f t="shared" si="135"/>
        <v>41</v>
      </c>
      <c r="AC43" s="54" t="s">
        <v>338</v>
      </c>
      <c r="AD43" s="53">
        <f t="shared" si="136"/>
        <v>41</v>
      </c>
      <c r="AE43" s="54" t="s">
        <v>16</v>
      </c>
      <c r="AF43" s="53">
        <f t="shared" si="137"/>
        <v>41</v>
      </c>
      <c r="AG43" s="57" t="s">
        <v>9</v>
      </c>
      <c r="AH43" s="74" t="str">
        <f t="shared" si="12"/>
        <v>&lt;!---WYCZYN_41_main--&gt;                    
                    &lt;div class=*@*feat-box*@* id=*@*wyczyn41*@* &gt;
                        &lt;p class=*@*feat-number*@*&gt;#wyczyn41&lt;/p&gt;
                        &lt;h3 class=*@*feat-title*@*&gt;Pogłaskaj niedźwiedzia na Ślęży&lt;/h3&gt;
                        &lt;p class=*@*feat-counter*@*&gt; 0 osób wzięło udział&lt;/p&gt;
                    &lt;/div&gt;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I43" s="58" t="str">
        <f t="shared" si="138"/>
        <v xml:space="preserve">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J43" s="59" t="str">
        <f t="shared" si="139"/>
        <v>#wyczyn41_content,</v>
      </c>
      <c r="AK43" s="59" t="str">
        <f t="shared" si="140"/>
        <v>#map_wyczyn41,</v>
      </c>
      <c r="AL43" s="54" t="s">
        <v>18</v>
      </c>
      <c r="AM43" s="53" t="str">
        <f t="shared" si="141"/>
        <v>41'</v>
      </c>
      <c r="AN43" s="60" t="s">
        <v>19</v>
      </c>
      <c r="AO43" s="53">
        <f t="shared" si="142"/>
        <v>41</v>
      </c>
      <c r="AP43" s="54" t="s">
        <v>20</v>
      </c>
      <c r="AQ43" s="53">
        <f t="shared" si="143"/>
        <v>41</v>
      </c>
      <c r="AR43" s="54" t="s">
        <v>21</v>
      </c>
      <c r="AS43" s="53">
        <f t="shared" si="144"/>
        <v>41</v>
      </c>
      <c r="AT43" s="54" t="s">
        <v>22</v>
      </c>
      <c r="AU43" s="58" t="str">
        <f t="shared" si="145"/>
        <v xml:space="preserve">    $('#wyczyn41').click(function() {
        document.querySelector('.bg-modal').style.display = 'block';
        document.querySelector('#wyczyn41_content').style.display = 'block';
        document.querySelector('#wyczyn41_content').style.position = 'fixed';
    });
    /*Closing the pop-up with feat-description*/
        $('.popup-close-arrow').click(function() {
        document.querySelector('.bg-modal').style.display = 'none';
        document.querySelector('#wyczyn41_content').style.display = 'none';
    });</v>
      </c>
      <c r="AV43" s="54" t="s">
        <v>33</v>
      </c>
      <c r="AW43" s="61">
        <f t="shared" si="146"/>
        <v>41</v>
      </c>
      <c r="AX43" s="54" t="s">
        <v>25</v>
      </c>
      <c r="AY43" s="61">
        <f t="shared" si="147"/>
        <v>41</v>
      </c>
      <c r="AZ43" s="57" t="s">
        <v>26</v>
      </c>
      <c r="BA43" s="61">
        <f t="shared" si="148"/>
        <v>50.864729199999999</v>
      </c>
      <c r="BB43" s="57" t="s">
        <v>27</v>
      </c>
      <c r="BC43" s="61">
        <f t="shared" si="149"/>
        <v>16.6903392</v>
      </c>
      <c r="BD43" s="2" t="s">
        <v>184</v>
      </c>
      <c r="BE43" s="61">
        <f t="shared" si="150"/>
        <v>41</v>
      </c>
      <c r="BF43" s="54" t="s">
        <v>28</v>
      </c>
      <c r="BG43" s="61">
        <f t="shared" si="151"/>
        <v>41</v>
      </c>
      <c r="BH43" s="57" t="s">
        <v>29</v>
      </c>
      <c r="BI43" s="61">
        <f t="shared" si="152"/>
        <v>41</v>
      </c>
      <c r="BJ43" s="54" t="s">
        <v>30</v>
      </c>
      <c r="BK43" s="61">
        <f t="shared" si="153"/>
        <v>41</v>
      </c>
      <c r="BL43" s="54" t="s">
        <v>51</v>
      </c>
      <c r="BM43" s="54">
        <f t="shared" si="154"/>
        <v>50.864729199999999</v>
      </c>
      <c r="BN43" s="54" t="s">
        <v>27</v>
      </c>
      <c r="BO43" s="54">
        <f t="shared" si="155"/>
        <v>16.6903392</v>
      </c>
      <c r="BP43" s="2" t="s">
        <v>183</v>
      </c>
      <c r="BQ43" s="61">
        <f t="shared" si="156"/>
        <v>41</v>
      </c>
      <c r="BR43" s="57" t="s">
        <v>31</v>
      </c>
      <c r="BS43" s="61">
        <f t="shared" si="157"/>
        <v>41</v>
      </c>
      <c r="BT43" s="54" t="s">
        <v>32</v>
      </c>
      <c r="BU43" s="61"/>
      <c r="BV43" s="57"/>
      <c r="BW43" s="61"/>
      <c r="BX43" s="57"/>
      <c r="BY43" s="58" t="str">
        <f t="shared" si="158"/>
        <v xml:space="preserve">//----------------------------------------------------------------------------------------------------------------------------------------------------------------------------
                //Markers for WYCZYN_41
                //marker for main page
                addMarker_w41_main({coords:{lat:50,8647292, lng:16,6903392}, iconImage:'http://nieodlegla.pl/files/marker.svg', });
                function addMarker_w41_main(props) {var marker = new google.maps.Marker({ position:props.coords, map:map, }); if(props.iconImage){marker.setIcon(props.iconImage);}
                                                  google.maps.event.addListener(marker, "click", function() { document.querySelector('.bg-modal').style.display = 'block';         document.querySelector('#wyczyn41_content').style.display = 'block'; document.querySelector('#wyczyn41_content').style.position = 'fixed';});
                                                  };
                //Marker for pop-up
                addMarker_w41({coords:{lat:50,8647292, lng:16,6903392}, iconImage:'http://nieodlegla.pl/files/pin.svg', });
                function addMarker_w41(props) {var marker = new google.maps.Marker({ position:props.coords, map:map_wyczyn41, }); if(props.iconImage){marker.setIcon(props.iconImage);}};
                //----------------------------------------------------------------------------------------------------------------------------------------------------------------------------
</v>
      </c>
      <c r="BZ43" s="57" t="s">
        <v>34</v>
      </c>
      <c r="CA43" s="61">
        <f t="shared" si="159"/>
        <v>41</v>
      </c>
      <c r="CB43" s="57" t="s">
        <v>35</v>
      </c>
      <c r="CC43" s="61" t="str">
        <f t="shared" si="160"/>
        <v>41'</v>
      </c>
      <c r="CD43" s="57" t="s">
        <v>36</v>
      </c>
      <c r="CE43" s="58" t="str">
        <f t="shared" si="161"/>
        <v>var map_wyczyn41 = new google.maps.Map(document.getElementById('map_wyczyn41'), optionsFeatPopup);</v>
      </c>
      <c r="CF43" s="2" t="s">
        <v>33</v>
      </c>
      <c r="CG43" s="6">
        <f t="shared" si="37"/>
        <v>41</v>
      </c>
      <c r="CH43" s="2" t="s">
        <v>156</v>
      </c>
      <c r="CI43" s="9" t="str">
        <f t="shared" si="38"/>
        <v xml:space="preserve">//----------------------------------------------------------------------------------------------------------------------------------------------------------------------------
                //Markers for WYCZYN_41                //Marker for pop-up
                addMarker_w41({coords:{lat:50,8647292, lng:16,6903392}, iconImage:'http://nieodlegla.pl/files/pin.svg', });
                function addMarker_w41(props) {var marker = new google.maps.Marker({ position:props.coords, map:map_wyczyn41, }); if(props.iconImage){marker.setIcon(props.iconImage);}};
                //----------------------------------------------------------------------------------------------------------------------------------------------------------------------------
</v>
      </c>
    </row>
    <row r="44" spans="1:129" ht="54" customHeight="1" thickBot="1" x14ac:dyDescent="0.3">
      <c r="A44" s="34">
        <v>42</v>
      </c>
      <c r="B44" s="3" t="s">
        <v>140</v>
      </c>
      <c r="C44" s="3">
        <v>51.055991300000002</v>
      </c>
      <c r="D44" s="3">
        <v>15.7611188</v>
      </c>
      <c r="E44" s="48" t="s">
        <v>144</v>
      </c>
      <c r="F44" s="48"/>
      <c r="G44" s="1" t="s">
        <v>145</v>
      </c>
      <c r="H44" s="52" t="s">
        <v>8</v>
      </c>
      <c r="I44" s="53">
        <f t="shared" si="126"/>
        <v>42</v>
      </c>
      <c r="J44" s="54" t="s">
        <v>10</v>
      </c>
      <c r="K44" s="55">
        <f t="shared" si="127"/>
        <v>42</v>
      </c>
      <c r="L44" s="56" t="s">
        <v>11</v>
      </c>
      <c r="M44" s="53">
        <f t="shared" si="128"/>
        <v>42</v>
      </c>
      <c r="N44" s="54" t="s">
        <v>12</v>
      </c>
      <c r="O44" s="53" t="str">
        <f t="shared" si="129"/>
        <v xml:space="preserve">Odwiedź Krainę Wygasłych Wulkanów </v>
      </c>
      <c r="P44" s="56" t="s">
        <v>49</v>
      </c>
      <c r="Q44" s="54" t="s">
        <v>38</v>
      </c>
      <c r="R44" s="55">
        <f t="shared" si="130"/>
        <v>42</v>
      </c>
      <c r="S44" s="56" t="s">
        <v>39</v>
      </c>
      <c r="T44" s="53">
        <f t="shared" si="131"/>
        <v>42</v>
      </c>
      <c r="U44" s="54" t="s">
        <v>13</v>
      </c>
      <c r="V44" s="53">
        <f t="shared" si="132"/>
        <v>42</v>
      </c>
      <c r="W44" s="54" t="s">
        <v>14</v>
      </c>
      <c r="X44" s="53" t="str">
        <f t="shared" si="133"/>
        <v xml:space="preserve">Odwiedź Krainę Wygasłych Wulkanów </v>
      </c>
      <c r="Y44" s="54" t="s">
        <v>50</v>
      </c>
      <c r="Z44" s="53" t="str">
        <f t="shared" si="134"/>
        <v>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v>
      </c>
      <c r="AA44" s="54" t="s">
        <v>15</v>
      </c>
      <c r="AB44" s="53">
        <f t="shared" si="135"/>
        <v>42</v>
      </c>
      <c r="AC44" s="54" t="s">
        <v>338</v>
      </c>
      <c r="AD44" s="53">
        <f t="shared" si="136"/>
        <v>42</v>
      </c>
      <c r="AE44" s="54" t="s">
        <v>16</v>
      </c>
      <c r="AF44" s="53">
        <f t="shared" si="137"/>
        <v>42</v>
      </c>
      <c r="AG44" s="57" t="s">
        <v>9</v>
      </c>
      <c r="AH44" s="74" t="str">
        <f t="shared" si="12"/>
        <v>&lt;!---WYCZYN_42_main--&gt;                    
                    &lt;div class=*@*feat-box*@* id=*@*wyczyn42*@* &gt;
                        &lt;p class=*@*feat-number*@*&gt;#wyczyn42&lt;/p&gt;
                        &lt;h3 class=*@*feat-title*@*&gt;Odwiedź Krainę Wygasłych Wulkanów &lt;/h3&gt;
                        &lt;p class=*@*feat-counter*@*&gt; 0 osób wzięło udział&lt;/p&gt;
                    &lt;/div&gt;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I44" s="58" t="str">
        <f t="shared" si="138"/>
        <v xml:space="preserve">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J44" s="59" t="str">
        <f t="shared" si="139"/>
        <v>#wyczyn42_content,</v>
      </c>
      <c r="AK44" s="59" t="str">
        <f t="shared" si="140"/>
        <v>#map_wyczyn42,</v>
      </c>
      <c r="AL44" s="54" t="s">
        <v>18</v>
      </c>
      <c r="AM44" s="53" t="str">
        <f t="shared" si="141"/>
        <v>42'</v>
      </c>
      <c r="AN44" s="60" t="s">
        <v>19</v>
      </c>
      <c r="AO44" s="53">
        <f t="shared" si="142"/>
        <v>42</v>
      </c>
      <c r="AP44" s="54" t="s">
        <v>20</v>
      </c>
      <c r="AQ44" s="53">
        <f t="shared" si="143"/>
        <v>42</v>
      </c>
      <c r="AR44" s="54" t="s">
        <v>21</v>
      </c>
      <c r="AS44" s="53">
        <f t="shared" si="144"/>
        <v>42</v>
      </c>
      <c r="AT44" s="54" t="s">
        <v>22</v>
      </c>
      <c r="AU44" s="58" t="str">
        <f t="shared" si="145"/>
        <v xml:space="preserve">    $('#wyczyn42').click(function() {
        document.querySelector('.bg-modal').style.display = 'block';
        document.querySelector('#wyczyn42_content').style.display = 'block';
        document.querySelector('#wyczyn42_content').style.position = 'fixed';
    });
    /*Closing the pop-up with feat-description*/
        $('.popup-close-arrow').click(function() {
        document.querySelector('.bg-modal').style.display = 'none';
        document.querySelector('#wyczyn42_content').style.display = 'none';
    });</v>
      </c>
      <c r="AV44" s="54" t="s">
        <v>33</v>
      </c>
      <c r="AW44" s="61">
        <f t="shared" si="146"/>
        <v>42</v>
      </c>
      <c r="AX44" s="54" t="s">
        <v>25</v>
      </c>
      <c r="AY44" s="61">
        <f t="shared" si="147"/>
        <v>42</v>
      </c>
      <c r="AZ44" s="57" t="s">
        <v>26</v>
      </c>
      <c r="BA44" s="61">
        <f t="shared" si="148"/>
        <v>51.055991300000002</v>
      </c>
      <c r="BB44" s="57" t="s">
        <v>27</v>
      </c>
      <c r="BC44" s="61">
        <f t="shared" si="149"/>
        <v>15.7611188</v>
      </c>
      <c r="BD44" s="2" t="s">
        <v>184</v>
      </c>
      <c r="BE44" s="61">
        <f t="shared" si="150"/>
        <v>42</v>
      </c>
      <c r="BF44" s="54" t="s">
        <v>28</v>
      </c>
      <c r="BG44" s="61">
        <f t="shared" si="151"/>
        <v>42</v>
      </c>
      <c r="BH44" s="57" t="s">
        <v>29</v>
      </c>
      <c r="BI44" s="61">
        <f t="shared" si="152"/>
        <v>42</v>
      </c>
      <c r="BJ44" s="54" t="s">
        <v>30</v>
      </c>
      <c r="BK44" s="61">
        <f t="shared" si="153"/>
        <v>42</v>
      </c>
      <c r="BL44" s="54" t="s">
        <v>51</v>
      </c>
      <c r="BM44" s="54">
        <f t="shared" si="154"/>
        <v>51.055991300000002</v>
      </c>
      <c r="BN44" s="54" t="s">
        <v>27</v>
      </c>
      <c r="BO44" s="54">
        <f t="shared" si="155"/>
        <v>15.7611188</v>
      </c>
      <c r="BP44" s="2" t="s">
        <v>183</v>
      </c>
      <c r="BQ44" s="61">
        <f t="shared" si="156"/>
        <v>42</v>
      </c>
      <c r="BR44" s="57" t="s">
        <v>31</v>
      </c>
      <c r="BS44" s="61">
        <f t="shared" si="157"/>
        <v>42</v>
      </c>
      <c r="BT44" s="54" t="s">
        <v>32</v>
      </c>
      <c r="BU44" s="61"/>
      <c r="BV44" s="57"/>
      <c r="BW44" s="61"/>
      <c r="BX44" s="57"/>
      <c r="BY44" s="58" t="str">
        <f t="shared" si="158"/>
        <v xml:space="preserve">//----------------------------------------------------------------------------------------------------------------------------------------------------------------------------
                //Markers for WYCZYN_42
                //marker for main page
                addMarker_w42_main({coords:{lat:51,0559913, lng:15,7611188}, iconImage:'http://nieodlegla.pl/files/marker.svg', });
                function addMarker_w42_main(props) {var marker = new google.maps.Marker({ position:props.coords, map:map, }); if(props.iconImage){marker.setIcon(props.iconImage);}
                                                  google.maps.event.addListener(marker, "click", function() { document.querySelector('.bg-modal').style.display = 'block';         document.querySelector('#wyczyn42_content').style.display = 'block'; document.querySelector('#wyczyn42_content').style.position = 'fixed';});
                                                  };
                //Marker for pop-up
                addMarker_w42({coords:{lat:51,0559913, lng:15,7611188}, iconImage:'http://nieodlegla.pl/files/pin.svg', });
                function addMarker_w42(props) {var marker = new google.maps.Marker({ position:props.coords, map:map_wyczyn42, }); if(props.iconImage){marker.setIcon(props.iconImage);}};
                //----------------------------------------------------------------------------------------------------------------------------------------------------------------------------
</v>
      </c>
      <c r="BZ44" s="57" t="s">
        <v>34</v>
      </c>
      <c r="CA44" s="61">
        <f t="shared" si="159"/>
        <v>42</v>
      </c>
      <c r="CB44" s="57" t="s">
        <v>35</v>
      </c>
      <c r="CC44" s="61" t="str">
        <f t="shared" si="160"/>
        <v>42'</v>
      </c>
      <c r="CD44" s="57" t="s">
        <v>36</v>
      </c>
      <c r="CE44" s="58" t="str">
        <f t="shared" si="161"/>
        <v>var map_wyczyn42 = new google.maps.Map(document.getElementById('map_wyczyn42'), optionsFeatPopup);</v>
      </c>
      <c r="CF44" s="2" t="s">
        <v>33</v>
      </c>
      <c r="CG44" s="6">
        <f t="shared" si="37"/>
        <v>42</v>
      </c>
      <c r="CH44" s="2" t="s">
        <v>156</v>
      </c>
      <c r="CI44" s="9" t="str">
        <f t="shared" si="38"/>
        <v xml:space="preserve">//----------------------------------------------------------------------------------------------------------------------------------------------------------------------------
                //Markers for WYCZYN_42                //Marker for pop-up
                addMarker_w42({coords:{lat:51,0559913, lng:15,7611188}, iconImage:'http://nieodlegla.pl/files/pin.svg', });
                function addMarker_w42(props) {var marker = new google.maps.Marker({ position:props.coords, map:map_wyczyn42, }); if(props.iconImage){marker.setIcon(props.iconImage);}};
                //----------------------------------------------------------------------------------------------------------------------------------------------------------------------------
</v>
      </c>
    </row>
    <row r="45" spans="1:129" ht="54" customHeight="1" thickBot="1" x14ac:dyDescent="0.3">
      <c r="A45" s="34">
        <v>43</v>
      </c>
      <c r="B45" s="3" t="s">
        <v>141</v>
      </c>
      <c r="C45" s="3">
        <v>53.214162999999999</v>
      </c>
      <c r="D45" s="3">
        <v>14.4735418</v>
      </c>
      <c r="E45" s="48" t="s">
        <v>146</v>
      </c>
      <c r="F45" s="48"/>
      <c r="G45" s="50" t="s">
        <v>147</v>
      </c>
      <c r="H45" s="52" t="s">
        <v>8</v>
      </c>
      <c r="I45" s="53">
        <f t="shared" si="126"/>
        <v>43</v>
      </c>
      <c r="J45" s="54" t="s">
        <v>10</v>
      </c>
      <c r="K45" s="55">
        <f t="shared" si="127"/>
        <v>43</v>
      </c>
      <c r="L45" s="56" t="s">
        <v>11</v>
      </c>
      <c r="M45" s="53">
        <f t="shared" si="128"/>
        <v>43</v>
      </c>
      <c r="N45" s="54" t="s">
        <v>12</v>
      </c>
      <c r="O45" s="53" t="str">
        <f t="shared" si="129"/>
        <v xml:space="preserve">Skrzyw się w Krzywym Lesie </v>
      </c>
      <c r="P45" s="56" t="s">
        <v>49</v>
      </c>
      <c r="Q45" s="54" t="s">
        <v>38</v>
      </c>
      <c r="R45" s="55">
        <f t="shared" si="130"/>
        <v>43</v>
      </c>
      <c r="S45" s="56" t="s">
        <v>39</v>
      </c>
      <c r="T45" s="53">
        <f t="shared" si="131"/>
        <v>43</v>
      </c>
      <c r="U45" s="54" t="s">
        <v>13</v>
      </c>
      <c r="V45" s="53">
        <f t="shared" si="132"/>
        <v>43</v>
      </c>
      <c r="W45" s="54" t="s">
        <v>14</v>
      </c>
      <c r="X45" s="53" t="str">
        <f t="shared" si="133"/>
        <v xml:space="preserve">Skrzyw się w Krzywym Lesie </v>
      </c>
      <c r="Y45" s="54" t="s">
        <v>50</v>
      </c>
      <c r="Z45" s="53" t="str">
        <f t="shared" si="134"/>
        <v>Odwiedź Krzywy Las, który znajduje się w powiecie gryfińskim i zobacz “tańczące drzewa”. To sosny, które prawdopodobnie z powodu ludzkiej interwencji w ich rozwój przybrały formę łuków i rosną tam od lat 30 - tych. Wykrzyw się tak jak one!</v>
      </c>
      <c r="AA45" s="54" t="s">
        <v>15</v>
      </c>
      <c r="AB45" s="53">
        <f t="shared" si="135"/>
        <v>43</v>
      </c>
      <c r="AC45" s="54" t="s">
        <v>338</v>
      </c>
      <c r="AD45" s="53">
        <f t="shared" si="136"/>
        <v>43</v>
      </c>
      <c r="AE45" s="54" t="s">
        <v>16</v>
      </c>
      <c r="AF45" s="53">
        <f t="shared" si="137"/>
        <v>43</v>
      </c>
      <c r="AG45" s="57" t="s">
        <v>9</v>
      </c>
      <c r="AH45" s="74" t="str">
        <f t="shared" si="12"/>
        <v>&lt;!---WYCZYN_43_main--&gt;                    
                    &lt;div class=*@*feat-box*@* id=*@*wyczyn43*@* &gt;
                        &lt;p class=*@*feat-number*@*&gt;#wyczyn43&lt;/p&gt;
                        &lt;h3 class=*@*feat-title*@*&gt;Skrzyw się w Krzywym Lesie &lt;/h3&gt;
                        &lt;p class=*@*feat-counter*@*&gt; 0 osób wzięło udział&lt;/p&gt;
                    &lt;/div&gt;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I45" s="58" t="str">
        <f t="shared" si="138"/>
        <v xml:space="preserve">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J45" s="59" t="str">
        <f t="shared" si="139"/>
        <v>#wyczyn43_content,</v>
      </c>
      <c r="AK45" s="59" t="str">
        <f t="shared" si="140"/>
        <v>#map_wyczyn43,</v>
      </c>
      <c r="AL45" s="54" t="s">
        <v>18</v>
      </c>
      <c r="AM45" s="53" t="str">
        <f t="shared" si="141"/>
        <v>43'</v>
      </c>
      <c r="AN45" s="60" t="s">
        <v>19</v>
      </c>
      <c r="AO45" s="53">
        <f t="shared" si="142"/>
        <v>43</v>
      </c>
      <c r="AP45" s="54" t="s">
        <v>20</v>
      </c>
      <c r="AQ45" s="53">
        <f t="shared" si="143"/>
        <v>43</v>
      </c>
      <c r="AR45" s="54" t="s">
        <v>21</v>
      </c>
      <c r="AS45" s="53">
        <f t="shared" si="144"/>
        <v>43</v>
      </c>
      <c r="AT45" s="54" t="s">
        <v>22</v>
      </c>
      <c r="AU45" s="58" t="str">
        <f t="shared" si="145"/>
        <v xml:space="preserve">    $('#wyczyn43').click(function() {
        document.querySelector('.bg-modal').style.display = 'block';
        document.querySelector('#wyczyn43_content').style.display = 'block';
        document.querySelector('#wyczyn43_content').style.position = 'fixed';
    });
    /*Closing the pop-up with feat-description*/
        $('.popup-close-arrow').click(function() {
        document.querySelector('.bg-modal').style.display = 'none';
        document.querySelector('#wyczyn43_content').style.display = 'none';
    });</v>
      </c>
      <c r="AV45" s="54" t="s">
        <v>33</v>
      </c>
      <c r="AW45" s="61">
        <f t="shared" si="146"/>
        <v>43</v>
      </c>
      <c r="AX45" s="54" t="s">
        <v>25</v>
      </c>
      <c r="AY45" s="61">
        <f t="shared" si="147"/>
        <v>43</v>
      </c>
      <c r="AZ45" s="57" t="s">
        <v>26</v>
      </c>
      <c r="BA45" s="61">
        <f t="shared" si="148"/>
        <v>53.214162999999999</v>
      </c>
      <c r="BB45" s="57" t="s">
        <v>27</v>
      </c>
      <c r="BC45" s="61">
        <f t="shared" si="149"/>
        <v>14.4735418</v>
      </c>
      <c r="BD45" s="2" t="s">
        <v>184</v>
      </c>
      <c r="BE45" s="61">
        <f t="shared" si="150"/>
        <v>43</v>
      </c>
      <c r="BF45" s="54" t="s">
        <v>28</v>
      </c>
      <c r="BG45" s="61">
        <f t="shared" si="151"/>
        <v>43</v>
      </c>
      <c r="BH45" s="57" t="s">
        <v>29</v>
      </c>
      <c r="BI45" s="61">
        <f t="shared" si="152"/>
        <v>43</v>
      </c>
      <c r="BJ45" s="54" t="s">
        <v>30</v>
      </c>
      <c r="BK45" s="61">
        <f t="shared" si="153"/>
        <v>43</v>
      </c>
      <c r="BL45" s="54" t="s">
        <v>51</v>
      </c>
      <c r="BM45" s="54">
        <f t="shared" si="154"/>
        <v>53.214162999999999</v>
      </c>
      <c r="BN45" s="54" t="s">
        <v>27</v>
      </c>
      <c r="BO45" s="54">
        <f t="shared" si="155"/>
        <v>14.4735418</v>
      </c>
      <c r="BP45" s="2" t="s">
        <v>183</v>
      </c>
      <c r="BQ45" s="61">
        <f t="shared" si="156"/>
        <v>43</v>
      </c>
      <c r="BR45" s="57" t="s">
        <v>31</v>
      </c>
      <c r="BS45" s="61">
        <f t="shared" si="157"/>
        <v>43</v>
      </c>
      <c r="BT45" s="54" t="s">
        <v>32</v>
      </c>
      <c r="BU45" s="61"/>
      <c r="BV45" s="57"/>
      <c r="BW45" s="61"/>
      <c r="BX45" s="57"/>
      <c r="BY45" s="58" t="str">
        <f t="shared" si="158"/>
        <v xml:space="preserve">//----------------------------------------------------------------------------------------------------------------------------------------------------------------------------
                //Markers for WYCZYN_43
                //marker for main page
                addMarker_w43_main({coords:{lat:53,214163, lng:14,4735418}, iconImage:'http://nieodlegla.pl/files/marker.svg', });
                function addMarker_w43_main(props) {var marker = new google.maps.Marker({ position:props.coords, map:map, }); if(props.iconImage){marker.setIcon(props.iconImage);}
                                                  google.maps.event.addListener(marker, "click", function() { document.querySelector('.bg-modal').style.display = 'block';         document.querySelector('#wyczyn43_content').style.display = 'block'; document.querySelector('#wyczyn43_content').style.position = 'fixed';});
                                                  };
                //Marker for pop-up
                addMarker_w43({coords:{lat:53,214163, lng:14,4735418}, iconImage:'http://nieodlegla.pl/files/pin.svg', });
                function addMarker_w43(props) {var marker = new google.maps.Marker({ position:props.coords, map:map_wyczyn43, }); if(props.iconImage){marker.setIcon(props.iconImage);}};
                //----------------------------------------------------------------------------------------------------------------------------------------------------------------------------
</v>
      </c>
      <c r="BZ45" s="57" t="s">
        <v>34</v>
      </c>
      <c r="CA45" s="61">
        <f t="shared" si="159"/>
        <v>43</v>
      </c>
      <c r="CB45" s="57" t="s">
        <v>35</v>
      </c>
      <c r="CC45" s="61" t="str">
        <f t="shared" si="160"/>
        <v>43'</v>
      </c>
      <c r="CD45" s="57" t="s">
        <v>36</v>
      </c>
      <c r="CE45" s="58" t="str">
        <f t="shared" si="161"/>
        <v>var map_wyczyn43 = new google.maps.Map(document.getElementById('map_wyczyn43'), optionsFeatPopup);</v>
      </c>
      <c r="CF45" s="2" t="s">
        <v>33</v>
      </c>
      <c r="CG45" s="6">
        <f t="shared" si="37"/>
        <v>43</v>
      </c>
      <c r="CH45" s="2" t="s">
        <v>156</v>
      </c>
      <c r="CI45" s="9" t="str">
        <f t="shared" si="38"/>
        <v xml:space="preserve">//----------------------------------------------------------------------------------------------------------------------------------------------------------------------------
                //Markers for WYCZYN_43                //Marker for pop-up
                addMarker_w43({coords:{lat:53,214163, lng:14,4735418}, iconImage:'http://nieodlegla.pl/files/pin.svg', });
                function addMarker_w43(props) {var marker = new google.maps.Marker({ position:props.coords, map:map_wyczyn43, }); if(props.iconImage){marker.setIcon(props.iconImage);}};
                //----------------------------------------------------------------------------------------------------------------------------------------------------------------------------
</v>
      </c>
    </row>
    <row r="46" spans="1:129" ht="54" customHeight="1" thickBot="1" x14ac:dyDescent="0.3">
      <c r="A46" s="34">
        <v>44</v>
      </c>
      <c r="B46" s="3" t="s">
        <v>148</v>
      </c>
      <c r="C46" s="3">
        <v>54.2177802</v>
      </c>
      <c r="D46" s="3">
        <v>17.837862900000001</v>
      </c>
      <c r="E46" s="48" t="s">
        <v>150</v>
      </c>
      <c r="F46" s="48"/>
      <c r="G46" s="50" t="s">
        <v>166</v>
      </c>
      <c r="H46" s="52" t="s">
        <v>8</v>
      </c>
      <c r="I46" s="53">
        <f t="shared" si="126"/>
        <v>44</v>
      </c>
      <c r="J46" s="54" t="s">
        <v>10</v>
      </c>
      <c r="K46" s="55">
        <f t="shared" si="127"/>
        <v>44</v>
      </c>
      <c r="L46" s="56" t="s">
        <v>11</v>
      </c>
      <c r="M46" s="53">
        <f t="shared" si="128"/>
        <v>44</v>
      </c>
      <c r="N46" s="54" t="s">
        <v>12</v>
      </c>
      <c r="O46" s="53" t="str">
        <f t="shared" si="129"/>
        <v>Zatocz krąg w Węsiorach</v>
      </c>
      <c r="P46" s="56" t="s">
        <v>49</v>
      </c>
      <c r="Q46" s="54" t="s">
        <v>38</v>
      </c>
      <c r="R46" s="55">
        <f t="shared" si="130"/>
        <v>44</v>
      </c>
      <c r="S46" s="56" t="s">
        <v>39</v>
      </c>
      <c r="T46" s="53">
        <f t="shared" si="131"/>
        <v>44</v>
      </c>
      <c r="U46" s="54" t="s">
        <v>13</v>
      </c>
      <c r="V46" s="53">
        <f t="shared" si="132"/>
        <v>44</v>
      </c>
      <c r="W46" s="54" t="s">
        <v>14</v>
      </c>
      <c r="X46" s="53" t="str">
        <f t="shared" si="133"/>
        <v>Zatocz krąg w Węsiorach</v>
      </c>
      <c r="Y46" s="54" t="s">
        <v>50</v>
      </c>
      <c r="Z46" s="53" t="str">
        <f t="shared" si="134"/>
        <v>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v>
      </c>
      <c r="AA46" s="54" t="s">
        <v>15</v>
      </c>
      <c r="AB46" s="53">
        <f t="shared" si="135"/>
        <v>44</v>
      </c>
      <c r="AC46" s="54" t="s">
        <v>338</v>
      </c>
      <c r="AD46" s="53">
        <f t="shared" si="136"/>
        <v>44</v>
      </c>
      <c r="AE46" s="54" t="s">
        <v>16</v>
      </c>
      <c r="AF46" s="53">
        <f t="shared" si="137"/>
        <v>44</v>
      </c>
      <c r="AG46" s="57" t="s">
        <v>9</v>
      </c>
      <c r="AH46" s="74" t="str">
        <f t="shared" si="12"/>
        <v>&lt;!---WYCZYN_44_main--&gt;                    
                    &lt;div class=*@*feat-box*@* id=*@*wyczyn44*@* &gt;
                        &lt;p class=*@*feat-number*@*&gt;#wyczyn44&lt;/p&gt;
                        &lt;h3 class=*@*feat-title*@*&gt;Zatocz krąg w Węsiorach&lt;/h3&gt;
                        &lt;p class=*@*feat-counter*@*&gt; 0 osób wzięło udział&lt;/p&gt;
                    &lt;/div&gt;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I46" s="58" t="str">
        <f t="shared" si="138"/>
        <v xml:space="preserve">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J46" s="59" t="str">
        <f t="shared" si="139"/>
        <v>#wyczyn44_content,</v>
      </c>
      <c r="AK46" s="59" t="str">
        <f t="shared" si="140"/>
        <v>#map_wyczyn44,</v>
      </c>
      <c r="AL46" s="54" t="s">
        <v>18</v>
      </c>
      <c r="AM46" s="53" t="str">
        <f t="shared" si="141"/>
        <v>44'</v>
      </c>
      <c r="AN46" s="60" t="s">
        <v>19</v>
      </c>
      <c r="AO46" s="53">
        <f t="shared" si="142"/>
        <v>44</v>
      </c>
      <c r="AP46" s="54" t="s">
        <v>20</v>
      </c>
      <c r="AQ46" s="53">
        <f t="shared" si="143"/>
        <v>44</v>
      </c>
      <c r="AR46" s="54" t="s">
        <v>21</v>
      </c>
      <c r="AS46" s="53">
        <f t="shared" si="144"/>
        <v>44</v>
      </c>
      <c r="AT46" s="54" t="s">
        <v>22</v>
      </c>
      <c r="AU46" s="58" t="str">
        <f t="shared" si="145"/>
        <v xml:space="preserve">    $('#wyczyn44').click(function() {
        document.querySelector('.bg-modal').style.display = 'block';
        document.querySelector('#wyczyn44_content').style.display = 'block';
        document.querySelector('#wyczyn44_content').style.position = 'fixed';
    });
    /*Closing the pop-up with feat-description*/
        $('.popup-close-arrow').click(function() {
        document.querySelector('.bg-modal').style.display = 'none';
        document.querySelector('#wyczyn44_content').style.display = 'none';
    });</v>
      </c>
      <c r="AV46" s="54" t="s">
        <v>33</v>
      </c>
      <c r="AW46" s="61">
        <f t="shared" si="146"/>
        <v>44</v>
      </c>
      <c r="AX46" s="54" t="s">
        <v>25</v>
      </c>
      <c r="AY46" s="61">
        <f t="shared" si="147"/>
        <v>44</v>
      </c>
      <c r="AZ46" s="57" t="s">
        <v>26</v>
      </c>
      <c r="BA46" s="61">
        <f t="shared" si="148"/>
        <v>54.2177802</v>
      </c>
      <c r="BB46" s="57" t="s">
        <v>27</v>
      </c>
      <c r="BC46" s="61">
        <f t="shared" si="149"/>
        <v>17.837862900000001</v>
      </c>
      <c r="BD46" s="2" t="s">
        <v>184</v>
      </c>
      <c r="BE46" s="61">
        <f t="shared" si="150"/>
        <v>44</v>
      </c>
      <c r="BF46" s="54" t="s">
        <v>28</v>
      </c>
      <c r="BG46" s="61">
        <f t="shared" si="151"/>
        <v>44</v>
      </c>
      <c r="BH46" s="57" t="s">
        <v>29</v>
      </c>
      <c r="BI46" s="61">
        <f t="shared" si="152"/>
        <v>44</v>
      </c>
      <c r="BJ46" s="54" t="s">
        <v>30</v>
      </c>
      <c r="BK46" s="61">
        <f t="shared" si="153"/>
        <v>44</v>
      </c>
      <c r="BL46" s="54" t="s">
        <v>51</v>
      </c>
      <c r="BM46" s="54">
        <f t="shared" si="154"/>
        <v>54.2177802</v>
      </c>
      <c r="BN46" s="54" t="s">
        <v>27</v>
      </c>
      <c r="BO46" s="54">
        <f t="shared" si="155"/>
        <v>17.837862900000001</v>
      </c>
      <c r="BP46" s="2" t="s">
        <v>183</v>
      </c>
      <c r="BQ46" s="61">
        <f t="shared" si="156"/>
        <v>44</v>
      </c>
      <c r="BR46" s="57" t="s">
        <v>31</v>
      </c>
      <c r="BS46" s="61">
        <f t="shared" si="157"/>
        <v>44</v>
      </c>
      <c r="BT46" s="54" t="s">
        <v>32</v>
      </c>
      <c r="BU46" s="61"/>
      <c r="BV46" s="57"/>
      <c r="BW46" s="61"/>
      <c r="BX46" s="57"/>
      <c r="BY46" s="58" t="str">
        <f t="shared" si="158"/>
        <v xml:space="preserve">//----------------------------------------------------------------------------------------------------------------------------------------------------------------------------
                //Markers for WYCZYN_44
                //marker for main page
                addMarker_w44_main({coords:{lat:54,2177802, lng:17,8378629}, iconImage:'http://nieodlegla.pl/files/marker.svg', });
                function addMarker_w44_main(props) {var marker = new google.maps.Marker({ position:props.coords, map:map, }); if(props.iconImage){marker.setIcon(props.iconImage);}
                                                  google.maps.event.addListener(marker, "click", function() { document.querySelector('.bg-modal').style.display = 'block';         document.querySelector('#wyczyn44_content').style.display = 'block'; document.querySelector('#wyczyn44_content').style.position = 'fixed';});
                                                  };
                //Marker for pop-up
                addMarker_w44({coords:{lat:54,2177802, lng:17,8378629}, iconImage:'http://nieodlegla.pl/files/pin.svg', });
                function addMarker_w44(props) {var marker = new google.maps.Marker({ position:props.coords, map:map_wyczyn44, }); if(props.iconImage){marker.setIcon(props.iconImage);}};
                //----------------------------------------------------------------------------------------------------------------------------------------------------------------------------
</v>
      </c>
      <c r="BZ46" s="57" t="s">
        <v>34</v>
      </c>
      <c r="CA46" s="61">
        <f t="shared" si="159"/>
        <v>44</v>
      </c>
      <c r="CB46" s="57" t="s">
        <v>35</v>
      </c>
      <c r="CC46" s="61" t="str">
        <f t="shared" si="160"/>
        <v>44'</v>
      </c>
      <c r="CD46" s="57" t="s">
        <v>36</v>
      </c>
      <c r="CE46" s="58" t="str">
        <f t="shared" si="161"/>
        <v>var map_wyczyn44 = new google.maps.Map(document.getElementById('map_wyczyn44'), optionsFeatPopup);</v>
      </c>
      <c r="CF46" s="2" t="s">
        <v>33</v>
      </c>
      <c r="CG46" s="6">
        <f t="shared" si="37"/>
        <v>44</v>
      </c>
      <c r="CH46" s="2" t="s">
        <v>156</v>
      </c>
      <c r="CI46" s="9" t="str">
        <f t="shared" si="38"/>
        <v xml:space="preserve">//----------------------------------------------------------------------------------------------------------------------------------------------------------------------------
                //Markers for WYCZYN_44                //Marker for pop-up
                addMarker_w44({coords:{lat:54,2177802, lng:17,8378629}, iconImage:'http://nieodlegla.pl/files/pin.svg', });
                function addMarker_w44(props) {var marker = new google.maps.Marker({ position:props.coords, map:map_wyczyn44, }); if(props.iconImage){marker.setIcon(props.iconImage);}};
                //----------------------------------------------------------------------------------------------------------------------------------------------------------------------------
</v>
      </c>
    </row>
    <row r="47" spans="1:129" ht="54" customHeight="1" thickBot="1" x14ac:dyDescent="0.3">
      <c r="A47" s="34">
        <v>45</v>
      </c>
      <c r="B47" s="3" t="s">
        <v>149</v>
      </c>
      <c r="C47" s="3">
        <v>53.55</v>
      </c>
      <c r="D47" s="3">
        <v>19.966699999999999</v>
      </c>
      <c r="E47" s="51" t="s">
        <v>151</v>
      </c>
      <c r="F47" s="51"/>
      <c r="G47" s="16" t="s">
        <v>152</v>
      </c>
      <c r="H47" s="52" t="s">
        <v>8</v>
      </c>
      <c r="I47" s="53">
        <f t="shared" si="126"/>
        <v>45</v>
      </c>
      <c r="J47" s="54" t="s">
        <v>10</v>
      </c>
      <c r="K47" s="55">
        <f t="shared" si="127"/>
        <v>45</v>
      </c>
      <c r="L47" s="56" t="s">
        <v>11</v>
      </c>
      <c r="M47" s="53">
        <f t="shared" si="128"/>
        <v>45</v>
      </c>
      <c r="N47" s="54" t="s">
        <v>12</v>
      </c>
      <c r="O47" s="53" t="str">
        <f t="shared" si="129"/>
        <v>Zdobądź Dylewską Górę - najwyższe wzniesienie północno-wschodniej Polski.</v>
      </c>
      <c r="P47" s="56" t="s">
        <v>49</v>
      </c>
      <c r="Q47" s="54" t="s">
        <v>38</v>
      </c>
      <c r="R47" s="55">
        <f t="shared" si="130"/>
        <v>45</v>
      </c>
      <c r="S47" s="56" t="s">
        <v>39</v>
      </c>
      <c r="T47" s="53">
        <f t="shared" si="131"/>
        <v>45</v>
      </c>
      <c r="U47" s="54" t="s">
        <v>13</v>
      </c>
      <c r="V47" s="53">
        <f t="shared" si="132"/>
        <v>45</v>
      </c>
      <c r="W47" s="54" t="s">
        <v>14</v>
      </c>
      <c r="X47" s="53" t="str">
        <f t="shared" si="133"/>
        <v>Zdobądź Dylewską Górę - najwyższe wzniesienie północno-wschodniej Polski.</v>
      </c>
      <c r="Y47" s="54" t="s">
        <v>50</v>
      </c>
      <c r="Z47" s="53" t="str">
        <f t="shared" si="134"/>
        <v>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v>
      </c>
      <c r="AA47" s="54" t="s">
        <v>15</v>
      </c>
      <c r="AB47" s="53">
        <f t="shared" si="135"/>
        <v>45</v>
      </c>
      <c r="AC47" s="54" t="s">
        <v>338</v>
      </c>
      <c r="AD47" s="53">
        <f t="shared" si="136"/>
        <v>45</v>
      </c>
      <c r="AE47" s="54" t="s">
        <v>16</v>
      </c>
      <c r="AF47" s="53">
        <f t="shared" si="137"/>
        <v>45</v>
      </c>
      <c r="AG47" s="57" t="s">
        <v>9</v>
      </c>
      <c r="AH47" s="74" t="str">
        <f t="shared" si="12"/>
        <v>&lt;!---WYCZYN_45_main--&gt;                    
                    &lt;div class=*@*feat-box*@* id=*@*wyczyn45*@* &gt;
                        &lt;p class=*@*feat-number*@*&gt;#wyczyn45&lt;/p&gt;
                        &lt;h3 class=*@*feat-title*@*&gt;Zdobądź Dylewską Górę - najwyższe wzniesienie północno-wschodniej Polski.&lt;/h3&gt;
                        &lt;p class=*@*feat-counter*@*&gt; 0 osób wzięło udział&lt;/p&gt;
                    &lt;/div&gt;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I47" s="58" t="str">
        <f t="shared" si="138"/>
        <v xml:space="preserve">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J47" s="59" t="str">
        <f t="shared" si="139"/>
        <v>#wyczyn45_content,</v>
      </c>
      <c r="AK47" s="59" t="str">
        <f t="shared" si="140"/>
        <v>#map_wyczyn45,</v>
      </c>
      <c r="AL47" s="54" t="s">
        <v>18</v>
      </c>
      <c r="AM47" s="53" t="str">
        <f t="shared" si="141"/>
        <v>45'</v>
      </c>
      <c r="AN47" s="60" t="s">
        <v>19</v>
      </c>
      <c r="AO47" s="53">
        <f t="shared" si="142"/>
        <v>45</v>
      </c>
      <c r="AP47" s="54" t="s">
        <v>20</v>
      </c>
      <c r="AQ47" s="53">
        <f t="shared" si="143"/>
        <v>45</v>
      </c>
      <c r="AR47" s="54" t="s">
        <v>21</v>
      </c>
      <c r="AS47" s="53">
        <f t="shared" si="144"/>
        <v>45</v>
      </c>
      <c r="AT47" s="54" t="s">
        <v>22</v>
      </c>
      <c r="AU47" s="58" t="str">
        <f t="shared" si="145"/>
        <v xml:space="preserve">    $('#wyczyn45').click(function() {
        document.querySelector('.bg-modal').style.display = 'block';
        document.querySelector('#wyczyn45_content').style.display = 'block';
        document.querySelector('#wyczyn45_content').style.position = 'fixed';
    });
    /*Closing the pop-up with feat-description*/
        $('.popup-close-arrow').click(function() {
        document.querySelector('.bg-modal').style.display = 'none';
        document.querySelector('#wyczyn45_content').style.display = 'none';
    });</v>
      </c>
      <c r="AV47" s="54" t="s">
        <v>33</v>
      </c>
      <c r="AW47" s="61">
        <f t="shared" si="146"/>
        <v>45</v>
      </c>
      <c r="AX47" s="54" t="s">
        <v>25</v>
      </c>
      <c r="AY47" s="61">
        <f t="shared" si="147"/>
        <v>45</v>
      </c>
      <c r="AZ47" s="57" t="s">
        <v>26</v>
      </c>
      <c r="BA47" s="61">
        <f t="shared" si="148"/>
        <v>53.55</v>
      </c>
      <c r="BB47" s="57" t="s">
        <v>27</v>
      </c>
      <c r="BC47" s="61">
        <f t="shared" si="149"/>
        <v>19.966699999999999</v>
      </c>
      <c r="BD47" s="2" t="s">
        <v>184</v>
      </c>
      <c r="BE47" s="61">
        <f t="shared" si="150"/>
        <v>45</v>
      </c>
      <c r="BF47" s="54" t="s">
        <v>28</v>
      </c>
      <c r="BG47" s="61">
        <f t="shared" si="151"/>
        <v>45</v>
      </c>
      <c r="BH47" s="57" t="s">
        <v>29</v>
      </c>
      <c r="BI47" s="61">
        <f t="shared" si="152"/>
        <v>45</v>
      </c>
      <c r="BJ47" s="54" t="s">
        <v>30</v>
      </c>
      <c r="BK47" s="61">
        <f t="shared" si="153"/>
        <v>45</v>
      </c>
      <c r="BL47" s="54" t="s">
        <v>51</v>
      </c>
      <c r="BM47" s="54">
        <f t="shared" si="154"/>
        <v>53.55</v>
      </c>
      <c r="BN47" s="54" t="s">
        <v>27</v>
      </c>
      <c r="BO47" s="54">
        <f t="shared" si="155"/>
        <v>19.966699999999999</v>
      </c>
      <c r="BP47" s="2" t="s">
        <v>183</v>
      </c>
      <c r="BQ47" s="61">
        <f t="shared" si="156"/>
        <v>45</v>
      </c>
      <c r="BR47" s="57" t="s">
        <v>31</v>
      </c>
      <c r="BS47" s="61">
        <f t="shared" si="157"/>
        <v>45</v>
      </c>
      <c r="BT47" s="54" t="s">
        <v>32</v>
      </c>
      <c r="BU47" s="61"/>
      <c r="BV47" s="57"/>
      <c r="BW47" s="61"/>
      <c r="BX47" s="57"/>
      <c r="BY47" s="58" t="str">
        <f t="shared" si="158"/>
        <v xml:space="preserve">//----------------------------------------------------------------------------------------------------------------------------------------------------------------------------
                //Markers for WYCZYN_45
                //marker for main page
                addMarker_w45_main({coords:{lat:53,55, lng:19,9667}, iconImage:'http://nieodlegla.pl/files/marker.svg', });
                function addMarker_w45_main(props) {var marker = new google.maps.Marker({ position:props.coords, map:map, }); if(props.iconImage){marker.setIcon(props.iconImage);}
                                                  google.maps.event.addListener(marker, "click", function() { document.querySelector('.bg-modal').style.display = 'block';         document.querySelector('#wyczyn45_content').style.display = 'block'; document.querySelector('#wyczyn45_content').style.position = 'fixed';});
                                                  };
                //Marker for pop-up
                addMarker_w45({coords:{lat:53,55, lng:19,9667}, iconImage:'http://nieodlegla.pl/files/pin.svg', });
                function addMarker_w45(props) {var marker = new google.maps.Marker({ position:props.coords, map:map_wyczyn45, }); if(props.iconImage){marker.setIcon(props.iconImage);}};
                //----------------------------------------------------------------------------------------------------------------------------------------------------------------------------
</v>
      </c>
      <c r="BZ47" s="57" t="s">
        <v>34</v>
      </c>
      <c r="CA47" s="61">
        <f t="shared" si="159"/>
        <v>45</v>
      </c>
      <c r="CB47" s="57" t="s">
        <v>35</v>
      </c>
      <c r="CC47" s="61" t="str">
        <f t="shared" si="160"/>
        <v>45'</v>
      </c>
      <c r="CD47" s="57" t="s">
        <v>36</v>
      </c>
      <c r="CE47" s="58" t="str">
        <f t="shared" si="161"/>
        <v>var map_wyczyn45 = new google.maps.Map(document.getElementById('map_wyczyn45'), optionsFeatPopup);</v>
      </c>
      <c r="CF47" s="2" t="s">
        <v>33</v>
      </c>
      <c r="CG47" s="6">
        <f t="shared" si="37"/>
        <v>45</v>
      </c>
      <c r="CH47" s="2" t="s">
        <v>156</v>
      </c>
      <c r="CI47" s="9" t="str">
        <f t="shared" si="38"/>
        <v xml:space="preserve">//----------------------------------------------------------------------------------------------------------------------------------------------------------------------------
                //Markers for WYCZYN_45                //Marker for pop-up
                addMarker_w45({coords:{lat:53,55, lng:19,9667}, iconImage:'http://nieodlegla.pl/files/pin.svg', });
                function addMarker_w45(props) {var marker = new google.maps.Marker({ position:props.coords, map:map_wyczyn45, }); if(props.iconImage){marker.setIcon(props.iconImage);}};
                //----------------------------------------------------------------------------------------------------------------------------------------------------------------------------
</v>
      </c>
    </row>
    <row r="48" spans="1:129" s="40" customFormat="1" ht="54" customHeight="1" thickBot="1" x14ac:dyDescent="0.3">
      <c r="A48" s="35">
        <v>46</v>
      </c>
      <c r="E48" s="40" t="s">
        <v>168</v>
      </c>
      <c r="G48" s="37" t="s">
        <v>167</v>
      </c>
      <c r="H48" s="35" t="s">
        <v>8</v>
      </c>
      <c r="I48" s="62">
        <f t="shared" ref="I48:I51" si="162">A48</f>
        <v>46</v>
      </c>
      <c r="J48" s="63" t="s">
        <v>10</v>
      </c>
      <c r="K48" s="64">
        <f t="shared" ref="K48:K51" si="163">A48</f>
        <v>46</v>
      </c>
      <c r="L48" s="65" t="s">
        <v>11</v>
      </c>
      <c r="M48" s="62">
        <f t="shared" ref="M48:M51" si="164">A48</f>
        <v>46</v>
      </c>
      <c r="N48" s="63" t="s">
        <v>12</v>
      </c>
      <c r="O48" s="62" t="str">
        <f t="shared" ref="O48:O51" si="165">E48</f>
        <v>Traf w sam środek gminy</v>
      </c>
      <c r="P48" s="65" t="s">
        <v>49</v>
      </c>
      <c r="Q48" s="63" t="s">
        <v>38</v>
      </c>
      <c r="R48" s="64">
        <f t="shared" ref="R48:R51" si="166">A48</f>
        <v>46</v>
      </c>
      <c r="S48" s="65" t="s">
        <v>39</v>
      </c>
      <c r="T48" s="62">
        <f t="shared" ref="T48:T51" si="167">A48</f>
        <v>46</v>
      </c>
      <c r="U48" s="63" t="s">
        <v>13</v>
      </c>
      <c r="V48" s="62">
        <f t="shared" ref="V48:V51" si="168">A48</f>
        <v>46</v>
      </c>
      <c r="W48" s="63" t="s">
        <v>14</v>
      </c>
      <c r="X48" s="62" t="str">
        <f t="shared" ref="X48:X51" si="169">E48</f>
        <v>Traf w sam środek gminy</v>
      </c>
      <c r="Y48" s="63" t="s">
        <v>50</v>
      </c>
      <c r="Z48" s="62" t="str">
        <f t="shared" ref="Z48:Z51" si="170">G48</f>
        <v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v>
      </c>
      <c r="AA48" s="63" t="s">
        <v>15</v>
      </c>
      <c r="AB48" s="62">
        <f t="shared" ref="AB48:AB51" si="171">A48</f>
        <v>46</v>
      </c>
      <c r="AC48" s="54" t="s">
        <v>338</v>
      </c>
      <c r="AD48" s="62">
        <f t="shared" ref="AD48:AD51" si="172">A48</f>
        <v>46</v>
      </c>
      <c r="AE48" s="63" t="s">
        <v>16</v>
      </c>
      <c r="AF48" s="62">
        <f t="shared" ref="AF48:AF51" si="173">A48</f>
        <v>46</v>
      </c>
      <c r="AG48" s="66" t="s">
        <v>9</v>
      </c>
      <c r="AH48" s="74" t="str">
        <f t="shared" ref="AH48:AH51" si="174">CONCATENATE(H48,I48,J48,K48,L48,M48,N48,O48,P48,Q48,R48,S48,T48,U48,V48,W48,X48,Y48,Z48,AA48,AB48,AC48,AD48,AE48,AF48,AG48)</f>
        <v>&lt;!---WYCZYN_46_main--&gt;                    
                    &lt;div class=*@*feat-box*@* id=*@*wyczyn46*@* &gt;
                        &lt;p class=*@*feat-number*@*&gt;#wyczyn46&lt;/p&gt;
                        &lt;h3 class=*@*feat-title*@*&gt;Traf w sam środek gminy&lt;/h3&gt;
                        &lt;p class=*@*feat-counter*@*&gt; 0 osób wzięło udział&lt;/p&gt;
                    &lt;/div&gt;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I48" s="58" t="str">
        <f t="shared" si="138"/>
        <v xml:space="preserve">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J48" s="68" t="str">
        <f t="shared" ref="AJ48:AJ51" si="175">"#wyczyn"&amp;A48&amp;"_content,"</f>
        <v>#wyczyn46_content,</v>
      </c>
      <c r="AK48" s="68" t="str">
        <f t="shared" ref="AK48:AK51" si="176">"#map_wyczyn"&amp;A48&amp;","</f>
        <v>#map_wyczyn46,</v>
      </c>
      <c r="AL48" s="63" t="s">
        <v>18</v>
      </c>
      <c r="AM48" s="62" t="str">
        <f t="shared" ref="AM48:AM51" si="177">A48&amp;"'"</f>
        <v>46'</v>
      </c>
      <c r="AN48" s="69" t="s">
        <v>19</v>
      </c>
      <c r="AO48" s="62">
        <f t="shared" ref="AO48:AO51" si="178">A48</f>
        <v>46</v>
      </c>
      <c r="AP48" s="63" t="s">
        <v>20</v>
      </c>
      <c r="AQ48" s="62">
        <f t="shared" ref="AQ48:AQ51" si="179">A48</f>
        <v>46</v>
      </c>
      <c r="AR48" s="63" t="s">
        <v>21</v>
      </c>
      <c r="AS48" s="62">
        <f t="shared" ref="AS48:AS51" si="180">A48</f>
        <v>46</v>
      </c>
      <c r="AT48" s="63" t="s">
        <v>22</v>
      </c>
      <c r="AU48" s="67" t="str">
        <f t="shared" ref="AU48:AU51" si="181">CONCATENATE(AL48,AM48,AN48,AO48,AP48,AQ48,AR48,AS48,AT48)</f>
        <v xml:space="preserve">    $('#wyczyn46').click(function() {
        document.querySelector('.bg-modal').style.display = 'block';
        document.querySelector('#wyczyn46_content').style.display = 'block';
        document.querySelector('#wyczyn46_content').style.position = 'fixed';
    });
    /*Closing the pop-up with feat-description*/
        $('.popup-close-arrow').click(function() {
        document.querySelector('.bg-modal').style.display = 'none';
        document.querySelector('#wyczyn46_content').style.display = 'none';
    });</v>
      </c>
      <c r="AV48" s="63" t="s">
        <v>33</v>
      </c>
      <c r="AW48" s="70">
        <f t="shared" ref="AW48:AW51" si="182">A48</f>
        <v>46</v>
      </c>
      <c r="AX48" s="63" t="s">
        <v>25</v>
      </c>
      <c r="AY48" s="70">
        <f t="shared" ref="AY48:AY51" si="183">A48</f>
        <v>46</v>
      </c>
      <c r="AZ48" s="66" t="s">
        <v>26</v>
      </c>
      <c r="BA48" s="70">
        <f t="shared" ref="BA48:BA51" si="184">C48</f>
        <v>0</v>
      </c>
      <c r="BB48" s="66" t="s">
        <v>27</v>
      </c>
      <c r="BC48" s="70">
        <f t="shared" ref="BC48:BC51" si="185">D48</f>
        <v>0</v>
      </c>
      <c r="BD48" s="2" t="s">
        <v>184</v>
      </c>
      <c r="BE48" s="70">
        <f t="shared" ref="BE48:BE51" si="186">A48</f>
        <v>46</v>
      </c>
      <c r="BF48" s="63" t="s">
        <v>28</v>
      </c>
      <c r="BG48" s="70">
        <f t="shared" ref="BG48:BG51" si="187">A48</f>
        <v>46</v>
      </c>
      <c r="BH48" s="66" t="s">
        <v>29</v>
      </c>
      <c r="BI48" s="70">
        <f t="shared" ref="BI48:BI51" si="188">A48</f>
        <v>46</v>
      </c>
      <c r="BJ48" s="63" t="s">
        <v>30</v>
      </c>
      <c r="BK48" s="70">
        <f t="shared" ref="BK48:BK51" si="189">A48</f>
        <v>46</v>
      </c>
      <c r="BL48" s="63" t="s">
        <v>51</v>
      </c>
      <c r="BM48" s="63">
        <f t="shared" ref="BM48:BM51" si="190">C48</f>
        <v>0</v>
      </c>
      <c r="BN48" s="63" t="s">
        <v>27</v>
      </c>
      <c r="BO48" s="63">
        <f t="shared" ref="BO48:BO51" si="191">D48</f>
        <v>0</v>
      </c>
      <c r="BP48" s="2" t="s">
        <v>183</v>
      </c>
      <c r="BQ48" s="70">
        <f t="shared" ref="BQ48:BQ51" si="192">A48</f>
        <v>46</v>
      </c>
      <c r="BR48" s="66" t="s">
        <v>31</v>
      </c>
      <c r="BS48" s="70">
        <f t="shared" ref="BS48:BS51" si="193">A48</f>
        <v>46</v>
      </c>
      <c r="BT48" s="63" t="s">
        <v>32</v>
      </c>
      <c r="BU48" s="70"/>
      <c r="BV48" s="66"/>
      <c r="BW48" s="70"/>
      <c r="BX48" s="66"/>
      <c r="BY48" s="67" t="str">
        <f t="shared" ref="BY48:BY51" si="194">CONCATENATE(AV48,AW48,AX48,AY48,AZ48,BA48,BB48,BC48,BD48,BE48,BF48,BG48,BH48,BI48,BJ48,BK48,BL48,BM48,BN48,BO48,BP48,BQ48,BR48,BS48,BT48)</f>
        <v xml:space="preserve">//----------------------------------------------------------------------------------------------------------------------------------------------------------------------------
                //Markers for WYCZYN_46
                //marker for main page
                addMarker_w46_main({coords:{lat:0, lng:0}, iconImage:'http://nieodlegla.pl/files/marker.svg', });
                function addMarker_w46_main(props) {var marker = new google.maps.Marker({ position:props.coords, map:map, }); if(props.iconImage){marker.setIcon(props.iconImage);}
                                                  google.maps.event.addListener(marker, "click", function() { document.querySelector('.bg-modal').style.display = 'block';         document.querySelector('#wyczyn46_content').style.display = 'block'; document.querySelector('#wyczyn46_content').style.position = 'fixed';});
                                                  };
                //Marker for pop-up
                addMarker_w46({coords:{lat:0, lng:0}, iconImage:'http://nieodlegla.pl/files/pin.svg', });
                function addMarker_w46(props) {var marker = new google.maps.Marker({ position:props.coords, map:map_wyczyn46, }); if(props.iconImage){marker.setIcon(props.iconImage);}};
                //----------------------------------------------------------------------------------------------------------------------------------------------------------------------------
</v>
      </c>
      <c r="BZ48" s="66" t="s">
        <v>34</v>
      </c>
      <c r="CA48" s="70">
        <f t="shared" ref="CA48:CA51" si="195">A48</f>
        <v>46</v>
      </c>
      <c r="CB48" s="66" t="s">
        <v>35</v>
      </c>
      <c r="CC48" s="70" t="str">
        <f t="shared" ref="CC48:CC51" si="196">A48&amp;"'"</f>
        <v>46'</v>
      </c>
      <c r="CD48" s="66" t="s">
        <v>36</v>
      </c>
      <c r="CE48" s="67" t="str">
        <f t="shared" ref="CE48:CE51" si="197">CONCATENATE(BZ48,CA48,CB48,CC48,CD48,)</f>
        <v>var map_wyczyn46 = new google.maps.Map(document.getElementById('map_wyczyn46'), optionsFeatPopup);</v>
      </c>
      <c r="CF48" s="37" t="s">
        <v>33</v>
      </c>
      <c r="CG48" s="38">
        <f t="shared" ref="CG48:CG51" si="198">A48</f>
        <v>46</v>
      </c>
      <c r="CH48" s="37" t="s">
        <v>156</v>
      </c>
      <c r="CI48" s="39" t="str">
        <f t="shared" ref="CI48:CI51" si="199">CONCATENATE(CF48,CG48,CH48,BK48,BL48,BM48,BN48,BO48,BP48,BQ48,BR48,BS48,BT48)</f>
        <v xml:space="preserve">//----------------------------------------------------------------------------------------------------------------------------------------------------------------------------
                //Markers for WYCZYN_46                //Marker for pop-up
                addMarker_w46({coords:{lat:0, lng:0}, iconImage:'http://nieodlegla.pl/files/pin.svg', });
                function addMarker_w46(props) {var marker = new google.maps.Marker({ position:props.coords, map:map_wyczyn46, }); if(props.iconImage){marker.setIcon(props.iconImage);}};
                //----------------------------------------------------------------------------------------------------------------------------------------------------------------------------
</v>
      </c>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row>
    <row r="49" spans="1:129" s="40" customFormat="1" ht="54" customHeight="1" thickBot="1" x14ac:dyDescent="0.3">
      <c r="A49" s="35">
        <v>47</v>
      </c>
      <c r="E49" s="72" t="s">
        <v>171</v>
      </c>
      <c r="F49" s="72"/>
      <c r="G49" s="40" t="s">
        <v>172</v>
      </c>
      <c r="H49" s="35" t="s">
        <v>8</v>
      </c>
      <c r="I49" s="62">
        <f t="shared" si="162"/>
        <v>47</v>
      </c>
      <c r="J49" s="63" t="s">
        <v>10</v>
      </c>
      <c r="K49" s="64">
        <f t="shared" si="163"/>
        <v>47</v>
      </c>
      <c r="L49" s="65" t="s">
        <v>11</v>
      </c>
      <c r="M49" s="62">
        <f t="shared" si="164"/>
        <v>47</v>
      </c>
      <c r="N49" s="63" t="s">
        <v>12</v>
      </c>
      <c r="O49" s="62" t="str">
        <f t="shared" si="165"/>
        <v>Znajdź niebo gwiaździste nad sobą</v>
      </c>
      <c r="P49" s="65" t="s">
        <v>49</v>
      </c>
      <c r="Q49" s="63" t="s">
        <v>38</v>
      </c>
      <c r="R49" s="64">
        <f t="shared" si="166"/>
        <v>47</v>
      </c>
      <c r="S49" s="65" t="s">
        <v>39</v>
      </c>
      <c r="T49" s="62">
        <f t="shared" si="167"/>
        <v>47</v>
      </c>
      <c r="U49" s="63" t="s">
        <v>13</v>
      </c>
      <c r="V49" s="62">
        <f t="shared" si="168"/>
        <v>47</v>
      </c>
      <c r="W49" s="63" t="s">
        <v>14</v>
      </c>
      <c r="X49" s="62" t="str">
        <f t="shared" si="169"/>
        <v>Znajdź niebo gwiaździste nad sobą</v>
      </c>
      <c r="Y49" s="63" t="s">
        <v>50</v>
      </c>
      <c r="Z49" s="62" t="str">
        <f t="shared" si="170"/>
        <v>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v>
      </c>
      <c r="AA49" s="63" t="s">
        <v>15</v>
      </c>
      <c r="AB49" s="62">
        <f t="shared" si="171"/>
        <v>47</v>
      </c>
      <c r="AC49" s="54" t="s">
        <v>338</v>
      </c>
      <c r="AD49" s="62">
        <f t="shared" si="172"/>
        <v>47</v>
      </c>
      <c r="AE49" s="63" t="s">
        <v>16</v>
      </c>
      <c r="AF49" s="62">
        <f t="shared" si="173"/>
        <v>47</v>
      </c>
      <c r="AG49" s="66" t="s">
        <v>9</v>
      </c>
      <c r="AH49" s="74" t="str">
        <f t="shared" si="174"/>
        <v>&lt;!---WYCZYN_47_main--&gt;                    
                    &lt;div class=*@*feat-box*@* id=*@*wyczyn47*@* &gt;
                        &lt;p class=*@*feat-number*@*&gt;#wyczyn47&lt;/p&gt;
                        &lt;h3 class=*@*feat-title*@*&gt;Znajdź niebo gwiaździste nad sobą&lt;/h3&gt;
                        &lt;p class=*@*feat-counter*@*&gt; 0 osób wzięło udział&lt;/p&gt;
                    &lt;/div&gt;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I49" s="58" t="str">
        <f t="shared" si="138"/>
        <v xml:space="preserve">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J49" s="68" t="str">
        <f t="shared" si="175"/>
        <v>#wyczyn47_content,</v>
      </c>
      <c r="AK49" s="68" t="str">
        <f t="shared" si="176"/>
        <v>#map_wyczyn47,</v>
      </c>
      <c r="AL49" s="63" t="s">
        <v>18</v>
      </c>
      <c r="AM49" s="62" t="str">
        <f t="shared" si="177"/>
        <v>47'</v>
      </c>
      <c r="AN49" s="69" t="s">
        <v>19</v>
      </c>
      <c r="AO49" s="62">
        <f t="shared" si="178"/>
        <v>47</v>
      </c>
      <c r="AP49" s="63" t="s">
        <v>20</v>
      </c>
      <c r="AQ49" s="62">
        <f t="shared" si="179"/>
        <v>47</v>
      </c>
      <c r="AR49" s="63" t="s">
        <v>21</v>
      </c>
      <c r="AS49" s="62">
        <f t="shared" si="180"/>
        <v>47</v>
      </c>
      <c r="AT49" s="63" t="s">
        <v>22</v>
      </c>
      <c r="AU49" s="67" t="str">
        <f t="shared" si="181"/>
        <v xml:space="preserve">    $('#wyczyn47').click(function() {
        document.querySelector('.bg-modal').style.display = 'block';
        document.querySelector('#wyczyn47_content').style.display = 'block';
        document.querySelector('#wyczyn47_content').style.position = 'fixed';
    });
    /*Closing the pop-up with feat-description*/
        $('.popup-close-arrow').click(function() {
        document.querySelector('.bg-modal').style.display = 'none';
        document.querySelector('#wyczyn47_content').style.display = 'none';
    });</v>
      </c>
      <c r="AV49" s="63" t="s">
        <v>33</v>
      </c>
      <c r="AW49" s="70">
        <f t="shared" si="182"/>
        <v>47</v>
      </c>
      <c r="AX49" s="63" t="s">
        <v>25</v>
      </c>
      <c r="AY49" s="70">
        <f t="shared" si="183"/>
        <v>47</v>
      </c>
      <c r="AZ49" s="66" t="s">
        <v>26</v>
      </c>
      <c r="BA49" s="70">
        <f t="shared" si="184"/>
        <v>0</v>
      </c>
      <c r="BB49" s="66" t="s">
        <v>27</v>
      </c>
      <c r="BC49" s="70">
        <f t="shared" si="185"/>
        <v>0</v>
      </c>
      <c r="BD49" s="2" t="s">
        <v>184</v>
      </c>
      <c r="BE49" s="70">
        <f t="shared" si="186"/>
        <v>47</v>
      </c>
      <c r="BF49" s="63" t="s">
        <v>28</v>
      </c>
      <c r="BG49" s="70">
        <f t="shared" si="187"/>
        <v>47</v>
      </c>
      <c r="BH49" s="66" t="s">
        <v>29</v>
      </c>
      <c r="BI49" s="70">
        <f t="shared" si="188"/>
        <v>47</v>
      </c>
      <c r="BJ49" s="63" t="s">
        <v>30</v>
      </c>
      <c r="BK49" s="70">
        <f t="shared" si="189"/>
        <v>47</v>
      </c>
      <c r="BL49" s="63" t="s">
        <v>51</v>
      </c>
      <c r="BM49" s="63">
        <f t="shared" si="190"/>
        <v>0</v>
      </c>
      <c r="BN49" s="63" t="s">
        <v>27</v>
      </c>
      <c r="BO49" s="63">
        <f t="shared" si="191"/>
        <v>0</v>
      </c>
      <c r="BP49" s="2" t="s">
        <v>183</v>
      </c>
      <c r="BQ49" s="70">
        <f t="shared" si="192"/>
        <v>47</v>
      </c>
      <c r="BR49" s="66" t="s">
        <v>31</v>
      </c>
      <c r="BS49" s="70">
        <f t="shared" si="193"/>
        <v>47</v>
      </c>
      <c r="BT49" s="63" t="s">
        <v>32</v>
      </c>
      <c r="BU49" s="70"/>
      <c r="BV49" s="66"/>
      <c r="BW49" s="70"/>
      <c r="BX49" s="66"/>
      <c r="BY49" s="67" t="str">
        <f t="shared" si="194"/>
        <v xml:space="preserve">//----------------------------------------------------------------------------------------------------------------------------------------------------------------------------
                //Markers for WYCZYN_47
                //marker for main page
                addMarker_w47_main({coords:{lat:0, lng:0}, iconImage:'http://nieodlegla.pl/files/marker.svg', });
                function addMarker_w47_main(props) {var marker = new google.maps.Marker({ position:props.coords, map:map, }); if(props.iconImage){marker.setIcon(props.iconImage);}
                                                  google.maps.event.addListener(marker, "click", function() { document.querySelector('.bg-modal').style.display = 'block';         document.querySelector('#wyczyn47_content').style.display = 'block'; document.querySelector('#wyczyn47_content').style.position = 'fixed';});
                                                  };
                //Marker for pop-up
                addMarker_w47({coords:{lat:0, lng:0}, iconImage:'http://nieodlegla.pl/files/pin.svg', });
                function addMarker_w47(props) {var marker = new google.maps.Marker({ position:props.coords, map:map_wyczyn47, }); if(props.iconImage){marker.setIcon(props.iconImage);}};
                //----------------------------------------------------------------------------------------------------------------------------------------------------------------------------
</v>
      </c>
      <c r="BZ49" s="66" t="s">
        <v>34</v>
      </c>
      <c r="CA49" s="70">
        <f t="shared" si="195"/>
        <v>47</v>
      </c>
      <c r="CB49" s="66" t="s">
        <v>35</v>
      </c>
      <c r="CC49" s="70" t="str">
        <f t="shared" si="196"/>
        <v>47'</v>
      </c>
      <c r="CD49" s="66" t="s">
        <v>36</v>
      </c>
      <c r="CE49" s="67" t="str">
        <f t="shared" si="197"/>
        <v>var map_wyczyn47 = new google.maps.Map(document.getElementById('map_wyczyn47'), optionsFeatPopup);</v>
      </c>
      <c r="CF49" s="37" t="s">
        <v>33</v>
      </c>
      <c r="CG49" s="38">
        <f t="shared" si="198"/>
        <v>47</v>
      </c>
      <c r="CH49" s="37" t="s">
        <v>156</v>
      </c>
      <c r="CI49" s="39" t="str">
        <f t="shared" si="199"/>
        <v xml:space="preserve">//----------------------------------------------------------------------------------------------------------------------------------------------------------------------------
                //Markers for WYCZYN_47                //Marker for pop-up
                addMarker_w47({coords:{lat:0, lng:0}, iconImage:'http://nieodlegla.pl/files/pin.svg', });
                function addMarker_w47(props) {var marker = new google.maps.Marker({ position:props.coords, map:map_wyczyn47, }); if(props.iconImage){marker.setIcon(props.iconImage);}};
                //----------------------------------------------------------------------------------------------------------------------------------------------------------------------------
</v>
      </c>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row>
    <row r="50" spans="1:129" customFormat="1" ht="54" customHeight="1" thickBot="1" x14ac:dyDescent="0.3">
      <c r="A50" s="34">
        <v>48</v>
      </c>
      <c r="B50" s="46" t="s">
        <v>177</v>
      </c>
      <c r="C50" t="s">
        <v>175</v>
      </c>
      <c r="D50" t="s">
        <v>176</v>
      </c>
      <c r="E50" s="51" t="s">
        <v>173</v>
      </c>
      <c r="F50" s="51"/>
      <c r="G50" t="s">
        <v>174</v>
      </c>
      <c r="H50" s="52" t="s">
        <v>8</v>
      </c>
      <c r="I50" s="53">
        <f t="shared" si="162"/>
        <v>48</v>
      </c>
      <c r="J50" s="54" t="s">
        <v>10</v>
      </c>
      <c r="K50" s="55">
        <f t="shared" si="163"/>
        <v>48</v>
      </c>
      <c r="L50" s="56" t="s">
        <v>11</v>
      </c>
      <c r="M50" s="53">
        <f t="shared" si="164"/>
        <v>48</v>
      </c>
      <c r="N50" s="54" t="s">
        <v>12</v>
      </c>
      <c r="O50" s="53" t="str">
        <f t="shared" si="165"/>
        <v>Bezimienny szczyt</v>
      </c>
      <c r="P50" s="56" t="s">
        <v>49</v>
      </c>
      <c r="Q50" s="54" t="s">
        <v>38</v>
      </c>
      <c r="R50" s="55">
        <f t="shared" si="166"/>
        <v>48</v>
      </c>
      <c r="S50" s="56" t="s">
        <v>39</v>
      </c>
      <c r="T50" s="53">
        <f t="shared" si="167"/>
        <v>48</v>
      </c>
      <c r="U50" s="54" t="s">
        <v>13</v>
      </c>
      <c r="V50" s="53">
        <f t="shared" si="168"/>
        <v>48</v>
      </c>
      <c r="W50" s="54" t="s">
        <v>14</v>
      </c>
      <c r="X50" s="53" t="str">
        <f t="shared" si="169"/>
        <v>Bezimienny szczyt</v>
      </c>
      <c r="Y50" s="54" t="s">
        <v>50</v>
      </c>
      <c r="Z50" s="53" t="str">
        <f t="shared" si="170"/>
        <v>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v>
      </c>
      <c r="AA50" s="54" t="s">
        <v>15</v>
      </c>
      <c r="AB50" s="53">
        <f t="shared" si="171"/>
        <v>48</v>
      </c>
      <c r="AC50" s="54" t="s">
        <v>338</v>
      </c>
      <c r="AD50" s="53">
        <f t="shared" si="172"/>
        <v>48</v>
      </c>
      <c r="AE50" s="54" t="s">
        <v>16</v>
      </c>
      <c r="AF50" s="53">
        <f t="shared" si="173"/>
        <v>48</v>
      </c>
      <c r="AG50" s="57" t="s">
        <v>9</v>
      </c>
      <c r="AH50" s="77" t="str">
        <f t="shared" si="174"/>
        <v>&lt;!---WYCZYN_48_main--&gt;                    
                    &lt;div class=*@*feat-box*@* id=*@*wyczyn48*@* &gt;
                        &lt;p class=*@*feat-number*@*&gt;#wyczyn48&lt;/p&gt;
                        &lt;h3 class=*@*feat-title*@*&gt;Bezimienny szczyt&lt;/h3&gt;
                        &lt;p class=*@*feat-counter*@*&gt; 0 osób wzięło udział&lt;/p&gt;
                    &lt;/div&gt;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I50" s="58" t="str">
        <f t="shared" si="138"/>
        <v xml:space="preserve">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J50" s="59" t="str">
        <f t="shared" si="175"/>
        <v>#wyczyn48_content,</v>
      </c>
      <c r="AK50" s="59" t="str">
        <f t="shared" si="176"/>
        <v>#map_wyczyn48,</v>
      </c>
      <c r="AL50" s="54" t="s">
        <v>18</v>
      </c>
      <c r="AM50" s="53" t="str">
        <f t="shared" si="177"/>
        <v>48'</v>
      </c>
      <c r="AN50" s="60" t="s">
        <v>19</v>
      </c>
      <c r="AO50" s="53">
        <f t="shared" si="178"/>
        <v>48</v>
      </c>
      <c r="AP50" s="54" t="s">
        <v>20</v>
      </c>
      <c r="AQ50" s="53">
        <f t="shared" si="179"/>
        <v>48</v>
      </c>
      <c r="AR50" s="54" t="s">
        <v>21</v>
      </c>
      <c r="AS50" s="53">
        <f t="shared" si="180"/>
        <v>48</v>
      </c>
      <c r="AT50" s="54" t="s">
        <v>22</v>
      </c>
      <c r="AU50" s="58" t="str">
        <f t="shared" si="181"/>
        <v xml:space="preserve">    $('#wyczyn48').click(function() {
        document.querySelector('.bg-modal').style.display = 'block';
        document.querySelector('#wyczyn48_content').style.display = 'block';
        document.querySelector('#wyczyn48_content').style.position = 'fixed';
    });
    /*Closing the pop-up with feat-description*/
        $('.popup-close-arrow').click(function() {
        document.querySelector('.bg-modal').style.display = 'none';
        document.querySelector('#wyczyn48_content').style.display = 'none';
    });</v>
      </c>
      <c r="AV50" s="54" t="s">
        <v>33</v>
      </c>
      <c r="AW50" s="61">
        <f t="shared" si="182"/>
        <v>48</v>
      </c>
      <c r="AX50" s="54" t="s">
        <v>25</v>
      </c>
      <c r="AY50" s="61">
        <f t="shared" si="183"/>
        <v>48</v>
      </c>
      <c r="AZ50" s="57" t="s">
        <v>26</v>
      </c>
      <c r="BA50" s="61" t="str">
        <f t="shared" si="184"/>
        <v>53.9773197</v>
      </c>
      <c r="BB50" s="57" t="s">
        <v>27</v>
      </c>
      <c r="BC50" s="61" t="str">
        <f t="shared" si="185"/>
        <v>16.8057619</v>
      </c>
      <c r="BD50" s="2" t="s">
        <v>184</v>
      </c>
      <c r="BE50" s="61">
        <f t="shared" si="186"/>
        <v>48</v>
      </c>
      <c r="BF50" s="54" t="s">
        <v>28</v>
      </c>
      <c r="BG50" s="61">
        <f t="shared" si="187"/>
        <v>48</v>
      </c>
      <c r="BH50" s="57" t="s">
        <v>29</v>
      </c>
      <c r="BI50" s="61">
        <f t="shared" si="188"/>
        <v>48</v>
      </c>
      <c r="BJ50" s="54" t="s">
        <v>30</v>
      </c>
      <c r="BK50" s="61">
        <f t="shared" si="189"/>
        <v>48</v>
      </c>
      <c r="BL50" s="54" t="s">
        <v>51</v>
      </c>
      <c r="BM50" s="54" t="str">
        <f t="shared" si="190"/>
        <v>53.9773197</v>
      </c>
      <c r="BN50" s="54" t="s">
        <v>27</v>
      </c>
      <c r="BO50" s="54" t="str">
        <f t="shared" si="191"/>
        <v>16.8057619</v>
      </c>
      <c r="BP50" s="2" t="s">
        <v>183</v>
      </c>
      <c r="BQ50" s="61">
        <f t="shared" si="192"/>
        <v>48</v>
      </c>
      <c r="BR50" s="57" t="s">
        <v>31</v>
      </c>
      <c r="BS50" s="61">
        <f t="shared" si="193"/>
        <v>48</v>
      </c>
      <c r="BT50" s="54" t="s">
        <v>32</v>
      </c>
      <c r="BU50" s="61"/>
      <c r="BV50" s="57"/>
      <c r="BW50" s="61"/>
      <c r="BX50" s="57"/>
      <c r="BY50" s="58" t="str">
        <f t="shared" si="194"/>
        <v xml:space="preserve">//----------------------------------------------------------------------------------------------------------------------------------------------------------------------------
                //Markers for WYCZYN_48
                //marker for main page
                addMarker_w48_main({coords:{lat:53.9773197, lng:16.8057619}, iconImage:'http://nieodlegla.pl/files/marker.svg', });
                function addMarker_w48_main(props) {var marker = new google.maps.Marker({ position:props.coords, map:map, }); if(props.iconImage){marker.setIcon(props.iconImage);}
                                                  google.maps.event.addListener(marker, "click", function() { document.querySelector('.bg-modal').style.display = 'block';         document.querySelector('#wyczyn48_content').style.display = 'block'; document.querySelector('#wyczyn48_content').style.position = 'fixed';});
                                                  };
                //Marker for pop-up
                addMarker_w48({coords:{lat:53.9773197, lng:16.8057619}, iconImage:'http://nieodlegla.pl/files/pin.svg', });
                function addMarker_w48(props) {var marker = new google.maps.Marker({ position:props.coords, map:map_wyczyn48, }); if(props.iconImage){marker.setIcon(props.iconImage);}};
                //----------------------------------------------------------------------------------------------------------------------------------------------------------------------------
</v>
      </c>
      <c r="BZ50" s="57" t="s">
        <v>34</v>
      </c>
      <c r="CA50" s="61">
        <f t="shared" si="195"/>
        <v>48</v>
      </c>
      <c r="CB50" s="57" t="s">
        <v>35</v>
      </c>
      <c r="CC50" s="61" t="str">
        <f t="shared" si="196"/>
        <v>48'</v>
      </c>
      <c r="CD50" s="57" t="s">
        <v>36</v>
      </c>
      <c r="CE50" s="58" t="str">
        <f t="shared" si="197"/>
        <v>var map_wyczyn48 = new google.maps.Map(document.getElementById('map_wyczyn48'), optionsFeatPopup);</v>
      </c>
      <c r="CF50" s="2" t="s">
        <v>33</v>
      </c>
      <c r="CG50" s="6">
        <f t="shared" si="198"/>
        <v>48</v>
      </c>
      <c r="CH50" s="2" t="s">
        <v>156</v>
      </c>
      <c r="CI50" s="9" t="str">
        <f t="shared" si="199"/>
        <v xml:space="preserve">//----------------------------------------------------------------------------------------------------------------------------------------------------------------------------
                //Markers for WYCZYN_48                //Marker for pop-up
                addMarker_w48({coords:{lat:53.9773197, lng:16.8057619}, iconImage:'http://nieodlegla.pl/files/pin.svg', });
                function addMarker_w48(props) {var marker = new google.maps.Marker({ position:props.coords, map:map_wyczyn48, }); if(props.iconImage){marker.setIcon(props.iconImage);}};
                //----------------------------------------------------------------------------------------------------------------------------------------------------------------------------
</v>
      </c>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row>
    <row r="51" spans="1:129" s="28" customFormat="1" ht="54" customHeight="1" thickBot="1" x14ac:dyDescent="0.3">
      <c r="A51" s="79">
        <v>49</v>
      </c>
      <c r="B51" s="23" t="s">
        <v>178</v>
      </c>
      <c r="C51" s="28" t="s">
        <v>181</v>
      </c>
      <c r="D51" s="28" t="s">
        <v>182</v>
      </c>
      <c r="E51" s="22" t="s">
        <v>179</v>
      </c>
      <c r="F51" s="22"/>
      <c r="G51" s="25" t="s">
        <v>180</v>
      </c>
      <c r="H51" s="21" t="s">
        <v>8</v>
      </c>
      <c r="I51" s="24">
        <f t="shared" si="162"/>
        <v>49</v>
      </c>
      <c r="J51" s="25" t="s">
        <v>10</v>
      </c>
      <c r="K51" s="26">
        <f t="shared" si="163"/>
        <v>49</v>
      </c>
      <c r="L51" s="27" t="s">
        <v>11</v>
      </c>
      <c r="M51" s="24">
        <f t="shared" si="164"/>
        <v>49</v>
      </c>
      <c r="N51" s="25" t="s">
        <v>12</v>
      </c>
      <c r="O51" s="24" t="str">
        <f t="shared" si="165"/>
        <v>Poszukaj śladów olbrzymów</v>
      </c>
      <c r="P51" s="27" t="s">
        <v>49</v>
      </c>
      <c r="Q51" s="25" t="s">
        <v>38</v>
      </c>
      <c r="R51" s="26">
        <f t="shared" si="166"/>
        <v>49</v>
      </c>
      <c r="S51" s="27" t="s">
        <v>39</v>
      </c>
      <c r="T51" s="24">
        <f t="shared" si="167"/>
        <v>49</v>
      </c>
      <c r="U51" s="25" t="s">
        <v>13</v>
      </c>
      <c r="V51" s="24">
        <f t="shared" si="168"/>
        <v>49</v>
      </c>
      <c r="W51" s="25" t="s">
        <v>14</v>
      </c>
      <c r="X51" s="24" t="str">
        <f t="shared" si="169"/>
        <v>Poszukaj śladów olbrzymów</v>
      </c>
      <c r="Y51" s="25" t="s">
        <v>50</v>
      </c>
      <c r="Z51" s="24" t="str">
        <f t="shared" si="170"/>
        <v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v>
      </c>
      <c r="AA51" s="25" t="s">
        <v>15</v>
      </c>
      <c r="AB51" s="24">
        <f t="shared" si="171"/>
        <v>49</v>
      </c>
      <c r="AC51" s="54" t="s">
        <v>338</v>
      </c>
      <c r="AD51" s="24">
        <f t="shared" si="172"/>
        <v>49</v>
      </c>
      <c r="AE51" s="25" t="s">
        <v>16</v>
      </c>
      <c r="AF51" s="24">
        <f t="shared" si="173"/>
        <v>49</v>
      </c>
      <c r="AG51" s="28" t="s">
        <v>9</v>
      </c>
      <c r="AH51" s="74" t="str">
        <f t="shared" si="174"/>
        <v>&lt;!---WYCZYN_49_main--&gt;                    
                    &lt;div class=*@*feat-box*@* id=*@*wyczyn49*@* &gt;
                        &lt;p class=*@*feat-number*@*&gt;#wyczyn49&lt;/p&gt;
                        &lt;h3 class=*@*feat-title*@*&gt;Poszukaj śladów olbrzymów&lt;/h3&gt;
                        &lt;p class=*@*feat-counter*@*&gt; 0 osób wzięło udział&lt;/p&gt;
                    &lt;/div&gt;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I51" s="29" t="str">
        <f t="shared" si="138"/>
        <v xml:space="preserve">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J51" s="31" t="str">
        <f t="shared" si="175"/>
        <v>#wyczyn49_content,</v>
      </c>
      <c r="AK51" s="31" t="str">
        <f t="shared" si="176"/>
        <v>#map_wyczyn49,</v>
      </c>
      <c r="AL51" s="25" t="s">
        <v>18</v>
      </c>
      <c r="AM51" s="24" t="str">
        <f t="shared" si="177"/>
        <v>49'</v>
      </c>
      <c r="AN51" s="32" t="s">
        <v>19</v>
      </c>
      <c r="AO51" s="24">
        <f t="shared" si="178"/>
        <v>49</v>
      </c>
      <c r="AP51" s="25" t="s">
        <v>20</v>
      </c>
      <c r="AQ51" s="24">
        <f t="shared" si="179"/>
        <v>49</v>
      </c>
      <c r="AR51" s="25" t="s">
        <v>21</v>
      </c>
      <c r="AS51" s="24">
        <f t="shared" si="180"/>
        <v>49</v>
      </c>
      <c r="AT51" s="25" t="s">
        <v>22</v>
      </c>
      <c r="AU51" s="29" t="str">
        <f t="shared" si="181"/>
        <v xml:space="preserve">    $('#wyczyn49').click(function() {
        document.querySelector('.bg-modal').style.display = 'block';
        document.querySelector('#wyczyn49_content').style.display = 'block';
        document.querySelector('#wyczyn49_content').style.position = 'fixed';
    });
    /*Closing the pop-up with feat-description*/
        $('.popup-close-arrow').click(function() {
        document.querySelector('.bg-modal').style.display = 'none';
        document.querySelector('#wyczyn49_content').style.display = 'none';
    });</v>
      </c>
      <c r="AV51" s="25" t="s">
        <v>33</v>
      </c>
      <c r="AW51" s="33">
        <f t="shared" si="182"/>
        <v>49</v>
      </c>
      <c r="AX51" s="25" t="s">
        <v>25</v>
      </c>
      <c r="AY51" s="33">
        <f t="shared" si="183"/>
        <v>49</v>
      </c>
      <c r="AZ51" s="28" t="s">
        <v>26</v>
      </c>
      <c r="BA51" s="33" t="str">
        <f t="shared" si="184"/>
        <v>52.4117264</v>
      </c>
      <c r="BB51" s="28" t="s">
        <v>27</v>
      </c>
      <c r="BC51" s="33" t="str">
        <f t="shared" si="185"/>
        <v>18.8390728</v>
      </c>
      <c r="BD51" s="25" t="s">
        <v>184</v>
      </c>
      <c r="BE51" s="33">
        <f t="shared" si="186"/>
        <v>49</v>
      </c>
      <c r="BF51" s="25" t="s">
        <v>28</v>
      </c>
      <c r="BG51" s="33">
        <f t="shared" si="187"/>
        <v>49</v>
      </c>
      <c r="BH51" s="28" t="s">
        <v>29</v>
      </c>
      <c r="BI51" s="33">
        <f t="shared" si="188"/>
        <v>49</v>
      </c>
      <c r="BJ51" s="25" t="s">
        <v>30</v>
      </c>
      <c r="BK51" s="33">
        <f t="shared" si="189"/>
        <v>49</v>
      </c>
      <c r="BL51" s="25" t="s">
        <v>51</v>
      </c>
      <c r="BM51" s="25" t="str">
        <f t="shared" si="190"/>
        <v>52.4117264</v>
      </c>
      <c r="BN51" s="25" t="s">
        <v>27</v>
      </c>
      <c r="BO51" s="25" t="str">
        <f t="shared" si="191"/>
        <v>18.8390728</v>
      </c>
      <c r="BP51" s="25" t="s">
        <v>183</v>
      </c>
      <c r="BQ51" s="33">
        <f t="shared" si="192"/>
        <v>49</v>
      </c>
      <c r="BR51" s="28" t="s">
        <v>31</v>
      </c>
      <c r="BS51" s="33">
        <f t="shared" si="193"/>
        <v>49</v>
      </c>
      <c r="BT51" s="25" t="s">
        <v>32</v>
      </c>
      <c r="BU51" s="33"/>
      <c r="BW51" s="33"/>
      <c r="BY51" s="29" t="str">
        <f t="shared" si="194"/>
        <v xml:space="preserve">//----------------------------------------------------------------------------------------------------------------------------------------------------------------------------
                //Markers for WYCZYN_49
                //marker for main page
                addMarker_w49_main({coords:{lat:52.4117264, lng:18.8390728}, iconImage:'http://nieodlegla.pl/files/marker.svg', });
                function addMarker_w49_main(props) {var marker = new google.maps.Marker({ position:props.coords, map:map, }); if(props.iconImage){marker.setIcon(props.iconImage);}
                                                  google.maps.event.addListener(marker, "click", function() { document.querySelector('.bg-modal').style.display = 'block';         document.querySelector('#wyczyn49_content').style.display = 'block'; document.querySelector('#wyczyn49_content').style.position = 'fixed';});
                                                  };
                //Marker for pop-up
                addMarker_w49({coords:{lat:52.4117264, lng:18.8390728}, iconImage:'http://nieodlegla.pl/files/pin.svg', });
                function addMarker_w49(props) {var marker = new google.maps.Marker({ position:props.coords, map:map_wyczyn49, }); if(props.iconImage){marker.setIcon(props.iconImage);}};
                //----------------------------------------------------------------------------------------------------------------------------------------------------------------------------
</v>
      </c>
      <c r="BZ51" s="28" t="s">
        <v>34</v>
      </c>
      <c r="CA51" s="33">
        <f t="shared" si="195"/>
        <v>49</v>
      </c>
      <c r="CB51" s="28" t="s">
        <v>35</v>
      </c>
      <c r="CC51" s="33" t="str">
        <f t="shared" si="196"/>
        <v>49'</v>
      </c>
      <c r="CD51" s="28" t="s">
        <v>36</v>
      </c>
      <c r="CE51" s="29" t="str">
        <f t="shared" si="197"/>
        <v>var map_wyczyn49 = new google.maps.Map(document.getElementById('map_wyczyn49'), optionsFeatPopup);</v>
      </c>
      <c r="CF51" s="25" t="s">
        <v>33</v>
      </c>
      <c r="CG51" s="24">
        <f t="shared" si="198"/>
        <v>49</v>
      </c>
      <c r="CH51" s="25" t="s">
        <v>156</v>
      </c>
      <c r="CI51" s="29" t="str">
        <f t="shared" si="199"/>
        <v xml:space="preserve">//----------------------------------------------------------------------------------------------------------------------------------------------------------------------------
                //Markers for WYCZYN_49                //Marker for pop-up
                addMarker_w49({coords:{lat:52.4117264, lng:18.8390728}, iconImage:'http://nieodlegla.pl/files/pin.svg', });
                function addMarker_w49(props) {var marker = new google.maps.Marker({ position:props.coords, map:map_wyczyn49, }); if(props.iconImage){marker.setIcon(props.iconImage);}};
                //----------------------------------------------------------------------------------------------------------------------------------------------------------------------------
</v>
      </c>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row>
    <row r="52" spans="1:129" customFormat="1" ht="54" customHeight="1" thickBot="1" x14ac:dyDescent="0.3">
      <c r="A52" s="34">
        <v>50</v>
      </c>
      <c r="B52" s="46" t="s">
        <v>185</v>
      </c>
      <c r="C52" t="s">
        <v>190</v>
      </c>
      <c r="D52" t="s">
        <v>191</v>
      </c>
      <c r="E52" s="14" t="s">
        <v>186</v>
      </c>
      <c r="F52" s="14"/>
      <c r="G52" s="2" t="s">
        <v>208</v>
      </c>
      <c r="H52" s="52" t="s">
        <v>8</v>
      </c>
      <c r="I52" s="53">
        <f t="shared" ref="I52:I54" si="200">A52</f>
        <v>50</v>
      </c>
      <c r="J52" s="54" t="s">
        <v>10</v>
      </c>
      <c r="K52" s="55">
        <f t="shared" ref="K52:K54" si="201">A52</f>
        <v>50</v>
      </c>
      <c r="L52" s="56" t="s">
        <v>11</v>
      </c>
      <c r="M52" s="53">
        <f t="shared" ref="M52:M54" si="202">A52</f>
        <v>50</v>
      </c>
      <c r="N52" s="54" t="s">
        <v>12</v>
      </c>
      <c r="O52" s="53" t="str">
        <f t="shared" ref="O52:O54" si="203">E52</f>
        <v>Odkryj miejsce w którym nie ma siary</v>
      </c>
      <c r="P52" s="56" t="s">
        <v>49</v>
      </c>
      <c r="Q52" s="54" t="s">
        <v>38</v>
      </c>
      <c r="R52" s="55">
        <f t="shared" ref="R52:R54" si="204">A52</f>
        <v>50</v>
      </c>
      <c r="S52" s="56" t="s">
        <v>39</v>
      </c>
      <c r="T52" s="53">
        <f t="shared" ref="T52:T54" si="205">A52</f>
        <v>50</v>
      </c>
      <c r="U52" s="54" t="s">
        <v>13</v>
      </c>
      <c r="V52" s="53">
        <f t="shared" ref="V52:V54" si="206">A52</f>
        <v>50</v>
      </c>
      <c r="W52" s="54" t="s">
        <v>14</v>
      </c>
      <c r="X52" s="53" t="str">
        <f t="shared" ref="X52:X54" si="207">E52</f>
        <v>Odkryj miejsce w którym nie ma siary</v>
      </c>
      <c r="Y52" s="54" t="s">
        <v>50</v>
      </c>
      <c r="Z52" s="53" t="str">
        <f t="shared" ref="Z52:Z54" si="208">G52</f>
        <v>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v>
      </c>
      <c r="AA52" s="54" t="s">
        <v>15</v>
      </c>
      <c r="AB52" s="53">
        <f t="shared" ref="AB52:AB54" si="209">A52</f>
        <v>50</v>
      </c>
      <c r="AC52" s="54" t="s">
        <v>338</v>
      </c>
      <c r="AD52" s="53">
        <f t="shared" ref="AD52:AD54" si="210">A52</f>
        <v>50</v>
      </c>
      <c r="AE52" s="54" t="s">
        <v>16</v>
      </c>
      <c r="AF52" s="53">
        <f t="shared" ref="AF52:AF54" si="211">A52</f>
        <v>50</v>
      </c>
      <c r="AG52" s="57" t="s">
        <v>9</v>
      </c>
      <c r="AH52" s="78" t="str">
        <f t="shared" ref="AH52:AH54" si="212">CONCATENATE(H52,I52,J52,K52,L52,M52,N52,O52,P52,Q52,R52,S52,T52,U52,V52,W52,X52,Y52,Z52,AA52,AB52,AC52,AD52,AE52,AF52,AG52)</f>
        <v>&lt;!---WYCZYN_50_main--&gt;                    
                    &lt;div class=*@*feat-box*@* id=*@*wyczyn50*@* &gt;
                        &lt;p class=*@*feat-number*@*&gt;#wyczyn50&lt;/p&gt;
                        &lt;h3 class=*@*feat-title*@*&gt;Odkryj miejsce w którym nie ma siary&lt;/h3&gt;
                        &lt;p class=*@*feat-counter*@*&gt; 0 osób wzięło udział&lt;/p&gt;
                    &lt;/div&gt;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I52" s="58" t="str">
        <f t="shared" ref="AI52:AI54" si="213">CONCATENATE(Q52,R52,S52,T52,U52,V52,W52,X52,Y52,Z52,AA52,AB52,AC52,AD52,AE52,AF52,AG52)</f>
        <v xml:space="preserve">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J52" s="59" t="str">
        <f t="shared" ref="AJ52:AJ103" si="214">"#wyczyn"&amp;A52&amp;"_content,"</f>
        <v>#wyczyn50_content,</v>
      </c>
      <c r="AK52" s="59" t="str">
        <f t="shared" ref="AK52:AK103" si="215">"#map_wyczyn"&amp;A52&amp;","</f>
        <v>#map_wyczyn50,</v>
      </c>
      <c r="AL52" s="54" t="s">
        <v>18</v>
      </c>
      <c r="AM52" s="53" t="str">
        <f t="shared" ref="AM52:AM54" si="216">A52&amp;"'"</f>
        <v>50'</v>
      </c>
      <c r="AN52" s="60" t="s">
        <v>19</v>
      </c>
      <c r="AO52" s="53">
        <f t="shared" ref="AO52:AO54" si="217">A52</f>
        <v>50</v>
      </c>
      <c r="AP52" s="54" t="s">
        <v>20</v>
      </c>
      <c r="AQ52" s="53">
        <f t="shared" ref="AQ52:AQ54" si="218">A52</f>
        <v>50</v>
      </c>
      <c r="AR52" s="54" t="s">
        <v>21</v>
      </c>
      <c r="AS52" s="53">
        <f t="shared" ref="AS52:AS54" si="219">A52</f>
        <v>50</v>
      </c>
      <c r="AT52" s="54" t="s">
        <v>22</v>
      </c>
      <c r="AU52" s="58" t="str">
        <f t="shared" ref="AU52:AU54" si="220">CONCATENATE(AL52,AM52,AN52,AO52,AP52,AQ52,AR52,AS52,AT52)</f>
        <v xml:space="preserve">    $('#wyczyn50').click(function() {
        document.querySelector('.bg-modal').style.display = 'block';
        document.querySelector('#wyczyn50_content').style.display = 'block';
        document.querySelector('#wyczyn50_content').style.position = 'fixed';
    });
    /*Closing the pop-up with feat-description*/
        $('.popup-close-arrow').click(function() {
        document.querySelector('.bg-modal').style.display = 'none';
        document.querySelector('#wyczyn50_content').style.display = 'none';
    });</v>
      </c>
      <c r="AV52" s="54" t="s">
        <v>33</v>
      </c>
      <c r="AW52" s="61">
        <f t="shared" ref="AW52:AW54" si="221">A52</f>
        <v>50</v>
      </c>
      <c r="AX52" s="54" t="s">
        <v>25</v>
      </c>
      <c r="AY52" s="61">
        <f t="shared" ref="AY52:AY54" si="222">A52</f>
        <v>50</v>
      </c>
      <c r="AZ52" s="57" t="s">
        <v>26</v>
      </c>
      <c r="BA52" s="61" t="str">
        <f t="shared" ref="BA52:BA54" si="223">C52</f>
        <v>50.5582976</v>
      </c>
      <c r="BB52" s="57" t="s">
        <v>27</v>
      </c>
      <c r="BC52" s="61" t="str">
        <f t="shared" ref="BC52:BC54" si="224">D52</f>
        <v>21.6373614</v>
      </c>
      <c r="BD52" s="2" t="s">
        <v>184</v>
      </c>
      <c r="BE52" s="61">
        <f t="shared" ref="BE52:BE54" si="225">A52</f>
        <v>50</v>
      </c>
      <c r="BF52" s="54" t="s">
        <v>28</v>
      </c>
      <c r="BG52" s="61">
        <f t="shared" ref="BG52:BG54" si="226">A52</f>
        <v>50</v>
      </c>
      <c r="BH52" s="57" t="s">
        <v>29</v>
      </c>
      <c r="BI52" s="61">
        <f t="shared" ref="BI52:BI54" si="227">A52</f>
        <v>50</v>
      </c>
      <c r="BJ52" s="54" t="s">
        <v>30</v>
      </c>
      <c r="BK52" s="61">
        <f t="shared" ref="BK52:BK54" si="228">A52</f>
        <v>50</v>
      </c>
      <c r="BL52" s="54" t="s">
        <v>51</v>
      </c>
      <c r="BM52" s="54" t="str">
        <f t="shared" ref="BM52:BM54" si="229">C52</f>
        <v>50.5582976</v>
      </c>
      <c r="BN52" s="54" t="s">
        <v>27</v>
      </c>
      <c r="BO52" s="54" t="str">
        <f t="shared" ref="BO52:BO54" si="230">D52</f>
        <v>21.6373614</v>
      </c>
      <c r="BP52" s="2" t="s">
        <v>183</v>
      </c>
      <c r="BQ52" s="61">
        <f t="shared" ref="BQ52:BQ54" si="231">A52</f>
        <v>50</v>
      </c>
      <c r="BR52" s="57" t="s">
        <v>31</v>
      </c>
      <c r="BS52" s="61">
        <f t="shared" ref="BS52:BS54" si="232">A52</f>
        <v>50</v>
      </c>
      <c r="BT52" s="54" t="s">
        <v>32</v>
      </c>
      <c r="BU52" s="61"/>
      <c r="BV52" s="57"/>
      <c r="BW52" s="61"/>
      <c r="BX52" s="57"/>
      <c r="BY52" s="58" t="str">
        <f t="shared" ref="BY52:BY54" si="233">CONCATENATE(AV52,AW52,AX52,AY52,AZ52,BA52,BB52,BC52,BD52,BE52,BF52,BG52,BH52,BI52,BJ52,BK52,BL52,BM52,BN52,BO52,BP52,BQ52,BR52,BS52,BT52)</f>
        <v xml:space="preserve">//----------------------------------------------------------------------------------------------------------------------------------------------------------------------------
                //Markers for WYCZYN_50
                //marker for main page
                addMarker_w50_main({coords:{lat:50.5582976, lng:21.6373614}, iconImage:'http://nieodlegla.pl/files/marker.svg', });
                function addMarker_w50_main(props) {var marker = new google.maps.Marker({ position:props.coords, map:map, }); if(props.iconImage){marker.setIcon(props.iconImage);}
                                                  google.maps.event.addListener(marker, "click", function() { document.querySelector('.bg-modal').style.display = 'block';         document.querySelector('#wyczyn50_content').style.display = 'block'; document.querySelector('#wyczyn50_content').style.position = 'fixed';});
                                                  };
                //Marker for pop-up
                addMarker_w50({coords:{lat:50.5582976, lng:21.6373614}, iconImage:'http://nieodlegla.pl/files/pin.svg', });
                function addMarker_w50(props) {var marker = new google.maps.Marker({ position:props.coords, map:map_wyczyn50, }); if(props.iconImage){marker.setIcon(props.iconImage);}};
                //----------------------------------------------------------------------------------------------------------------------------------------------------------------------------
</v>
      </c>
      <c r="BZ52" s="57" t="s">
        <v>34</v>
      </c>
      <c r="CA52" s="61">
        <f t="shared" ref="CA52:CA54" si="234">A52</f>
        <v>50</v>
      </c>
      <c r="CB52" s="57" t="s">
        <v>35</v>
      </c>
      <c r="CC52" s="61" t="str">
        <f t="shared" ref="CC52:CC54" si="235">A52&amp;"'"</f>
        <v>50'</v>
      </c>
      <c r="CD52" s="57" t="s">
        <v>36</v>
      </c>
      <c r="CE52" s="58" t="str">
        <f t="shared" ref="CE52:CE54" si="236">CONCATENATE(BZ52,CA52,CB52,CC52,CD52,)</f>
        <v>var map_wyczyn50 = new google.maps.Map(document.getElementById('map_wyczyn50'), optionsFeatPopup);</v>
      </c>
      <c r="CF52" s="2" t="s">
        <v>33</v>
      </c>
      <c r="CG52" s="6">
        <f t="shared" ref="CG52:CG54" si="237">A52</f>
        <v>50</v>
      </c>
      <c r="CH52" s="2" t="s">
        <v>156</v>
      </c>
      <c r="CI52" s="9" t="str">
        <f t="shared" ref="CI52:CI54" si="238">CONCATENATE(CF52,CG52,CH52,BK52,BL52,BM52,BN52,BO52,BP52,BQ52,BR52,BS52,BT52)</f>
        <v xml:space="preserve">//----------------------------------------------------------------------------------------------------------------------------------------------------------------------------
                //Markers for WYCZYN_50                //Marker for pop-up
                addMarker_w50({coords:{lat:50.5582976, lng:21.6373614}, iconImage:'http://nieodlegla.pl/files/pin.svg', });
                function addMarker_w50(props) {var marker = new google.maps.Marker({ position:props.coords, map:map_wyczyn50, }); if(props.iconImage){marker.setIcon(props.iconImage);}};
                //----------------------------------------------------------------------------------------------------------------------------------------------------------------------------
</v>
      </c>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row>
    <row r="53" spans="1:129" customFormat="1" ht="54" customHeight="1" thickBot="1" x14ac:dyDescent="0.3">
      <c r="A53" s="34">
        <v>51</v>
      </c>
      <c r="E53" s="14" t="s">
        <v>187</v>
      </c>
      <c r="F53" s="14"/>
      <c r="G53" s="2" t="s">
        <v>339</v>
      </c>
      <c r="H53" s="52" t="s">
        <v>8</v>
      </c>
      <c r="I53" s="53">
        <f t="shared" si="200"/>
        <v>51</v>
      </c>
      <c r="J53" s="54" t="s">
        <v>10</v>
      </c>
      <c r="K53" s="55">
        <f t="shared" si="201"/>
        <v>51</v>
      </c>
      <c r="L53" s="56" t="s">
        <v>11</v>
      </c>
      <c r="M53" s="53">
        <f t="shared" si="202"/>
        <v>51</v>
      </c>
      <c r="N53" s="54" t="s">
        <v>12</v>
      </c>
      <c r="O53" s="53" t="str">
        <f t="shared" si="203"/>
        <v>Szlakiem komunikatu IMGW o stanie rzek polskich</v>
      </c>
      <c r="P53" s="56" t="s">
        <v>49</v>
      </c>
      <c r="Q53" s="54" t="s">
        <v>38</v>
      </c>
      <c r="R53" s="55">
        <f t="shared" si="204"/>
        <v>51</v>
      </c>
      <c r="S53" s="56" t="s">
        <v>39</v>
      </c>
      <c r="T53" s="53">
        <f t="shared" si="205"/>
        <v>51</v>
      </c>
      <c r="U53" s="54" t="s">
        <v>13</v>
      </c>
      <c r="V53" s="53">
        <f t="shared" si="206"/>
        <v>51</v>
      </c>
      <c r="W53" s="54" t="s">
        <v>14</v>
      </c>
      <c r="X53" s="53" t="str">
        <f t="shared" si="207"/>
        <v>Szlakiem komunikatu IMGW o stanie rzek polskich</v>
      </c>
      <c r="Y53" s="54" t="s">
        <v>50</v>
      </c>
      <c r="Z53" s="53" t="str">
        <f t="shared" si="208"/>
        <v>Pamiętacie stan Bugu we Włodawie? Wisły w Kępie Polskiej?
Odry w Raciborzu-Miedonii? I najważniejszego, czy w Zawichoście ubyło czy przybyło jeden?
Odwiedź przynajmniej jeden wybrany wodowskaz.&lt;br/&gt;
Propozycję tego wyczynu nadesłała do nas Anna-Maria.</v>
      </c>
      <c r="AA53" s="54" t="s">
        <v>15</v>
      </c>
      <c r="AB53" s="53">
        <f t="shared" si="209"/>
        <v>51</v>
      </c>
      <c r="AC53" s="54" t="s">
        <v>338</v>
      </c>
      <c r="AD53" s="53">
        <f t="shared" si="210"/>
        <v>51</v>
      </c>
      <c r="AE53" s="54" t="s">
        <v>16</v>
      </c>
      <c r="AF53" s="53">
        <f t="shared" si="211"/>
        <v>51</v>
      </c>
      <c r="AG53" s="57" t="s">
        <v>9</v>
      </c>
      <c r="AH53" s="74" t="str">
        <f t="shared" si="212"/>
        <v>&lt;!---WYCZYN_51_main--&gt;                    
                    &lt;div class=*@*feat-box*@* id=*@*wyczyn51*@* &gt;
                        &lt;p class=*@*feat-number*@*&gt;#wyczyn51&lt;/p&gt;
                        &lt;h3 class=*@*feat-title*@*&gt;Szlakiem komunikatu IMGW o stanie rzek polskich&lt;/h3&gt;
                        &lt;p class=*@*feat-counter*@*&gt; 0 osób wzięło udział&lt;/p&gt;
                    &lt;/div&gt;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wodowskaz.&lt;br/&gt;
Propozycję tego wyczynu nadesłała do nas Anna-Maria.&lt;/p&gt;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I53" s="58" t="str">
        <f t="shared" si="213"/>
        <v xml:space="preserve">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wodowskaz.&lt;br/&gt;
Propozycję tego wyczynu nadesłała do nas Anna-Maria.&lt;/p&gt;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J53" s="59" t="str">
        <f t="shared" si="214"/>
        <v>#wyczyn51_content,</v>
      </c>
      <c r="AK53" s="59" t="str">
        <f t="shared" si="215"/>
        <v>#map_wyczyn51,</v>
      </c>
      <c r="AL53" s="54" t="s">
        <v>18</v>
      </c>
      <c r="AM53" s="53" t="str">
        <f t="shared" si="216"/>
        <v>51'</v>
      </c>
      <c r="AN53" s="60" t="s">
        <v>19</v>
      </c>
      <c r="AO53" s="53">
        <f t="shared" si="217"/>
        <v>51</v>
      </c>
      <c r="AP53" s="54" t="s">
        <v>20</v>
      </c>
      <c r="AQ53" s="53">
        <f t="shared" si="218"/>
        <v>51</v>
      </c>
      <c r="AR53" s="54" t="s">
        <v>21</v>
      </c>
      <c r="AS53" s="53">
        <f t="shared" si="219"/>
        <v>51</v>
      </c>
      <c r="AT53" s="54" t="s">
        <v>22</v>
      </c>
      <c r="AU53" s="58" t="str">
        <f t="shared" si="220"/>
        <v xml:space="preserve">    $('#wyczyn51').click(function() {
        document.querySelector('.bg-modal').style.display = 'block';
        document.querySelector('#wyczyn51_content').style.display = 'block';
        document.querySelector('#wyczyn51_content').style.position = 'fixed';
    });
    /*Closing the pop-up with feat-description*/
        $('.popup-close-arrow').click(function() {
        document.querySelector('.bg-modal').style.display = 'none';
        document.querySelector('#wyczyn51_content').style.display = 'none';
    });</v>
      </c>
      <c r="AV53" s="54" t="s">
        <v>33</v>
      </c>
      <c r="AW53" s="61">
        <f t="shared" si="221"/>
        <v>51</v>
      </c>
      <c r="AX53" s="54" t="s">
        <v>25</v>
      </c>
      <c r="AY53" s="61">
        <f t="shared" si="222"/>
        <v>51</v>
      </c>
      <c r="AZ53" s="57" t="s">
        <v>26</v>
      </c>
      <c r="BA53" s="61">
        <f t="shared" si="223"/>
        <v>0</v>
      </c>
      <c r="BB53" s="57" t="s">
        <v>27</v>
      </c>
      <c r="BC53" s="61">
        <f t="shared" si="224"/>
        <v>0</v>
      </c>
      <c r="BD53" s="2" t="s">
        <v>184</v>
      </c>
      <c r="BE53" s="61">
        <f t="shared" si="225"/>
        <v>51</v>
      </c>
      <c r="BF53" s="54" t="s">
        <v>28</v>
      </c>
      <c r="BG53" s="61">
        <f t="shared" si="226"/>
        <v>51</v>
      </c>
      <c r="BH53" s="57" t="s">
        <v>29</v>
      </c>
      <c r="BI53" s="61">
        <f t="shared" si="227"/>
        <v>51</v>
      </c>
      <c r="BJ53" s="54" t="s">
        <v>30</v>
      </c>
      <c r="BK53" s="61">
        <f t="shared" si="228"/>
        <v>51</v>
      </c>
      <c r="BL53" s="54" t="s">
        <v>51</v>
      </c>
      <c r="BM53" s="54">
        <f t="shared" si="229"/>
        <v>0</v>
      </c>
      <c r="BN53" s="54" t="s">
        <v>27</v>
      </c>
      <c r="BO53" s="54">
        <f t="shared" si="230"/>
        <v>0</v>
      </c>
      <c r="BP53" s="2" t="s">
        <v>183</v>
      </c>
      <c r="BQ53" s="61">
        <f t="shared" si="231"/>
        <v>51</v>
      </c>
      <c r="BR53" s="57" t="s">
        <v>31</v>
      </c>
      <c r="BS53" s="61">
        <f t="shared" si="232"/>
        <v>51</v>
      </c>
      <c r="BT53" s="54" t="s">
        <v>32</v>
      </c>
      <c r="BU53" s="61"/>
      <c r="BV53" s="57"/>
      <c r="BW53" s="61"/>
      <c r="BX53" s="57"/>
      <c r="BY53" s="58" t="str">
        <f t="shared" si="233"/>
        <v xml:space="preserve">//----------------------------------------------------------------------------------------------------------------------------------------------------------------------------
                //Markers for WYCZYN_51
                //marker for main page
                addMarker_w51_main({coords:{lat:0, lng:0}, iconImage:'http://nieodlegla.pl/files/marker.svg', });
                function addMarker_w51_main(props) {var marker = new google.maps.Marker({ position:props.coords, map:map, }); if(props.iconImage){marker.setIcon(props.iconImage);}
                                                  google.maps.event.addListener(marker, "click", function() { document.querySelector('.bg-modal').style.display = 'block';         document.querySelector('#wyczyn51_content').style.display = 'block'; document.querySelector('#wyczyn51_content').style.position = 'fixed';});
                                                  };
                //Marker for pop-up
                addMarker_w51({coords:{lat:0, lng:0}, iconImage:'http://nieodlegla.pl/files/pin.svg', });
                function addMarker_w51(props) {var marker = new google.maps.Marker({ position:props.coords, map:map_wyczyn51, }); if(props.iconImage){marker.setIcon(props.iconImage);}};
                //----------------------------------------------------------------------------------------------------------------------------------------------------------------------------
</v>
      </c>
      <c r="BZ53" s="57" t="s">
        <v>34</v>
      </c>
      <c r="CA53" s="61">
        <f t="shared" si="234"/>
        <v>51</v>
      </c>
      <c r="CB53" s="57" t="s">
        <v>35</v>
      </c>
      <c r="CC53" s="61" t="str">
        <f t="shared" si="235"/>
        <v>51'</v>
      </c>
      <c r="CD53" s="57" t="s">
        <v>36</v>
      </c>
      <c r="CE53" s="58" t="str">
        <f t="shared" si="236"/>
        <v>var map_wyczyn51 = new google.maps.Map(document.getElementById('map_wyczyn51'), optionsFeatPopup);</v>
      </c>
      <c r="CF53" s="2" t="s">
        <v>33</v>
      </c>
      <c r="CG53" s="6">
        <f t="shared" si="237"/>
        <v>51</v>
      </c>
      <c r="CH53" s="2" t="s">
        <v>156</v>
      </c>
      <c r="CI53" s="9" t="str">
        <f t="shared" si="238"/>
        <v xml:space="preserve">//----------------------------------------------------------------------------------------------------------------------------------------------------------------------------
                //Markers for WYCZYN_51                //Marker for pop-up
                addMarker_w51({coords:{lat:0, lng:0}, iconImage:'http://nieodlegla.pl/files/pin.svg', });
                function addMarker_w51(props) {var marker = new google.maps.Marker({ position:props.coords, map:map_wyczyn51, }); if(props.iconImage){marker.setIcon(props.iconImage);}};
                //----------------------------------------------------------------------------------------------------------------------------------------------------------------------------
</v>
      </c>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row>
    <row r="54" spans="1:129" customFormat="1" ht="54" customHeight="1" thickBot="1" x14ac:dyDescent="0.3">
      <c r="A54" s="34">
        <v>52</v>
      </c>
      <c r="B54" t="s">
        <v>189</v>
      </c>
      <c r="C54" t="s">
        <v>192</v>
      </c>
      <c r="D54" t="s">
        <v>193</v>
      </c>
      <c r="E54" s="73" t="s">
        <v>188</v>
      </c>
      <c r="F54" s="73"/>
      <c r="G54" s="2" t="s">
        <v>206</v>
      </c>
      <c r="H54" s="52" t="s">
        <v>8</v>
      </c>
      <c r="I54" s="53">
        <f t="shared" si="200"/>
        <v>52</v>
      </c>
      <c r="J54" s="54" t="s">
        <v>10</v>
      </c>
      <c r="K54" s="55">
        <f t="shared" si="201"/>
        <v>52</v>
      </c>
      <c r="L54" s="56" t="s">
        <v>11</v>
      </c>
      <c r="M54" s="53">
        <f t="shared" si="202"/>
        <v>52</v>
      </c>
      <c r="N54" s="54" t="s">
        <v>12</v>
      </c>
      <c r="O54" s="53" t="str">
        <f t="shared" si="203"/>
        <v>Z Paryża do Rzymu rowerem w 1h</v>
      </c>
      <c r="P54" s="56" t="s">
        <v>49</v>
      </c>
      <c r="Q54" s="54" t="s">
        <v>38</v>
      </c>
      <c r="R54" s="55">
        <f t="shared" si="204"/>
        <v>52</v>
      </c>
      <c r="S54" s="56" t="s">
        <v>39</v>
      </c>
      <c r="T54" s="53">
        <f t="shared" si="205"/>
        <v>52</v>
      </c>
      <c r="U54" s="54" t="s">
        <v>13</v>
      </c>
      <c r="V54" s="53">
        <f t="shared" si="206"/>
        <v>52</v>
      </c>
      <c r="W54" s="54" t="s">
        <v>14</v>
      </c>
      <c r="X54" s="53" t="str">
        <f t="shared" si="207"/>
        <v>Z Paryża do Rzymu rowerem w 1h</v>
      </c>
      <c r="Y54" s="54" t="s">
        <v>50</v>
      </c>
      <c r="Z54" s="53" t="str">
        <f t="shared" si="208"/>
        <v>Zdobądź dwie europejskie stolice na rowerze w jeden dzień. A może nawet uda Ci się przejechać z Paryża do Rzymu bez zatrzymywania?&lt;br/&gt;
Propozycję tego wyczynu nadesłała do nas Ania.</v>
      </c>
      <c r="AA54" s="54" t="s">
        <v>15</v>
      </c>
      <c r="AB54" s="53">
        <f t="shared" si="209"/>
        <v>52</v>
      </c>
      <c r="AC54" s="54" t="s">
        <v>338</v>
      </c>
      <c r="AD54" s="53">
        <f t="shared" si="210"/>
        <v>52</v>
      </c>
      <c r="AE54" s="54" t="s">
        <v>16</v>
      </c>
      <c r="AF54" s="53">
        <f t="shared" si="211"/>
        <v>52</v>
      </c>
      <c r="AG54" s="57" t="s">
        <v>9</v>
      </c>
      <c r="AH54" s="77" t="str">
        <f t="shared" si="212"/>
        <v>&lt;!---WYCZYN_52_main--&gt;                    
                    &lt;div class=*@*feat-box*@* id=*@*wyczyn52*@* &gt;
                        &lt;p class=*@*feat-number*@*&gt;#wyczyn52&lt;/p&gt;
                        &lt;h3 class=*@*feat-title*@*&gt;Z Paryża do Rzymu rowerem w 1h&lt;/h3&gt;
                        &lt;p class=*@*feat-counter*@*&gt; 0 osób wzięło udział&lt;/p&gt;
                    &lt;/div&gt;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I54" s="58" t="str">
        <f t="shared" si="213"/>
        <v xml:space="preserve">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J54" s="59" t="str">
        <f t="shared" si="214"/>
        <v>#wyczyn52_content,</v>
      </c>
      <c r="AK54" s="59" t="str">
        <f t="shared" si="215"/>
        <v>#map_wyczyn52,</v>
      </c>
      <c r="AL54" s="54" t="s">
        <v>18</v>
      </c>
      <c r="AM54" s="53" t="str">
        <f t="shared" si="216"/>
        <v>52'</v>
      </c>
      <c r="AN54" s="60" t="s">
        <v>19</v>
      </c>
      <c r="AO54" s="53">
        <f t="shared" si="217"/>
        <v>52</v>
      </c>
      <c r="AP54" s="54" t="s">
        <v>20</v>
      </c>
      <c r="AQ54" s="53">
        <f t="shared" si="218"/>
        <v>52</v>
      </c>
      <c r="AR54" s="54" t="s">
        <v>21</v>
      </c>
      <c r="AS54" s="53">
        <f t="shared" si="219"/>
        <v>52</v>
      </c>
      <c r="AT54" s="54" t="s">
        <v>22</v>
      </c>
      <c r="AU54" s="58" t="str">
        <f t="shared" si="220"/>
        <v xml:space="preserve">    $('#wyczyn52').click(function() {
        document.querySelector('.bg-modal').style.display = 'block';
        document.querySelector('#wyczyn52_content').style.display = 'block';
        document.querySelector('#wyczyn52_content').style.position = 'fixed';
    });
    /*Closing the pop-up with feat-description*/
        $('.popup-close-arrow').click(function() {
        document.querySelector('.bg-modal').style.display = 'none';
        document.querySelector('#wyczyn52_content').style.display = 'none';
    });</v>
      </c>
      <c r="AV54" s="54" t="s">
        <v>33</v>
      </c>
      <c r="AW54" s="61">
        <f t="shared" si="221"/>
        <v>52</v>
      </c>
      <c r="AX54" s="54" t="s">
        <v>25</v>
      </c>
      <c r="AY54" s="61">
        <f t="shared" si="222"/>
        <v>52</v>
      </c>
      <c r="AZ54" s="57" t="s">
        <v>26</v>
      </c>
      <c r="BA54" s="61" t="str">
        <f t="shared" si="223"/>
        <v>52.8714</v>
      </c>
      <c r="BB54" s="57" t="s">
        <v>27</v>
      </c>
      <c r="BC54" s="61" t="str">
        <f t="shared" si="224"/>
        <v>17.5328113</v>
      </c>
      <c r="BD54" s="2" t="s">
        <v>184</v>
      </c>
      <c r="BE54" s="61">
        <f t="shared" si="225"/>
        <v>52</v>
      </c>
      <c r="BF54" s="54" t="s">
        <v>28</v>
      </c>
      <c r="BG54" s="61">
        <f t="shared" si="226"/>
        <v>52</v>
      </c>
      <c r="BH54" s="57" t="s">
        <v>29</v>
      </c>
      <c r="BI54" s="61">
        <f t="shared" si="227"/>
        <v>52</v>
      </c>
      <c r="BJ54" s="54" t="s">
        <v>30</v>
      </c>
      <c r="BK54" s="61">
        <f t="shared" si="228"/>
        <v>52</v>
      </c>
      <c r="BL54" s="54" t="s">
        <v>51</v>
      </c>
      <c r="BM54" s="54" t="str">
        <f t="shared" si="229"/>
        <v>52.8714</v>
      </c>
      <c r="BN54" s="54" t="s">
        <v>27</v>
      </c>
      <c r="BO54" s="54" t="str">
        <f t="shared" si="230"/>
        <v>17.5328113</v>
      </c>
      <c r="BP54" s="2" t="s">
        <v>183</v>
      </c>
      <c r="BQ54" s="61">
        <f t="shared" si="231"/>
        <v>52</v>
      </c>
      <c r="BR54" s="57" t="s">
        <v>31</v>
      </c>
      <c r="BS54" s="61">
        <f t="shared" si="232"/>
        <v>52</v>
      </c>
      <c r="BT54" s="54" t="s">
        <v>32</v>
      </c>
      <c r="BU54" s="61"/>
      <c r="BV54" s="57"/>
      <c r="BW54" s="61"/>
      <c r="BX54" s="57"/>
      <c r="BY54" s="58" t="str">
        <f t="shared" si="233"/>
        <v xml:space="preserve">//----------------------------------------------------------------------------------------------------------------------------------------------------------------------------
                //Markers for WYCZYN_52
                //marker for main page
                addMarker_w52_main({coords:{lat:52.8714, lng:17.5328113}, iconImage:'http://nieodlegla.pl/files/marker.svg', });
                function addMarker_w52_main(props) {var marker = new google.maps.Marker({ position:props.coords, map:map, }); if(props.iconImage){marker.setIcon(props.iconImage);}
                                                  google.maps.event.addListener(marker, "click", function() { document.querySelector('.bg-modal').style.display = 'block';         document.querySelector('#wyczyn52_content').style.display = 'block'; document.querySelector('#wyczyn52_content').style.position = 'fixed';});
                                                  };
                //Marker for pop-up
                addMarker_w52({coords:{lat:52.8714, lng:17.5328113}, iconImage:'http://nieodlegla.pl/files/pin.svg', });
                function addMarker_w52(props) {var marker = new google.maps.Marker({ position:props.coords, map:map_wyczyn52, }); if(props.iconImage){marker.setIcon(props.iconImage);}};
                //----------------------------------------------------------------------------------------------------------------------------------------------------------------------------
</v>
      </c>
      <c r="BZ54" s="57" t="s">
        <v>34</v>
      </c>
      <c r="CA54" s="61">
        <f t="shared" si="234"/>
        <v>52</v>
      </c>
      <c r="CB54" s="57" t="s">
        <v>35</v>
      </c>
      <c r="CC54" s="61" t="str">
        <f t="shared" si="235"/>
        <v>52'</v>
      </c>
      <c r="CD54" s="57" t="s">
        <v>36</v>
      </c>
      <c r="CE54" s="58" t="str">
        <f t="shared" si="236"/>
        <v>var map_wyczyn52 = new google.maps.Map(document.getElementById('map_wyczyn52'), optionsFeatPopup);</v>
      </c>
      <c r="CF54" s="2" t="s">
        <v>33</v>
      </c>
      <c r="CG54" s="6">
        <f t="shared" si="237"/>
        <v>52</v>
      </c>
      <c r="CH54" s="2" t="s">
        <v>156</v>
      </c>
      <c r="CI54" s="9" t="str">
        <f t="shared" si="238"/>
        <v xml:space="preserve">//----------------------------------------------------------------------------------------------------------------------------------------------------------------------------
                //Markers for WYCZYN_52                //Marker for pop-up
                addMarker_w52({coords:{lat:52.8714, lng:17.5328113}, iconImage:'http://nieodlegla.pl/files/pin.svg', });
                function addMarker_w52(props) {var marker = new google.maps.Marker({ position:props.coords, map:map_wyczyn52, }); if(props.iconImage){marker.setIcon(props.iconImage);}};
                //----------------------------------------------------------------------------------------------------------------------------------------------------------------------------
</v>
      </c>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row>
    <row r="55" spans="1:129" s="28" customFormat="1" ht="102" customHeight="1" thickBot="1" x14ac:dyDescent="0.3">
      <c r="A55" s="79">
        <v>53</v>
      </c>
      <c r="B55" s="28" t="s">
        <v>198</v>
      </c>
      <c r="C55" s="28" t="s">
        <v>200</v>
      </c>
      <c r="D55" s="28" t="s">
        <v>201</v>
      </c>
      <c r="E55" s="22" t="s">
        <v>209</v>
      </c>
      <c r="F55" s="22"/>
      <c r="G55" s="25" t="s">
        <v>205</v>
      </c>
      <c r="H55" s="21" t="s">
        <v>8</v>
      </c>
      <c r="I55" s="24">
        <f t="shared" ref="I55:I56" si="239">A55</f>
        <v>53</v>
      </c>
      <c r="J55" s="25" t="s">
        <v>10</v>
      </c>
      <c r="K55" s="26">
        <f t="shared" ref="K55:K56" si="240">A55</f>
        <v>53</v>
      </c>
      <c r="L55" s="27" t="s">
        <v>11</v>
      </c>
      <c r="M55" s="24">
        <f t="shared" ref="M55:M56" si="241">A55</f>
        <v>53</v>
      </c>
      <c r="N55" s="25" t="s">
        <v>12</v>
      </c>
      <c r="O55" s="24" t="str">
        <f t="shared" ref="O55:O56" si="242">E55</f>
        <v>Spłyń Biebrzą… tratwą</v>
      </c>
      <c r="P55" s="27" t="s">
        <v>49</v>
      </c>
      <c r="Q55" s="25" t="s">
        <v>38</v>
      </c>
      <c r="R55" s="26">
        <f t="shared" ref="R55:R56" si="243">A55</f>
        <v>53</v>
      </c>
      <c r="S55" s="27" t="s">
        <v>39</v>
      </c>
      <c r="T55" s="24">
        <f t="shared" ref="T55:T56" si="244">A55</f>
        <v>53</v>
      </c>
      <c r="U55" s="25" t="s">
        <v>13</v>
      </c>
      <c r="V55" s="24">
        <f t="shared" ref="V55:V56" si="245">A55</f>
        <v>53</v>
      </c>
      <c r="W55" s="25" t="s">
        <v>14</v>
      </c>
      <c r="X55" s="24" t="str">
        <f t="shared" ref="X55:X56" si="246">E55</f>
        <v>Spłyń Biebrzą… tratwą</v>
      </c>
      <c r="Y55" s="25" t="s">
        <v>50</v>
      </c>
      <c r="Z55" s="24" t="str">
        <f t="shared" ref="Z55:Z56" si="247">G55</f>
        <v xml:space="preserve">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v>
      </c>
      <c r="AA55" s="25" t="s">
        <v>15</v>
      </c>
      <c r="AB55" s="24">
        <f t="shared" ref="AB55:AB56" si="248">A55</f>
        <v>53</v>
      </c>
      <c r="AC55" s="54" t="s">
        <v>338</v>
      </c>
      <c r="AD55" s="24">
        <f t="shared" ref="AD55:AD56" si="249">A55</f>
        <v>53</v>
      </c>
      <c r="AE55" s="25" t="s">
        <v>16</v>
      </c>
      <c r="AF55" s="24">
        <f t="shared" ref="AF55:AF56" si="250">A55</f>
        <v>53</v>
      </c>
      <c r="AG55" s="28" t="s">
        <v>9</v>
      </c>
      <c r="AH55" s="74" t="str">
        <f t="shared" ref="AH55:AH56" si="251">CONCATENATE(H55,I55,J55,K55,L55,M55,N55,O55,P55,Q55,R55,S55,T55,U55,V55,W55,X55,Y55,Z55,AA55,AB55,AC55,AD55,AE55,AF55,AG55)</f>
        <v>&lt;!---WYCZYN_53_main--&gt;                    
                    &lt;div class=*@*feat-box*@* id=*@*wyczyn53*@* &gt;
                        &lt;p class=*@*feat-number*@*&gt;#wyczyn53&lt;/p&gt;
                        &lt;h3 class=*@*feat-title*@*&gt;Spłyń Biebrzą… tratwą&lt;/h3&gt;
                        &lt;p class=*@*feat-counter*@*&gt; 0 osób wzięło udział&lt;/p&gt;
                    &lt;/div&gt;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I55" s="29" t="str">
        <f t="shared" ref="AI55:AI56" si="252">CONCATENATE(Q55,R55,S55,T55,U55,V55,W55,X55,Y55,Z55,AA55,AB55,AC55,AD55,AE55,AF55,AG55)</f>
        <v xml:space="preserve">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J55" s="31" t="str">
        <f t="shared" ref="AJ55:AJ56" si="253">"#wyczyn"&amp;A55&amp;"_content,"</f>
        <v>#wyczyn53_content,</v>
      </c>
      <c r="AK55" s="31" t="str">
        <f t="shared" ref="AK55:AK56" si="254">"#map_wyczyn"&amp;A55&amp;","</f>
        <v>#map_wyczyn53,</v>
      </c>
      <c r="AL55" s="25" t="s">
        <v>18</v>
      </c>
      <c r="AM55" s="24" t="str">
        <f t="shared" ref="AM55:AM56" si="255">A55&amp;"'"</f>
        <v>53'</v>
      </c>
      <c r="AN55" s="32" t="s">
        <v>19</v>
      </c>
      <c r="AO55" s="24">
        <f t="shared" ref="AO55:AO56" si="256">A55</f>
        <v>53</v>
      </c>
      <c r="AP55" s="25" t="s">
        <v>20</v>
      </c>
      <c r="AQ55" s="24">
        <f t="shared" ref="AQ55:AQ56" si="257">A55</f>
        <v>53</v>
      </c>
      <c r="AR55" s="25" t="s">
        <v>21</v>
      </c>
      <c r="AS55" s="24">
        <f t="shared" ref="AS55:AS56" si="258">A55</f>
        <v>53</v>
      </c>
      <c r="AT55" s="25" t="s">
        <v>22</v>
      </c>
      <c r="AU55" s="29" t="str">
        <f t="shared" ref="AU55:AU56" si="259">CONCATENATE(AL55,AM55,AN55,AO55,AP55,AQ55,AR55,AS55,AT55)</f>
        <v xml:space="preserve">    $('#wyczyn53').click(function() {
        document.querySelector('.bg-modal').style.display = 'block';
        document.querySelector('#wyczyn53_content').style.display = 'block';
        document.querySelector('#wyczyn53_content').style.position = 'fixed';
    });
    /*Closing the pop-up with feat-description*/
        $('.popup-close-arrow').click(function() {
        document.querySelector('.bg-modal').style.display = 'none';
        document.querySelector('#wyczyn53_content').style.display = 'none';
    });</v>
      </c>
      <c r="AV55" s="25" t="s">
        <v>33</v>
      </c>
      <c r="AW55" s="33">
        <f t="shared" ref="AW55:AW56" si="260">A55</f>
        <v>53</v>
      </c>
      <c r="AX55" s="25" t="s">
        <v>25</v>
      </c>
      <c r="AY55" s="33">
        <f t="shared" ref="AY55:AY56" si="261">A55</f>
        <v>53</v>
      </c>
      <c r="AZ55" s="28" t="s">
        <v>26</v>
      </c>
      <c r="BA55" s="33" t="str">
        <f t="shared" ref="BA55:BA56" si="262">C55</f>
        <v>53.4798473</v>
      </c>
      <c r="BB55" s="28" t="s">
        <v>27</v>
      </c>
      <c r="BC55" s="33" t="str">
        <f t="shared" ref="BC55:BC56" si="263">D55</f>
        <v>22.4272448</v>
      </c>
      <c r="BD55" s="25" t="s">
        <v>184</v>
      </c>
      <c r="BE55" s="33">
        <f t="shared" ref="BE55:BE56" si="264">A55</f>
        <v>53</v>
      </c>
      <c r="BF55" s="25" t="s">
        <v>28</v>
      </c>
      <c r="BG55" s="33">
        <f t="shared" ref="BG55:BG56" si="265">A55</f>
        <v>53</v>
      </c>
      <c r="BH55" s="28" t="s">
        <v>29</v>
      </c>
      <c r="BI55" s="33">
        <f t="shared" ref="BI55:BI56" si="266">A55</f>
        <v>53</v>
      </c>
      <c r="BJ55" s="25" t="s">
        <v>30</v>
      </c>
      <c r="BK55" s="33">
        <f t="shared" ref="BK55:BK56" si="267">A55</f>
        <v>53</v>
      </c>
      <c r="BL55" s="25" t="s">
        <v>51</v>
      </c>
      <c r="BM55" s="25" t="str">
        <f t="shared" ref="BM55:BM56" si="268">C55</f>
        <v>53.4798473</v>
      </c>
      <c r="BN55" s="25" t="s">
        <v>27</v>
      </c>
      <c r="BO55" s="25" t="str">
        <f t="shared" ref="BO55:BO56" si="269">D55</f>
        <v>22.4272448</v>
      </c>
      <c r="BP55" s="25" t="s">
        <v>183</v>
      </c>
      <c r="BQ55" s="33">
        <f t="shared" ref="BQ55:BQ56" si="270">A55</f>
        <v>53</v>
      </c>
      <c r="BR55" s="28" t="s">
        <v>31</v>
      </c>
      <c r="BS55" s="33">
        <f t="shared" ref="BS55:BS56" si="271">A55</f>
        <v>53</v>
      </c>
      <c r="BT55" s="25" t="s">
        <v>32</v>
      </c>
      <c r="BU55" s="33"/>
      <c r="BW55" s="33"/>
      <c r="BY55" s="29" t="str">
        <f t="shared" ref="BY55:BY56" si="272">CONCATENATE(AV55,AW55,AX55,AY55,AZ55,BA55,BB55,BC55,BD55,BE55,BF55,BG55,BH55,BI55,BJ55,BK55,BL55,BM55,BN55,BO55,BP55,BQ55,BR55,BS55,BT55)</f>
        <v xml:space="preserve">//----------------------------------------------------------------------------------------------------------------------------------------------------------------------------
                //Markers for WYCZYN_53
                //marker for main page
                addMarker_w53_main({coords:{lat:53.4798473, lng:22.4272448}, iconImage:'http://nieodlegla.pl/files/marker.svg', });
                function addMarker_w53_main(props) {var marker = new google.maps.Marker({ position:props.coords, map:map, }); if(props.iconImage){marker.setIcon(props.iconImage);}
                                                  google.maps.event.addListener(marker, "click", function() { document.querySelector('.bg-modal').style.display = 'block';         document.querySelector('#wyczyn53_content').style.display = 'block'; document.querySelector('#wyczyn53_content').style.position = 'fixed';});
                                                  };
                //Marker for pop-up
                addMarker_w53({coords:{lat:53.4798473, lng:22.4272448}, iconImage:'http://nieodlegla.pl/files/pin.svg', });
                function addMarker_w53(props) {var marker = new google.maps.Marker({ position:props.coords, map:map_wyczyn53, }); if(props.iconImage){marker.setIcon(props.iconImage);}};
                //----------------------------------------------------------------------------------------------------------------------------------------------------------------------------
</v>
      </c>
      <c r="BZ55" s="28" t="s">
        <v>34</v>
      </c>
      <c r="CA55" s="33">
        <f t="shared" ref="CA55:CA56" si="273">A55</f>
        <v>53</v>
      </c>
      <c r="CB55" s="28" t="s">
        <v>35</v>
      </c>
      <c r="CC55" s="33" t="str">
        <f t="shared" ref="CC55:CC56" si="274">A55&amp;"'"</f>
        <v>53'</v>
      </c>
      <c r="CD55" s="28" t="s">
        <v>36</v>
      </c>
      <c r="CE55" s="29" t="str">
        <f t="shared" ref="CE55:CE56" si="275">CONCATENATE(BZ55,CA55,CB55,CC55,CD55,)</f>
        <v>var map_wyczyn53 = new google.maps.Map(document.getElementById('map_wyczyn53'), optionsFeatPopup);</v>
      </c>
      <c r="CF55" s="25" t="s">
        <v>33</v>
      </c>
      <c r="CG55" s="24">
        <f t="shared" ref="CG55:CG56" si="276">A55</f>
        <v>53</v>
      </c>
      <c r="CH55" s="25" t="s">
        <v>156</v>
      </c>
      <c r="CI55" s="29" t="str">
        <f t="shared" ref="CI55:CI56" si="277">CONCATENATE(CF55,CG55,CH55,BK55,BL55,BM55,BN55,BO55,BP55,BQ55,BR55,BS55,BT55)</f>
        <v xml:space="preserve">//----------------------------------------------------------------------------------------------------------------------------------------------------------------------------
                //Markers for WYCZYN_53                //Marker for pop-up
                addMarker_w53({coords:{lat:53.4798473, lng:22.4272448}, iconImage:'http://nieodlegla.pl/files/pin.svg', });
                function addMarker_w53(props) {var marker = new google.maps.Marker({ position:props.coords, map:map_wyczyn53, }); if(props.iconImage){marker.setIcon(props.iconImage);}};
                //----------------------------------------------------------------------------------------------------------------------------------------------------------------------------
</v>
      </c>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row>
    <row r="56" spans="1:129" customFormat="1" ht="54" customHeight="1" thickBot="1" x14ac:dyDescent="0.3">
      <c r="A56" s="34">
        <v>54</v>
      </c>
      <c r="B56" s="75" t="s">
        <v>199</v>
      </c>
      <c r="C56" t="s">
        <v>202</v>
      </c>
      <c r="D56" t="s">
        <v>203</v>
      </c>
      <c r="E56" s="76" t="s">
        <v>204</v>
      </c>
      <c r="F56" s="76"/>
      <c r="G56" s="2" t="s">
        <v>207</v>
      </c>
      <c r="H56" s="52" t="s">
        <v>8</v>
      </c>
      <c r="I56" s="53">
        <f t="shared" si="239"/>
        <v>54</v>
      </c>
      <c r="J56" s="54" t="s">
        <v>10</v>
      </c>
      <c r="K56" s="55">
        <f t="shared" si="240"/>
        <v>54</v>
      </c>
      <c r="L56" s="56" t="s">
        <v>11</v>
      </c>
      <c r="M56" s="53">
        <f t="shared" si="241"/>
        <v>54</v>
      </c>
      <c r="N56" s="54" t="s">
        <v>12</v>
      </c>
      <c r="O56" s="53" t="str">
        <f t="shared" si="242"/>
        <v>Pogłaszcz wieprza</v>
      </c>
      <c r="P56" s="56" t="s">
        <v>49</v>
      </c>
      <c r="Q56" s="54" t="s">
        <v>38</v>
      </c>
      <c r="R56" s="55">
        <f t="shared" si="243"/>
        <v>54</v>
      </c>
      <c r="S56" s="56" t="s">
        <v>39</v>
      </c>
      <c r="T56" s="53">
        <f t="shared" si="244"/>
        <v>54</v>
      </c>
      <c r="U56" s="54" t="s">
        <v>13</v>
      </c>
      <c r="V56" s="53">
        <f t="shared" si="245"/>
        <v>54</v>
      </c>
      <c r="W56" s="54" t="s">
        <v>14</v>
      </c>
      <c r="X56" s="53" t="str">
        <f t="shared" si="246"/>
        <v>Pogłaszcz wieprza</v>
      </c>
      <c r="Y56" s="54" t="s">
        <v>50</v>
      </c>
      <c r="Z56" s="53" t="str">
        <f t="shared" si="247"/>
        <v>U źródła rzeki Wieprz, we wsi Wieprzów (gm. Tarnawatka) znajduje się pomnik wieprza. Według legendy niesforne zwierzę, które uciekło z zagrody kmiecia ryło tam w ziemi, aż z dołu który powstał wytrysnęła woda. &lt;br/&gt;Propozycję tego wyczynu nadesłała do nas Joanna.</v>
      </c>
      <c r="AA56" s="54" t="s">
        <v>15</v>
      </c>
      <c r="AB56" s="53">
        <f t="shared" si="248"/>
        <v>54</v>
      </c>
      <c r="AC56" s="54" t="s">
        <v>338</v>
      </c>
      <c r="AD56" s="53">
        <f t="shared" si="249"/>
        <v>54</v>
      </c>
      <c r="AE56" s="54" t="s">
        <v>16</v>
      </c>
      <c r="AF56" s="53">
        <f t="shared" si="250"/>
        <v>54</v>
      </c>
      <c r="AG56" s="57" t="s">
        <v>9</v>
      </c>
      <c r="AH56" s="78" t="str">
        <f t="shared" si="251"/>
        <v>&lt;!---WYCZYN_54_main--&gt;                    
                    &lt;div class=*@*feat-box*@* id=*@*wyczyn54*@* &gt;
                        &lt;p class=*@*feat-number*@*&gt;#wyczyn54&lt;/p&gt;
                        &lt;h3 class=*@*feat-title*@*&gt;Pogłaszcz wieprza&lt;/h3&gt;
                        &lt;p class=*@*feat-counter*@*&gt; 0 osób wzięło udział&lt;/p&gt;
                    &lt;/div&gt;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 &lt;br/&gt;Propozycję tego wyczynu nadesłała do nas Joanna.&lt;/p&gt;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I56" s="58" t="str">
        <f t="shared" si="252"/>
        <v xml:space="preserve">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 &lt;br/&gt;Propozycję tego wyczynu nadesłała do nas Joanna.&lt;/p&gt;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J56" s="59" t="str">
        <f t="shared" si="253"/>
        <v>#wyczyn54_content,</v>
      </c>
      <c r="AK56" s="59" t="str">
        <f t="shared" si="254"/>
        <v>#map_wyczyn54,</v>
      </c>
      <c r="AL56" s="54" t="s">
        <v>18</v>
      </c>
      <c r="AM56" s="53" t="str">
        <f t="shared" si="255"/>
        <v>54'</v>
      </c>
      <c r="AN56" s="60" t="s">
        <v>19</v>
      </c>
      <c r="AO56" s="53">
        <f t="shared" si="256"/>
        <v>54</v>
      </c>
      <c r="AP56" s="54" t="s">
        <v>20</v>
      </c>
      <c r="AQ56" s="53">
        <f t="shared" si="257"/>
        <v>54</v>
      </c>
      <c r="AR56" s="54" t="s">
        <v>21</v>
      </c>
      <c r="AS56" s="53">
        <f t="shared" si="258"/>
        <v>54</v>
      </c>
      <c r="AT56" s="54" t="s">
        <v>22</v>
      </c>
      <c r="AU56" s="58" t="str">
        <f t="shared" si="259"/>
        <v xml:space="preserve">    $('#wyczyn54').click(function() {
        document.querySelector('.bg-modal').style.display = 'block';
        document.querySelector('#wyczyn54_content').style.display = 'block';
        document.querySelector('#wyczyn54_content').style.position = 'fixed';
    });
    /*Closing the pop-up with feat-description*/
        $('.popup-close-arrow').click(function() {
        document.querySelector('.bg-modal').style.display = 'none';
        document.querySelector('#wyczyn54_content').style.display = 'none';
    });</v>
      </c>
      <c r="AV56" s="54" t="s">
        <v>33</v>
      </c>
      <c r="AW56" s="61">
        <f t="shared" si="260"/>
        <v>54</v>
      </c>
      <c r="AX56" s="54" t="s">
        <v>25</v>
      </c>
      <c r="AY56" s="61">
        <f t="shared" si="261"/>
        <v>54</v>
      </c>
      <c r="AZ56" s="57" t="s">
        <v>26</v>
      </c>
      <c r="BA56" s="61" t="str">
        <f t="shared" si="262"/>
        <v>50.4977328</v>
      </c>
      <c r="BB56" s="57" t="s">
        <v>27</v>
      </c>
      <c r="BC56" s="61" t="str">
        <f t="shared" si="263"/>
        <v>23.4357954</v>
      </c>
      <c r="BD56" s="2" t="s">
        <v>184</v>
      </c>
      <c r="BE56" s="61">
        <f t="shared" si="264"/>
        <v>54</v>
      </c>
      <c r="BF56" s="54" t="s">
        <v>28</v>
      </c>
      <c r="BG56" s="61">
        <f t="shared" si="265"/>
        <v>54</v>
      </c>
      <c r="BH56" s="57" t="s">
        <v>29</v>
      </c>
      <c r="BI56" s="61">
        <f t="shared" si="266"/>
        <v>54</v>
      </c>
      <c r="BJ56" s="54" t="s">
        <v>30</v>
      </c>
      <c r="BK56" s="61">
        <f t="shared" si="267"/>
        <v>54</v>
      </c>
      <c r="BL56" s="54" t="s">
        <v>51</v>
      </c>
      <c r="BM56" s="54" t="str">
        <f t="shared" si="268"/>
        <v>50.4977328</v>
      </c>
      <c r="BN56" s="54" t="s">
        <v>27</v>
      </c>
      <c r="BO56" s="54" t="str">
        <f t="shared" si="269"/>
        <v>23.4357954</v>
      </c>
      <c r="BP56" s="2" t="s">
        <v>183</v>
      </c>
      <c r="BQ56" s="61">
        <f t="shared" si="270"/>
        <v>54</v>
      </c>
      <c r="BR56" s="57" t="s">
        <v>31</v>
      </c>
      <c r="BS56" s="61">
        <f t="shared" si="271"/>
        <v>54</v>
      </c>
      <c r="BT56" s="54" t="s">
        <v>32</v>
      </c>
      <c r="BU56" s="61"/>
      <c r="BV56" s="57"/>
      <c r="BW56" s="61"/>
      <c r="BX56" s="57"/>
      <c r="BY56" s="58" t="str">
        <f t="shared" si="272"/>
        <v xml:space="preserve">//----------------------------------------------------------------------------------------------------------------------------------------------------------------------------
                //Markers for WYCZYN_54
                //marker for main page
                addMarker_w54_main({coords:{lat:50.4977328, lng:23.4357954}, iconImage:'http://nieodlegla.pl/files/marker.svg', });
                function addMarker_w54_main(props) {var marker = new google.maps.Marker({ position:props.coords, map:map, }); if(props.iconImage){marker.setIcon(props.iconImage);}
                                                  google.maps.event.addListener(marker, "click", function() { document.querySelector('.bg-modal').style.display = 'block';         document.querySelector('#wyczyn54_content').style.display = 'block'; document.querySelector('#wyczyn54_content').style.position = 'fixed';});
                                                  };
                //Marker for pop-up
                addMarker_w54({coords:{lat:50.4977328, lng:23.4357954}, iconImage:'http://nieodlegla.pl/files/pin.svg', });
                function addMarker_w54(props) {var marker = new google.maps.Marker({ position:props.coords, map:map_wyczyn54, }); if(props.iconImage){marker.setIcon(props.iconImage);}};
                //----------------------------------------------------------------------------------------------------------------------------------------------------------------------------
</v>
      </c>
      <c r="BZ56" s="57" t="s">
        <v>34</v>
      </c>
      <c r="CA56" s="61">
        <f t="shared" si="273"/>
        <v>54</v>
      </c>
      <c r="CB56" s="57" t="s">
        <v>35</v>
      </c>
      <c r="CC56" s="61" t="str">
        <f t="shared" si="274"/>
        <v>54'</v>
      </c>
      <c r="CD56" s="57" t="s">
        <v>36</v>
      </c>
      <c r="CE56" s="58" t="str">
        <f t="shared" si="275"/>
        <v>var map_wyczyn54 = new google.maps.Map(document.getElementById('map_wyczyn54'), optionsFeatPopup);</v>
      </c>
      <c r="CF56" s="2" t="s">
        <v>33</v>
      </c>
      <c r="CG56" s="6">
        <f t="shared" si="276"/>
        <v>54</v>
      </c>
      <c r="CH56" s="2" t="s">
        <v>156</v>
      </c>
      <c r="CI56" s="9" t="str">
        <f t="shared" si="277"/>
        <v xml:space="preserve">//----------------------------------------------------------------------------------------------------------------------------------------------------------------------------
                //Markers for WYCZYN_54                //Marker for pop-up
                addMarker_w54({coords:{lat:50.4977328, lng:23.4357954}, iconImage:'http://nieodlegla.pl/files/pin.svg', });
                function addMarker_w54(props) {var marker = new google.maps.Marker({ position:props.coords, map:map_wyczyn54, }); if(props.iconImage){marker.setIcon(props.iconImage);}};
                //----------------------------------------------------------------------------------------------------------------------------------------------------------------------------
</v>
      </c>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row>
    <row r="57" spans="1:129" customFormat="1" ht="54" customHeight="1" thickBot="1" x14ac:dyDescent="0.3">
      <c r="A57" s="34">
        <v>55</v>
      </c>
      <c r="B57" s="75" t="s">
        <v>210</v>
      </c>
      <c r="C57" t="s">
        <v>225</v>
      </c>
      <c r="D57" t="s">
        <v>226</v>
      </c>
      <c r="E57" s="76" t="s">
        <v>211</v>
      </c>
      <c r="F57" s="76"/>
      <c r="G57" s="2" t="s">
        <v>212</v>
      </c>
      <c r="H57" s="52" t="s">
        <v>8</v>
      </c>
      <c r="I57" s="53">
        <f t="shared" ref="I57:I61" si="278">A57</f>
        <v>55</v>
      </c>
      <c r="J57" s="54" t="s">
        <v>10</v>
      </c>
      <c r="K57" s="55">
        <f t="shared" ref="K57:K61" si="279">A57</f>
        <v>55</v>
      </c>
      <c r="L57" s="56" t="s">
        <v>11</v>
      </c>
      <c r="M57" s="53">
        <f t="shared" ref="M57:M61" si="280">A57</f>
        <v>55</v>
      </c>
      <c r="N57" s="54" t="s">
        <v>12</v>
      </c>
      <c r="O57" s="53" t="str">
        <f t="shared" ref="O57:O61" si="281">E57</f>
        <v>Wejdź w buty świętego</v>
      </c>
      <c r="P57" s="56" t="s">
        <v>49</v>
      </c>
      <c r="Q57" s="54" t="s">
        <v>38</v>
      </c>
      <c r="R57" s="55">
        <f t="shared" ref="R57:R61" si="282">A57</f>
        <v>55</v>
      </c>
      <c r="S57" s="56" t="s">
        <v>39</v>
      </c>
      <c r="T57" s="53">
        <f t="shared" ref="T57:T61" si="283">A57</f>
        <v>55</v>
      </c>
      <c r="U57" s="54" t="s">
        <v>13</v>
      </c>
      <c r="V57" s="53">
        <f t="shared" ref="V57:V61" si="284">A57</f>
        <v>55</v>
      </c>
      <c r="W57" s="54" t="s">
        <v>14</v>
      </c>
      <c r="X57" s="53" t="str">
        <f t="shared" ref="X57:X61" si="285">E57</f>
        <v>Wejdź w buty świętego</v>
      </c>
      <c r="Y57" s="54" t="s">
        <v>50</v>
      </c>
      <c r="Z57" s="53" t="str">
        <f t="shared" ref="Z57:Z61" si="286">G57</f>
        <v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v>
      </c>
      <c r="AA57" s="54" t="s">
        <v>15</v>
      </c>
      <c r="AB57" s="53">
        <f t="shared" ref="AB57:AB61" si="287">A57</f>
        <v>55</v>
      </c>
      <c r="AC57" s="54" t="s">
        <v>338</v>
      </c>
      <c r="AD57" s="53">
        <f t="shared" ref="AD57:AD61" si="288">A57</f>
        <v>55</v>
      </c>
      <c r="AE57" s="54" t="s">
        <v>16</v>
      </c>
      <c r="AF57" s="53">
        <f t="shared" ref="AF57:AF61" si="289">A57</f>
        <v>55</v>
      </c>
      <c r="AG57" s="57" t="s">
        <v>9</v>
      </c>
      <c r="AH57" s="74" t="str">
        <f t="shared" ref="AH57:AH61" si="290">CONCATENATE(H57,I57,J57,K57,L57,M57,N57,O57,P57,Q57,R57,S57,T57,U57,V57,W57,X57,Y57,Z57,AA57,AB57,AC57,AD57,AE57,AF57,AG57)</f>
        <v>&lt;!---WYCZYN_55_main--&gt;                    
                    &lt;div class=*@*feat-box*@* id=*@*wyczyn55*@* &gt;
                        &lt;p class=*@*feat-number*@*&gt;#wyczyn55&lt;/p&gt;
                        &lt;h3 class=*@*feat-title*@*&gt;Wejdź w buty świętego&lt;/h3&gt;
                        &lt;p class=*@*feat-counter*@*&gt; 0 osób wzięło udział&lt;/p&gt;
                    &lt;/div&gt;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I57" s="58" t="str">
        <f t="shared" ref="AI57:AI61" si="291">CONCATENATE(Q57,R57,S57,T57,U57,V57,W57,X57,Y57,Z57,AA57,AB57,AC57,AD57,AE57,AF57,AG57)</f>
        <v xml:space="preserve">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J57" s="59" t="str">
        <f t="shared" ref="AJ57:AJ61" si="292">"#wyczyn"&amp;A57&amp;"_content,"</f>
        <v>#wyczyn55_content,</v>
      </c>
      <c r="AK57" s="59" t="str">
        <f t="shared" ref="AK57:AK61" si="293">"#map_wyczyn"&amp;A57&amp;","</f>
        <v>#map_wyczyn55,</v>
      </c>
      <c r="AL57" s="54" t="s">
        <v>18</v>
      </c>
      <c r="AM57" s="53" t="str">
        <f t="shared" ref="AM57:AM61" si="294">A57&amp;"'"</f>
        <v>55'</v>
      </c>
      <c r="AN57" s="60" t="s">
        <v>19</v>
      </c>
      <c r="AO57" s="53">
        <f t="shared" ref="AO57:AO61" si="295">A57</f>
        <v>55</v>
      </c>
      <c r="AP57" s="54" t="s">
        <v>20</v>
      </c>
      <c r="AQ57" s="53">
        <f t="shared" ref="AQ57:AQ61" si="296">A57</f>
        <v>55</v>
      </c>
      <c r="AR57" s="54" t="s">
        <v>21</v>
      </c>
      <c r="AS57" s="53">
        <f t="shared" ref="AS57:AS61" si="297">A57</f>
        <v>55</v>
      </c>
      <c r="AT57" s="54" t="s">
        <v>22</v>
      </c>
      <c r="AU57" s="58" t="str">
        <f t="shared" ref="AU57:AU61" si="298">CONCATENATE(AL57,AM57,AN57,AO57,AP57,AQ57,AR57,AS57,AT57)</f>
        <v xml:space="preserve">    $('#wyczyn55').click(function() {
        document.querySelector('.bg-modal').style.display = 'block';
        document.querySelector('#wyczyn55_content').style.display = 'block';
        document.querySelector('#wyczyn55_content').style.position = 'fixed';
    });
    /*Closing the pop-up with feat-description*/
        $('.popup-close-arrow').click(function() {
        document.querySelector('.bg-modal').style.display = 'none';
        document.querySelector('#wyczyn55_content').style.display = 'none';
    });</v>
      </c>
      <c r="AV57" s="54" t="s">
        <v>33</v>
      </c>
      <c r="AW57" s="61">
        <f t="shared" ref="AW57:AW61" si="299">A57</f>
        <v>55</v>
      </c>
      <c r="AX57" s="54" t="s">
        <v>25</v>
      </c>
      <c r="AY57" s="61">
        <f t="shared" ref="AY57:AY61" si="300">A57</f>
        <v>55</v>
      </c>
      <c r="AZ57" s="57" t="s">
        <v>26</v>
      </c>
      <c r="BA57" s="61" t="str">
        <f t="shared" ref="BA57:BA61" si="301">C57</f>
        <v>49.2675053</v>
      </c>
      <c r="BB57" s="57" t="s">
        <v>27</v>
      </c>
      <c r="BC57" s="61" t="str">
        <f t="shared" ref="BC57:BC61" si="302">D57</f>
        <v>19.7754914</v>
      </c>
      <c r="BD57" s="2" t="s">
        <v>184</v>
      </c>
      <c r="BE57" s="61">
        <f t="shared" ref="BE57:BE61" si="303">A57</f>
        <v>55</v>
      </c>
      <c r="BF57" s="54" t="s">
        <v>28</v>
      </c>
      <c r="BG57" s="61">
        <f t="shared" ref="BG57:BG61" si="304">A57</f>
        <v>55</v>
      </c>
      <c r="BH57" s="57" t="s">
        <v>29</v>
      </c>
      <c r="BI57" s="61">
        <f t="shared" ref="BI57:BI61" si="305">A57</f>
        <v>55</v>
      </c>
      <c r="BJ57" s="54" t="s">
        <v>30</v>
      </c>
      <c r="BK57" s="61">
        <f t="shared" ref="BK57:BK61" si="306">A57</f>
        <v>55</v>
      </c>
      <c r="BL57" s="54" t="s">
        <v>51</v>
      </c>
      <c r="BM57" s="54" t="str">
        <f t="shared" ref="BM57:BM61" si="307">C57</f>
        <v>49.2675053</v>
      </c>
      <c r="BN57" s="54" t="s">
        <v>27</v>
      </c>
      <c r="BO57" s="54" t="str">
        <f t="shared" ref="BO57:BO61" si="308">D57</f>
        <v>19.7754914</v>
      </c>
      <c r="BP57" s="2" t="s">
        <v>183</v>
      </c>
      <c r="BQ57" s="61">
        <f t="shared" ref="BQ57:BQ61" si="309">A57</f>
        <v>55</v>
      </c>
      <c r="BR57" s="57" t="s">
        <v>31</v>
      </c>
      <c r="BS57" s="61">
        <f t="shared" ref="BS57:BS61" si="310">A57</f>
        <v>55</v>
      </c>
      <c r="BT57" s="54" t="s">
        <v>32</v>
      </c>
      <c r="BU57" s="61"/>
      <c r="BV57" s="57"/>
      <c r="BW57" s="61"/>
      <c r="BX57" s="57"/>
      <c r="BY57" s="58" t="str">
        <f t="shared" ref="BY57:BY61" si="311">CONCATENATE(AV57,AW57,AX57,AY57,AZ57,BA57,BB57,BC57,BD57,BE57,BF57,BG57,BH57,BI57,BJ57,BK57,BL57,BM57,BN57,BO57,BP57,BQ57,BR57,BS57,BT57)</f>
        <v xml:space="preserve">//----------------------------------------------------------------------------------------------------------------------------------------------------------------------------
                //Markers for WYCZYN_55
                //marker for main page
                addMarker_w55_main({coords:{lat:49.2675053, lng:19.7754914}, iconImage:'http://nieodlegla.pl/files/marker.svg', });
                function addMarker_w55_main(props) {var marker = new google.maps.Marker({ position:props.coords, map:map, }); if(props.iconImage){marker.setIcon(props.iconImage);}
                                                  google.maps.event.addListener(marker, "click", function() { document.querySelector('.bg-modal').style.display = 'block';         document.querySelector('#wyczyn55_content').style.display = 'block'; document.querySelector('#wyczyn55_content').style.position = 'fixed';});
                                                  };
                //Marker for pop-up
                addMarker_w55({coords:{lat:49.2675053, lng:19.7754914}, iconImage:'http://nieodlegla.pl/files/pin.svg', });
                function addMarker_w55(props) {var marker = new google.maps.Marker({ position:props.coords, map:map_wyczyn55, }); if(props.iconImage){marker.setIcon(props.iconImage);}};
                //----------------------------------------------------------------------------------------------------------------------------------------------------------------------------
</v>
      </c>
      <c r="BZ57" s="57" t="s">
        <v>34</v>
      </c>
      <c r="CA57" s="61">
        <f t="shared" ref="CA57:CA61" si="312">A57</f>
        <v>55</v>
      </c>
      <c r="CB57" s="57" t="s">
        <v>35</v>
      </c>
      <c r="CC57" s="61" t="str">
        <f t="shared" ref="CC57:CC61" si="313">A57&amp;"'"</f>
        <v>55'</v>
      </c>
      <c r="CD57" s="57" t="s">
        <v>36</v>
      </c>
      <c r="CE57" s="58" t="str">
        <f t="shared" ref="CE57:CE61" si="314">CONCATENATE(BZ57,CA57,CB57,CC57,CD57,)</f>
        <v>var map_wyczyn55 = new google.maps.Map(document.getElementById('map_wyczyn55'), optionsFeatPopup);</v>
      </c>
      <c r="CF57" s="2" t="s">
        <v>33</v>
      </c>
      <c r="CG57" s="6">
        <f t="shared" ref="CG57:CG61" si="315">A57</f>
        <v>55</v>
      </c>
      <c r="CH57" s="2" t="s">
        <v>156</v>
      </c>
      <c r="CI57" s="9" t="str">
        <f t="shared" ref="CI57:CI61" si="316">CONCATENATE(CF57,CG57,CH57,BK57,BL57,BM57,BN57,BO57,BP57,BQ57,BR57,BS57,BT57)</f>
        <v xml:space="preserve">//----------------------------------------------------------------------------------------------------------------------------------------------------------------------------
                //Markers for WYCZYN_55                //Marker for pop-up
                addMarker_w55({coords:{lat:49.2675053, lng:19.7754914}, iconImage:'http://nieodlegla.pl/files/pin.svg', });
                function addMarker_w55(props) {var marker = new google.maps.Marker({ position:props.coords, map:map_wyczyn55, }); if(props.iconImage){marker.setIcon(props.iconImage);}};
                //----------------------------------------------------------------------------------------------------------------------------------------------------------------------------
</v>
      </c>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row>
    <row r="58" spans="1:129" customFormat="1" ht="54" customHeight="1" thickBot="1" x14ac:dyDescent="0.3">
      <c r="A58" s="34">
        <v>56</v>
      </c>
      <c r="B58" s="75" t="s">
        <v>213</v>
      </c>
      <c r="C58" t="s">
        <v>227</v>
      </c>
      <c r="D58" t="s">
        <v>228</v>
      </c>
      <c r="E58" s="76" t="s">
        <v>214</v>
      </c>
      <c r="F58" s="76"/>
      <c r="G58" s="2" t="s">
        <v>215</v>
      </c>
      <c r="H58" s="52" t="s">
        <v>8</v>
      </c>
      <c r="I58" s="53">
        <f t="shared" si="278"/>
        <v>56</v>
      </c>
      <c r="J58" s="54" t="s">
        <v>10</v>
      </c>
      <c r="K58" s="55">
        <f t="shared" si="279"/>
        <v>56</v>
      </c>
      <c r="L58" s="56" t="s">
        <v>11</v>
      </c>
      <c r="M58" s="53">
        <f t="shared" si="280"/>
        <v>56</v>
      </c>
      <c r="N58" s="54" t="s">
        <v>12</v>
      </c>
      <c r="O58" s="53" t="str">
        <f t="shared" si="281"/>
        <v>W dół Ner - w górę reN</v>
      </c>
      <c r="P58" s="56" t="s">
        <v>49</v>
      </c>
      <c r="Q58" s="54" t="s">
        <v>38</v>
      </c>
      <c r="R58" s="55">
        <f t="shared" si="282"/>
        <v>56</v>
      </c>
      <c r="S58" s="56" t="s">
        <v>39</v>
      </c>
      <c r="T58" s="53">
        <f t="shared" si="283"/>
        <v>56</v>
      </c>
      <c r="U58" s="54" t="s">
        <v>13</v>
      </c>
      <c r="V58" s="53">
        <f t="shared" si="284"/>
        <v>56</v>
      </c>
      <c r="W58" s="54" t="s">
        <v>14</v>
      </c>
      <c r="X58" s="53" t="str">
        <f t="shared" si="285"/>
        <v>W dół Ner - w górę reN</v>
      </c>
      <c r="Y58" s="54" t="s">
        <v>50</v>
      </c>
      <c r="Z58" s="53" t="str">
        <f t="shared" si="286"/>
        <v>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v>
      </c>
      <c r="AA58" s="54" t="s">
        <v>15</v>
      </c>
      <c r="AB58" s="53">
        <f t="shared" si="287"/>
        <v>56</v>
      </c>
      <c r="AC58" s="54" t="s">
        <v>338</v>
      </c>
      <c r="AD58" s="53">
        <f t="shared" si="288"/>
        <v>56</v>
      </c>
      <c r="AE58" s="54" t="s">
        <v>16</v>
      </c>
      <c r="AF58" s="53">
        <f t="shared" si="289"/>
        <v>56</v>
      </c>
      <c r="AG58" s="57" t="s">
        <v>9</v>
      </c>
      <c r="AH58" s="74" t="str">
        <f t="shared" si="290"/>
        <v>&lt;!---WYCZYN_56_main--&gt;                    
                    &lt;div class=*@*feat-box*@* id=*@*wyczyn56*@* &gt;
                        &lt;p class=*@*feat-number*@*&gt;#wyczyn56&lt;/p&gt;
                        &lt;h3 class=*@*feat-title*@*&gt;W dół Ner - w górę reN&lt;/h3&gt;
                        &lt;p class=*@*feat-counter*@*&gt; 0 osób wzięło udział&lt;/p&gt;
                    &lt;/div&gt;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I58" s="58" t="str">
        <f t="shared" si="291"/>
        <v xml:space="preserve">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J58" s="59" t="str">
        <f t="shared" si="292"/>
        <v>#wyczyn56_content,</v>
      </c>
      <c r="AK58" s="59" t="str">
        <f t="shared" si="293"/>
        <v>#map_wyczyn56,</v>
      </c>
      <c r="AL58" s="54" t="s">
        <v>18</v>
      </c>
      <c r="AM58" s="53" t="str">
        <f t="shared" si="294"/>
        <v>56'</v>
      </c>
      <c r="AN58" s="60" t="s">
        <v>19</v>
      </c>
      <c r="AO58" s="53">
        <f t="shared" si="295"/>
        <v>56</v>
      </c>
      <c r="AP58" s="54" t="s">
        <v>20</v>
      </c>
      <c r="AQ58" s="53">
        <f t="shared" si="296"/>
        <v>56</v>
      </c>
      <c r="AR58" s="54" t="s">
        <v>21</v>
      </c>
      <c r="AS58" s="53">
        <f t="shared" si="297"/>
        <v>56</v>
      </c>
      <c r="AT58" s="54" t="s">
        <v>22</v>
      </c>
      <c r="AU58" s="58" t="str">
        <f t="shared" si="298"/>
        <v xml:space="preserve">    $('#wyczyn56').click(function() {
        document.querySelector('.bg-modal').style.display = 'block';
        document.querySelector('#wyczyn56_content').style.display = 'block';
        document.querySelector('#wyczyn56_content').style.position = 'fixed';
    });
    /*Closing the pop-up with feat-description*/
        $('.popup-close-arrow').click(function() {
        document.querySelector('.bg-modal').style.display = 'none';
        document.querySelector('#wyczyn56_content').style.display = 'none';
    });</v>
      </c>
      <c r="AV58" s="54" t="s">
        <v>33</v>
      </c>
      <c r="AW58" s="61">
        <f t="shared" si="299"/>
        <v>56</v>
      </c>
      <c r="AX58" s="54" t="s">
        <v>25</v>
      </c>
      <c r="AY58" s="61">
        <f t="shared" si="300"/>
        <v>56</v>
      </c>
      <c r="AZ58" s="57" t="s">
        <v>26</v>
      </c>
      <c r="BA58" s="61" t="str">
        <f t="shared" si="301"/>
        <v>51.9187578</v>
      </c>
      <c r="BB58" s="57" t="s">
        <v>27</v>
      </c>
      <c r="BC58" s="61" t="str">
        <f t="shared" si="302"/>
        <v>18.7828993</v>
      </c>
      <c r="BD58" s="2" t="s">
        <v>184</v>
      </c>
      <c r="BE58" s="61">
        <f t="shared" si="303"/>
        <v>56</v>
      </c>
      <c r="BF58" s="54" t="s">
        <v>28</v>
      </c>
      <c r="BG58" s="61">
        <f t="shared" si="304"/>
        <v>56</v>
      </c>
      <c r="BH58" s="57" t="s">
        <v>29</v>
      </c>
      <c r="BI58" s="61">
        <f t="shared" si="305"/>
        <v>56</v>
      </c>
      <c r="BJ58" s="54" t="s">
        <v>30</v>
      </c>
      <c r="BK58" s="61">
        <f t="shared" si="306"/>
        <v>56</v>
      </c>
      <c r="BL58" s="54" t="s">
        <v>51</v>
      </c>
      <c r="BM58" s="54" t="str">
        <f t="shared" si="307"/>
        <v>51.9187578</v>
      </c>
      <c r="BN58" s="54" t="s">
        <v>27</v>
      </c>
      <c r="BO58" s="54" t="str">
        <f t="shared" si="308"/>
        <v>18.7828993</v>
      </c>
      <c r="BP58" s="2" t="s">
        <v>183</v>
      </c>
      <c r="BQ58" s="61">
        <f t="shared" si="309"/>
        <v>56</v>
      </c>
      <c r="BR58" s="57" t="s">
        <v>31</v>
      </c>
      <c r="BS58" s="61">
        <f t="shared" si="310"/>
        <v>56</v>
      </c>
      <c r="BT58" s="54" t="s">
        <v>32</v>
      </c>
      <c r="BU58" s="61"/>
      <c r="BV58" s="57"/>
      <c r="BW58" s="61"/>
      <c r="BX58" s="57"/>
      <c r="BY58" s="58" t="str">
        <f t="shared" si="311"/>
        <v xml:space="preserve">//----------------------------------------------------------------------------------------------------------------------------------------------------------------------------
                //Markers for WYCZYN_56
                //marker for main page
                addMarker_w56_main({coords:{lat:51.9187578, lng:18.7828993}, iconImage:'http://nieodlegla.pl/files/marker.svg', });
                function addMarker_w56_main(props) {var marker = new google.maps.Marker({ position:props.coords, map:map, }); if(props.iconImage){marker.setIcon(props.iconImage);}
                                                  google.maps.event.addListener(marker, "click", function() { document.querySelector('.bg-modal').style.display = 'block';         document.querySelector('#wyczyn56_content').style.display = 'block'; document.querySelector('#wyczyn56_content').style.position = 'fixed';});
                                                  };
                //Marker for pop-up
                addMarker_w56({coords:{lat:51.9187578, lng:18.7828993}, iconImage:'http://nieodlegla.pl/files/pin.svg', });
                function addMarker_w56(props) {var marker = new google.maps.Marker({ position:props.coords, map:map_wyczyn56, }); if(props.iconImage){marker.setIcon(props.iconImage);}};
                //----------------------------------------------------------------------------------------------------------------------------------------------------------------------------
</v>
      </c>
      <c r="BZ58" s="57" t="s">
        <v>34</v>
      </c>
      <c r="CA58" s="61">
        <f t="shared" si="312"/>
        <v>56</v>
      </c>
      <c r="CB58" s="57" t="s">
        <v>35</v>
      </c>
      <c r="CC58" s="61" t="str">
        <f t="shared" si="313"/>
        <v>56'</v>
      </c>
      <c r="CD58" s="57" t="s">
        <v>36</v>
      </c>
      <c r="CE58" s="58" t="str">
        <f t="shared" si="314"/>
        <v>var map_wyczyn56 = new google.maps.Map(document.getElementById('map_wyczyn56'), optionsFeatPopup);</v>
      </c>
      <c r="CF58" s="2" t="s">
        <v>33</v>
      </c>
      <c r="CG58" s="6">
        <f t="shared" si="315"/>
        <v>56</v>
      </c>
      <c r="CH58" s="2" t="s">
        <v>156</v>
      </c>
      <c r="CI58" s="9" t="str">
        <f t="shared" si="316"/>
        <v xml:space="preserve">//----------------------------------------------------------------------------------------------------------------------------------------------------------------------------
                //Markers for WYCZYN_56                //Marker for pop-up
                addMarker_w56({coords:{lat:51.9187578, lng:18.7828993}, iconImage:'http://nieodlegla.pl/files/pin.svg', });
                function addMarker_w56(props) {var marker = new google.maps.Marker({ position:props.coords, map:map_wyczyn56, }); if(props.iconImage){marker.setIcon(props.iconImage);}};
                //----------------------------------------------------------------------------------------------------------------------------------------------------------------------------
</v>
      </c>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row>
    <row r="59" spans="1:129" ht="54" customHeight="1" thickBot="1" x14ac:dyDescent="0.3">
      <c r="A59" s="34">
        <v>57</v>
      </c>
      <c r="B59" s="75" t="s">
        <v>216</v>
      </c>
      <c r="C59" s="3" t="s">
        <v>229</v>
      </c>
      <c r="D59" s="3" t="s">
        <v>230</v>
      </c>
      <c r="E59" s="76" t="s">
        <v>217</v>
      </c>
      <c r="F59" s="76"/>
      <c r="G59" s="2" t="s">
        <v>218</v>
      </c>
      <c r="H59" s="52" t="s">
        <v>8</v>
      </c>
      <c r="I59" s="53">
        <f t="shared" si="278"/>
        <v>57</v>
      </c>
      <c r="J59" s="54" t="s">
        <v>10</v>
      </c>
      <c r="K59" s="55">
        <f t="shared" si="279"/>
        <v>57</v>
      </c>
      <c r="L59" s="56" t="s">
        <v>11</v>
      </c>
      <c r="M59" s="53">
        <f t="shared" si="280"/>
        <v>57</v>
      </c>
      <c r="N59" s="54" t="s">
        <v>12</v>
      </c>
      <c r="O59" s="53" t="str">
        <f t="shared" si="281"/>
        <v>Odnajdź "Stonehenge nad Wisłą" czyli System Kopców Krakowskich</v>
      </c>
      <c r="P59" s="56" t="s">
        <v>49</v>
      </c>
      <c r="Q59" s="54" t="s">
        <v>38</v>
      </c>
      <c r="R59" s="55">
        <f t="shared" si="282"/>
        <v>57</v>
      </c>
      <c r="S59" s="56" t="s">
        <v>39</v>
      </c>
      <c r="T59" s="53">
        <f t="shared" si="283"/>
        <v>57</v>
      </c>
      <c r="U59" s="54" t="s">
        <v>13</v>
      </c>
      <c r="V59" s="53">
        <f t="shared" si="284"/>
        <v>57</v>
      </c>
      <c r="W59" s="54" t="s">
        <v>14</v>
      </c>
      <c r="X59" s="53" t="str">
        <f t="shared" si="285"/>
        <v>Odnajdź "Stonehenge nad Wisłą" czyli System Kopców Krakowskich</v>
      </c>
      <c r="Y59" s="54" t="s">
        <v>50</v>
      </c>
      <c r="Z59" s="53" t="str">
        <f t="shared" si="286"/>
        <v>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v>
      </c>
      <c r="AA59" s="54" t="s">
        <v>15</v>
      </c>
      <c r="AB59" s="53">
        <f t="shared" si="287"/>
        <v>57</v>
      </c>
      <c r="AC59" s="54" t="s">
        <v>338</v>
      </c>
      <c r="AD59" s="53">
        <f t="shared" si="288"/>
        <v>57</v>
      </c>
      <c r="AE59" s="54" t="s">
        <v>16</v>
      </c>
      <c r="AF59" s="53">
        <f t="shared" si="289"/>
        <v>57</v>
      </c>
      <c r="AG59" s="57" t="s">
        <v>9</v>
      </c>
      <c r="AH59" s="74" t="str">
        <f t="shared" si="290"/>
        <v>&lt;!---WYCZYN_57_main--&gt;                    
                    &lt;div class=*@*feat-box*@* id=*@*wyczyn57*@* &gt;
                        &lt;p class=*@*feat-number*@*&gt;#wyczyn57&lt;/p&gt;
                        &lt;h3 class=*@*feat-title*@*&gt;Odnajdź "Stonehenge nad Wisłą" czyli System Kopców Krakowskich&lt;/h3&gt;
                        &lt;p class=*@*feat-counter*@*&gt; 0 osób wzięło udział&lt;/p&gt;
                    &lt;/div&gt;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I59" s="58" t="str">
        <f t="shared" si="291"/>
        <v xml:space="preserve">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J59" s="59" t="str">
        <f t="shared" si="292"/>
        <v>#wyczyn57_content,</v>
      </c>
      <c r="AK59" s="59" t="str">
        <f t="shared" si="293"/>
        <v>#map_wyczyn57,</v>
      </c>
      <c r="AL59" s="54" t="s">
        <v>18</v>
      </c>
      <c r="AM59" s="53" t="str">
        <f t="shared" si="294"/>
        <v>57'</v>
      </c>
      <c r="AN59" s="60" t="s">
        <v>19</v>
      </c>
      <c r="AO59" s="53">
        <f t="shared" si="295"/>
        <v>57</v>
      </c>
      <c r="AP59" s="54" t="s">
        <v>20</v>
      </c>
      <c r="AQ59" s="53">
        <f t="shared" si="296"/>
        <v>57</v>
      </c>
      <c r="AR59" s="54" t="s">
        <v>21</v>
      </c>
      <c r="AS59" s="53">
        <f t="shared" si="297"/>
        <v>57</v>
      </c>
      <c r="AT59" s="54" t="s">
        <v>22</v>
      </c>
      <c r="AU59" s="58" t="str">
        <f t="shared" si="298"/>
        <v xml:space="preserve">    $('#wyczyn57').click(function() {
        document.querySelector('.bg-modal').style.display = 'block';
        document.querySelector('#wyczyn57_content').style.display = 'block';
        document.querySelector('#wyczyn57_content').style.position = 'fixed';
    });
    /*Closing the pop-up with feat-description*/
        $('.popup-close-arrow').click(function() {
        document.querySelector('.bg-modal').style.display = 'none';
        document.querySelector('#wyczyn57_content').style.display = 'none';
    });</v>
      </c>
      <c r="AV59" s="54" t="s">
        <v>33</v>
      </c>
      <c r="AW59" s="61">
        <f t="shared" si="299"/>
        <v>57</v>
      </c>
      <c r="AX59" s="54" t="s">
        <v>25</v>
      </c>
      <c r="AY59" s="61">
        <f t="shared" si="300"/>
        <v>57</v>
      </c>
      <c r="AZ59" s="57" t="s">
        <v>26</v>
      </c>
      <c r="BA59" s="61" t="str">
        <f t="shared" si="301"/>
        <v>50.0540495</v>
      </c>
      <c r="BB59" s="57" t="s">
        <v>27</v>
      </c>
      <c r="BC59" s="61" t="str">
        <f t="shared" si="302"/>
        <v>19.9332236</v>
      </c>
      <c r="BD59" s="2" t="s">
        <v>184</v>
      </c>
      <c r="BE59" s="61">
        <f t="shared" si="303"/>
        <v>57</v>
      </c>
      <c r="BF59" s="54" t="s">
        <v>28</v>
      </c>
      <c r="BG59" s="61">
        <f t="shared" si="304"/>
        <v>57</v>
      </c>
      <c r="BH59" s="57" t="s">
        <v>29</v>
      </c>
      <c r="BI59" s="61">
        <f t="shared" si="305"/>
        <v>57</v>
      </c>
      <c r="BJ59" s="54" t="s">
        <v>30</v>
      </c>
      <c r="BK59" s="61">
        <f t="shared" si="306"/>
        <v>57</v>
      </c>
      <c r="BL59" s="54" t="s">
        <v>51</v>
      </c>
      <c r="BM59" s="54" t="str">
        <f t="shared" si="307"/>
        <v>50.0540495</v>
      </c>
      <c r="BN59" s="54" t="s">
        <v>27</v>
      </c>
      <c r="BO59" s="54" t="str">
        <f t="shared" si="308"/>
        <v>19.9332236</v>
      </c>
      <c r="BP59" s="2" t="s">
        <v>183</v>
      </c>
      <c r="BQ59" s="61">
        <f t="shared" si="309"/>
        <v>57</v>
      </c>
      <c r="BR59" s="57" t="s">
        <v>31</v>
      </c>
      <c r="BS59" s="61">
        <f t="shared" si="310"/>
        <v>57</v>
      </c>
      <c r="BT59" s="54" t="s">
        <v>32</v>
      </c>
      <c r="BU59" s="61"/>
      <c r="BV59" s="57"/>
      <c r="BW59" s="61"/>
      <c r="BX59" s="57"/>
      <c r="BY59" s="58" t="str">
        <f t="shared" si="311"/>
        <v xml:space="preserve">//----------------------------------------------------------------------------------------------------------------------------------------------------------------------------
                //Markers for WYCZYN_57
                //marker for main page
                addMarker_w57_main({coords:{lat:50.0540495, lng:19.9332236}, iconImage:'http://nieodlegla.pl/files/marker.svg', });
                function addMarker_w57_main(props) {var marker = new google.maps.Marker({ position:props.coords, map:map, }); if(props.iconImage){marker.setIcon(props.iconImage);}
                                                  google.maps.event.addListener(marker, "click", function() { document.querySelector('.bg-modal').style.display = 'block';         document.querySelector('#wyczyn57_content').style.display = 'block'; document.querySelector('#wyczyn57_content').style.position = 'fixed';});
                                                  };
                //Marker for pop-up
                addMarker_w57({coords:{lat:50.0540495, lng:19.9332236}, iconImage:'http://nieodlegla.pl/files/pin.svg', });
                function addMarker_w57(props) {var marker = new google.maps.Marker({ position:props.coords, map:map_wyczyn57, }); if(props.iconImage){marker.setIcon(props.iconImage);}};
                //----------------------------------------------------------------------------------------------------------------------------------------------------------------------------
</v>
      </c>
      <c r="BZ59" s="57" t="s">
        <v>34</v>
      </c>
      <c r="CA59" s="61">
        <f t="shared" si="312"/>
        <v>57</v>
      </c>
      <c r="CB59" s="57" t="s">
        <v>35</v>
      </c>
      <c r="CC59" s="61" t="str">
        <f t="shared" si="313"/>
        <v>57'</v>
      </c>
      <c r="CD59" s="57" t="s">
        <v>36</v>
      </c>
      <c r="CE59" s="58" t="str">
        <f t="shared" si="314"/>
        <v>var map_wyczyn57 = new google.maps.Map(document.getElementById('map_wyczyn57'), optionsFeatPopup);</v>
      </c>
      <c r="CF59" s="2" t="s">
        <v>33</v>
      </c>
      <c r="CG59" s="6">
        <f t="shared" si="315"/>
        <v>57</v>
      </c>
      <c r="CH59" s="2" t="s">
        <v>156</v>
      </c>
      <c r="CI59" s="9" t="str">
        <f t="shared" si="316"/>
        <v xml:space="preserve">//----------------------------------------------------------------------------------------------------------------------------------------------------------------------------
                //Markers for WYCZYN_57                //Marker for pop-up
                addMarker_w57({coords:{lat:50.0540495, lng:19.9332236}, iconImage:'http://nieodlegla.pl/files/pin.svg', });
                function addMarker_w57(props) {var marker = new google.maps.Marker({ position:props.coords, map:map_wyczyn57, }); if(props.iconImage){marker.setIcon(props.iconImage);}};
                //----------------------------------------------------------------------------------------------------------------------------------------------------------------------------
</v>
      </c>
    </row>
    <row r="60" spans="1:129" ht="54" customHeight="1" thickBot="1" x14ac:dyDescent="0.3">
      <c r="A60" s="34">
        <v>58</v>
      </c>
      <c r="B60" s="75" t="s">
        <v>219</v>
      </c>
      <c r="C60" s="3" t="s">
        <v>231</v>
      </c>
      <c r="D60" s="3" t="s">
        <v>232</v>
      </c>
      <c r="E60" s="76" t="s">
        <v>220</v>
      </c>
      <c r="F60" s="76"/>
      <c r="G60" s="2" t="s">
        <v>221</v>
      </c>
      <c r="H60" s="52" t="s">
        <v>8</v>
      </c>
      <c r="I60" s="53">
        <f t="shared" si="278"/>
        <v>58</v>
      </c>
      <c r="J60" s="54" t="s">
        <v>10</v>
      </c>
      <c r="K60" s="55">
        <f t="shared" si="279"/>
        <v>58</v>
      </c>
      <c r="L60" s="56" t="s">
        <v>11</v>
      </c>
      <c r="M60" s="53">
        <f t="shared" si="280"/>
        <v>58</v>
      </c>
      <c r="N60" s="54" t="s">
        <v>12</v>
      </c>
      <c r="O60" s="53" t="str">
        <f t="shared" si="281"/>
        <v>Znajdź polskie Greenwich - przekrocz Krakowski Południk Zerowy</v>
      </c>
      <c r="P60" s="56" t="s">
        <v>49</v>
      </c>
      <c r="Q60" s="54" t="s">
        <v>38</v>
      </c>
      <c r="R60" s="55">
        <f t="shared" si="282"/>
        <v>58</v>
      </c>
      <c r="S60" s="56" t="s">
        <v>39</v>
      </c>
      <c r="T60" s="53">
        <f t="shared" si="283"/>
        <v>58</v>
      </c>
      <c r="U60" s="54" t="s">
        <v>13</v>
      </c>
      <c r="V60" s="53">
        <f t="shared" si="284"/>
        <v>58</v>
      </c>
      <c r="W60" s="54" t="s">
        <v>14</v>
      </c>
      <c r="X60" s="53" t="str">
        <f t="shared" si="285"/>
        <v>Znajdź polskie Greenwich - przekrocz Krakowski Południk Zerowy</v>
      </c>
      <c r="Y60" s="54" t="s">
        <v>50</v>
      </c>
      <c r="Z60" s="53" t="str">
        <f t="shared" si="286"/>
        <v>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v>
      </c>
      <c r="AA60" s="54" t="s">
        <v>15</v>
      </c>
      <c r="AB60" s="53">
        <f t="shared" si="287"/>
        <v>58</v>
      </c>
      <c r="AC60" s="54" t="s">
        <v>338</v>
      </c>
      <c r="AD60" s="53">
        <f t="shared" si="288"/>
        <v>58</v>
      </c>
      <c r="AE60" s="54" t="s">
        <v>16</v>
      </c>
      <c r="AF60" s="53">
        <f t="shared" si="289"/>
        <v>58</v>
      </c>
      <c r="AG60" s="57" t="s">
        <v>9</v>
      </c>
      <c r="AH60" s="74" t="str">
        <f t="shared" si="290"/>
        <v>&lt;!---WYCZYN_58_main--&gt;                    
                    &lt;div class=*@*feat-box*@* id=*@*wyczyn58*@* &gt;
                        &lt;p class=*@*feat-number*@*&gt;#wyczyn58&lt;/p&gt;
                        &lt;h3 class=*@*feat-title*@*&gt;Znajdź polskie Greenwich - przekrocz Krakowski Południk Zerowy&lt;/h3&gt;
                        &lt;p class=*@*feat-counter*@*&gt; 0 osób wzięło udział&lt;/p&gt;
                    &lt;/div&gt;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I60" s="58" t="str">
        <f t="shared" si="291"/>
        <v xml:space="preserve">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J60" s="59" t="str">
        <f t="shared" si="292"/>
        <v>#wyczyn58_content,</v>
      </c>
      <c r="AK60" s="59" t="str">
        <f t="shared" si="293"/>
        <v>#map_wyczyn58,</v>
      </c>
      <c r="AL60" s="54" t="s">
        <v>18</v>
      </c>
      <c r="AM60" s="53" t="str">
        <f t="shared" si="294"/>
        <v>58'</v>
      </c>
      <c r="AN60" s="60" t="s">
        <v>19</v>
      </c>
      <c r="AO60" s="53">
        <f t="shared" si="295"/>
        <v>58</v>
      </c>
      <c r="AP60" s="54" t="s">
        <v>20</v>
      </c>
      <c r="AQ60" s="53">
        <f t="shared" si="296"/>
        <v>58</v>
      </c>
      <c r="AR60" s="54" t="s">
        <v>21</v>
      </c>
      <c r="AS60" s="53">
        <f t="shared" si="297"/>
        <v>58</v>
      </c>
      <c r="AT60" s="54" t="s">
        <v>22</v>
      </c>
      <c r="AU60" s="58" t="str">
        <f t="shared" si="298"/>
        <v xml:space="preserve">    $('#wyczyn58').click(function() {
        document.querySelector('.bg-modal').style.display = 'block';
        document.querySelector('#wyczyn58_content').style.display = 'block';
        document.querySelector('#wyczyn58_content').style.position = 'fixed';
    });
    /*Closing the pop-up with feat-description*/
        $('.popup-close-arrow').click(function() {
        document.querySelector('.bg-modal').style.display = 'none';
        document.querySelector('#wyczyn58_content').style.display = 'none';
    });</v>
      </c>
      <c r="AV60" s="54" t="s">
        <v>33</v>
      </c>
      <c r="AW60" s="61">
        <f t="shared" si="299"/>
        <v>58</v>
      </c>
      <c r="AX60" s="54" t="s">
        <v>25</v>
      </c>
      <c r="AY60" s="61">
        <f t="shared" si="300"/>
        <v>58</v>
      </c>
      <c r="AZ60" s="57" t="s">
        <v>26</v>
      </c>
      <c r="BA60" s="61" t="str">
        <f t="shared" si="301"/>
        <v>50.0637135</v>
      </c>
      <c r="BB60" s="57" t="s">
        <v>27</v>
      </c>
      <c r="BC60" s="61" t="str">
        <f t="shared" si="302"/>
        <v xml:space="preserve"> 19.9558993</v>
      </c>
      <c r="BD60" s="2" t="s">
        <v>184</v>
      </c>
      <c r="BE60" s="61">
        <f t="shared" si="303"/>
        <v>58</v>
      </c>
      <c r="BF60" s="54" t="s">
        <v>28</v>
      </c>
      <c r="BG60" s="61">
        <f t="shared" si="304"/>
        <v>58</v>
      </c>
      <c r="BH60" s="57" t="s">
        <v>29</v>
      </c>
      <c r="BI60" s="61">
        <f t="shared" si="305"/>
        <v>58</v>
      </c>
      <c r="BJ60" s="54" t="s">
        <v>30</v>
      </c>
      <c r="BK60" s="61">
        <f t="shared" si="306"/>
        <v>58</v>
      </c>
      <c r="BL60" s="54" t="s">
        <v>51</v>
      </c>
      <c r="BM60" s="54" t="str">
        <f t="shared" si="307"/>
        <v>50.0637135</v>
      </c>
      <c r="BN60" s="54" t="s">
        <v>27</v>
      </c>
      <c r="BO60" s="54" t="str">
        <f t="shared" si="308"/>
        <v xml:space="preserve"> 19.9558993</v>
      </c>
      <c r="BP60" s="2" t="s">
        <v>183</v>
      </c>
      <c r="BQ60" s="61">
        <f t="shared" si="309"/>
        <v>58</v>
      </c>
      <c r="BR60" s="57" t="s">
        <v>31</v>
      </c>
      <c r="BS60" s="61">
        <f t="shared" si="310"/>
        <v>58</v>
      </c>
      <c r="BT60" s="54" t="s">
        <v>32</v>
      </c>
      <c r="BU60" s="61"/>
      <c r="BV60" s="57"/>
      <c r="BW60" s="61"/>
      <c r="BX60" s="57"/>
      <c r="BY60" s="58" t="str">
        <f t="shared" si="311"/>
        <v xml:space="preserve">//----------------------------------------------------------------------------------------------------------------------------------------------------------------------------
                //Markers for WYCZYN_58
                //marker for main page
                addMarker_w58_main({coords:{lat:50.0637135, lng: 19.9558993}, iconImage:'http://nieodlegla.pl/files/marker.svg', });
                function addMarker_w58_main(props) {var marker = new google.maps.Marker({ position:props.coords, map:map, }); if(props.iconImage){marker.setIcon(props.iconImage);}
                                                  google.maps.event.addListener(marker, "click", function() { document.querySelector('.bg-modal').style.display = 'block';         document.querySelector('#wyczyn58_content').style.display = 'block'; document.querySelector('#wyczyn58_content').style.position = 'fixed';});
                                                  };
                //Marker for pop-up
                addMarker_w58({coords:{lat:50.0637135, lng: 19.9558993}, iconImage:'http://nieodlegla.pl/files/pin.svg', });
                function addMarker_w58(props) {var marker = new google.maps.Marker({ position:props.coords, map:map_wyczyn58, }); if(props.iconImage){marker.setIcon(props.iconImage);}};
                //----------------------------------------------------------------------------------------------------------------------------------------------------------------------------
</v>
      </c>
      <c r="BZ60" s="57" t="s">
        <v>34</v>
      </c>
      <c r="CA60" s="61">
        <f t="shared" si="312"/>
        <v>58</v>
      </c>
      <c r="CB60" s="57" t="s">
        <v>35</v>
      </c>
      <c r="CC60" s="61" t="str">
        <f t="shared" si="313"/>
        <v>58'</v>
      </c>
      <c r="CD60" s="57" t="s">
        <v>36</v>
      </c>
      <c r="CE60" s="58" t="str">
        <f t="shared" si="314"/>
        <v>var map_wyczyn58 = new google.maps.Map(document.getElementById('map_wyczyn58'), optionsFeatPopup);</v>
      </c>
      <c r="CF60" s="2" t="s">
        <v>33</v>
      </c>
      <c r="CG60" s="6">
        <f t="shared" si="315"/>
        <v>58</v>
      </c>
      <c r="CH60" s="2" t="s">
        <v>156</v>
      </c>
      <c r="CI60" s="9" t="str">
        <f t="shared" si="316"/>
        <v xml:space="preserve">//----------------------------------------------------------------------------------------------------------------------------------------------------------------------------
                //Markers for WYCZYN_58                //Marker for pop-up
                addMarker_w58({coords:{lat:50.0637135, lng: 19.9558993}, iconImage:'http://nieodlegla.pl/files/pin.svg', });
                function addMarker_w58(props) {var marker = new google.maps.Marker({ position:props.coords, map:map_wyczyn58, }); if(props.iconImage){marker.setIcon(props.iconImage);}};
                //----------------------------------------------------------------------------------------------------------------------------------------------------------------------------
</v>
      </c>
    </row>
    <row r="61" spans="1:129" ht="54" customHeight="1" thickBot="1" x14ac:dyDescent="0.3">
      <c r="A61" s="34">
        <v>59</v>
      </c>
      <c r="B61" s="75" t="s">
        <v>222</v>
      </c>
      <c r="C61" s="3" t="s">
        <v>233</v>
      </c>
      <c r="D61" s="3" t="s">
        <v>234</v>
      </c>
      <c r="E61" s="76" t="s">
        <v>223</v>
      </c>
      <c r="F61" s="76"/>
      <c r="G61" s="2" t="s">
        <v>224</v>
      </c>
      <c r="H61" s="52" t="s">
        <v>8</v>
      </c>
      <c r="I61" s="53">
        <f t="shared" si="278"/>
        <v>59</v>
      </c>
      <c r="J61" s="54" t="s">
        <v>10</v>
      </c>
      <c r="K61" s="55">
        <f t="shared" si="279"/>
        <v>59</v>
      </c>
      <c r="L61" s="56" t="s">
        <v>11</v>
      </c>
      <c r="M61" s="53">
        <f t="shared" si="280"/>
        <v>59</v>
      </c>
      <c r="N61" s="54" t="s">
        <v>12</v>
      </c>
      <c r="O61" s="53" t="str">
        <f t="shared" si="281"/>
        <v>Znajdź geodezyjny Środek Polski - geograficzne serce naszej Ojczyzny!</v>
      </c>
      <c r="P61" s="56" t="s">
        <v>49</v>
      </c>
      <c r="Q61" s="54" t="s">
        <v>38</v>
      </c>
      <c r="R61" s="55">
        <f t="shared" si="282"/>
        <v>59</v>
      </c>
      <c r="S61" s="56" t="s">
        <v>39</v>
      </c>
      <c r="T61" s="53">
        <f t="shared" si="283"/>
        <v>59</v>
      </c>
      <c r="U61" s="54" t="s">
        <v>13</v>
      </c>
      <c r="V61" s="53">
        <f t="shared" si="284"/>
        <v>59</v>
      </c>
      <c r="W61" s="54" t="s">
        <v>14</v>
      </c>
      <c r="X61" s="53" t="str">
        <f t="shared" si="285"/>
        <v>Znajdź geodezyjny Środek Polski - geograficzne serce naszej Ojczyzny!</v>
      </c>
      <c r="Y61" s="54" t="s">
        <v>50</v>
      </c>
      <c r="Z61" s="53" t="str">
        <f t="shared" si="286"/>
        <v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v>
      </c>
      <c r="AA61" s="54" t="s">
        <v>15</v>
      </c>
      <c r="AB61" s="53">
        <f t="shared" si="287"/>
        <v>59</v>
      </c>
      <c r="AC61" s="54" t="s">
        <v>338</v>
      </c>
      <c r="AD61" s="53">
        <f t="shared" si="288"/>
        <v>59</v>
      </c>
      <c r="AE61" s="54" t="s">
        <v>16</v>
      </c>
      <c r="AF61" s="53">
        <f t="shared" si="289"/>
        <v>59</v>
      </c>
      <c r="AG61" s="57" t="s">
        <v>9</v>
      </c>
      <c r="AH61" s="77" t="str">
        <f t="shared" si="290"/>
        <v>&lt;!---WYCZYN_59_main--&gt;                    
                    &lt;div class=*@*feat-box*@* id=*@*wyczyn59*@* &gt;
                        &lt;p class=*@*feat-number*@*&gt;#wyczyn59&lt;/p&gt;
                        &lt;h3 class=*@*feat-title*@*&gt;Znajdź geodezyjny Środek Polski - geograficzne serce naszej Ojczyzny!&lt;/h3&gt;
                        &lt;p class=*@*feat-counter*@*&gt; 0 osób wzięło udział&lt;/p&gt;
                    &lt;/div&gt;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I61" s="58" t="str">
        <f t="shared" si="291"/>
        <v xml:space="preserve">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J61" s="59" t="str">
        <f t="shared" si="292"/>
        <v>#wyczyn59_content,</v>
      </c>
      <c r="AK61" s="59" t="str">
        <f t="shared" si="293"/>
        <v>#map_wyczyn59,</v>
      </c>
      <c r="AL61" s="54" t="s">
        <v>18</v>
      </c>
      <c r="AM61" s="53" t="str">
        <f t="shared" si="294"/>
        <v>59'</v>
      </c>
      <c r="AN61" s="60" t="s">
        <v>19</v>
      </c>
      <c r="AO61" s="53">
        <f t="shared" si="295"/>
        <v>59</v>
      </c>
      <c r="AP61" s="54" t="s">
        <v>20</v>
      </c>
      <c r="AQ61" s="53">
        <f t="shared" si="296"/>
        <v>59</v>
      </c>
      <c r="AR61" s="54" t="s">
        <v>21</v>
      </c>
      <c r="AS61" s="53">
        <f t="shared" si="297"/>
        <v>59</v>
      </c>
      <c r="AT61" s="54" t="s">
        <v>22</v>
      </c>
      <c r="AU61" s="58" t="str">
        <f t="shared" si="298"/>
        <v xml:space="preserve">    $('#wyczyn59').click(function() {
        document.querySelector('.bg-modal').style.display = 'block';
        document.querySelector('#wyczyn59_content').style.display = 'block';
        document.querySelector('#wyczyn59_content').style.position = 'fixed';
    });
    /*Closing the pop-up with feat-description*/
        $('.popup-close-arrow').click(function() {
        document.querySelector('.bg-modal').style.display = 'none';
        document.querySelector('#wyczyn59_content').style.display = 'none';
    });</v>
      </c>
      <c r="AV61" s="54" t="s">
        <v>33</v>
      </c>
      <c r="AW61" s="61">
        <f t="shared" si="299"/>
        <v>59</v>
      </c>
      <c r="AX61" s="54" t="s">
        <v>25</v>
      </c>
      <c r="AY61" s="61">
        <f t="shared" si="300"/>
        <v>59</v>
      </c>
      <c r="AZ61" s="57" t="s">
        <v>26</v>
      </c>
      <c r="BA61" s="61" t="str">
        <f t="shared" si="301"/>
        <v>52.1143385</v>
      </c>
      <c r="BB61" s="57" t="s">
        <v>27</v>
      </c>
      <c r="BC61" s="61" t="str">
        <f t="shared" si="302"/>
        <v xml:space="preserve"> 19.4236714</v>
      </c>
      <c r="BD61" s="2" t="s">
        <v>184</v>
      </c>
      <c r="BE61" s="61">
        <f t="shared" si="303"/>
        <v>59</v>
      </c>
      <c r="BF61" s="54" t="s">
        <v>28</v>
      </c>
      <c r="BG61" s="61">
        <f t="shared" si="304"/>
        <v>59</v>
      </c>
      <c r="BH61" s="57" t="s">
        <v>29</v>
      </c>
      <c r="BI61" s="61">
        <f t="shared" si="305"/>
        <v>59</v>
      </c>
      <c r="BJ61" s="54" t="s">
        <v>30</v>
      </c>
      <c r="BK61" s="61">
        <f t="shared" si="306"/>
        <v>59</v>
      </c>
      <c r="BL61" s="54" t="s">
        <v>51</v>
      </c>
      <c r="BM61" s="54" t="str">
        <f t="shared" si="307"/>
        <v>52.1143385</v>
      </c>
      <c r="BN61" s="54" t="s">
        <v>27</v>
      </c>
      <c r="BO61" s="54" t="str">
        <f t="shared" si="308"/>
        <v xml:space="preserve"> 19.4236714</v>
      </c>
      <c r="BP61" s="2" t="s">
        <v>183</v>
      </c>
      <c r="BQ61" s="61">
        <f t="shared" si="309"/>
        <v>59</v>
      </c>
      <c r="BR61" s="57" t="s">
        <v>31</v>
      </c>
      <c r="BS61" s="61">
        <f t="shared" si="310"/>
        <v>59</v>
      </c>
      <c r="BT61" s="54" t="s">
        <v>32</v>
      </c>
      <c r="BU61" s="61"/>
      <c r="BV61" s="57"/>
      <c r="BW61" s="61"/>
      <c r="BX61" s="57"/>
      <c r="BY61" s="58" t="str">
        <f t="shared" si="311"/>
        <v xml:space="preserve">//----------------------------------------------------------------------------------------------------------------------------------------------------------------------------
                //Markers for WYCZYN_59
                //marker for main page
                addMarker_w59_main({coords:{lat:52.1143385, lng: 19.4236714}, iconImage:'http://nieodlegla.pl/files/marker.svg', });
                function addMarker_w59_main(props) {var marker = new google.maps.Marker({ position:props.coords, map:map, }); if(props.iconImage){marker.setIcon(props.iconImage);}
                                                  google.maps.event.addListener(marker, "click", function() { document.querySelector('.bg-modal').style.display = 'block';         document.querySelector('#wyczyn59_content').style.display = 'block'; document.querySelector('#wyczyn59_content').style.position = 'fixed';});
                                                  };
                //Marker for pop-up
                addMarker_w59({coords:{lat:52.1143385, lng: 19.4236714}, iconImage:'http://nieodlegla.pl/files/pin.svg', });
                function addMarker_w59(props) {var marker = new google.maps.Marker({ position:props.coords, map:map_wyczyn59, }); if(props.iconImage){marker.setIcon(props.iconImage);}};
                //----------------------------------------------------------------------------------------------------------------------------------------------------------------------------
</v>
      </c>
      <c r="BZ61" s="57" t="s">
        <v>34</v>
      </c>
      <c r="CA61" s="61">
        <f t="shared" si="312"/>
        <v>59</v>
      </c>
      <c r="CB61" s="57" t="s">
        <v>35</v>
      </c>
      <c r="CC61" s="61" t="str">
        <f t="shared" si="313"/>
        <v>59'</v>
      </c>
      <c r="CD61" s="57" t="s">
        <v>36</v>
      </c>
      <c r="CE61" s="58" t="str">
        <f t="shared" si="314"/>
        <v>var map_wyczyn59 = new google.maps.Map(document.getElementById('map_wyczyn59'), optionsFeatPopup);</v>
      </c>
      <c r="CF61" s="2" t="s">
        <v>33</v>
      </c>
      <c r="CG61" s="6">
        <f t="shared" si="315"/>
        <v>59</v>
      </c>
      <c r="CH61" s="2" t="s">
        <v>156</v>
      </c>
      <c r="CI61" s="9" t="str">
        <f t="shared" si="316"/>
        <v xml:space="preserve">//----------------------------------------------------------------------------------------------------------------------------------------------------------------------------
                //Markers for WYCZYN_59                //Marker for pop-up
                addMarker_w59({coords:{lat:52.1143385, lng: 19.4236714}, iconImage:'http://nieodlegla.pl/files/pin.svg', });
                function addMarker_w59(props) {var marker = new google.maps.Marker({ position:props.coords, map:map_wyczyn59, }); if(props.iconImage){marker.setIcon(props.iconImage);}};
                //----------------------------------------------------------------------------------------------------------------------------------------------------------------------------
</v>
      </c>
    </row>
    <row r="62" spans="1:129" s="21" customFormat="1" ht="54" customHeight="1" thickBot="1" x14ac:dyDescent="0.3">
      <c r="A62" s="79">
        <v>60</v>
      </c>
      <c r="E62" s="96" t="s">
        <v>236</v>
      </c>
      <c r="F62" s="96"/>
      <c r="G62" s="25" t="s">
        <v>237</v>
      </c>
      <c r="H62" s="21" t="s">
        <v>8</v>
      </c>
      <c r="I62" s="24">
        <f t="shared" ref="I62" si="317">A62</f>
        <v>60</v>
      </c>
      <c r="J62" s="25" t="s">
        <v>10</v>
      </c>
      <c r="K62" s="26">
        <f t="shared" ref="K62" si="318">A62</f>
        <v>60</v>
      </c>
      <c r="L62" s="27" t="s">
        <v>11</v>
      </c>
      <c r="M62" s="24">
        <f t="shared" ref="M62" si="319">A62</f>
        <v>60</v>
      </c>
      <c r="N62" s="25" t="s">
        <v>12</v>
      </c>
      <c r="O62" s="24" t="str">
        <f t="shared" ref="O62" si="320">E62</f>
        <v>Wsiądź do pociągu byle jakiego</v>
      </c>
      <c r="P62" s="27" t="s">
        <v>49</v>
      </c>
      <c r="Q62" s="25" t="s">
        <v>38</v>
      </c>
      <c r="R62" s="26">
        <f t="shared" ref="R62" si="321">A62</f>
        <v>60</v>
      </c>
      <c r="S62" s="27" t="s">
        <v>39</v>
      </c>
      <c r="T62" s="24">
        <f t="shared" ref="T62" si="322">A62</f>
        <v>60</v>
      </c>
      <c r="U62" s="25" t="s">
        <v>13</v>
      </c>
      <c r="V62" s="24">
        <f t="shared" ref="V62" si="323">A62</f>
        <v>60</v>
      </c>
      <c r="W62" s="25" t="s">
        <v>14</v>
      </c>
      <c r="X62" s="24" t="str">
        <f t="shared" ref="X62" si="324">E62</f>
        <v>Wsiądź do pociągu byle jakiego</v>
      </c>
      <c r="Y62" s="25" t="s">
        <v>50</v>
      </c>
      <c r="Z62" s="24" t="str">
        <f t="shared" ref="Z62" si="325">G62</f>
        <v>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v>
      </c>
      <c r="AA62" s="25" t="s">
        <v>15</v>
      </c>
      <c r="AB62" s="24">
        <f t="shared" ref="AB62" si="326">A62</f>
        <v>60</v>
      </c>
      <c r="AC62" s="54" t="s">
        <v>338</v>
      </c>
      <c r="AD62" s="24">
        <f t="shared" ref="AD62" si="327">A62</f>
        <v>60</v>
      </c>
      <c r="AE62" s="25" t="s">
        <v>16</v>
      </c>
      <c r="AF62" s="24">
        <f t="shared" ref="AF62" si="328">A62</f>
        <v>60</v>
      </c>
      <c r="AG62" s="28" t="s">
        <v>9</v>
      </c>
      <c r="AH62" s="74" t="str">
        <f t="shared" ref="AH62" si="329">CONCATENATE(H62,I62,J62,K62,L62,M62,N62,O62,P62,Q62,R62,S62,T62,U62,V62,W62,X62,Y62,Z62,AA62,AB62,AC62,AD62,AE62,AF62,AG62)</f>
        <v>&lt;!---WYCZYN_60_main--&gt;                    
                    &lt;div class=*@*feat-box*@* id=*@*wyczyn60*@* &gt;
                        &lt;p class=*@*feat-number*@*&gt;#wyczyn60&lt;/p&gt;
                        &lt;h3 class=*@*feat-title*@*&gt;Wsiądź do pociągu byle jakiego&lt;/h3&gt;
                        &lt;p class=*@*feat-counter*@*&gt; 0 osób wzięło udział&lt;/p&gt;
                    &lt;/div&gt;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I62" s="29" t="str">
        <f t="shared" ref="AI62" si="330">CONCATENATE(Q62,R62,S62,T62,U62,V62,W62,X62,Y62,Z62,AA62,AB62,AC62,AD62,AE62,AF62,AG62)</f>
        <v xml:space="preserve">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J62" s="31" t="str">
        <f t="shared" ref="AJ62" si="331">"#wyczyn"&amp;A62&amp;"_content,"</f>
        <v>#wyczyn60_content,</v>
      </c>
      <c r="AK62" s="31" t="str">
        <f t="shared" ref="AK62" si="332">"#map_wyczyn"&amp;A62&amp;","</f>
        <v>#map_wyczyn60,</v>
      </c>
      <c r="AL62" s="25" t="s">
        <v>18</v>
      </c>
      <c r="AM62" s="24" t="str">
        <f t="shared" ref="AM62" si="333">A62&amp;"'"</f>
        <v>60'</v>
      </c>
      <c r="AN62" s="32" t="s">
        <v>19</v>
      </c>
      <c r="AO62" s="24">
        <f t="shared" ref="AO62" si="334">A62</f>
        <v>60</v>
      </c>
      <c r="AP62" s="25" t="s">
        <v>20</v>
      </c>
      <c r="AQ62" s="24">
        <f t="shared" ref="AQ62" si="335">A62</f>
        <v>60</v>
      </c>
      <c r="AR62" s="25" t="s">
        <v>21</v>
      </c>
      <c r="AS62" s="24">
        <f t="shared" ref="AS62" si="336">A62</f>
        <v>60</v>
      </c>
      <c r="AT62" s="25" t="s">
        <v>22</v>
      </c>
      <c r="AU62" s="29" t="str">
        <f t="shared" ref="AU62" si="337">CONCATENATE(AL62,AM62,AN62,AO62,AP62,AQ62,AR62,AS62,AT62)</f>
        <v xml:space="preserve">    $('#wyczyn60').click(function() {
        document.querySelector('.bg-modal').style.display = 'block';
        document.querySelector('#wyczyn60_content').style.display = 'block';
        document.querySelector('#wyczyn60_content').style.position = 'fixed';
    });
    /*Closing the pop-up with feat-description*/
        $('.popup-close-arrow').click(function() {
        document.querySelector('.bg-modal').style.display = 'none';
        document.querySelector('#wyczyn60_content').style.display = 'none';
    });</v>
      </c>
      <c r="AV62" s="25" t="s">
        <v>33</v>
      </c>
      <c r="AW62" s="33">
        <f t="shared" ref="AW62" si="338">A62</f>
        <v>60</v>
      </c>
      <c r="AX62" s="25" t="s">
        <v>25</v>
      </c>
      <c r="AY62" s="33">
        <f t="shared" ref="AY62" si="339">A62</f>
        <v>60</v>
      </c>
      <c r="AZ62" s="28" t="s">
        <v>26</v>
      </c>
      <c r="BA62" s="33">
        <f t="shared" ref="BA62" si="340">C62</f>
        <v>0</v>
      </c>
      <c r="BB62" s="28" t="s">
        <v>27</v>
      </c>
      <c r="BC62" s="33">
        <f t="shared" ref="BC62" si="341">D62</f>
        <v>0</v>
      </c>
      <c r="BD62" s="25" t="s">
        <v>184</v>
      </c>
      <c r="BE62" s="33">
        <f t="shared" ref="BE62" si="342">A62</f>
        <v>60</v>
      </c>
      <c r="BF62" s="25" t="s">
        <v>28</v>
      </c>
      <c r="BG62" s="33">
        <f t="shared" ref="BG62" si="343">A62</f>
        <v>60</v>
      </c>
      <c r="BH62" s="28" t="s">
        <v>29</v>
      </c>
      <c r="BI62" s="33">
        <f t="shared" ref="BI62" si="344">A62</f>
        <v>60</v>
      </c>
      <c r="BJ62" s="25" t="s">
        <v>30</v>
      </c>
      <c r="BK62" s="33">
        <f t="shared" ref="BK62" si="345">A62</f>
        <v>60</v>
      </c>
      <c r="BL62" s="25" t="s">
        <v>51</v>
      </c>
      <c r="BM62" s="25">
        <f t="shared" ref="BM62" si="346">C62</f>
        <v>0</v>
      </c>
      <c r="BN62" s="25" t="s">
        <v>27</v>
      </c>
      <c r="BO62" s="25">
        <f t="shared" ref="BO62" si="347">D62</f>
        <v>0</v>
      </c>
      <c r="BP62" s="25" t="s">
        <v>183</v>
      </c>
      <c r="BQ62" s="33">
        <f t="shared" ref="BQ62" si="348">A62</f>
        <v>60</v>
      </c>
      <c r="BR62" s="28" t="s">
        <v>31</v>
      </c>
      <c r="BS62" s="33">
        <f t="shared" ref="BS62" si="349">A62</f>
        <v>60</v>
      </c>
      <c r="BT62" s="25" t="s">
        <v>32</v>
      </c>
      <c r="BU62" s="33"/>
      <c r="BV62" s="28"/>
      <c r="BW62" s="33"/>
      <c r="BX62" s="28"/>
      <c r="BY62" s="29" t="str">
        <f t="shared" ref="BY62" si="350">CONCATENATE(AV62,AW62,AX62,AY62,AZ62,BA62,BB62,BC62,BD62,BE62,BF62,BG62,BH62,BI62,BJ62,BK62,BL62,BM62,BN62,BO62,BP62,BQ62,BR62,BS62,BT62)</f>
        <v xml:space="preserve">//----------------------------------------------------------------------------------------------------------------------------------------------------------------------------
                //Markers for WYCZYN_60
                //marker for main page
                addMarker_w60_main({coords:{lat:0, lng:0}, iconImage:'http://nieodlegla.pl/files/marker.svg', });
                function addMarker_w60_main(props) {var marker = new google.maps.Marker({ position:props.coords, map:map, }); if(props.iconImage){marker.setIcon(props.iconImage);}
                                                  google.maps.event.addListener(marker, "click", function() { document.querySelector('.bg-modal').style.display = 'block';         document.querySelector('#wyczyn60_content').style.display = 'block'; document.querySelector('#wyczyn60_content').style.position = 'fixed';});
                                                  };
                //Marker for pop-up
                addMarker_w60({coords:{lat:0, lng:0}, iconImage:'http://nieodlegla.pl/files/pin.svg', });
                function addMarker_w60(props) {var marker = new google.maps.Marker({ position:props.coords, map:map_wyczyn60, }); if(props.iconImage){marker.setIcon(props.iconImage);}};
                //----------------------------------------------------------------------------------------------------------------------------------------------------------------------------
</v>
      </c>
      <c r="BZ62" s="28" t="s">
        <v>34</v>
      </c>
      <c r="CA62" s="33">
        <f t="shared" ref="CA62" si="351">A62</f>
        <v>60</v>
      </c>
      <c r="CB62" s="28" t="s">
        <v>35</v>
      </c>
      <c r="CC62" s="33" t="str">
        <f t="shared" ref="CC62" si="352">A62&amp;"'"</f>
        <v>60'</v>
      </c>
      <c r="CD62" s="28" t="s">
        <v>36</v>
      </c>
      <c r="CE62" s="29" t="str">
        <f t="shared" ref="CE62" si="353">CONCATENATE(BZ62,CA62,CB62,CC62,CD62,)</f>
        <v>var map_wyczyn60 = new google.maps.Map(document.getElementById('map_wyczyn60'), optionsFeatPopup);</v>
      </c>
      <c r="CF62" s="25" t="s">
        <v>33</v>
      </c>
      <c r="CG62" s="24">
        <f t="shared" ref="CG62" si="354">A62</f>
        <v>60</v>
      </c>
      <c r="CH62" s="25" t="s">
        <v>156</v>
      </c>
      <c r="CI62" s="29" t="str">
        <f t="shared" ref="CI62" si="355">CONCATENATE(CF62,CG62,CH62,BK62,BL62,BM62,BN62,BO62,BP62,BQ62,BR62,BS62,BT62)</f>
        <v xml:space="preserve">//----------------------------------------------------------------------------------------------------------------------------------------------------------------------------
                //Markers for WYCZYN_60                //Marker for pop-up
                addMarker_w60({coords:{lat:0, lng:0}, iconImage:'http://nieodlegla.pl/files/pin.svg', });
                function addMarker_w60(props) {var marker = new google.maps.Marker({ position:props.coords, map:map_wyczyn60, }); if(props.iconImage){marker.setIcon(props.iconImage);}};
                //----------------------------------------------------------------------------------------------------------------------------------------------------------------------------
</v>
      </c>
    </row>
    <row r="63" spans="1:129" ht="54" customHeight="1" thickBot="1" x14ac:dyDescent="0.3">
      <c r="A63" s="34">
        <v>61</v>
      </c>
      <c r="B63" s="94" t="s">
        <v>246</v>
      </c>
      <c r="C63" s="3" t="s">
        <v>394</v>
      </c>
      <c r="D63" s="3" t="s">
        <v>395</v>
      </c>
      <c r="E63" s="95" t="s">
        <v>276</v>
      </c>
      <c r="G63" s="2" t="s">
        <v>277</v>
      </c>
      <c r="H63" s="52" t="s">
        <v>8</v>
      </c>
      <c r="I63" s="53">
        <f t="shared" ref="I63:I73" si="356">A63</f>
        <v>61</v>
      </c>
      <c r="J63" s="54" t="s">
        <v>10</v>
      </c>
      <c r="K63" s="55">
        <f t="shared" ref="K63:K73" si="357">A63</f>
        <v>61</v>
      </c>
      <c r="L63" s="56" t="s">
        <v>11</v>
      </c>
      <c r="M63" s="53">
        <f t="shared" ref="M63:M73" si="358">A63</f>
        <v>61</v>
      </c>
      <c r="N63" s="54" t="s">
        <v>12</v>
      </c>
      <c r="O63" s="53" t="str">
        <f t="shared" ref="O63:O73" si="359">E63</f>
        <v>Spotkaj się z katem</v>
      </c>
      <c r="P63" s="56" t="s">
        <v>49</v>
      </c>
      <c r="Q63" s="54" t="s">
        <v>38</v>
      </c>
      <c r="R63" s="55">
        <f t="shared" ref="R63:R73" si="360">A63</f>
        <v>61</v>
      </c>
      <c r="S63" s="56" t="s">
        <v>39</v>
      </c>
      <c r="T63" s="53">
        <f t="shared" ref="T63:T73" si="361">A63</f>
        <v>61</v>
      </c>
      <c r="U63" s="54" t="s">
        <v>13</v>
      </c>
      <c r="V63" s="53">
        <f t="shared" ref="V63:V73" si="362">A63</f>
        <v>61</v>
      </c>
      <c r="W63" s="54" t="s">
        <v>14</v>
      </c>
      <c r="X63" s="53" t="str">
        <f t="shared" ref="X63:X73" si="363">E63</f>
        <v>Spotkaj się z katem</v>
      </c>
      <c r="Y63" s="54" t="s">
        <v>50</v>
      </c>
      <c r="Z63" s="53" t="str">
        <f t="shared" ref="Z63:Z73" si="364">G63</f>
        <v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v>
      </c>
      <c r="AA63" s="54" t="s">
        <v>15</v>
      </c>
      <c r="AB63" s="53">
        <f t="shared" ref="AB63:AB73" si="365">A63</f>
        <v>61</v>
      </c>
      <c r="AC63" s="54" t="s">
        <v>338</v>
      </c>
      <c r="AD63" s="53">
        <f t="shared" ref="AD63:AD73" si="366">A63</f>
        <v>61</v>
      </c>
      <c r="AE63" s="54" t="s">
        <v>16</v>
      </c>
      <c r="AF63" s="53">
        <f t="shared" ref="AF63:AF73" si="367">A63</f>
        <v>61</v>
      </c>
      <c r="AG63" s="57" t="s">
        <v>9</v>
      </c>
      <c r="AH63" s="78" t="str">
        <f t="shared" ref="AH63:AH73" si="368">CONCATENATE(H63,I63,J63,K63,L63,M63,N63,O63,P63,Q63,R63,S63,T63,U63,V63,W63,X63,Y63,Z63,AA63,AB63,AC63,AD63,AE63,AF63,AG63)</f>
        <v>&lt;!---WYCZYN_61_main--&gt;                    
                    &lt;div class=*@*feat-box*@* id=*@*wyczyn61*@* &gt;
                        &lt;p class=*@*feat-number*@*&gt;#wyczyn61&lt;/p&gt;
                        &lt;h3 class=*@*feat-title*@*&gt;Spotkaj się z katem&lt;/h3&gt;
                        &lt;p class=*@*feat-counter*@*&gt; 0 osób wzięło udział&lt;/p&gt;
                    &lt;/div&gt;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I63" s="58" t="str">
        <f t="shared" ref="AI63:AI73" si="369">CONCATENATE(Q63,R63,S63,T63,U63,V63,W63,X63,Y63,Z63,AA63,AB63,AC63,AD63,AE63,AF63,AG63)</f>
        <v xml:space="preserve">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J63" s="59" t="str">
        <f t="shared" ref="AJ63:AJ73" si="370">"#wyczyn"&amp;A63&amp;"_content,"</f>
        <v>#wyczyn61_content,</v>
      </c>
      <c r="AK63" s="59" t="str">
        <f t="shared" ref="AK63:AK73" si="371">"#map_wyczyn"&amp;A63&amp;","</f>
        <v>#map_wyczyn61,</v>
      </c>
      <c r="AL63" s="54" t="s">
        <v>18</v>
      </c>
      <c r="AM63" s="53" t="str">
        <f t="shared" ref="AM63:AM73" si="372">A63&amp;"'"</f>
        <v>61'</v>
      </c>
      <c r="AN63" s="60" t="s">
        <v>19</v>
      </c>
      <c r="AO63" s="53">
        <f t="shared" ref="AO63:AO73" si="373">A63</f>
        <v>61</v>
      </c>
      <c r="AP63" s="54" t="s">
        <v>20</v>
      </c>
      <c r="AQ63" s="53">
        <f t="shared" ref="AQ63:AQ73" si="374">A63</f>
        <v>61</v>
      </c>
      <c r="AR63" s="54" t="s">
        <v>21</v>
      </c>
      <c r="AS63" s="53">
        <f t="shared" ref="AS63:AS73" si="375">A63</f>
        <v>61</v>
      </c>
      <c r="AT63" s="54" t="s">
        <v>22</v>
      </c>
      <c r="AU63" s="58" t="str">
        <f t="shared" ref="AU63:AU73" si="376">CONCATENATE(AL63,AM63,AN63,AO63,AP63,AQ63,AR63,AS63,AT63)</f>
        <v xml:space="preserve">    $('#wyczyn61').click(function() {
        document.querySelector('.bg-modal').style.display = 'block';
        document.querySelector('#wyczyn61_content').style.display = 'block';
        document.querySelector('#wyczyn61_content').style.position = 'fixed';
    });
    /*Closing the pop-up with feat-description*/
        $('.popup-close-arrow').click(function() {
        document.querySelector('.bg-modal').style.display = 'none';
        document.querySelector('#wyczyn61_content').style.display = 'none';
    });</v>
      </c>
      <c r="AV63" s="54" t="s">
        <v>33</v>
      </c>
      <c r="AW63" s="61">
        <f t="shared" ref="AW63:AW73" si="377">A63</f>
        <v>61</v>
      </c>
      <c r="AX63" s="54" t="s">
        <v>25</v>
      </c>
      <c r="AY63" s="61">
        <f t="shared" ref="AY63:AY73" si="378">A63</f>
        <v>61</v>
      </c>
      <c r="AZ63" s="57" t="s">
        <v>26</v>
      </c>
      <c r="BA63" s="61" t="str">
        <f t="shared" ref="BA63:BA73" si="379">C63</f>
        <v>49.73554</v>
      </c>
      <c r="BB63" s="57" t="s">
        <v>27</v>
      </c>
      <c r="BC63" s="61" t="str">
        <f t="shared" ref="BC63:BC73" si="380">D63</f>
        <v xml:space="preserve"> 21.263310000000047</v>
      </c>
      <c r="BD63" s="2" t="s">
        <v>184</v>
      </c>
      <c r="BE63" s="61">
        <f t="shared" ref="BE63:BE73" si="381">A63</f>
        <v>61</v>
      </c>
      <c r="BF63" s="54" t="s">
        <v>28</v>
      </c>
      <c r="BG63" s="61">
        <f t="shared" ref="BG63:BG73" si="382">A63</f>
        <v>61</v>
      </c>
      <c r="BH63" s="57" t="s">
        <v>29</v>
      </c>
      <c r="BI63" s="61">
        <f t="shared" ref="BI63:BI73" si="383">A63</f>
        <v>61</v>
      </c>
      <c r="BJ63" s="54" t="s">
        <v>30</v>
      </c>
      <c r="BK63" s="61">
        <f t="shared" ref="BK63:BK73" si="384">A63</f>
        <v>61</v>
      </c>
      <c r="BL63" s="54" t="s">
        <v>51</v>
      </c>
      <c r="BM63" s="54" t="str">
        <f t="shared" ref="BM63:BM73" si="385">C63</f>
        <v>49.73554</v>
      </c>
      <c r="BN63" s="54" t="s">
        <v>27</v>
      </c>
      <c r="BO63" s="54" t="str">
        <f t="shared" ref="BO63:BO73" si="386">D63</f>
        <v xml:space="preserve"> 21.263310000000047</v>
      </c>
      <c r="BP63" s="2" t="s">
        <v>183</v>
      </c>
      <c r="BQ63" s="61">
        <f t="shared" ref="BQ63:BQ73" si="387">A63</f>
        <v>61</v>
      </c>
      <c r="BR63" s="57" t="s">
        <v>31</v>
      </c>
      <c r="BS63" s="61">
        <f t="shared" ref="BS63:BS73" si="388">A63</f>
        <v>61</v>
      </c>
      <c r="BT63" s="54" t="s">
        <v>32</v>
      </c>
      <c r="BU63" s="61"/>
      <c r="BV63" s="57"/>
      <c r="BW63" s="61"/>
      <c r="BX63" s="57"/>
      <c r="BY63" s="58" t="str">
        <f t="shared" ref="BY63:BY73" si="389">CONCATENATE(AV63,AW63,AX63,AY63,AZ63,BA63,BB63,BC63,BD63,BE63,BF63,BG63,BH63,BI63,BJ63,BK63,BL63,BM63,BN63,BO63,BP63,BQ63,BR63,BS63,BT63)</f>
        <v xml:space="preserve">//----------------------------------------------------------------------------------------------------------------------------------------------------------------------------
                //Markers for WYCZYN_61
                //marker for main page
                addMarker_w61_main({coords:{lat:49.73554, lng: 21.263310000000047}, iconImage:'http://nieodlegla.pl/files/marker.svg', });
                function addMarker_w61_main(props) {var marker = new google.maps.Marker({ position:props.coords, map:map, }); if(props.iconImage){marker.setIcon(props.iconImage);}
                                                  google.maps.event.addListener(marker, "click", function() { document.querySelector('.bg-modal').style.display = 'block';         document.querySelector('#wyczyn61_content').style.display = 'block'; document.querySelector('#wyczyn61_content').style.position = 'fixed';});
                                                  };
                //Marker for pop-up
                addMarker_w61({coords:{lat:49.73554, lng: 21.263310000000047}, iconImage:'http://nieodlegla.pl/files/pin.svg', });
                function addMarker_w61(props) {var marker = new google.maps.Marker({ position:props.coords, map:map_wyczyn61, }); if(props.iconImage){marker.setIcon(props.iconImage);}};
                //----------------------------------------------------------------------------------------------------------------------------------------------------------------------------
</v>
      </c>
      <c r="BZ63" s="57" t="s">
        <v>34</v>
      </c>
      <c r="CA63" s="61">
        <f t="shared" ref="CA63:CA73" si="390">A63</f>
        <v>61</v>
      </c>
      <c r="CB63" s="57" t="s">
        <v>35</v>
      </c>
      <c r="CC63" s="61" t="str">
        <f t="shared" ref="CC63:CC73" si="391">A63&amp;"'"</f>
        <v>61'</v>
      </c>
      <c r="CD63" s="57" t="s">
        <v>36</v>
      </c>
      <c r="CE63" s="58" t="str">
        <f t="shared" ref="CE63:CE73" si="392">CONCATENATE(BZ63,CA63,CB63,CC63,CD63,)</f>
        <v>var map_wyczyn61 = new google.maps.Map(document.getElementById('map_wyczyn61'), optionsFeatPopup);</v>
      </c>
      <c r="CF63" s="2" t="s">
        <v>33</v>
      </c>
      <c r="CG63" s="6">
        <f t="shared" ref="CG63:CG73" si="393">A63</f>
        <v>61</v>
      </c>
      <c r="CH63" s="2" t="s">
        <v>156</v>
      </c>
      <c r="CI63" s="9" t="str">
        <f t="shared" ref="CI63:CI73" si="394">CONCATENATE(CF63,CG63,CH63,BK63,BL63,BM63,BN63,BO63,BP63,BQ63,BR63,BS63,BT63)</f>
        <v xml:space="preserve">//----------------------------------------------------------------------------------------------------------------------------------------------------------------------------
                //Markers for WYCZYN_61                //Marker for pop-up
                addMarker_w61({coords:{lat:49.73554, lng: 21.263310000000047}, iconImage:'http://nieodlegla.pl/files/pin.svg', });
                function addMarker_w61(props) {var marker = new google.maps.Marker({ position:props.coords, map:map_wyczyn61, }); if(props.iconImage){marker.setIcon(props.iconImage);}};
                //----------------------------------------------------------------------------------------------------------------------------------------------------------------------------
</v>
      </c>
    </row>
    <row r="64" spans="1:129" ht="54" customHeight="1" thickBot="1" x14ac:dyDescent="0.3">
      <c r="A64" s="34">
        <v>62</v>
      </c>
      <c r="B64" s="75" t="s">
        <v>393</v>
      </c>
      <c r="C64" s="3" t="s">
        <v>396</v>
      </c>
      <c r="D64" s="3" t="s">
        <v>397</v>
      </c>
      <c r="E64" s="95" t="s">
        <v>274</v>
      </c>
      <c r="G64" s="2" t="s">
        <v>275</v>
      </c>
      <c r="H64" s="52" t="s">
        <v>8</v>
      </c>
      <c r="I64" s="53">
        <f t="shared" si="356"/>
        <v>62</v>
      </c>
      <c r="J64" s="54" t="s">
        <v>10</v>
      </c>
      <c r="K64" s="55">
        <f t="shared" si="357"/>
        <v>62</v>
      </c>
      <c r="L64" s="56" t="s">
        <v>11</v>
      </c>
      <c r="M64" s="53">
        <f t="shared" si="358"/>
        <v>62</v>
      </c>
      <c r="N64" s="54" t="s">
        <v>12</v>
      </c>
      <c r="O64" s="53" t="str">
        <f t="shared" si="359"/>
        <v>Odwiedź wieś z miastem w nazwie i zrób sobie w nich zdjęcie z tabliczką "SOŁTYS"</v>
      </c>
      <c r="P64" s="56" t="s">
        <v>49</v>
      </c>
      <c r="Q64" s="54" t="s">
        <v>38</v>
      </c>
      <c r="R64" s="55">
        <f t="shared" si="360"/>
        <v>62</v>
      </c>
      <c r="S64" s="56" t="s">
        <v>39</v>
      </c>
      <c r="T64" s="53">
        <f t="shared" si="361"/>
        <v>62</v>
      </c>
      <c r="U64" s="54" t="s">
        <v>13</v>
      </c>
      <c r="V64" s="53">
        <f t="shared" si="362"/>
        <v>62</v>
      </c>
      <c r="W64" s="54" t="s">
        <v>14</v>
      </c>
      <c r="X64" s="53" t="str">
        <f t="shared" si="363"/>
        <v>Odwiedź wieś z miastem w nazwie i zrób sobie w nich zdjęcie z tabliczką "SOŁTYS"</v>
      </c>
      <c r="Y64" s="54" t="s">
        <v>50</v>
      </c>
      <c r="Z64" s="53" t="str">
        <f t="shared" si="364"/>
        <v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v>
      </c>
      <c r="AA64" s="54" t="s">
        <v>15</v>
      </c>
      <c r="AB64" s="53">
        <f t="shared" si="365"/>
        <v>62</v>
      </c>
      <c r="AC64" s="54" t="s">
        <v>338</v>
      </c>
      <c r="AD64" s="53">
        <f t="shared" si="366"/>
        <v>62</v>
      </c>
      <c r="AE64" s="54" t="s">
        <v>16</v>
      </c>
      <c r="AF64" s="53">
        <f t="shared" si="367"/>
        <v>62</v>
      </c>
      <c r="AG64" s="57" t="s">
        <v>9</v>
      </c>
      <c r="AH64" s="74" t="str">
        <f t="shared" si="368"/>
        <v>&lt;!---WYCZYN_62_main--&gt;                    
                    &lt;div class=*@*feat-box*@* id=*@*wyczyn62*@* &gt;
                        &lt;p class=*@*feat-number*@*&gt;#wyczyn62&lt;/p&gt;
                        &lt;h3 class=*@*feat-title*@*&gt;Odwiedź wieś z miastem w nazwie i zrób sobie w nich zdjęcie z tabliczką "SOŁTYS"&lt;/h3&gt;
                        &lt;p class=*@*feat-counter*@*&gt; 0 osób wzięło udział&lt;/p&gt;
                    &lt;/div&gt;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I64" s="58" t="str">
        <f t="shared" si="369"/>
        <v xml:space="preserve">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J64" s="59" t="str">
        <f t="shared" si="370"/>
        <v>#wyczyn62_content,</v>
      </c>
      <c r="AK64" s="59" t="str">
        <f t="shared" si="371"/>
        <v>#map_wyczyn62,</v>
      </c>
      <c r="AL64" s="54" t="s">
        <v>18</v>
      </c>
      <c r="AM64" s="53" t="str">
        <f t="shared" si="372"/>
        <v>62'</v>
      </c>
      <c r="AN64" s="60" t="s">
        <v>19</v>
      </c>
      <c r="AO64" s="53">
        <f t="shared" si="373"/>
        <v>62</v>
      </c>
      <c r="AP64" s="54" t="s">
        <v>20</v>
      </c>
      <c r="AQ64" s="53">
        <f t="shared" si="374"/>
        <v>62</v>
      </c>
      <c r="AR64" s="54" t="s">
        <v>21</v>
      </c>
      <c r="AS64" s="53">
        <f t="shared" si="375"/>
        <v>62</v>
      </c>
      <c r="AT64" s="54" t="s">
        <v>22</v>
      </c>
      <c r="AU64" s="58" t="str">
        <f t="shared" si="376"/>
        <v xml:space="preserve">    $('#wyczyn62').click(function() {
        document.querySelector('.bg-modal').style.display = 'block';
        document.querySelector('#wyczyn62_content').style.display = 'block';
        document.querySelector('#wyczyn62_content').style.position = 'fixed';
    });
    /*Closing the pop-up with feat-description*/
        $('.popup-close-arrow').click(function() {
        document.querySelector('.bg-modal').style.display = 'none';
        document.querySelector('#wyczyn62_content').style.display = 'none';
    });</v>
      </c>
      <c r="AV64" s="54" t="s">
        <v>33</v>
      </c>
      <c r="AW64" s="61">
        <f t="shared" si="377"/>
        <v>62</v>
      </c>
      <c r="AX64" s="54" t="s">
        <v>25</v>
      </c>
      <c r="AY64" s="61">
        <f t="shared" si="378"/>
        <v>62</v>
      </c>
      <c r="AZ64" s="57" t="s">
        <v>26</v>
      </c>
      <c r="BA64" s="61" t="str">
        <f t="shared" si="379"/>
        <v>52.6913518</v>
      </c>
      <c r="BB64" s="57" t="s">
        <v>27</v>
      </c>
      <c r="BC64" s="61" t="str">
        <f t="shared" si="380"/>
        <v>16.3710932</v>
      </c>
      <c r="BD64" s="2" t="s">
        <v>184</v>
      </c>
      <c r="BE64" s="61">
        <f t="shared" si="381"/>
        <v>62</v>
      </c>
      <c r="BF64" s="54" t="s">
        <v>28</v>
      </c>
      <c r="BG64" s="61">
        <f t="shared" si="382"/>
        <v>62</v>
      </c>
      <c r="BH64" s="57" t="s">
        <v>29</v>
      </c>
      <c r="BI64" s="61">
        <f t="shared" si="383"/>
        <v>62</v>
      </c>
      <c r="BJ64" s="54" t="s">
        <v>30</v>
      </c>
      <c r="BK64" s="61">
        <f t="shared" si="384"/>
        <v>62</v>
      </c>
      <c r="BL64" s="54" t="s">
        <v>51</v>
      </c>
      <c r="BM64" s="54" t="str">
        <f t="shared" si="385"/>
        <v>52.6913518</v>
      </c>
      <c r="BN64" s="54" t="s">
        <v>27</v>
      </c>
      <c r="BO64" s="54" t="str">
        <f t="shared" si="386"/>
        <v>16.3710932</v>
      </c>
      <c r="BP64" s="2" t="s">
        <v>183</v>
      </c>
      <c r="BQ64" s="61">
        <f t="shared" si="387"/>
        <v>62</v>
      </c>
      <c r="BR64" s="57" t="s">
        <v>31</v>
      </c>
      <c r="BS64" s="61">
        <f t="shared" si="388"/>
        <v>62</v>
      </c>
      <c r="BT64" s="54" t="s">
        <v>32</v>
      </c>
      <c r="BU64" s="61"/>
      <c r="BV64" s="57"/>
      <c r="BW64" s="61"/>
      <c r="BX64" s="57"/>
      <c r="BY64" s="58" t="str">
        <f t="shared" si="389"/>
        <v xml:space="preserve">//----------------------------------------------------------------------------------------------------------------------------------------------------------------------------
                //Markers for WYCZYN_62
                //marker for main page
                addMarker_w62_main({coords:{lat:52.6913518, lng:16.3710932}, iconImage:'http://nieodlegla.pl/files/marker.svg', });
                function addMarker_w62_main(props) {var marker = new google.maps.Marker({ position:props.coords, map:map, }); if(props.iconImage){marker.setIcon(props.iconImage);}
                                                  google.maps.event.addListener(marker, "click", function() { document.querySelector('.bg-modal').style.display = 'block';         document.querySelector('#wyczyn62_content').style.display = 'block'; document.querySelector('#wyczyn62_content').style.position = 'fixed';});
                                                  };
                //Marker for pop-up
                addMarker_w62({coords:{lat:52.6913518, lng:16.3710932}, iconImage:'http://nieodlegla.pl/files/pin.svg', });
                function addMarker_w62(props) {var marker = new google.maps.Marker({ position:props.coords, map:map_wyczyn62, }); if(props.iconImage){marker.setIcon(props.iconImage);}};
                //----------------------------------------------------------------------------------------------------------------------------------------------------------------------------
</v>
      </c>
      <c r="BZ64" s="57" t="s">
        <v>34</v>
      </c>
      <c r="CA64" s="61">
        <f t="shared" si="390"/>
        <v>62</v>
      </c>
      <c r="CB64" s="57" t="s">
        <v>35</v>
      </c>
      <c r="CC64" s="61" t="str">
        <f t="shared" si="391"/>
        <v>62'</v>
      </c>
      <c r="CD64" s="57" t="s">
        <v>36</v>
      </c>
      <c r="CE64" s="58" t="str">
        <f t="shared" si="392"/>
        <v>var map_wyczyn62 = new google.maps.Map(document.getElementById('map_wyczyn62'), optionsFeatPopup);</v>
      </c>
      <c r="CF64" s="2" t="s">
        <v>33</v>
      </c>
      <c r="CG64" s="6">
        <f t="shared" si="393"/>
        <v>62</v>
      </c>
      <c r="CH64" s="2" t="s">
        <v>156</v>
      </c>
      <c r="CI64" s="9" t="str">
        <f t="shared" si="394"/>
        <v xml:space="preserve">//----------------------------------------------------------------------------------------------------------------------------------------------------------------------------
                //Markers for WYCZYN_62                //Marker for pop-up
                addMarker_w62({coords:{lat:52.6913518, lng:16.3710932}, iconImage:'http://nieodlegla.pl/files/pin.svg', });
                function addMarker_w62(props) {var marker = new google.maps.Marker({ position:props.coords, map:map_wyczyn62, }); if(props.iconImage){marker.setIcon(props.iconImage);}};
                //----------------------------------------------------------------------------------------------------------------------------------------------------------------------------
</v>
      </c>
    </row>
    <row r="65" spans="1:87" ht="54" customHeight="1" thickBot="1" x14ac:dyDescent="0.3">
      <c r="A65" s="34">
        <v>63</v>
      </c>
      <c r="B65" s="75" t="s">
        <v>247</v>
      </c>
      <c r="C65" s="3" t="s">
        <v>398</v>
      </c>
      <c r="D65" s="3" t="s">
        <v>399</v>
      </c>
      <c r="E65" s="95" t="s">
        <v>272</v>
      </c>
      <c r="G65" s="2" t="s">
        <v>273</v>
      </c>
      <c r="H65" s="52" t="s">
        <v>8</v>
      </c>
      <c r="I65" s="53">
        <f t="shared" si="356"/>
        <v>63</v>
      </c>
      <c r="J65" s="54" t="s">
        <v>10</v>
      </c>
      <c r="K65" s="55">
        <f t="shared" si="357"/>
        <v>63</v>
      </c>
      <c r="L65" s="56" t="s">
        <v>11</v>
      </c>
      <c r="M65" s="53">
        <f t="shared" si="358"/>
        <v>63</v>
      </c>
      <c r="N65" s="54" t="s">
        <v>12</v>
      </c>
      <c r="O65" s="53" t="str">
        <f t="shared" si="359"/>
        <v>Odkryj najpiękniejszy widok na Świecie</v>
      </c>
      <c r="P65" s="56" t="s">
        <v>49</v>
      </c>
      <c r="Q65" s="54" t="s">
        <v>38</v>
      </c>
      <c r="R65" s="55">
        <f t="shared" si="360"/>
        <v>63</v>
      </c>
      <c r="S65" s="56" t="s">
        <v>39</v>
      </c>
      <c r="T65" s="53">
        <f t="shared" si="361"/>
        <v>63</v>
      </c>
      <c r="U65" s="54" t="s">
        <v>13</v>
      </c>
      <c r="V65" s="53">
        <f t="shared" si="362"/>
        <v>63</v>
      </c>
      <c r="W65" s="54" t="s">
        <v>14</v>
      </c>
      <c r="X65" s="53" t="str">
        <f t="shared" si="363"/>
        <v>Odkryj najpiękniejszy widok na Świecie</v>
      </c>
      <c r="Y65" s="54" t="s">
        <v>50</v>
      </c>
      <c r="Z65" s="53" t="str">
        <f t="shared" si="364"/>
        <v>Świecie i Chełmno to dwa miasta leżące nad Wisłą. Z punktu widokowego na wieży chełmińskiej fary (z relikwiami św. Walentego) rozciąga się najpiękniejszy widok na Świecie, z którym sąsiaduje.
Sprawdź to!  &lt;br/&gt;Propozycję tego wyczynu nadesłała do nas Alicja.</v>
      </c>
      <c r="AA65" s="54" t="s">
        <v>15</v>
      </c>
      <c r="AB65" s="53">
        <f t="shared" si="365"/>
        <v>63</v>
      </c>
      <c r="AC65" s="54" t="s">
        <v>338</v>
      </c>
      <c r="AD65" s="53">
        <f t="shared" si="366"/>
        <v>63</v>
      </c>
      <c r="AE65" s="54" t="s">
        <v>16</v>
      </c>
      <c r="AF65" s="53">
        <f t="shared" si="367"/>
        <v>63</v>
      </c>
      <c r="AG65" s="57" t="s">
        <v>9</v>
      </c>
      <c r="AH65" s="74" t="str">
        <f t="shared" si="368"/>
        <v>&lt;!---WYCZYN_63_main--&gt;                    
                    &lt;div class=*@*feat-box*@* id=*@*wyczyn63*@* &gt;
                        &lt;p class=*@*feat-number*@*&gt;#wyczyn63&lt;/p&gt;
                        &lt;h3 class=*@*feat-title*@*&gt;Odkryj najpiękniejszy widok na Świecie&lt;/h3&gt;
                        &lt;p class=*@*feat-counter*@*&gt; 0 osób wzięło udział&lt;/p&gt;
                    &lt;/div&gt;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&lt;br/&gt;Propozycję tego wyczynu nadesłała do nas Alicja.&lt;/p&gt;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I65" s="58" t="str">
        <f t="shared" si="369"/>
        <v xml:space="preserve">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&lt;br/&gt;Propozycję tego wyczynu nadesłała do nas Alicja.&lt;/p&gt;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J65" s="59" t="str">
        <f t="shared" si="370"/>
        <v>#wyczyn63_content,</v>
      </c>
      <c r="AK65" s="59" t="str">
        <f t="shared" si="371"/>
        <v>#map_wyczyn63,</v>
      </c>
      <c r="AL65" s="54" t="s">
        <v>18</v>
      </c>
      <c r="AM65" s="53" t="str">
        <f t="shared" si="372"/>
        <v>63'</v>
      </c>
      <c r="AN65" s="60" t="s">
        <v>19</v>
      </c>
      <c r="AO65" s="53">
        <f t="shared" si="373"/>
        <v>63</v>
      </c>
      <c r="AP65" s="54" t="s">
        <v>20</v>
      </c>
      <c r="AQ65" s="53">
        <f t="shared" si="374"/>
        <v>63</v>
      </c>
      <c r="AR65" s="54" t="s">
        <v>21</v>
      </c>
      <c r="AS65" s="53">
        <f t="shared" si="375"/>
        <v>63</v>
      </c>
      <c r="AT65" s="54" t="s">
        <v>22</v>
      </c>
      <c r="AU65" s="58" t="str">
        <f t="shared" si="376"/>
        <v xml:space="preserve">    $('#wyczyn63').click(function() {
        document.querySelector('.bg-modal').style.display = 'block';
        document.querySelector('#wyczyn63_content').style.display = 'block';
        document.querySelector('#wyczyn63_content').style.position = 'fixed';
    });
    /*Closing the pop-up with feat-description*/
        $('.popup-close-arrow').click(function() {
        document.querySelector('.bg-modal').style.display = 'none';
        document.querySelector('#wyczyn63_content').style.display = 'none';
    });</v>
      </c>
      <c r="AV65" s="54" t="s">
        <v>33</v>
      </c>
      <c r="AW65" s="61">
        <f t="shared" si="377"/>
        <v>63</v>
      </c>
      <c r="AX65" s="54" t="s">
        <v>25</v>
      </c>
      <c r="AY65" s="61">
        <f t="shared" si="378"/>
        <v>63</v>
      </c>
      <c r="AZ65" s="57" t="s">
        <v>26</v>
      </c>
      <c r="BA65" s="61" t="str">
        <f t="shared" si="379"/>
        <v>53.3479718</v>
      </c>
      <c r="BB65" s="57" t="s">
        <v>27</v>
      </c>
      <c r="BC65" s="61" t="str">
        <f t="shared" si="380"/>
        <v>18.4196592</v>
      </c>
      <c r="BD65" s="2" t="s">
        <v>184</v>
      </c>
      <c r="BE65" s="61">
        <f t="shared" si="381"/>
        <v>63</v>
      </c>
      <c r="BF65" s="54" t="s">
        <v>28</v>
      </c>
      <c r="BG65" s="61">
        <f t="shared" si="382"/>
        <v>63</v>
      </c>
      <c r="BH65" s="57" t="s">
        <v>29</v>
      </c>
      <c r="BI65" s="61">
        <f t="shared" si="383"/>
        <v>63</v>
      </c>
      <c r="BJ65" s="54" t="s">
        <v>30</v>
      </c>
      <c r="BK65" s="61">
        <f t="shared" si="384"/>
        <v>63</v>
      </c>
      <c r="BL65" s="54" t="s">
        <v>51</v>
      </c>
      <c r="BM65" s="54" t="str">
        <f t="shared" si="385"/>
        <v>53.3479718</v>
      </c>
      <c r="BN65" s="54" t="s">
        <v>27</v>
      </c>
      <c r="BO65" s="54" t="str">
        <f t="shared" si="386"/>
        <v>18.4196592</v>
      </c>
      <c r="BP65" s="2" t="s">
        <v>183</v>
      </c>
      <c r="BQ65" s="61">
        <f t="shared" si="387"/>
        <v>63</v>
      </c>
      <c r="BR65" s="57" t="s">
        <v>31</v>
      </c>
      <c r="BS65" s="61">
        <f t="shared" si="388"/>
        <v>63</v>
      </c>
      <c r="BT65" s="54" t="s">
        <v>32</v>
      </c>
      <c r="BU65" s="61"/>
      <c r="BV65" s="57"/>
      <c r="BW65" s="61"/>
      <c r="BX65" s="57"/>
      <c r="BY65" s="58" t="str">
        <f t="shared" si="389"/>
        <v xml:space="preserve">//----------------------------------------------------------------------------------------------------------------------------------------------------------------------------
                //Markers for WYCZYN_63
                //marker for main page
                addMarker_w63_main({coords:{lat:53.3479718, lng:18.4196592}, iconImage:'http://nieodlegla.pl/files/marker.svg', });
                function addMarker_w63_main(props) {var marker = new google.maps.Marker({ position:props.coords, map:map, }); if(props.iconImage){marker.setIcon(props.iconImage);}
                                                  google.maps.event.addListener(marker, "click", function() { document.querySelector('.bg-modal').style.display = 'block';         document.querySelector('#wyczyn63_content').style.display = 'block'; document.querySelector('#wyczyn63_content').style.position = 'fixed';});
                                                  };
                //Marker for pop-up
                addMarker_w63({coords:{lat:53.3479718, lng:18.4196592}, iconImage:'http://nieodlegla.pl/files/pin.svg', });
                function addMarker_w63(props) {var marker = new google.maps.Marker({ position:props.coords, map:map_wyczyn63, }); if(props.iconImage){marker.setIcon(props.iconImage);}};
                //----------------------------------------------------------------------------------------------------------------------------------------------------------------------------
</v>
      </c>
      <c r="BZ65" s="57" t="s">
        <v>34</v>
      </c>
      <c r="CA65" s="61">
        <f t="shared" si="390"/>
        <v>63</v>
      </c>
      <c r="CB65" s="57" t="s">
        <v>35</v>
      </c>
      <c r="CC65" s="61" t="str">
        <f t="shared" si="391"/>
        <v>63'</v>
      </c>
      <c r="CD65" s="57" t="s">
        <v>36</v>
      </c>
      <c r="CE65" s="58" t="str">
        <f t="shared" si="392"/>
        <v>var map_wyczyn63 = new google.maps.Map(document.getElementById('map_wyczyn63'), optionsFeatPopup);</v>
      </c>
      <c r="CF65" s="2" t="s">
        <v>33</v>
      </c>
      <c r="CG65" s="6">
        <f t="shared" si="393"/>
        <v>63</v>
      </c>
      <c r="CH65" s="2" t="s">
        <v>156</v>
      </c>
      <c r="CI65" s="9" t="str">
        <f t="shared" si="394"/>
        <v xml:space="preserve">//----------------------------------------------------------------------------------------------------------------------------------------------------------------------------
                //Markers for WYCZYN_63                //Marker for pop-up
                addMarker_w63({coords:{lat:53.3479718, lng:18.4196592}, iconImage:'http://nieodlegla.pl/files/pin.svg', });
                function addMarker_w63(props) {var marker = new google.maps.Marker({ position:props.coords, map:map_wyczyn63, }); if(props.iconImage){marker.setIcon(props.iconImage);}};
                //----------------------------------------------------------------------------------------------------------------------------------------------------------------------------
</v>
      </c>
    </row>
    <row r="66" spans="1:87" ht="54" customHeight="1" thickBot="1" x14ac:dyDescent="0.3">
      <c r="A66" s="34">
        <v>64</v>
      </c>
      <c r="B66" s="75" t="s">
        <v>248</v>
      </c>
      <c r="C66" s="3" t="s">
        <v>400</v>
      </c>
      <c r="D66" s="3" t="s">
        <v>401</v>
      </c>
      <c r="E66" s="3" t="s">
        <v>270</v>
      </c>
      <c r="G66" s="3" t="s">
        <v>271</v>
      </c>
      <c r="H66" s="52" t="s">
        <v>8</v>
      </c>
      <c r="I66" s="53">
        <f t="shared" si="356"/>
        <v>64</v>
      </c>
      <c r="J66" s="54" t="s">
        <v>10</v>
      </c>
      <c r="K66" s="55">
        <f t="shared" si="357"/>
        <v>64</v>
      </c>
      <c r="L66" s="56" t="s">
        <v>11</v>
      </c>
      <c r="M66" s="53">
        <f t="shared" si="358"/>
        <v>64</v>
      </c>
      <c r="N66" s="54" t="s">
        <v>12</v>
      </c>
      <c r="O66" s="53" t="str">
        <f t="shared" si="359"/>
        <v>Znajdź drzewo, które w twojej okolicy może zostać pomnikiem przyrody</v>
      </c>
      <c r="P66" s="56" t="s">
        <v>49</v>
      </c>
      <c r="Q66" s="54" t="s">
        <v>38</v>
      </c>
      <c r="R66" s="55">
        <f t="shared" si="360"/>
        <v>64</v>
      </c>
      <c r="S66" s="56" t="s">
        <v>39</v>
      </c>
      <c r="T66" s="53">
        <f t="shared" si="361"/>
        <v>64</v>
      </c>
      <c r="U66" s="54" t="s">
        <v>13</v>
      </c>
      <c r="V66" s="53">
        <f t="shared" si="362"/>
        <v>64</v>
      </c>
      <c r="W66" s="54" t="s">
        <v>14</v>
      </c>
      <c r="X66" s="53" t="str">
        <f t="shared" si="363"/>
        <v>Znajdź drzewo, które w twojej okolicy może zostać pomnikiem przyrody</v>
      </c>
      <c r="Y66" s="54" t="s">
        <v>50</v>
      </c>
      <c r="Z66" s="53" t="str">
        <f t="shared" si="364"/>
        <v>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v>
      </c>
      <c r="AA66" s="54" t="s">
        <v>15</v>
      </c>
      <c r="AB66" s="53">
        <f t="shared" si="365"/>
        <v>64</v>
      </c>
      <c r="AC66" s="54" t="s">
        <v>338</v>
      </c>
      <c r="AD66" s="53">
        <f t="shared" si="366"/>
        <v>64</v>
      </c>
      <c r="AE66" s="54" t="s">
        <v>16</v>
      </c>
      <c r="AF66" s="53">
        <f t="shared" si="367"/>
        <v>64</v>
      </c>
      <c r="AG66" s="57" t="s">
        <v>9</v>
      </c>
      <c r="AH66" s="74" t="str">
        <f t="shared" si="368"/>
        <v>&lt;!---WYCZYN_64_main--&gt;                    
                    &lt;div class=*@*feat-box*@* id=*@*wyczyn64*@* &gt;
                        &lt;p class=*@*feat-number*@*&gt;#wyczyn64&lt;/p&gt;
                        &lt;h3 class=*@*feat-title*@*&gt;Znajdź drzewo, które w twojej okolicy może zostać pomnikiem przyrody&lt;/h3&gt;
                        &lt;p class=*@*feat-counter*@*&gt; 0 osób wzięło udział&lt;/p&gt;
                    &lt;/div&gt;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I66" s="58" t="str">
        <f t="shared" si="369"/>
        <v xml:space="preserve">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J66" s="59" t="str">
        <f t="shared" si="370"/>
        <v>#wyczyn64_content,</v>
      </c>
      <c r="AK66" s="59" t="str">
        <f t="shared" si="371"/>
        <v>#map_wyczyn64,</v>
      </c>
      <c r="AL66" s="54" t="s">
        <v>18</v>
      </c>
      <c r="AM66" s="53" t="str">
        <f t="shared" si="372"/>
        <v>64'</v>
      </c>
      <c r="AN66" s="60" t="s">
        <v>19</v>
      </c>
      <c r="AO66" s="53">
        <f t="shared" si="373"/>
        <v>64</v>
      </c>
      <c r="AP66" s="54" t="s">
        <v>20</v>
      </c>
      <c r="AQ66" s="53">
        <f t="shared" si="374"/>
        <v>64</v>
      </c>
      <c r="AR66" s="54" t="s">
        <v>21</v>
      </c>
      <c r="AS66" s="53">
        <f t="shared" si="375"/>
        <v>64</v>
      </c>
      <c r="AT66" s="54" t="s">
        <v>22</v>
      </c>
      <c r="AU66" s="58" t="str">
        <f t="shared" si="376"/>
        <v xml:space="preserve">    $('#wyczyn64').click(function() {
        document.querySelector('.bg-modal').style.display = 'block';
        document.querySelector('#wyczyn64_content').style.display = 'block';
        document.querySelector('#wyczyn64_content').style.position = 'fixed';
    });
    /*Closing the pop-up with feat-description*/
        $('.popup-close-arrow').click(function() {
        document.querySelector('.bg-modal').style.display = 'none';
        document.querySelector('#wyczyn64_content').style.display = 'none';
    });</v>
      </c>
      <c r="AV66" s="54" t="s">
        <v>33</v>
      </c>
      <c r="AW66" s="61">
        <f t="shared" si="377"/>
        <v>64</v>
      </c>
      <c r="AX66" s="54" t="s">
        <v>25</v>
      </c>
      <c r="AY66" s="61">
        <f t="shared" si="378"/>
        <v>64</v>
      </c>
      <c r="AZ66" s="57" t="s">
        <v>26</v>
      </c>
      <c r="BA66" s="61" t="str">
        <f t="shared" si="379"/>
        <v>50.1271245</v>
      </c>
      <c r="BB66" s="57" t="s">
        <v>27</v>
      </c>
      <c r="BC66" s="61" t="str">
        <f t="shared" si="380"/>
        <v>18.9382892</v>
      </c>
      <c r="BD66" s="2" t="s">
        <v>184</v>
      </c>
      <c r="BE66" s="61">
        <f t="shared" si="381"/>
        <v>64</v>
      </c>
      <c r="BF66" s="54" t="s">
        <v>28</v>
      </c>
      <c r="BG66" s="61">
        <f t="shared" si="382"/>
        <v>64</v>
      </c>
      <c r="BH66" s="57" t="s">
        <v>29</v>
      </c>
      <c r="BI66" s="61">
        <f t="shared" si="383"/>
        <v>64</v>
      </c>
      <c r="BJ66" s="54" t="s">
        <v>30</v>
      </c>
      <c r="BK66" s="61">
        <f t="shared" si="384"/>
        <v>64</v>
      </c>
      <c r="BL66" s="54" t="s">
        <v>51</v>
      </c>
      <c r="BM66" s="54" t="str">
        <f t="shared" si="385"/>
        <v>50.1271245</v>
      </c>
      <c r="BN66" s="54" t="s">
        <v>27</v>
      </c>
      <c r="BO66" s="54" t="str">
        <f t="shared" si="386"/>
        <v>18.9382892</v>
      </c>
      <c r="BP66" s="2" t="s">
        <v>183</v>
      </c>
      <c r="BQ66" s="61">
        <f t="shared" si="387"/>
        <v>64</v>
      </c>
      <c r="BR66" s="57" t="s">
        <v>31</v>
      </c>
      <c r="BS66" s="61">
        <f t="shared" si="388"/>
        <v>64</v>
      </c>
      <c r="BT66" s="54" t="s">
        <v>32</v>
      </c>
      <c r="BU66" s="61"/>
      <c r="BV66" s="57"/>
      <c r="BW66" s="61"/>
      <c r="BX66" s="57"/>
      <c r="BY66" s="58" t="str">
        <f t="shared" si="389"/>
        <v xml:space="preserve">//----------------------------------------------------------------------------------------------------------------------------------------------------------------------------
                //Markers for WYCZYN_64
                //marker for main page
                addMarker_w64_main({coords:{lat:50.1271245, lng:18.9382892}, iconImage:'http://nieodlegla.pl/files/marker.svg', });
                function addMarker_w64_main(props) {var marker = new google.maps.Marker({ position:props.coords, map:map, }); if(props.iconImage){marker.setIcon(props.iconImage);}
                                                  google.maps.event.addListener(marker, "click", function() { document.querySelector('.bg-modal').style.display = 'block';         document.querySelector('#wyczyn64_content').style.display = 'block'; document.querySelector('#wyczyn64_content').style.position = 'fixed';});
                                                  };
                //Marker for pop-up
                addMarker_w64({coords:{lat:50.1271245, lng:18.9382892}, iconImage:'http://nieodlegla.pl/files/pin.svg', });
                function addMarker_w64(props) {var marker = new google.maps.Marker({ position:props.coords, map:map_wyczyn64, }); if(props.iconImage){marker.setIcon(props.iconImage);}};
                //----------------------------------------------------------------------------------------------------------------------------------------------------------------------------
</v>
      </c>
      <c r="BZ66" s="57" t="s">
        <v>34</v>
      </c>
      <c r="CA66" s="61">
        <f t="shared" si="390"/>
        <v>64</v>
      </c>
      <c r="CB66" s="57" t="s">
        <v>35</v>
      </c>
      <c r="CC66" s="61" t="str">
        <f t="shared" si="391"/>
        <v>64'</v>
      </c>
      <c r="CD66" s="57" t="s">
        <v>36</v>
      </c>
      <c r="CE66" s="58" t="str">
        <f t="shared" si="392"/>
        <v>var map_wyczyn64 = new google.maps.Map(document.getElementById('map_wyczyn64'), optionsFeatPopup);</v>
      </c>
      <c r="CF66" s="2" t="s">
        <v>33</v>
      </c>
      <c r="CG66" s="6">
        <f t="shared" si="393"/>
        <v>64</v>
      </c>
      <c r="CH66" s="2" t="s">
        <v>156</v>
      </c>
      <c r="CI66" s="9" t="str">
        <f t="shared" si="394"/>
        <v xml:space="preserve">//----------------------------------------------------------------------------------------------------------------------------------------------------------------------------
                //Markers for WYCZYN_64                //Marker for pop-up
                addMarker_w64({coords:{lat:50.1271245, lng:18.9382892}, iconImage:'http://nieodlegla.pl/files/pin.svg', });
                function addMarker_w64(props) {var marker = new google.maps.Marker({ position:props.coords, map:map_wyczyn64, }); if(props.iconImage){marker.setIcon(props.iconImage);}};
                //----------------------------------------------------------------------------------------------------------------------------------------------------------------------------
</v>
      </c>
    </row>
    <row r="67" spans="1:87" ht="54" customHeight="1" thickBot="1" x14ac:dyDescent="0.3">
      <c r="A67" s="34">
        <v>65</v>
      </c>
      <c r="B67" s="75" t="s">
        <v>249</v>
      </c>
      <c r="C67" s="3" t="s">
        <v>402</v>
      </c>
      <c r="D67" s="3" t="s">
        <v>403</v>
      </c>
      <c r="E67" s="3" t="s">
        <v>268</v>
      </c>
      <c r="G67" s="2" t="s">
        <v>269</v>
      </c>
      <c r="H67" s="52" t="s">
        <v>8</v>
      </c>
      <c r="I67" s="53">
        <f t="shared" si="356"/>
        <v>65</v>
      </c>
      <c r="J67" s="54" t="s">
        <v>10</v>
      </c>
      <c r="K67" s="55">
        <f t="shared" si="357"/>
        <v>65</v>
      </c>
      <c r="L67" s="56" t="s">
        <v>11</v>
      </c>
      <c r="M67" s="53">
        <f t="shared" si="358"/>
        <v>65</v>
      </c>
      <c r="N67" s="54" t="s">
        <v>12</v>
      </c>
      <c r="O67" s="53" t="str">
        <f t="shared" si="359"/>
        <v>Pokonaj górską rzekę na Warmii i znajdź dawną hutę szkła</v>
      </c>
      <c r="P67" s="56" t="s">
        <v>49</v>
      </c>
      <c r="Q67" s="54" t="s">
        <v>38</v>
      </c>
      <c r="R67" s="55">
        <f t="shared" si="360"/>
        <v>65</v>
      </c>
      <c r="S67" s="56" t="s">
        <v>39</v>
      </c>
      <c r="T67" s="53">
        <f t="shared" si="361"/>
        <v>65</v>
      </c>
      <c r="U67" s="54" t="s">
        <v>13</v>
      </c>
      <c r="V67" s="53">
        <f t="shared" si="362"/>
        <v>65</v>
      </c>
      <c r="W67" s="54" t="s">
        <v>14</v>
      </c>
      <c r="X67" s="53" t="str">
        <f t="shared" si="363"/>
        <v>Pokonaj górską rzekę na Warmii i znajdź dawną hutę szkła</v>
      </c>
      <c r="Y67" s="54" t="s">
        <v>50</v>
      </c>
      <c r="Z67" s="53" t="str">
        <f t="shared" si="364"/>
        <v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v>
      </c>
      <c r="AA67" s="54" t="s">
        <v>15</v>
      </c>
      <c r="AB67" s="53">
        <f t="shared" si="365"/>
        <v>65</v>
      </c>
      <c r="AC67" s="54" t="s">
        <v>338</v>
      </c>
      <c r="AD67" s="53">
        <f t="shared" si="366"/>
        <v>65</v>
      </c>
      <c r="AE67" s="54" t="s">
        <v>16</v>
      </c>
      <c r="AF67" s="53">
        <f t="shared" si="367"/>
        <v>65</v>
      </c>
      <c r="AG67" s="57" t="s">
        <v>9</v>
      </c>
      <c r="AH67" s="74" t="str">
        <f t="shared" si="368"/>
        <v>&lt;!---WYCZYN_65_main--&gt;                    
                    &lt;div class=*@*feat-box*@* id=*@*wyczyn65*@* &gt;
                        &lt;p class=*@*feat-number*@*&gt;#wyczyn65&lt;/p&gt;
                        &lt;h3 class=*@*feat-title*@*&gt;Pokonaj górską rzekę na Warmii i znajdź dawną hutę szkła&lt;/h3&gt;
                        &lt;p class=*@*feat-counter*@*&gt; 0 osób wzięło udział&lt;/p&gt;
                    &lt;/div&gt;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I67" s="58" t="str">
        <f t="shared" si="369"/>
        <v xml:space="preserve">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J67" s="59" t="str">
        <f t="shared" si="370"/>
        <v>#wyczyn65_content,</v>
      </c>
      <c r="AK67" s="59" t="str">
        <f t="shared" si="371"/>
        <v>#map_wyczyn65,</v>
      </c>
      <c r="AL67" s="54" t="s">
        <v>18</v>
      </c>
      <c r="AM67" s="53" t="str">
        <f t="shared" si="372"/>
        <v>65'</v>
      </c>
      <c r="AN67" s="60" t="s">
        <v>19</v>
      </c>
      <c r="AO67" s="53">
        <f t="shared" si="373"/>
        <v>65</v>
      </c>
      <c r="AP67" s="54" t="s">
        <v>20</v>
      </c>
      <c r="AQ67" s="53">
        <f t="shared" si="374"/>
        <v>65</v>
      </c>
      <c r="AR67" s="54" t="s">
        <v>21</v>
      </c>
      <c r="AS67" s="53">
        <f t="shared" si="375"/>
        <v>65</v>
      </c>
      <c r="AT67" s="54" t="s">
        <v>22</v>
      </c>
      <c r="AU67" s="58" t="str">
        <f t="shared" si="376"/>
        <v xml:space="preserve">    $('#wyczyn65').click(function() {
        document.querySelector('.bg-modal').style.display = 'block';
        document.querySelector('#wyczyn65_content').style.display = 'block';
        document.querySelector('#wyczyn65_content').style.position = 'fixed';
    });
    /*Closing the pop-up with feat-description*/
        $('.popup-close-arrow').click(function() {
        document.querySelector('.bg-modal').style.display = 'none';
        document.querySelector('#wyczyn65_content').style.display = 'none';
    });</v>
      </c>
      <c r="AV67" s="54" t="s">
        <v>33</v>
      </c>
      <c r="AW67" s="61">
        <f t="shared" si="377"/>
        <v>65</v>
      </c>
      <c r="AX67" s="54" t="s">
        <v>25</v>
      </c>
      <c r="AY67" s="61">
        <f t="shared" si="378"/>
        <v>65</v>
      </c>
      <c r="AZ67" s="57" t="s">
        <v>26</v>
      </c>
      <c r="BA67" s="61" t="str">
        <f t="shared" si="379"/>
        <v>53.687928</v>
      </c>
      <c r="BB67" s="57" t="s">
        <v>27</v>
      </c>
      <c r="BC67" s="61" t="str">
        <f t="shared" si="380"/>
        <v xml:space="preserve"> 20.500425</v>
      </c>
      <c r="BD67" s="2" t="s">
        <v>184</v>
      </c>
      <c r="BE67" s="61">
        <f t="shared" si="381"/>
        <v>65</v>
      </c>
      <c r="BF67" s="54" t="s">
        <v>28</v>
      </c>
      <c r="BG67" s="61">
        <f t="shared" si="382"/>
        <v>65</v>
      </c>
      <c r="BH67" s="57" t="s">
        <v>29</v>
      </c>
      <c r="BI67" s="61">
        <f t="shared" si="383"/>
        <v>65</v>
      </c>
      <c r="BJ67" s="54" t="s">
        <v>30</v>
      </c>
      <c r="BK67" s="61">
        <f t="shared" si="384"/>
        <v>65</v>
      </c>
      <c r="BL67" s="54" t="s">
        <v>51</v>
      </c>
      <c r="BM67" s="54" t="str">
        <f t="shared" si="385"/>
        <v>53.687928</v>
      </c>
      <c r="BN67" s="54" t="s">
        <v>27</v>
      </c>
      <c r="BO67" s="54" t="str">
        <f t="shared" si="386"/>
        <v xml:space="preserve"> 20.500425</v>
      </c>
      <c r="BP67" s="2" t="s">
        <v>183</v>
      </c>
      <c r="BQ67" s="61">
        <f t="shared" si="387"/>
        <v>65</v>
      </c>
      <c r="BR67" s="57" t="s">
        <v>31</v>
      </c>
      <c r="BS67" s="61">
        <f t="shared" si="388"/>
        <v>65</v>
      </c>
      <c r="BT67" s="54" t="s">
        <v>32</v>
      </c>
      <c r="BU67" s="61"/>
      <c r="BV67" s="57"/>
      <c r="BW67" s="61"/>
      <c r="BX67" s="57"/>
      <c r="BY67" s="58" t="str">
        <f t="shared" si="389"/>
        <v xml:space="preserve">//----------------------------------------------------------------------------------------------------------------------------------------------------------------------------
                //Markers for WYCZYN_65
                //marker for main page
                addMarker_w65_main({coords:{lat:53.687928, lng: 20.500425}, iconImage:'http://nieodlegla.pl/files/marker.svg', });
                function addMarker_w65_main(props) {var marker = new google.maps.Marker({ position:props.coords, map:map, }); if(props.iconImage){marker.setIcon(props.iconImage);}
                                                  google.maps.event.addListener(marker, "click", function() { document.querySelector('.bg-modal').style.display = 'block';         document.querySelector('#wyczyn65_content').style.display = 'block'; document.querySelector('#wyczyn65_content').style.position = 'fixed';});
                                                  };
                //Marker for pop-up
                addMarker_w65({coords:{lat:53.687928, lng: 20.500425}, iconImage:'http://nieodlegla.pl/files/pin.svg', });
                function addMarker_w65(props) {var marker = new google.maps.Marker({ position:props.coords, map:map_wyczyn65, }); if(props.iconImage){marker.setIcon(props.iconImage);}};
                //----------------------------------------------------------------------------------------------------------------------------------------------------------------------------
</v>
      </c>
      <c r="BZ67" s="57" t="s">
        <v>34</v>
      </c>
      <c r="CA67" s="61">
        <f t="shared" si="390"/>
        <v>65</v>
      </c>
      <c r="CB67" s="57" t="s">
        <v>35</v>
      </c>
      <c r="CC67" s="61" t="str">
        <f t="shared" si="391"/>
        <v>65'</v>
      </c>
      <c r="CD67" s="57" t="s">
        <v>36</v>
      </c>
      <c r="CE67" s="58" t="str">
        <f t="shared" si="392"/>
        <v>var map_wyczyn65 = new google.maps.Map(document.getElementById('map_wyczyn65'), optionsFeatPopup);</v>
      </c>
      <c r="CF67" s="2" t="s">
        <v>33</v>
      </c>
      <c r="CG67" s="6">
        <f t="shared" si="393"/>
        <v>65</v>
      </c>
      <c r="CH67" s="2" t="s">
        <v>156</v>
      </c>
      <c r="CI67" s="9" t="str">
        <f t="shared" si="394"/>
        <v xml:space="preserve">//----------------------------------------------------------------------------------------------------------------------------------------------------------------------------
                //Markers for WYCZYN_65                //Marker for pop-up
                addMarker_w65({coords:{lat:53.687928, lng: 20.500425}, iconImage:'http://nieodlegla.pl/files/pin.svg', });
                function addMarker_w65(props) {var marker = new google.maps.Marker({ position:props.coords, map:map_wyczyn65, }); if(props.iconImage){marker.setIcon(props.iconImage);}};
                //----------------------------------------------------------------------------------------------------------------------------------------------------------------------------
</v>
      </c>
    </row>
    <row r="68" spans="1:87" ht="54" customHeight="1" thickBot="1" x14ac:dyDescent="0.3">
      <c r="A68" s="34">
        <v>66</v>
      </c>
      <c r="B68" s="75" t="s">
        <v>250</v>
      </c>
      <c r="C68" s="3" t="s">
        <v>404</v>
      </c>
      <c r="D68" s="3" t="s">
        <v>405</v>
      </c>
      <c r="E68" s="3" t="s">
        <v>266</v>
      </c>
      <c r="G68" s="2" t="s">
        <v>267</v>
      </c>
      <c r="H68" s="52" t="s">
        <v>8</v>
      </c>
      <c r="I68" s="53">
        <f t="shared" si="356"/>
        <v>66</v>
      </c>
      <c r="J68" s="54" t="s">
        <v>10</v>
      </c>
      <c r="K68" s="55">
        <f t="shared" si="357"/>
        <v>66</v>
      </c>
      <c r="L68" s="56" t="s">
        <v>11</v>
      </c>
      <c r="M68" s="53">
        <f t="shared" si="358"/>
        <v>66</v>
      </c>
      <c r="N68" s="54" t="s">
        <v>12</v>
      </c>
      <c r="O68" s="53" t="str">
        <f t="shared" si="359"/>
        <v>Zmocz stopę w Pojezierzu Ursynowskim</v>
      </c>
      <c r="P68" s="56" t="s">
        <v>49</v>
      </c>
      <c r="Q68" s="54" t="s">
        <v>38</v>
      </c>
      <c r="R68" s="55">
        <f t="shared" si="360"/>
        <v>66</v>
      </c>
      <c r="S68" s="56" t="s">
        <v>39</v>
      </c>
      <c r="T68" s="53">
        <f t="shared" si="361"/>
        <v>66</v>
      </c>
      <c r="U68" s="54" t="s">
        <v>13</v>
      </c>
      <c r="V68" s="53">
        <f t="shared" si="362"/>
        <v>66</v>
      </c>
      <c r="W68" s="54" t="s">
        <v>14</v>
      </c>
      <c r="X68" s="53" t="str">
        <f t="shared" si="363"/>
        <v>Zmocz stopę w Pojezierzu Ursynowskim</v>
      </c>
      <c r="Y68" s="54" t="s">
        <v>50</v>
      </c>
      <c r="Z68" s="53" t="str">
        <f t="shared" si="364"/>
        <v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v>
      </c>
      <c r="AA68" s="54" t="s">
        <v>15</v>
      </c>
      <c r="AB68" s="53">
        <f t="shared" si="365"/>
        <v>66</v>
      </c>
      <c r="AC68" s="54" t="s">
        <v>338</v>
      </c>
      <c r="AD68" s="53">
        <f t="shared" si="366"/>
        <v>66</v>
      </c>
      <c r="AE68" s="54" t="s">
        <v>16</v>
      </c>
      <c r="AF68" s="53">
        <f t="shared" si="367"/>
        <v>66</v>
      </c>
      <c r="AG68" s="57" t="s">
        <v>9</v>
      </c>
      <c r="AH68" s="74" t="str">
        <f t="shared" si="368"/>
        <v>&lt;!---WYCZYN_66_main--&gt;                    
                    &lt;div class=*@*feat-box*@* id=*@*wyczyn66*@* &gt;
                        &lt;p class=*@*feat-number*@*&gt;#wyczyn66&lt;/p&gt;
                        &lt;h3 class=*@*feat-title*@*&gt;Zmocz stopę w Pojezierzu Ursynowskim&lt;/h3&gt;
                        &lt;p class=*@*feat-counter*@*&gt; 0 osób wzięło udział&lt;/p&gt;
                    &lt;/div&gt;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I68" s="58" t="str">
        <f t="shared" si="369"/>
        <v xml:space="preserve">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J68" s="59" t="str">
        <f t="shared" si="370"/>
        <v>#wyczyn66_content,</v>
      </c>
      <c r="AK68" s="59" t="str">
        <f t="shared" si="371"/>
        <v>#map_wyczyn66,</v>
      </c>
      <c r="AL68" s="54" t="s">
        <v>18</v>
      </c>
      <c r="AM68" s="53" t="str">
        <f t="shared" si="372"/>
        <v>66'</v>
      </c>
      <c r="AN68" s="60" t="s">
        <v>19</v>
      </c>
      <c r="AO68" s="53">
        <f t="shared" si="373"/>
        <v>66</v>
      </c>
      <c r="AP68" s="54" t="s">
        <v>20</v>
      </c>
      <c r="AQ68" s="53">
        <f t="shared" si="374"/>
        <v>66</v>
      </c>
      <c r="AR68" s="54" t="s">
        <v>21</v>
      </c>
      <c r="AS68" s="53">
        <f t="shared" si="375"/>
        <v>66</v>
      </c>
      <c r="AT68" s="54" t="s">
        <v>22</v>
      </c>
      <c r="AU68" s="58" t="str">
        <f t="shared" si="376"/>
        <v xml:space="preserve">    $('#wyczyn66').click(function() {
        document.querySelector('.bg-modal').style.display = 'block';
        document.querySelector('#wyczyn66_content').style.display = 'block';
        document.querySelector('#wyczyn66_content').style.position = 'fixed';
    });
    /*Closing the pop-up with feat-description*/
        $('.popup-close-arrow').click(function() {
        document.querySelector('.bg-modal').style.display = 'none';
        document.querySelector('#wyczyn66_content').style.display = 'none';
    });</v>
      </c>
      <c r="AV68" s="54" t="s">
        <v>33</v>
      </c>
      <c r="AW68" s="61">
        <f t="shared" si="377"/>
        <v>66</v>
      </c>
      <c r="AX68" s="54" t="s">
        <v>25</v>
      </c>
      <c r="AY68" s="61">
        <f t="shared" si="378"/>
        <v>66</v>
      </c>
      <c r="AZ68" s="57" t="s">
        <v>26</v>
      </c>
      <c r="BA68" s="61" t="str">
        <f t="shared" si="379"/>
        <v>52.1326674</v>
      </c>
      <c r="BB68" s="57" t="s">
        <v>27</v>
      </c>
      <c r="BC68" s="61" t="str">
        <f t="shared" si="380"/>
        <v>21.0392388</v>
      </c>
      <c r="BD68" s="2" t="s">
        <v>184</v>
      </c>
      <c r="BE68" s="61">
        <f t="shared" si="381"/>
        <v>66</v>
      </c>
      <c r="BF68" s="54" t="s">
        <v>28</v>
      </c>
      <c r="BG68" s="61">
        <f t="shared" si="382"/>
        <v>66</v>
      </c>
      <c r="BH68" s="57" t="s">
        <v>29</v>
      </c>
      <c r="BI68" s="61">
        <f t="shared" si="383"/>
        <v>66</v>
      </c>
      <c r="BJ68" s="54" t="s">
        <v>30</v>
      </c>
      <c r="BK68" s="61">
        <f t="shared" si="384"/>
        <v>66</v>
      </c>
      <c r="BL68" s="54" t="s">
        <v>51</v>
      </c>
      <c r="BM68" s="54" t="str">
        <f t="shared" si="385"/>
        <v>52.1326674</v>
      </c>
      <c r="BN68" s="54" t="s">
        <v>27</v>
      </c>
      <c r="BO68" s="54" t="str">
        <f t="shared" si="386"/>
        <v>21.0392388</v>
      </c>
      <c r="BP68" s="2" t="s">
        <v>183</v>
      </c>
      <c r="BQ68" s="61">
        <f t="shared" si="387"/>
        <v>66</v>
      </c>
      <c r="BR68" s="57" t="s">
        <v>31</v>
      </c>
      <c r="BS68" s="61">
        <f t="shared" si="388"/>
        <v>66</v>
      </c>
      <c r="BT68" s="54" t="s">
        <v>32</v>
      </c>
      <c r="BU68" s="61"/>
      <c r="BV68" s="57"/>
      <c r="BW68" s="61"/>
      <c r="BX68" s="57"/>
      <c r="BY68" s="58" t="str">
        <f t="shared" si="389"/>
        <v xml:space="preserve">//----------------------------------------------------------------------------------------------------------------------------------------------------------------------------
                //Markers for WYCZYN_66
                //marker for main page
                addMarker_w66_main({coords:{lat:52.1326674, lng:21.0392388}, iconImage:'http://nieodlegla.pl/files/marker.svg', });
                function addMarker_w66_main(props) {var marker = new google.maps.Marker({ position:props.coords, map:map, }); if(props.iconImage){marker.setIcon(props.iconImage);}
                                                  google.maps.event.addListener(marker, "click", function() { document.querySelector('.bg-modal').style.display = 'block';         document.querySelector('#wyczyn66_content').style.display = 'block'; document.querySelector('#wyczyn66_content').style.position = 'fixed';});
                                                  };
                //Marker for pop-up
                addMarker_w66({coords:{lat:52.1326674, lng:21.0392388}, iconImage:'http://nieodlegla.pl/files/pin.svg', });
                function addMarker_w66(props) {var marker = new google.maps.Marker({ position:props.coords, map:map_wyczyn66, }); if(props.iconImage){marker.setIcon(props.iconImage);}};
                //----------------------------------------------------------------------------------------------------------------------------------------------------------------------------
</v>
      </c>
      <c r="BZ68" s="57" t="s">
        <v>34</v>
      </c>
      <c r="CA68" s="61">
        <f t="shared" si="390"/>
        <v>66</v>
      </c>
      <c r="CB68" s="57" t="s">
        <v>35</v>
      </c>
      <c r="CC68" s="61" t="str">
        <f t="shared" si="391"/>
        <v>66'</v>
      </c>
      <c r="CD68" s="57" t="s">
        <v>36</v>
      </c>
      <c r="CE68" s="58" t="str">
        <f t="shared" si="392"/>
        <v>var map_wyczyn66 = new google.maps.Map(document.getElementById('map_wyczyn66'), optionsFeatPopup);</v>
      </c>
      <c r="CF68" s="2" t="s">
        <v>33</v>
      </c>
      <c r="CG68" s="6">
        <f t="shared" si="393"/>
        <v>66</v>
      </c>
      <c r="CH68" s="2" t="s">
        <v>156</v>
      </c>
      <c r="CI68" s="9" t="str">
        <f t="shared" si="394"/>
        <v xml:space="preserve">//----------------------------------------------------------------------------------------------------------------------------------------------------------------------------
                //Markers for WYCZYN_66                //Marker for pop-up
                addMarker_w66({coords:{lat:52.1326674, lng:21.0392388}, iconImage:'http://nieodlegla.pl/files/pin.svg', });
                function addMarker_w66(props) {var marker = new google.maps.Marker({ position:props.coords, map:map_wyczyn66, }); if(props.iconImage){marker.setIcon(props.iconImage);}};
                //----------------------------------------------------------------------------------------------------------------------------------------------------------------------------
</v>
      </c>
    </row>
    <row r="69" spans="1:87" ht="54" customHeight="1" thickBot="1" x14ac:dyDescent="0.3">
      <c r="A69" s="34">
        <v>67</v>
      </c>
      <c r="B69" s="75" t="s">
        <v>251</v>
      </c>
      <c r="C69" s="3" t="s">
        <v>406</v>
      </c>
      <c r="D69" s="3" t="s">
        <v>407</v>
      </c>
      <c r="E69" s="3" t="s">
        <v>265</v>
      </c>
      <c r="G69" s="2" t="s">
        <v>264</v>
      </c>
      <c r="H69" s="52" t="s">
        <v>8</v>
      </c>
      <c r="I69" s="53">
        <f t="shared" si="356"/>
        <v>67</v>
      </c>
      <c r="J69" s="54" t="s">
        <v>10</v>
      </c>
      <c r="K69" s="55">
        <f t="shared" si="357"/>
        <v>67</v>
      </c>
      <c r="L69" s="56" t="s">
        <v>11</v>
      </c>
      <c r="M69" s="53">
        <f t="shared" si="358"/>
        <v>67</v>
      </c>
      <c r="N69" s="54" t="s">
        <v>12</v>
      </c>
      <c r="O69" s="53" t="str">
        <f t="shared" si="359"/>
        <v>Forsowanie siedemset drugiego kilimetra Wisły</v>
      </c>
      <c r="P69" s="56" t="s">
        <v>49</v>
      </c>
      <c r="Q69" s="54" t="s">
        <v>38</v>
      </c>
      <c r="R69" s="55">
        <f t="shared" si="360"/>
        <v>67</v>
      </c>
      <c r="S69" s="56" t="s">
        <v>39</v>
      </c>
      <c r="T69" s="53">
        <f t="shared" si="361"/>
        <v>67</v>
      </c>
      <c r="U69" s="54" t="s">
        <v>13</v>
      </c>
      <c r="V69" s="53">
        <f t="shared" si="362"/>
        <v>67</v>
      </c>
      <c r="W69" s="54" t="s">
        <v>14</v>
      </c>
      <c r="X69" s="53" t="str">
        <f t="shared" si="363"/>
        <v>Forsowanie siedemset drugiego kilimetra Wisły</v>
      </c>
      <c r="Y69" s="54" t="s">
        <v>50</v>
      </c>
      <c r="Z69" s="53" t="str">
        <f t="shared" si="364"/>
        <v>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v>
      </c>
      <c r="AA69" s="54" t="s">
        <v>15</v>
      </c>
      <c r="AB69" s="53">
        <f t="shared" si="365"/>
        <v>67</v>
      </c>
      <c r="AC69" s="54" t="s">
        <v>338</v>
      </c>
      <c r="AD69" s="53">
        <f t="shared" si="366"/>
        <v>67</v>
      </c>
      <c r="AE69" s="54" t="s">
        <v>16</v>
      </c>
      <c r="AF69" s="53">
        <f t="shared" si="367"/>
        <v>67</v>
      </c>
      <c r="AG69" s="57" t="s">
        <v>9</v>
      </c>
      <c r="AH69" s="74" t="str">
        <f t="shared" si="368"/>
        <v>&lt;!---WYCZYN_67_main--&gt;                    
                    &lt;div class=*@*feat-box*@* id=*@*wyczyn67*@* &gt;
                        &lt;p class=*@*feat-number*@*&gt;#wyczyn67&lt;/p&gt;
                        &lt;h3 class=*@*feat-title*@*&gt;Forsowanie siedemset drugiego kilimetra Wisły&lt;/h3&gt;
                        &lt;p class=*@*feat-counter*@*&gt; 0 osób wzięło udział&lt;/p&gt;
                    &lt;/div&gt;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I69" s="58" t="str">
        <f t="shared" si="369"/>
        <v xml:space="preserve">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J69" s="59" t="str">
        <f t="shared" si="370"/>
        <v>#wyczyn67_content,</v>
      </c>
      <c r="AK69" s="59" t="str">
        <f t="shared" si="371"/>
        <v>#map_wyczyn67,</v>
      </c>
      <c r="AL69" s="54" t="s">
        <v>18</v>
      </c>
      <c r="AM69" s="53" t="str">
        <f t="shared" si="372"/>
        <v>67'</v>
      </c>
      <c r="AN69" s="60" t="s">
        <v>19</v>
      </c>
      <c r="AO69" s="53">
        <f t="shared" si="373"/>
        <v>67</v>
      </c>
      <c r="AP69" s="54" t="s">
        <v>20</v>
      </c>
      <c r="AQ69" s="53">
        <f t="shared" si="374"/>
        <v>67</v>
      </c>
      <c r="AR69" s="54" t="s">
        <v>21</v>
      </c>
      <c r="AS69" s="53">
        <f t="shared" si="375"/>
        <v>67</v>
      </c>
      <c r="AT69" s="54" t="s">
        <v>22</v>
      </c>
      <c r="AU69" s="58" t="str">
        <f t="shared" si="376"/>
        <v xml:space="preserve">    $('#wyczyn67').click(function() {
        document.querySelector('.bg-modal').style.display = 'block';
        document.querySelector('#wyczyn67_content').style.display = 'block';
        document.querySelector('#wyczyn67_content').style.position = 'fixed';
    });
    /*Closing the pop-up with feat-description*/
        $('.popup-close-arrow').click(function() {
        document.querySelector('.bg-modal').style.display = 'none';
        document.querySelector('#wyczyn67_content').style.display = 'none';
    });</v>
      </c>
      <c r="AV69" s="54" t="s">
        <v>33</v>
      </c>
      <c r="AW69" s="61">
        <f t="shared" si="377"/>
        <v>67</v>
      </c>
      <c r="AX69" s="54" t="s">
        <v>25</v>
      </c>
      <c r="AY69" s="61">
        <f t="shared" si="378"/>
        <v>67</v>
      </c>
      <c r="AZ69" s="57" t="s">
        <v>26</v>
      </c>
      <c r="BA69" s="61" t="str">
        <f t="shared" si="379"/>
        <v>52.8397304</v>
      </c>
      <c r="BB69" s="57" t="s">
        <v>27</v>
      </c>
      <c r="BC69" s="61" t="str">
        <f t="shared" si="380"/>
        <v>18.8478467</v>
      </c>
      <c r="BD69" s="2" t="s">
        <v>184</v>
      </c>
      <c r="BE69" s="61">
        <f t="shared" si="381"/>
        <v>67</v>
      </c>
      <c r="BF69" s="54" t="s">
        <v>28</v>
      </c>
      <c r="BG69" s="61">
        <f t="shared" si="382"/>
        <v>67</v>
      </c>
      <c r="BH69" s="57" t="s">
        <v>29</v>
      </c>
      <c r="BI69" s="61">
        <f t="shared" si="383"/>
        <v>67</v>
      </c>
      <c r="BJ69" s="54" t="s">
        <v>30</v>
      </c>
      <c r="BK69" s="61">
        <f t="shared" si="384"/>
        <v>67</v>
      </c>
      <c r="BL69" s="54" t="s">
        <v>51</v>
      </c>
      <c r="BM69" s="54" t="str">
        <f t="shared" si="385"/>
        <v>52.8397304</v>
      </c>
      <c r="BN69" s="54" t="s">
        <v>27</v>
      </c>
      <c r="BO69" s="54" t="str">
        <f t="shared" si="386"/>
        <v>18.8478467</v>
      </c>
      <c r="BP69" s="2" t="s">
        <v>183</v>
      </c>
      <c r="BQ69" s="61">
        <f t="shared" si="387"/>
        <v>67</v>
      </c>
      <c r="BR69" s="57" t="s">
        <v>31</v>
      </c>
      <c r="BS69" s="61">
        <f t="shared" si="388"/>
        <v>67</v>
      </c>
      <c r="BT69" s="54" t="s">
        <v>32</v>
      </c>
      <c r="BU69" s="61"/>
      <c r="BV69" s="57"/>
      <c r="BW69" s="61"/>
      <c r="BX69" s="57"/>
      <c r="BY69" s="58" t="str">
        <f t="shared" si="389"/>
        <v xml:space="preserve">//----------------------------------------------------------------------------------------------------------------------------------------------------------------------------
                //Markers for WYCZYN_67
                //marker for main page
                addMarker_w67_main({coords:{lat:52.8397304, lng:18.8478467}, iconImage:'http://nieodlegla.pl/files/marker.svg', });
                function addMarker_w67_main(props) {var marker = new google.maps.Marker({ position:props.coords, map:map, }); if(props.iconImage){marker.setIcon(props.iconImage);}
                                                  google.maps.event.addListener(marker, "click", function() { document.querySelector('.bg-modal').style.display = 'block';         document.querySelector('#wyczyn67_content').style.display = 'block'; document.querySelector('#wyczyn67_content').style.position = 'fixed';});
                                                  };
                //Marker for pop-up
                addMarker_w67({coords:{lat:52.8397304, lng:18.8478467}, iconImage:'http://nieodlegla.pl/files/pin.svg', });
                function addMarker_w67(props) {var marker = new google.maps.Marker({ position:props.coords, map:map_wyczyn67, }); if(props.iconImage){marker.setIcon(props.iconImage);}};
                //----------------------------------------------------------------------------------------------------------------------------------------------------------------------------
</v>
      </c>
      <c r="BZ69" s="57" t="s">
        <v>34</v>
      </c>
      <c r="CA69" s="61">
        <f t="shared" si="390"/>
        <v>67</v>
      </c>
      <c r="CB69" s="57" t="s">
        <v>35</v>
      </c>
      <c r="CC69" s="61" t="str">
        <f t="shared" si="391"/>
        <v>67'</v>
      </c>
      <c r="CD69" s="57" t="s">
        <v>36</v>
      </c>
      <c r="CE69" s="58" t="str">
        <f t="shared" si="392"/>
        <v>var map_wyczyn67 = new google.maps.Map(document.getElementById('map_wyczyn67'), optionsFeatPopup);</v>
      </c>
      <c r="CF69" s="2" t="s">
        <v>33</v>
      </c>
      <c r="CG69" s="6">
        <f t="shared" si="393"/>
        <v>67</v>
      </c>
      <c r="CH69" s="2" t="s">
        <v>156</v>
      </c>
      <c r="CI69" s="9" t="str">
        <f t="shared" si="394"/>
        <v xml:space="preserve">//----------------------------------------------------------------------------------------------------------------------------------------------------------------------------
                //Markers for WYCZYN_67                //Marker for pop-up
                addMarker_w67({coords:{lat:52.8397304, lng:18.8478467}, iconImage:'http://nieodlegla.pl/files/pin.svg', });
                function addMarker_w67(props) {var marker = new google.maps.Marker({ position:props.coords, map:map_wyczyn67, }); if(props.iconImage){marker.setIcon(props.iconImage);}};
                //----------------------------------------------------------------------------------------------------------------------------------------------------------------------------
</v>
      </c>
    </row>
    <row r="70" spans="1:87" ht="54" customHeight="1" thickBot="1" x14ac:dyDescent="0.3">
      <c r="A70" s="34">
        <v>68</v>
      </c>
      <c r="B70" s="75" t="s">
        <v>252</v>
      </c>
      <c r="C70" s="3" t="s">
        <v>408</v>
      </c>
      <c r="D70" s="3" t="s">
        <v>409</v>
      </c>
      <c r="E70" s="3" t="s">
        <v>262</v>
      </c>
      <c r="G70" s="3" t="s">
        <v>263</v>
      </c>
      <c r="H70" s="52" t="s">
        <v>8</v>
      </c>
      <c r="I70" s="53">
        <f t="shared" si="356"/>
        <v>68</v>
      </c>
      <c r="J70" s="54" t="s">
        <v>10</v>
      </c>
      <c r="K70" s="55">
        <f t="shared" si="357"/>
        <v>68</v>
      </c>
      <c r="L70" s="56" t="s">
        <v>11</v>
      </c>
      <c r="M70" s="53">
        <f t="shared" si="358"/>
        <v>68</v>
      </c>
      <c r="N70" s="54" t="s">
        <v>12</v>
      </c>
      <c r="O70" s="53" t="str">
        <f t="shared" si="359"/>
        <v>Odwiedź jedno z miejsc widocznych na polskich banknotach</v>
      </c>
      <c r="P70" s="56" t="s">
        <v>49</v>
      </c>
      <c r="Q70" s="54" t="s">
        <v>38</v>
      </c>
      <c r="R70" s="55">
        <f t="shared" si="360"/>
        <v>68</v>
      </c>
      <c r="S70" s="56" t="s">
        <v>39</v>
      </c>
      <c r="T70" s="53">
        <f t="shared" si="361"/>
        <v>68</v>
      </c>
      <c r="U70" s="54" t="s">
        <v>13</v>
      </c>
      <c r="V70" s="53">
        <f t="shared" si="362"/>
        <v>68</v>
      </c>
      <c r="W70" s="54" t="s">
        <v>14</v>
      </c>
      <c r="X70" s="53" t="str">
        <f t="shared" si="363"/>
        <v>Odwiedź jedno z miejsc widocznych na polskich banknotach</v>
      </c>
      <c r="Y70" s="54" t="s">
        <v>50</v>
      </c>
      <c r="Z70" s="53" t="str">
        <f t="shared" si="364"/>
        <v>W Polsce mamy w obiegu sześć banknotów - 10zł, 20zł, 50zł, 100zł i 500zł. Na każdym z nich oprócz portretów królów znajdują się symbole lub miejsca związane z historią naszego kraju. Sprawdź co kryje każdy banknot i odwiedź jedno z tych miejsc.</v>
      </c>
      <c r="AA70" s="54" t="s">
        <v>15</v>
      </c>
      <c r="AB70" s="53">
        <f t="shared" si="365"/>
        <v>68</v>
      </c>
      <c r="AC70" s="54" t="s">
        <v>338</v>
      </c>
      <c r="AD70" s="53">
        <f t="shared" si="366"/>
        <v>68</v>
      </c>
      <c r="AE70" s="54" t="s">
        <v>16</v>
      </c>
      <c r="AF70" s="53">
        <f t="shared" si="367"/>
        <v>68</v>
      </c>
      <c r="AG70" s="57" t="s">
        <v>9</v>
      </c>
      <c r="AH70" s="74" t="str">
        <f t="shared" si="368"/>
        <v>&lt;!---WYCZYN_68_main--&gt;                    
                    &lt;div class=*@*feat-box*@* id=*@*wyczyn68*@* &gt;
                        &lt;p class=*@*feat-number*@*&gt;#wyczyn68&lt;/p&gt;
                        &lt;h3 class=*@*feat-title*@*&gt;Odwiedź jedno z miejsc widocznych na polskich banknotach&lt;/h3&gt;
                        &lt;p class=*@*feat-counter*@*&gt; 0 osób wzięło udział&lt;/p&gt;
                    &lt;/div&gt;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I70" s="58" t="str">
        <f t="shared" si="369"/>
        <v xml:space="preserve">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J70" s="59" t="str">
        <f t="shared" si="370"/>
        <v>#wyczyn68_content,</v>
      </c>
      <c r="AK70" s="59" t="str">
        <f t="shared" si="371"/>
        <v>#map_wyczyn68,</v>
      </c>
      <c r="AL70" s="54" t="s">
        <v>18</v>
      </c>
      <c r="AM70" s="53" t="str">
        <f t="shared" si="372"/>
        <v>68'</v>
      </c>
      <c r="AN70" s="60" t="s">
        <v>19</v>
      </c>
      <c r="AO70" s="53">
        <f t="shared" si="373"/>
        <v>68</v>
      </c>
      <c r="AP70" s="54" t="s">
        <v>20</v>
      </c>
      <c r="AQ70" s="53">
        <f t="shared" si="374"/>
        <v>68</v>
      </c>
      <c r="AR70" s="54" t="s">
        <v>21</v>
      </c>
      <c r="AS70" s="53">
        <f t="shared" si="375"/>
        <v>68</v>
      </c>
      <c r="AT70" s="54" t="s">
        <v>22</v>
      </c>
      <c r="AU70" s="58" t="str">
        <f t="shared" si="376"/>
        <v xml:space="preserve">    $('#wyczyn68').click(function() {
        document.querySelector('.bg-modal').style.display = 'block';
        document.querySelector('#wyczyn68_content').style.display = 'block';
        document.querySelector('#wyczyn68_content').style.position = 'fixed';
    });
    /*Closing the pop-up with feat-description*/
        $('.popup-close-arrow').click(function() {
        document.querySelector('.bg-modal').style.display = 'none';
        document.querySelector('#wyczyn68_content').style.display = 'none';
    });</v>
      </c>
      <c r="AV70" s="54" t="s">
        <v>33</v>
      </c>
      <c r="AW70" s="61">
        <f t="shared" si="377"/>
        <v>68</v>
      </c>
      <c r="AX70" s="54" t="s">
        <v>25</v>
      </c>
      <c r="AY70" s="61">
        <f t="shared" si="378"/>
        <v>68</v>
      </c>
      <c r="AZ70" s="57" t="s">
        <v>26</v>
      </c>
      <c r="BA70" s="61" t="str">
        <f t="shared" si="379"/>
        <v>49.7511886</v>
      </c>
      <c r="BB70" s="57" t="s">
        <v>27</v>
      </c>
      <c r="BC70" s="61" t="str">
        <f t="shared" si="380"/>
        <v>18.6234958</v>
      </c>
      <c r="BD70" s="2" t="s">
        <v>184</v>
      </c>
      <c r="BE70" s="61">
        <f t="shared" si="381"/>
        <v>68</v>
      </c>
      <c r="BF70" s="54" t="s">
        <v>28</v>
      </c>
      <c r="BG70" s="61">
        <f t="shared" si="382"/>
        <v>68</v>
      </c>
      <c r="BH70" s="57" t="s">
        <v>29</v>
      </c>
      <c r="BI70" s="61">
        <f t="shared" si="383"/>
        <v>68</v>
      </c>
      <c r="BJ70" s="54" t="s">
        <v>30</v>
      </c>
      <c r="BK70" s="61">
        <f t="shared" si="384"/>
        <v>68</v>
      </c>
      <c r="BL70" s="54" t="s">
        <v>51</v>
      </c>
      <c r="BM70" s="54" t="str">
        <f t="shared" si="385"/>
        <v>49.7511886</v>
      </c>
      <c r="BN70" s="54" t="s">
        <v>27</v>
      </c>
      <c r="BO70" s="54" t="str">
        <f t="shared" si="386"/>
        <v>18.6234958</v>
      </c>
      <c r="BP70" s="2" t="s">
        <v>183</v>
      </c>
      <c r="BQ70" s="61">
        <f t="shared" si="387"/>
        <v>68</v>
      </c>
      <c r="BR70" s="57" t="s">
        <v>31</v>
      </c>
      <c r="BS70" s="61">
        <f t="shared" si="388"/>
        <v>68</v>
      </c>
      <c r="BT70" s="54" t="s">
        <v>32</v>
      </c>
      <c r="BU70" s="61"/>
      <c r="BV70" s="57"/>
      <c r="BW70" s="61"/>
      <c r="BX70" s="57"/>
      <c r="BY70" s="58" t="str">
        <f t="shared" si="389"/>
        <v xml:space="preserve">//----------------------------------------------------------------------------------------------------------------------------------------------------------------------------
                //Markers for WYCZYN_68
                //marker for main page
                addMarker_w68_main({coords:{lat:49.7511886, lng:18.6234958}, iconImage:'http://nieodlegla.pl/files/marker.svg', });
                function addMarker_w68_main(props) {var marker = new google.maps.Marker({ position:props.coords, map:map, }); if(props.iconImage){marker.setIcon(props.iconImage);}
                                                  google.maps.event.addListener(marker, "click", function() { document.querySelector('.bg-modal').style.display = 'block';         document.querySelector('#wyczyn68_content').style.display = 'block'; document.querySelector('#wyczyn68_content').style.position = 'fixed';});
                                                  };
                //Marker for pop-up
                addMarker_w68({coords:{lat:49.7511886, lng:18.6234958}, iconImage:'http://nieodlegla.pl/files/pin.svg', });
                function addMarker_w68(props) {var marker = new google.maps.Marker({ position:props.coords, map:map_wyczyn68, }); if(props.iconImage){marker.setIcon(props.iconImage);}};
                //----------------------------------------------------------------------------------------------------------------------------------------------------------------------------
</v>
      </c>
      <c r="BZ70" s="57" t="s">
        <v>34</v>
      </c>
      <c r="CA70" s="61">
        <f t="shared" si="390"/>
        <v>68</v>
      </c>
      <c r="CB70" s="57" t="s">
        <v>35</v>
      </c>
      <c r="CC70" s="61" t="str">
        <f t="shared" si="391"/>
        <v>68'</v>
      </c>
      <c r="CD70" s="57" t="s">
        <v>36</v>
      </c>
      <c r="CE70" s="58" t="str">
        <f t="shared" si="392"/>
        <v>var map_wyczyn68 = new google.maps.Map(document.getElementById('map_wyczyn68'), optionsFeatPopup);</v>
      </c>
      <c r="CF70" s="2" t="s">
        <v>33</v>
      </c>
      <c r="CG70" s="6">
        <f t="shared" si="393"/>
        <v>68</v>
      </c>
      <c r="CH70" s="2" t="s">
        <v>156</v>
      </c>
      <c r="CI70" s="9" t="str">
        <f t="shared" si="394"/>
        <v xml:space="preserve">//----------------------------------------------------------------------------------------------------------------------------------------------------------------------------
                //Markers for WYCZYN_68                //Marker for pop-up
                addMarker_w68({coords:{lat:49.7511886, lng:18.6234958}, iconImage:'http://nieodlegla.pl/files/pin.svg', });
                function addMarker_w68(props) {var marker = new google.maps.Marker({ position:props.coords, map:map_wyczyn68, }); if(props.iconImage){marker.setIcon(props.iconImage);}};
                //----------------------------------------------------------------------------------------------------------------------------------------------------------------------------
</v>
      </c>
    </row>
    <row r="71" spans="1:87" ht="54" customHeight="1" thickBot="1" x14ac:dyDescent="0.3">
      <c r="A71" s="34">
        <v>69</v>
      </c>
      <c r="B71" s="75" t="s">
        <v>253</v>
      </c>
      <c r="C71" s="3" t="s">
        <v>410</v>
      </c>
      <c r="D71" s="3" t="s">
        <v>411</v>
      </c>
      <c r="E71" s="3" t="s">
        <v>260</v>
      </c>
      <c r="G71" s="3" t="s">
        <v>261</v>
      </c>
      <c r="H71" s="52" t="s">
        <v>8</v>
      </c>
      <c r="I71" s="53">
        <f t="shared" si="356"/>
        <v>69</v>
      </c>
      <c r="J71" s="54" t="s">
        <v>10</v>
      </c>
      <c r="K71" s="55">
        <f t="shared" si="357"/>
        <v>69</v>
      </c>
      <c r="L71" s="56" t="s">
        <v>11</v>
      </c>
      <c r="M71" s="53">
        <f t="shared" si="358"/>
        <v>69</v>
      </c>
      <c r="N71" s="54" t="s">
        <v>12</v>
      </c>
      <c r="O71" s="53" t="str">
        <f t="shared" si="359"/>
        <v xml:space="preserve">Skompletuj cztery czteroliterowe jednosylabowe rzeki Polski </v>
      </c>
      <c r="P71" s="56" t="s">
        <v>49</v>
      </c>
      <c r="Q71" s="54" t="s">
        <v>38</v>
      </c>
      <c r="R71" s="55">
        <f t="shared" si="360"/>
        <v>69</v>
      </c>
      <c r="S71" s="56" t="s">
        <v>39</v>
      </c>
      <c r="T71" s="53">
        <f t="shared" si="361"/>
        <v>69</v>
      </c>
      <c r="U71" s="54" t="s">
        <v>13</v>
      </c>
      <c r="V71" s="53">
        <f t="shared" si="362"/>
        <v>69</v>
      </c>
      <c r="W71" s="54" t="s">
        <v>14</v>
      </c>
      <c r="X71" s="53" t="str">
        <f t="shared" si="363"/>
        <v xml:space="preserve">Skompletuj cztery czteroliterowe jednosylabowe rzeki Polski </v>
      </c>
      <c r="Y71" s="54" t="s">
        <v>50</v>
      </c>
      <c r="Z71" s="53" t="str">
        <f t="shared" si="364"/>
        <v>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v>
      </c>
      <c r="AA71" s="54" t="s">
        <v>15</v>
      </c>
      <c r="AB71" s="53">
        <f t="shared" si="365"/>
        <v>69</v>
      </c>
      <c r="AC71" s="54" t="s">
        <v>338</v>
      </c>
      <c r="AD71" s="53">
        <f t="shared" si="366"/>
        <v>69</v>
      </c>
      <c r="AE71" s="54" t="s">
        <v>16</v>
      </c>
      <c r="AF71" s="53">
        <f t="shared" si="367"/>
        <v>69</v>
      </c>
      <c r="AG71" s="57" t="s">
        <v>9</v>
      </c>
      <c r="AH71" s="74" t="str">
        <f t="shared" si="368"/>
        <v>&lt;!---WYCZYN_69_main--&gt;                    
                    &lt;div class=*@*feat-box*@* id=*@*wyczyn69*@* &gt;
                        &lt;p class=*@*feat-number*@*&gt;#wyczyn69&lt;/p&gt;
                        &lt;h3 class=*@*feat-title*@*&gt;Skompletuj cztery czteroliterowe jednosylabowe rzeki Polski &lt;/h3&gt;
                        &lt;p class=*@*feat-counter*@*&gt; 0 osób wzięło udział&lt;/p&gt;
                    &lt;/div&gt;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I71" s="58" t="str">
        <f t="shared" si="369"/>
        <v xml:space="preserve">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J71" s="59" t="str">
        <f t="shared" si="370"/>
        <v>#wyczyn69_content,</v>
      </c>
      <c r="AK71" s="59" t="str">
        <f t="shared" si="371"/>
        <v>#map_wyczyn69,</v>
      </c>
      <c r="AL71" s="54" t="s">
        <v>18</v>
      </c>
      <c r="AM71" s="53" t="str">
        <f t="shared" si="372"/>
        <v>69'</v>
      </c>
      <c r="AN71" s="60" t="s">
        <v>19</v>
      </c>
      <c r="AO71" s="53">
        <f t="shared" si="373"/>
        <v>69</v>
      </c>
      <c r="AP71" s="54" t="s">
        <v>20</v>
      </c>
      <c r="AQ71" s="53">
        <f t="shared" si="374"/>
        <v>69</v>
      </c>
      <c r="AR71" s="54" t="s">
        <v>21</v>
      </c>
      <c r="AS71" s="53">
        <f t="shared" si="375"/>
        <v>69</v>
      </c>
      <c r="AT71" s="54" t="s">
        <v>22</v>
      </c>
      <c r="AU71" s="58" t="str">
        <f t="shared" si="376"/>
        <v xml:space="preserve">    $('#wyczyn69').click(function() {
        document.querySelector('.bg-modal').style.display = 'block';
        document.querySelector('#wyczyn69_content').style.display = 'block';
        document.querySelector('#wyczyn69_content').style.position = 'fixed';
    });
    /*Closing the pop-up with feat-description*/
        $('.popup-close-arrow').click(function() {
        document.querySelector('.bg-modal').style.display = 'none';
        document.querySelector('#wyczyn69_content').style.display = 'none';
    });</v>
      </c>
      <c r="AV71" s="54" t="s">
        <v>33</v>
      </c>
      <c r="AW71" s="61">
        <f t="shared" si="377"/>
        <v>69</v>
      </c>
      <c r="AX71" s="54" t="s">
        <v>25</v>
      </c>
      <c r="AY71" s="61">
        <f t="shared" si="378"/>
        <v>69</v>
      </c>
      <c r="AZ71" s="57" t="s">
        <v>26</v>
      </c>
      <c r="BA71" s="61" t="str">
        <f t="shared" si="379"/>
        <v>53.2145476</v>
      </c>
      <c r="BB71" s="57" t="s">
        <v>27</v>
      </c>
      <c r="BC71" s="61" t="str">
        <f t="shared" si="380"/>
        <v>16.4948471</v>
      </c>
      <c r="BD71" s="2" t="s">
        <v>184</v>
      </c>
      <c r="BE71" s="61">
        <f t="shared" si="381"/>
        <v>69</v>
      </c>
      <c r="BF71" s="54" t="s">
        <v>28</v>
      </c>
      <c r="BG71" s="61">
        <f t="shared" si="382"/>
        <v>69</v>
      </c>
      <c r="BH71" s="57" t="s">
        <v>29</v>
      </c>
      <c r="BI71" s="61">
        <f t="shared" si="383"/>
        <v>69</v>
      </c>
      <c r="BJ71" s="54" t="s">
        <v>30</v>
      </c>
      <c r="BK71" s="61">
        <f t="shared" si="384"/>
        <v>69</v>
      </c>
      <c r="BL71" s="54" t="s">
        <v>51</v>
      </c>
      <c r="BM71" s="54" t="str">
        <f t="shared" si="385"/>
        <v>53.2145476</v>
      </c>
      <c r="BN71" s="54" t="s">
        <v>27</v>
      </c>
      <c r="BO71" s="54" t="str">
        <f t="shared" si="386"/>
        <v>16.4948471</v>
      </c>
      <c r="BP71" s="2" t="s">
        <v>183</v>
      </c>
      <c r="BQ71" s="61">
        <f t="shared" si="387"/>
        <v>69</v>
      </c>
      <c r="BR71" s="57" t="s">
        <v>31</v>
      </c>
      <c r="BS71" s="61">
        <f t="shared" si="388"/>
        <v>69</v>
      </c>
      <c r="BT71" s="54" t="s">
        <v>32</v>
      </c>
      <c r="BU71" s="61"/>
      <c r="BV71" s="57"/>
      <c r="BW71" s="61"/>
      <c r="BX71" s="57"/>
      <c r="BY71" s="58" t="str">
        <f t="shared" si="389"/>
        <v xml:space="preserve">//----------------------------------------------------------------------------------------------------------------------------------------------------------------------------
                //Markers for WYCZYN_69
                //marker for main page
                addMarker_w69_main({coords:{lat:53.2145476, lng:16.4948471}, iconImage:'http://nieodlegla.pl/files/marker.svg', });
                function addMarker_w69_main(props) {var marker = new google.maps.Marker({ position:props.coords, map:map, }); if(props.iconImage){marker.setIcon(props.iconImage);}
                                                  google.maps.event.addListener(marker, "click", function() { document.querySelector('.bg-modal').style.display = 'block';         document.querySelector('#wyczyn69_content').style.display = 'block'; document.querySelector('#wyczyn69_content').style.position = 'fixed';});
                                                  };
                //Marker for pop-up
                addMarker_w69({coords:{lat:53.2145476, lng:16.4948471}, iconImage:'http://nieodlegla.pl/files/pin.svg', });
                function addMarker_w69(props) {var marker = new google.maps.Marker({ position:props.coords, map:map_wyczyn69, }); if(props.iconImage){marker.setIcon(props.iconImage);}};
                //----------------------------------------------------------------------------------------------------------------------------------------------------------------------------
</v>
      </c>
      <c r="BZ71" s="57" t="s">
        <v>34</v>
      </c>
      <c r="CA71" s="61">
        <f t="shared" si="390"/>
        <v>69</v>
      </c>
      <c r="CB71" s="57" t="s">
        <v>35</v>
      </c>
      <c r="CC71" s="61" t="str">
        <f t="shared" si="391"/>
        <v>69'</v>
      </c>
      <c r="CD71" s="57" t="s">
        <v>36</v>
      </c>
      <c r="CE71" s="58" t="str">
        <f t="shared" si="392"/>
        <v>var map_wyczyn69 = new google.maps.Map(document.getElementById('map_wyczyn69'), optionsFeatPopup);</v>
      </c>
      <c r="CF71" s="2" t="s">
        <v>33</v>
      </c>
      <c r="CG71" s="6">
        <f t="shared" si="393"/>
        <v>69</v>
      </c>
      <c r="CH71" s="2" t="s">
        <v>156</v>
      </c>
      <c r="CI71" s="9" t="str">
        <f t="shared" si="394"/>
        <v xml:space="preserve">//----------------------------------------------------------------------------------------------------------------------------------------------------------------------------
                //Markers for WYCZYN_69                //Marker for pop-up
                addMarker_w69({coords:{lat:53.2145476, lng:16.4948471}, iconImage:'http://nieodlegla.pl/files/pin.svg', });
                function addMarker_w69(props) {var marker = new google.maps.Marker({ position:props.coords, map:map_wyczyn69, }); if(props.iconImage){marker.setIcon(props.iconImage);}};
                //----------------------------------------------------------------------------------------------------------------------------------------------------------------------------
</v>
      </c>
    </row>
    <row r="72" spans="1:87" ht="54" customHeight="1" thickBot="1" x14ac:dyDescent="0.3">
      <c r="A72" s="34">
        <v>70</v>
      </c>
      <c r="B72" s="75" t="s">
        <v>254</v>
      </c>
      <c r="C72" s="3" t="s">
        <v>412</v>
      </c>
      <c r="D72" s="3" t="s">
        <v>413</v>
      </c>
      <c r="E72" s="3" t="s">
        <v>259</v>
      </c>
      <c r="F72" s="3">
        <v>3</v>
      </c>
      <c r="G72" s="2" t="s">
        <v>258</v>
      </c>
      <c r="H72" s="52" t="s">
        <v>8</v>
      </c>
      <c r="I72" s="53">
        <f t="shared" si="356"/>
        <v>70</v>
      </c>
      <c r="J72" s="54" t="s">
        <v>10</v>
      </c>
      <c r="K72" s="55">
        <f t="shared" si="357"/>
        <v>70</v>
      </c>
      <c r="L72" s="56" t="s">
        <v>11</v>
      </c>
      <c r="M72" s="53">
        <f t="shared" si="358"/>
        <v>70</v>
      </c>
      <c r="N72" s="54" t="s">
        <v>12</v>
      </c>
      <c r="O72" s="53" t="str">
        <f t="shared" si="359"/>
        <v>Odkryj Bajkał pod Wrocławiem</v>
      </c>
      <c r="P72" s="56" t="s">
        <v>49</v>
      </c>
      <c r="Q72" s="54" t="s">
        <v>38</v>
      </c>
      <c r="R72" s="55">
        <f t="shared" si="360"/>
        <v>70</v>
      </c>
      <c r="S72" s="56" t="s">
        <v>39</v>
      </c>
      <c r="T72" s="53">
        <f t="shared" si="361"/>
        <v>70</v>
      </c>
      <c r="U72" s="54" t="s">
        <v>13</v>
      </c>
      <c r="V72" s="53">
        <f t="shared" si="362"/>
        <v>70</v>
      </c>
      <c r="W72" s="54" t="s">
        <v>14</v>
      </c>
      <c r="X72" s="53" t="str">
        <f t="shared" si="363"/>
        <v>Odkryj Bajkał pod Wrocławiem</v>
      </c>
      <c r="Y72" s="54" t="s">
        <v>50</v>
      </c>
      <c r="Z72" s="53" t="str">
        <f t="shared" si="364"/>
        <v>Kiedyś nad Bajkałem podobno można było spać w namiocie. Sprawdź jak sytuacja wygląda tam  dziś. A może lubisz łowić ryby? Podobno jest ich  tam mnóstwo. Wyjedź z Wrocławia i odwiedź Bajkał.</v>
      </c>
      <c r="AA72" s="54" t="s">
        <v>15</v>
      </c>
      <c r="AB72" s="53">
        <f t="shared" si="365"/>
        <v>70</v>
      </c>
      <c r="AC72" s="54" t="s">
        <v>338</v>
      </c>
      <c r="AD72" s="53">
        <f t="shared" si="366"/>
        <v>70</v>
      </c>
      <c r="AE72" s="54" t="s">
        <v>16</v>
      </c>
      <c r="AF72" s="53">
        <f t="shared" si="367"/>
        <v>70</v>
      </c>
      <c r="AG72" s="57" t="s">
        <v>9</v>
      </c>
      <c r="AH72" s="77" t="str">
        <f t="shared" si="368"/>
        <v>&lt;!---WYCZYN_70_main--&gt;                    
                    &lt;div class=*@*feat-box*@* id=*@*wyczyn70*@* &gt;
                        &lt;p class=*@*feat-number*@*&gt;#wyczyn70&lt;/p&gt;
                        &lt;h3 class=*@*feat-title*@*&gt;Odkryj Bajkał pod Wrocławiem&lt;/h3&gt;
                        &lt;p class=*@*feat-counter*@*&gt; 0 osób wzięło udział&lt;/p&gt;
                    &lt;/div&gt;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I72" s="58" t="str">
        <f t="shared" si="369"/>
        <v xml:space="preserve">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J72" s="59" t="str">
        <f t="shared" si="370"/>
        <v>#wyczyn70_content,</v>
      </c>
      <c r="AK72" s="59" t="str">
        <f t="shared" si="371"/>
        <v>#map_wyczyn70,</v>
      </c>
      <c r="AL72" s="54" t="s">
        <v>18</v>
      </c>
      <c r="AM72" s="53" t="str">
        <f t="shared" si="372"/>
        <v>70'</v>
      </c>
      <c r="AN72" s="60" t="s">
        <v>19</v>
      </c>
      <c r="AO72" s="53">
        <f t="shared" si="373"/>
        <v>70</v>
      </c>
      <c r="AP72" s="54" t="s">
        <v>20</v>
      </c>
      <c r="AQ72" s="53">
        <f t="shared" si="374"/>
        <v>70</v>
      </c>
      <c r="AR72" s="54" t="s">
        <v>21</v>
      </c>
      <c r="AS72" s="53">
        <f t="shared" si="375"/>
        <v>70</v>
      </c>
      <c r="AT72" s="54" t="s">
        <v>22</v>
      </c>
      <c r="AU72" s="58" t="str">
        <f t="shared" si="376"/>
        <v xml:space="preserve">    $('#wyczyn70').click(function() {
        document.querySelector('.bg-modal').style.display = 'block';
        document.querySelector('#wyczyn70_content').style.display = 'block';
        document.querySelector('#wyczyn70_content').style.position = 'fixed';
    });
    /*Closing the pop-up with feat-description*/
        $('.popup-close-arrow').click(function() {
        document.querySelector('.bg-modal').style.display = 'none';
        document.querySelector('#wyczyn70_content').style.display = 'none';
    });</v>
      </c>
      <c r="AV72" s="54" t="s">
        <v>33</v>
      </c>
      <c r="AW72" s="61">
        <f t="shared" si="377"/>
        <v>70</v>
      </c>
      <c r="AX72" s="54" t="s">
        <v>25</v>
      </c>
      <c r="AY72" s="61">
        <f t="shared" si="378"/>
        <v>70</v>
      </c>
      <c r="AZ72" s="57" t="s">
        <v>26</v>
      </c>
      <c r="BA72" s="61" t="str">
        <f t="shared" si="379"/>
        <v>51.0616286</v>
      </c>
      <c r="BB72" s="57" t="s">
        <v>27</v>
      </c>
      <c r="BC72" s="61" t="str">
        <f t="shared" si="380"/>
        <v>17.1656501</v>
      </c>
      <c r="BD72" s="2" t="s">
        <v>184</v>
      </c>
      <c r="BE72" s="61">
        <f t="shared" si="381"/>
        <v>70</v>
      </c>
      <c r="BF72" s="54" t="s">
        <v>28</v>
      </c>
      <c r="BG72" s="61">
        <f t="shared" si="382"/>
        <v>70</v>
      </c>
      <c r="BH72" s="57" t="s">
        <v>29</v>
      </c>
      <c r="BI72" s="61">
        <f t="shared" si="383"/>
        <v>70</v>
      </c>
      <c r="BJ72" s="54" t="s">
        <v>30</v>
      </c>
      <c r="BK72" s="61">
        <f t="shared" si="384"/>
        <v>70</v>
      </c>
      <c r="BL72" s="54" t="s">
        <v>51</v>
      </c>
      <c r="BM72" s="54" t="str">
        <f t="shared" si="385"/>
        <v>51.0616286</v>
      </c>
      <c r="BN72" s="54" t="s">
        <v>27</v>
      </c>
      <c r="BO72" s="54" t="str">
        <f t="shared" si="386"/>
        <v>17.1656501</v>
      </c>
      <c r="BP72" s="2" t="s">
        <v>183</v>
      </c>
      <c r="BQ72" s="61">
        <f t="shared" si="387"/>
        <v>70</v>
      </c>
      <c r="BR72" s="57" t="s">
        <v>31</v>
      </c>
      <c r="BS72" s="61">
        <f t="shared" si="388"/>
        <v>70</v>
      </c>
      <c r="BT72" s="54" t="s">
        <v>32</v>
      </c>
      <c r="BU72" s="61"/>
      <c r="BV72" s="57"/>
      <c r="BW72" s="61"/>
      <c r="BX72" s="57"/>
      <c r="BY72" s="58" t="str">
        <f t="shared" si="389"/>
        <v xml:space="preserve">//----------------------------------------------------------------------------------------------------------------------------------------------------------------------------
                //Markers for WYCZYN_70
                //marker for main page
                addMarker_w70_main({coords:{lat:51.0616286, lng:17.1656501}, iconImage:'http://nieodlegla.pl/files/marker.svg', });
                function addMarker_w70_main(props) {var marker = new google.maps.Marker({ position:props.coords, map:map, }); if(props.iconImage){marker.setIcon(props.iconImage);}
                                                  google.maps.event.addListener(marker, "click", function() { document.querySelector('.bg-modal').style.display = 'block';         document.querySelector('#wyczyn70_content').style.display = 'block'; document.querySelector('#wyczyn70_content').style.position = 'fixed';});
                                                  };
                //Marker for pop-up
                addMarker_w70({coords:{lat:51.0616286, lng:17.1656501}, iconImage:'http://nieodlegla.pl/files/pin.svg', });
                function addMarker_w70(props) {var marker = new google.maps.Marker({ position:props.coords, map:map_wyczyn70, }); if(props.iconImage){marker.setIcon(props.iconImage);}};
                //----------------------------------------------------------------------------------------------------------------------------------------------------------------------------
</v>
      </c>
      <c r="BZ72" s="57" t="s">
        <v>34</v>
      </c>
      <c r="CA72" s="61">
        <f t="shared" si="390"/>
        <v>70</v>
      </c>
      <c r="CB72" s="57" t="s">
        <v>35</v>
      </c>
      <c r="CC72" s="61" t="str">
        <f t="shared" si="391"/>
        <v>70'</v>
      </c>
      <c r="CD72" s="57" t="s">
        <v>36</v>
      </c>
      <c r="CE72" s="58" t="str">
        <f t="shared" si="392"/>
        <v>var map_wyczyn70 = new google.maps.Map(document.getElementById('map_wyczyn70'), optionsFeatPopup);</v>
      </c>
      <c r="CF72" s="2" t="s">
        <v>33</v>
      </c>
      <c r="CG72" s="6">
        <f t="shared" si="393"/>
        <v>70</v>
      </c>
      <c r="CH72" s="2" t="s">
        <v>156</v>
      </c>
      <c r="CI72" s="9" t="str">
        <f t="shared" si="394"/>
        <v xml:space="preserve">//----------------------------------------------------------------------------------------------------------------------------------------------------------------------------
                //Markers for WYCZYN_70                //Marker for pop-up
                addMarker_w70({coords:{lat:51.0616286, lng:17.1656501}, iconImage:'http://nieodlegla.pl/files/pin.svg', });
                function addMarker_w70(props) {var marker = new google.maps.Marker({ position:props.coords, map:map_wyczyn70, }); if(props.iconImage){marker.setIcon(props.iconImage);}};
                //----------------------------------------------------------------------------------------------------------------------------------------------------------------------------
</v>
      </c>
    </row>
    <row r="73" spans="1:87" s="21" customFormat="1" ht="54" customHeight="1" thickBot="1" x14ac:dyDescent="0.3">
      <c r="A73" s="79">
        <v>71</v>
      </c>
      <c r="B73" s="98" t="s">
        <v>255</v>
      </c>
      <c r="C73" s="21" t="s">
        <v>414</v>
      </c>
      <c r="D73" s="21" t="s">
        <v>415</v>
      </c>
      <c r="E73" s="21" t="s">
        <v>256</v>
      </c>
      <c r="G73" s="25" t="s">
        <v>257</v>
      </c>
      <c r="H73" s="21" t="s">
        <v>8</v>
      </c>
      <c r="I73" s="24">
        <f t="shared" si="356"/>
        <v>71</v>
      </c>
      <c r="J73" s="25" t="s">
        <v>10</v>
      </c>
      <c r="K73" s="26">
        <f t="shared" si="357"/>
        <v>71</v>
      </c>
      <c r="L73" s="27" t="s">
        <v>11</v>
      </c>
      <c r="M73" s="24">
        <f t="shared" si="358"/>
        <v>71</v>
      </c>
      <c r="N73" s="25" t="s">
        <v>12</v>
      </c>
      <c r="O73" s="24" t="str">
        <f t="shared" si="359"/>
        <v>Odwiedź Czechy</v>
      </c>
      <c r="P73" s="27" t="s">
        <v>49</v>
      </c>
      <c r="Q73" s="25" t="s">
        <v>38</v>
      </c>
      <c r="R73" s="26">
        <f t="shared" si="360"/>
        <v>71</v>
      </c>
      <c r="S73" s="27" t="s">
        <v>39</v>
      </c>
      <c r="T73" s="24">
        <f t="shared" si="361"/>
        <v>71</v>
      </c>
      <c r="U73" s="25" t="s">
        <v>13</v>
      </c>
      <c r="V73" s="24">
        <f t="shared" si="362"/>
        <v>71</v>
      </c>
      <c r="W73" s="25" t="s">
        <v>14</v>
      </c>
      <c r="X73" s="24" t="str">
        <f t="shared" si="363"/>
        <v>Odwiedź Czechy</v>
      </c>
      <c r="Y73" s="25" t="s">
        <v>50</v>
      </c>
      <c r="Z73" s="24" t="str">
        <f t="shared" si="364"/>
        <v xml:space="preserve">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v>
      </c>
      <c r="AA73" s="25" t="s">
        <v>15</v>
      </c>
      <c r="AB73" s="24">
        <f t="shared" si="365"/>
        <v>71</v>
      </c>
      <c r="AC73" s="54" t="s">
        <v>338</v>
      </c>
      <c r="AD73" s="24">
        <f t="shared" si="366"/>
        <v>71</v>
      </c>
      <c r="AE73" s="25" t="s">
        <v>16</v>
      </c>
      <c r="AF73" s="24">
        <f t="shared" si="367"/>
        <v>71</v>
      </c>
      <c r="AG73" s="28" t="s">
        <v>9</v>
      </c>
      <c r="AH73" s="74" t="str">
        <f t="shared" si="368"/>
        <v>&lt;!---WYCZYN_71_main--&gt;                    
                    &lt;div class=*@*feat-box*@* id=*@*wyczyn71*@* &gt;
                        &lt;p class=*@*feat-number*@*&gt;#wyczyn71&lt;/p&gt;
                        &lt;h3 class=*@*feat-title*@*&gt;Odwiedź Czechy&lt;/h3&gt;
                        &lt;p class=*@*feat-counter*@*&gt; 0 osób wzięło udział&lt;/p&gt;
                    &lt;/div&gt;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I73" s="29" t="str">
        <f t="shared" si="369"/>
        <v xml:space="preserve">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J73" s="31" t="str">
        <f t="shared" si="370"/>
        <v>#wyczyn71_content,</v>
      </c>
      <c r="AK73" s="31" t="str">
        <f t="shared" si="371"/>
        <v>#map_wyczyn71,</v>
      </c>
      <c r="AL73" s="25" t="s">
        <v>18</v>
      </c>
      <c r="AM73" s="24" t="str">
        <f t="shared" si="372"/>
        <v>71'</v>
      </c>
      <c r="AN73" s="32" t="s">
        <v>19</v>
      </c>
      <c r="AO73" s="24">
        <f t="shared" si="373"/>
        <v>71</v>
      </c>
      <c r="AP73" s="25" t="s">
        <v>20</v>
      </c>
      <c r="AQ73" s="24">
        <f t="shared" si="374"/>
        <v>71</v>
      </c>
      <c r="AR73" s="25" t="s">
        <v>21</v>
      </c>
      <c r="AS73" s="24">
        <f t="shared" si="375"/>
        <v>71</v>
      </c>
      <c r="AT73" s="25" t="s">
        <v>22</v>
      </c>
      <c r="AU73" s="29" t="str">
        <f t="shared" si="376"/>
        <v xml:space="preserve">    $('#wyczyn71').click(function() {
        document.querySelector('.bg-modal').style.display = 'block';
        document.querySelector('#wyczyn71_content').style.display = 'block';
        document.querySelector('#wyczyn71_content').style.position = 'fixed';
    });
    /*Closing the pop-up with feat-description*/
        $('.popup-close-arrow').click(function() {
        document.querySelector('.bg-modal').style.display = 'none';
        document.querySelector('#wyczyn71_content').style.display = 'none';
    });</v>
      </c>
      <c r="AV73" s="25" t="s">
        <v>33</v>
      </c>
      <c r="AW73" s="33">
        <f t="shared" si="377"/>
        <v>71</v>
      </c>
      <c r="AX73" s="25" t="s">
        <v>25</v>
      </c>
      <c r="AY73" s="33">
        <f t="shared" si="378"/>
        <v>71</v>
      </c>
      <c r="AZ73" s="28" t="s">
        <v>26</v>
      </c>
      <c r="BA73" s="33" t="str">
        <f t="shared" si="379"/>
        <v>51.947996</v>
      </c>
      <c r="BB73" s="28" t="s">
        <v>27</v>
      </c>
      <c r="BC73" s="33" t="str">
        <f t="shared" si="380"/>
        <v>21.5819708</v>
      </c>
      <c r="BD73" s="25" t="s">
        <v>184</v>
      </c>
      <c r="BE73" s="33">
        <f t="shared" si="381"/>
        <v>71</v>
      </c>
      <c r="BF73" s="25" t="s">
        <v>28</v>
      </c>
      <c r="BG73" s="33">
        <f t="shared" si="382"/>
        <v>71</v>
      </c>
      <c r="BH73" s="28" t="s">
        <v>29</v>
      </c>
      <c r="BI73" s="33">
        <f t="shared" si="383"/>
        <v>71</v>
      </c>
      <c r="BJ73" s="25" t="s">
        <v>30</v>
      </c>
      <c r="BK73" s="33">
        <f t="shared" si="384"/>
        <v>71</v>
      </c>
      <c r="BL73" s="25" t="s">
        <v>51</v>
      </c>
      <c r="BM73" s="25" t="str">
        <f t="shared" si="385"/>
        <v>51.947996</v>
      </c>
      <c r="BN73" s="25" t="s">
        <v>27</v>
      </c>
      <c r="BO73" s="25" t="str">
        <f t="shared" si="386"/>
        <v>21.5819708</v>
      </c>
      <c r="BP73" s="25" t="s">
        <v>183</v>
      </c>
      <c r="BQ73" s="33">
        <f t="shared" si="387"/>
        <v>71</v>
      </c>
      <c r="BR73" s="28" t="s">
        <v>31</v>
      </c>
      <c r="BS73" s="33">
        <f t="shared" si="388"/>
        <v>71</v>
      </c>
      <c r="BT73" s="25" t="s">
        <v>32</v>
      </c>
      <c r="BU73" s="33"/>
      <c r="BV73" s="28"/>
      <c r="BW73" s="33"/>
      <c r="BX73" s="28"/>
      <c r="BY73" s="29" t="str">
        <f t="shared" si="389"/>
        <v xml:space="preserve">//----------------------------------------------------------------------------------------------------------------------------------------------------------------------------
                //Markers for WYCZYN_71
                //marker for main page
                addMarker_w71_main({coords:{lat:51.947996, lng:21.5819708}, iconImage:'http://nieodlegla.pl/files/marker.svg', });
                function addMarker_w71_main(props) {var marker = new google.maps.Marker({ position:props.coords, map:map, }); if(props.iconImage){marker.setIcon(props.iconImage);}
                                                  google.maps.event.addListener(marker, "click", function() { document.querySelector('.bg-modal').style.display = 'block';         document.querySelector('#wyczyn71_content').style.display = 'block'; document.querySelector('#wyczyn71_content').style.position = 'fixed';});
                                                  };
                //Marker for pop-up
                addMarker_w71({coords:{lat:51.947996, lng:21.5819708}, iconImage:'http://nieodlegla.pl/files/pin.svg', });
                function addMarker_w71(props) {var marker = new google.maps.Marker({ position:props.coords, map:map_wyczyn71, }); if(props.iconImage){marker.setIcon(props.iconImage);}};
                //----------------------------------------------------------------------------------------------------------------------------------------------------------------------------
</v>
      </c>
      <c r="BZ73" s="28" t="s">
        <v>34</v>
      </c>
      <c r="CA73" s="33">
        <f t="shared" si="390"/>
        <v>71</v>
      </c>
      <c r="CB73" s="28" t="s">
        <v>35</v>
      </c>
      <c r="CC73" s="33" t="str">
        <f t="shared" si="391"/>
        <v>71'</v>
      </c>
      <c r="CD73" s="28" t="s">
        <v>36</v>
      </c>
      <c r="CE73" s="29" t="str">
        <f t="shared" si="392"/>
        <v>var map_wyczyn71 = new google.maps.Map(document.getElementById('map_wyczyn71'), optionsFeatPopup);</v>
      </c>
      <c r="CF73" s="25" t="s">
        <v>33</v>
      </c>
      <c r="CG73" s="24">
        <f t="shared" si="393"/>
        <v>71</v>
      </c>
      <c r="CH73" s="25" t="s">
        <v>156</v>
      </c>
      <c r="CI73" s="29" t="str">
        <f t="shared" si="394"/>
        <v xml:space="preserve">//----------------------------------------------------------------------------------------------------------------------------------------------------------------------------
                //Markers for WYCZYN_71                //Marker for pop-up
                addMarker_w71({coords:{lat:51.947996, lng:21.5819708}, iconImage:'http://nieodlegla.pl/files/pin.svg', });
                function addMarker_w71(props) {var marker = new google.maps.Marker({ position:props.coords, map:map_wyczyn71, }); if(props.iconImage){marker.setIcon(props.iconImage);}};
                //----------------------------------------------------------------------------------------------------------------------------------------------------------------------------
</v>
      </c>
    </row>
    <row r="74" spans="1:87" ht="54" customHeight="1" thickBot="1" x14ac:dyDescent="0.3">
      <c r="A74" s="34">
        <v>72</v>
      </c>
      <c r="E74" s="97" t="s">
        <v>278</v>
      </c>
      <c r="G74" s="2" t="s">
        <v>279</v>
      </c>
      <c r="H74" s="52" t="s">
        <v>8</v>
      </c>
      <c r="I74" s="53">
        <f t="shared" ref="I74:I80" si="395">A74</f>
        <v>72</v>
      </c>
      <c r="J74" s="54" t="s">
        <v>10</v>
      </c>
      <c r="K74" s="55">
        <f t="shared" ref="K74:K80" si="396">A74</f>
        <v>72</v>
      </c>
      <c r="L74" s="56" t="s">
        <v>11</v>
      </c>
      <c r="M74" s="53">
        <f t="shared" ref="M74:M80" si="397">A74</f>
        <v>72</v>
      </c>
      <c r="N74" s="54" t="s">
        <v>12</v>
      </c>
      <c r="O74" s="53" t="str">
        <f t="shared" ref="O74:O80" si="398">E74</f>
        <v>Zstąp do piekła</v>
      </c>
      <c r="P74" s="56" t="s">
        <v>49</v>
      </c>
      <c r="Q74" s="54" t="s">
        <v>38</v>
      </c>
      <c r="R74" s="55">
        <f t="shared" ref="R74:R80" si="399">A74</f>
        <v>72</v>
      </c>
      <c r="S74" s="56" t="s">
        <v>39</v>
      </c>
      <c r="T74" s="53">
        <f t="shared" ref="T74:T80" si="400">A74</f>
        <v>72</v>
      </c>
      <c r="U74" s="54" t="s">
        <v>13</v>
      </c>
      <c r="V74" s="53">
        <f t="shared" ref="V74:V80" si="401">A74</f>
        <v>72</v>
      </c>
      <c r="W74" s="54" t="s">
        <v>14</v>
      </c>
      <c r="X74" s="53" t="str">
        <f t="shared" ref="X74:X80" si="402">E74</f>
        <v>Zstąp do piekła</v>
      </c>
      <c r="Y74" s="54" t="s">
        <v>50</v>
      </c>
      <c r="Z74" s="53" t="str">
        <f t="shared" ref="Z74:Z80" si="403">G74</f>
        <v>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v>
      </c>
      <c r="AA74" s="54" t="s">
        <v>15</v>
      </c>
      <c r="AB74" s="53">
        <f t="shared" ref="AB74:AB80" si="404">A74</f>
        <v>72</v>
      </c>
      <c r="AC74" s="54" t="s">
        <v>338</v>
      </c>
      <c r="AD74" s="53">
        <f t="shared" ref="AD74:AD80" si="405">A74</f>
        <v>72</v>
      </c>
      <c r="AE74" s="54" t="s">
        <v>16</v>
      </c>
      <c r="AF74" s="53">
        <f t="shared" ref="AF74:AF80" si="406">A74</f>
        <v>72</v>
      </c>
      <c r="AG74" s="57" t="s">
        <v>9</v>
      </c>
      <c r="AH74" s="78" t="str">
        <f t="shared" ref="AH74:AH80" si="407">CONCATENATE(H74,I74,J74,K74,L74,M74,N74,O74,P74,Q74,R74,S74,T74,U74,V74,W74,X74,Y74,Z74,AA74,AB74,AC74,AD74,AE74,AF74,AG74)</f>
        <v>&lt;!---WYCZYN_72_main--&gt;                    
                    &lt;div class=*@*feat-box*@* id=*@*wyczyn72*@* &gt;
                        &lt;p class=*@*feat-number*@*&gt;#wyczyn72&lt;/p&gt;
                        &lt;h3 class=*@*feat-title*@*&gt;Zstąp do piekła&lt;/h3&gt;
                        &lt;p class=*@*feat-counter*@*&gt; 0 osób wzięło udział&lt;/p&gt;
                    &lt;/div&gt;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I74" s="58" t="str">
        <f t="shared" ref="AI74:AI80" si="408">CONCATENATE(Q74,R74,S74,T74,U74,V74,W74,X74,Y74,Z74,AA74,AB74,AC74,AD74,AE74,AF74,AG74)</f>
        <v xml:space="preserve">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J74" s="59" t="str">
        <f t="shared" ref="AJ74:AJ80" si="409">"#wyczyn"&amp;A74&amp;"_content,"</f>
        <v>#wyczyn72_content,</v>
      </c>
      <c r="AK74" s="59" t="str">
        <f t="shared" ref="AK74:AK80" si="410">"#map_wyczyn"&amp;A74&amp;","</f>
        <v>#map_wyczyn72,</v>
      </c>
      <c r="AL74" s="54" t="s">
        <v>18</v>
      </c>
      <c r="AM74" s="53" t="str">
        <f t="shared" ref="AM74:AM80" si="411">A74&amp;"'"</f>
        <v>72'</v>
      </c>
      <c r="AN74" s="60" t="s">
        <v>19</v>
      </c>
      <c r="AO74" s="53">
        <f t="shared" ref="AO74:AO80" si="412">A74</f>
        <v>72</v>
      </c>
      <c r="AP74" s="54" t="s">
        <v>20</v>
      </c>
      <c r="AQ74" s="53">
        <f t="shared" ref="AQ74:AQ80" si="413">A74</f>
        <v>72</v>
      </c>
      <c r="AR74" s="54" t="s">
        <v>21</v>
      </c>
      <c r="AS74" s="53">
        <f t="shared" ref="AS74:AS80" si="414">A74</f>
        <v>72</v>
      </c>
      <c r="AT74" s="54" t="s">
        <v>22</v>
      </c>
      <c r="AU74" s="58" t="str">
        <f t="shared" ref="AU74:AU80" si="415">CONCATENATE(AL74,AM74,AN74,AO74,AP74,AQ74,AR74,AS74,AT74)</f>
        <v xml:space="preserve">    $('#wyczyn72').click(function() {
        document.querySelector('.bg-modal').style.display = 'block';
        document.querySelector('#wyczyn72_content').style.display = 'block';
        document.querySelector('#wyczyn72_content').style.position = 'fixed';
    });
    /*Closing the pop-up with feat-description*/
        $('.popup-close-arrow').click(function() {
        document.querySelector('.bg-modal').style.display = 'none';
        document.querySelector('#wyczyn72_content').style.display = 'none';
    });</v>
      </c>
      <c r="AV74" s="54" t="s">
        <v>33</v>
      </c>
      <c r="AW74" s="61">
        <f t="shared" ref="AW74:AW80" si="416">A74</f>
        <v>72</v>
      </c>
      <c r="AX74" s="54" t="s">
        <v>25</v>
      </c>
      <c r="AY74" s="61">
        <f t="shared" ref="AY74:AY80" si="417">A74</f>
        <v>72</v>
      </c>
      <c r="AZ74" s="57" t="s">
        <v>26</v>
      </c>
      <c r="BA74" s="61">
        <f t="shared" ref="BA74:BA80" si="418">C74</f>
        <v>0</v>
      </c>
      <c r="BB74" s="57" t="s">
        <v>27</v>
      </c>
      <c r="BC74" s="61">
        <f t="shared" ref="BC74:BC80" si="419">D74</f>
        <v>0</v>
      </c>
      <c r="BD74" s="2" t="s">
        <v>184</v>
      </c>
      <c r="BE74" s="61">
        <f t="shared" ref="BE74:BE80" si="420">A74</f>
        <v>72</v>
      </c>
      <c r="BF74" s="54" t="s">
        <v>28</v>
      </c>
      <c r="BG74" s="61">
        <f t="shared" ref="BG74:BG80" si="421">A74</f>
        <v>72</v>
      </c>
      <c r="BH74" s="57" t="s">
        <v>29</v>
      </c>
      <c r="BI74" s="61">
        <f t="shared" ref="BI74:BI80" si="422">A74</f>
        <v>72</v>
      </c>
      <c r="BJ74" s="54" t="s">
        <v>30</v>
      </c>
      <c r="BK74" s="61">
        <f t="shared" ref="BK74:BK80" si="423">A74</f>
        <v>72</v>
      </c>
      <c r="BL74" s="54" t="s">
        <v>51</v>
      </c>
      <c r="BM74" s="54">
        <f t="shared" ref="BM74:BM80" si="424">C74</f>
        <v>0</v>
      </c>
      <c r="BN74" s="54" t="s">
        <v>27</v>
      </c>
      <c r="BO74" s="54">
        <f t="shared" ref="BO74:BO80" si="425">D74</f>
        <v>0</v>
      </c>
      <c r="BP74" s="2" t="s">
        <v>183</v>
      </c>
      <c r="BQ74" s="61">
        <f t="shared" ref="BQ74:BQ80" si="426">A74</f>
        <v>72</v>
      </c>
      <c r="BR74" s="57" t="s">
        <v>31</v>
      </c>
      <c r="BS74" s="61">
        <f t="shared" ref="BS74:BS80" si="427">A74</f>
        <v>72</v>
      </c>
      <c r="BT74" s="54" t="s">
        <v>32</v>
      </c>
      <c r="BU74" s="61"/>
      <c r="BV74" s="57"/>
      <c r="BW74" s="61"/>
      <c r="BX74" s="57"/>
      <c r="BY74" s="58" t="str">
        <f t="shared" ref="BY74:BY80" si="428">CONCATENATE(AV74,AW74,AX74,AY74,AZ74,BA74,BB74,BC74,BD74,BE74,BF74,BG74,BH74,BI74,BJ74,BK74,BL74,BM74,BN74,BO74,BP74,BQ74,BR74,BS74,BT74)</f>
        <v xml:space="preserve">//----------------------------------------------------------------------------------------------------------------------------------------------------------------------------
                //Markers for WYCZYN_72
                //marker for main page
                addMarker_w72_main({coords:{lat:0, lng:0}, iconImage:'http://nieodlegla.pl/files/marker.svg', });
                function addMarker_w72_main(props) {var marker = new google.maps.Marker({ position:props.coords, map:map, }); if(props.iconImage){marker.setIcon(props.iconImage);}
                                                  google.maps.event.addListener(marker, "click", function() { document.querySelector('.bg-modal').style.display = 'block';         document.querySelector('#wyczyn72_content').style.display = 'block'; document.querySelector('#wyczyn72_content').style.position = 'fixed';});
                                                  };
                //Marker for pop-up
                addMarker_w72({coords:{lat:0, lng:0}, iconImage:'http://nieodlegla.pl/files/pin.svg', });
                function addMarker_w72(props) {var marker = new google.maps.Marker({ position:props.coords, map:map_wyczyn72, }); if(props.iconImage){marker.setIcon(props.iconImage);}};
                //----------------------------------------------------------------------------------------------------------------------------------------------------------------------------
</v>
      </c>
      <c r="BZ74" s="57" t="s">
        <v>34</v>
      </c>
      <c r="CA74" s="61">
        <f t="shared" ref="CA74:CA80" si="429">A74</f>
        <v>72</v>
      </c>
      <c r="CB74" s="57" t="s">
        <v>35</v>
      </c>
      <c r="CC74" s="61" t="str">
        <f t="shared" ref="CC74:CC80" si="430">A74&amp;"'"</f>
        <v>72'</v>
      </c>
      <c r="CD74" s="57" t="s">
        <v>36</v>
      </c>
      <c r="CE74" s="58" t="str">
        <f t="shared" ref="CE74:CE80" si="431">CONCATENATE(BZ74,CA74,CB74,CC74,CD74,)</f>
        <v>var map_wyczyn72 = new google.maps.Map(document.getElementById('map_wyczyn72'), optionsFeatPopup);</v>
      </c>
      <c r="CF74" s="2" t="s">
        <v>33</v>
      </c>
      <c r="CG74" s="6">
        <f t="shared" ref="CG74:CG80" si="432">A74</f>
        <v>72</v>
      </c>
      <c r="CH74" s="2" t="s">
        <v>156</v>
      </c>
      <c r="CI74" s="9" t="str">
        <f t="shared" ref="CI74:CI80" si="433">CONCATENATE(CF74,CG74,CH74,BK74,BL74,BM74,BN74,BO74,BP74,BQ74,BR74,BS74,BT74)</f>
        <v xml:space="preserve">//----------------------------------------------------------------------------------------------------------------------------------------------------------------------------
                //Markers for WYCZYN_72                //Marker for pop-up
                addMarker_w72({coords:{lat:0, lng:0}, iconImage:'http://nieodlegla.pl/files/pin.svg', });
                function addMarker_w72(props) {var marker = new google.maps.Marker({ position:props.coords, map:map_wyczyn72, }); if(props.iconImage){marker.setIcon(props.iconImage);}};
                //----------------------------------------------------------------------------------------------------------------------------------------------------------------------------
</v>
      </c>
    </row>
    <row r="75" spans="1:87" ht="54" customHeight="1" thickBot="1" x14ac:dyDescent="0.3">
      <c r="A75" s="34">
        <v>73</v>
      </c>
      <c r="B75" s="94" t="s">
        <v>280</v>
      </c>
      <c r="C75" s="3" t="s">
        <v>300</v>
      </c>
      <c r="D75" s="3" t="s">
        <v>301</v>
      </c>
      <c r="E75" s="3" t="s">
        <v>281</v>
      </c>
      <c r="G75" s="2" t="s">
        <v>282</v>
      </c>
      <c r="H75" s="52" t="s">
        <v>8</v>
      </c>
      <c r="I75" s="53">
        <f t="shared" si="395"/>
        <v>73</v>
      </c>
      <c r="J75" s="54" t="s">
        <v>10</v>
      </c>
      <c r="K75" s="55">
        <f t="shared" si="396"/>
        <v>73</v>
      </c>
      <c r="L75" s="56" t="s">
        <v>11</v>
      </c>
      <c r="M75" s="53">
        <f t="shared" si="397"/>
        <v>73</v>
      </c>
      <c r="N75" s="54" t="s">
        <v>12</v>
      </c>
      <c r="O75" s="53" t="str">
        <f t="shared" si="398"/>
        <v>Znajdź pomnik encyklopedii</v>
      </c>
      <c r="P75" s="56" t="s">
        <v>49</v>
      </c>
      <c r="Q75" s="54" t="s">
        <v>38</v>
      </c>
      <c r="R75" s="55">
        <f t="shared" si="399"/>
        <v>73</v>
      </c>
      <c r="S75" s="56" t="s">
        <v>39</v>
      </c>
      <c r="T75" s="53">
        <f t="shared" si="400"/>
        <v>73</v>
      </c>
      <c r="U75" s="54" t="s">
        <v>13</v>
      </c>
      <c r="V75" s="53">
        <f t="shared" si="401"/>
        <v>73</v>
      </c>
      <c r="W75" s="54" t="s">
        <v>14</v>
      </c>
      <c r="X75" s="53" t="str">
        <f t="shared" si="402"/>
        <v>Znajdź pomnik encyklopedii</v>
      </c>
      <c r="Y75" s="54" t="s">
        <v>50</v>
      </c>
      <c r="Z75" s="53" t="str">
        <f t="shared" si="403"/>
        <v>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v>
      </c>
      <c r="AA75" s="54" t="s">
        <v>15</v>
      </c>
      <c r="AB75" s="53">
        <f t="shared" si="404"/>
        <v>73</v>
      </c>
      <c r="AC75" s="54" t="s">
        <v>338</v>
      </c>
      <c r="AD75" s="53">
        <f t="shared" si="405"/>
        <v>73</v>
      </c>
      <c r="AE75" s="54" t="s">
        <v>16</v>
      </c>
      <c r="AF75" s="53">
        <f t="shared" si="406"/>
        <v>73</v>
      </c>
      <c r="AG75" s="57" t="s">
        <v>9</v>
      </c>
      <c r="AH75" s="74" t="str">
        <f t="shared" si="407"/>
        <v>&lt;!---WYCZYN_73_main--&gt;                    
                    &lt;div class=*@*feat-box*@* id=*@*wyczyn73*@* &gt;
                        &lt;p class=*@*feat-number*@*&gt;#wyczyn73&lt;/p&gt;
                        &lt;h3 class=*@*feat-title*@*&gt;Znajdź pomnik encyklopedii&lt;/h3&gt;
                        &lt;p class=*@*feat-counter*@*&gt; 0 osób wzięło udział&lt;/p&gt;
                    &lt;/div&gt;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I75" s="58" t="str">
        <f t="shared" si="408"/>
        <v xml:space="preserve">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J75" s="59" t="str">
        <f t="shared" si="409"/>
        <v>#wyczyn73_content,</v>
      </c>
      <c r="AK75" s="59" t="str">
        <f t="shared" si="410"/>
        <v>#map_wyczyn73,</v>
      </c>
      <c r="AL75" s="54" t="s">
        <v>18</v>
      </c>
      <c r="AM75" s="53" t="str">
        <f t="shared" si="411"/>
        <v>73'</v>
      </c>
      <c r="AN75" s="60" t="s">
        <v>19</v>
      </c>
      <c r="AO75" s="53">
        <f t="shared" si="412"/>
        <v>73</v>
      </c>
      <c r="AP75" s="54" t="s">
        <v>20</v>
      </c>
      <c r="AQ75" s="53">
        <f t="shared" si="413"/>
        <v>73</v>
      </c>
      <c r="AR75" s="54" t="s">
        <v>21</v>
      </c>
      <c r="AS75" s="53">
        <f t="shared" si="414"/>
        <v>73</v>
      </c>
      <c r="AT75" s="54" t="s">
        <v>22</v>
      </c>
      <c r="AU75" s="58" t="str">
        <f t="shared" si="415"/>
        <v xml:space="preserve">    $('#wyczyn73').click(function() {
        document.querySelector('.bg-modal').style.display = 'block';
        document.querySelector('#wyczyn73_content').style.display = 'block';
        document.querySelector('#wyczyn73_content').style.position = 'fixed';
    });
    /*Closing the pop-up with feat-description*/
        $('.popup-close-arrow').click(function() {
        document.querySelector('.bg-modal').style.display = 'none';
        document.querySelector('#wyczyn73_content').style.display = 'none';
    });</v>
      </c>
      <c r="AV75" s="54" t="s">
        <v>33</v>
      </c>
      <c r="AW75" s="61">
        <f t="shared" si="416"/>
        <v>73</v>
      </c>
      <c r="AX75" s="54" t="s">
        <v>25</v>
      </c>
      <c r="AY75" s="61">
        <f t="shared" si="417"/>
        <v>73</v>
      </c>
      <c r="AZ75" s="57" t="s">
        <v>26</v>
      </c>
      <c r="BA75" s="61" t="str">
        <f t="shared" si="418"/>
        <v>52.349306</v>
      </c>
      <c r="BB75" s="57" t="s">
        <v>27</v>
      </c>
      <c r="BC75" s="61" t="str">
        <f t="shared" si="419"/>
        <v xml:space="preserve"> 14.560361</v>
      </c>
      <c r="BD75" s="2" t="s">
        <v>184</v>
      </c>
      <c r="BE75" s="61">
        <f t="shared" si="420"/>
        <v>73</v>
      </c>
      <c r="BF75" s="54" t="s">
        <v>28</v>
      </c>
      <c r="BG75" s="61">
        <f t="shared" si="421"/>
        <v>73</v>
      </c>
      <c r="BH75" s="57" t="s">
        <v>29</v>
      </c>
      <c r="BI75" s="61">
        <f t="shared" si="422"/>
        <v>73</v>
      </c>
      <c r="BJ75" s="54" t="s">
        <v>30</v>
      </c>
      <c r="BK75" s="61">
        <f t="shared" si="423"/>
        <v>73</v>
      </c>
      <c r="BL75" s="54" t="s">
        <v>51</v>
      </c>
      <c r="BM75" s="54" t="str">
        <f t="shared" si="424"/>
        <v>52.349306</v>
      </c>
      <c r="BN75" s="54" t="s">
        <v>27</v>
      </c>
      <c r="BO75" s="54" t="str">
        <f t="shared" si="425"/>
        <v xml:space="preserve"> 14.560361</v>
      </c>
      <c r="BP75" s="2" t="s">
        <v>183</v>
      </c>
      <c r="BQ75" s="61">
        <f t="shared" si="426"/>
        <v>73</v>
      </c>
      <c r="BR75" s="57" t="s">
        <v>31</v>
      </c>
      <c r="BS75" s="61">
        <f t="shared" si="427"/>
        <v>73</v>
      </c>
      <c r="BT75" s="54" t="s">
        <v>32</v>
      </c>
      <c r="BU75" s="61"/>
      <c r="BV75" s="57"/>
      <c r="BW75" s="61"/>
      <c r="BX75" s="57"/>
      <c r="BY75" s="58" t="str">
        <f t="shared" si="428"/>
        <v xml:space="preserve">//----------------------------------------------------------------------------------------------------------------------------------------------------------------------------
                //Markers for WYCZYN_73
                //marker for main page
                addMarker_w73_main({coords:{lat:52.349306, lng: 14.560361}, iconImage:'http://nieodlegla.pl/files/marker.svg', });
                function addMarker_w73_main(props) {var marker = new google.maps.Marker({ position:props.coords, map:map, }); if(props.iconImage){marker.setIcon(props.iconImage);}
                                                  google.maps.event.addListener(marker, "click", function() { document.querySelector('.bg-modal').style.display = 'block';         document.querySelector('#wyczyn73_content').style.display = 'block'; document.querySelector('#wyczyn73_content').style.position = 'fixed';});
                                                  };
                //Marker for pop-up
                addMarker_w73({coords:{lat:52.349306, lng: 14.560361}, iconImage:'http://nieodlegla.pl/files/pin.svg', });
                function addMarker_w73(props) {var marker = new google.maps.Marker({ position:props.coords, map:map_wyczyn73, }); if(props.iconImage){marker.setIcon(props.iconImage);}};
                //----------------------------------------------------------------------------------------------------------------------------------------------------------------------------
</v>
      </c>
      <c r="BZ75" s="57" t="s">
        <v>34</v>
      </c>
      <c r="CA75" s="61">
        <f t="shared" si="429"/>
        <v>73</v>
      </c>
      <c r="CB75" s="57" t="s">
        <v>35</v>
      </c>
      <c r="CC75" s="61" t="str">
        <f t="shared" si="430"/>
        <v>73'</v>
      </c>
      <c r="CD75" s="57" t="s">
        <v>36</v>
      </c>
      <c r="CE75" s="58" t="str">
        <f t="shared" si="431"/>
        <v>var map_wyczyn73 = new google.maps.Map(document.getElementById('map_wyczyn73'), optionsFeatPopup);</v>
      </c>
      <c r="CF75" s="2" t="s">
        <v>33</v>
      </c>
      <c r="CG75" s="6">
        <f t="shared" si="432"/>
        <v>73</v>
      </c>
      <c r="CH75" s="2" t="s">
        <v>156</v>
      </c>
      <c r="CI75" s="9" t="str">
        <f t="shared" si="433"/>
        <v xml:space="preserve">//----------------------------------------------------------------------------------------------------------------------------------------------------------------------------
                //Markers for WYCZYN_73                //Marker for pop-up
                addMarker_w73({coords:{lat:52.349306, lng: 14.560361}, iconImage:'http://nieodlegla.pl/files/pin.svg', });
                function addMarker_w73(props) {var marker = new google.maps.Marker({ position:props.coords, map:map_wyczyn73, }); if(props.iconImage){marker.setIcon(props.iconImage);}};
                //----------------------------------------------------------------------------------------------------------------------------------------------------------------------------
</v>
      </c>
    </row>
    <row r="76" spans="1:87" ht="54" customHeight="1" thickBot="1" x14ac:dyDescent="0.3">
      <c r="A76" s="34">
        <v>74</v>
      </c>
      <c r="B76" s="94" t="s">
        <v>284</v>
      </c>
      <c r="C76" s="3" t="s">
        <v>302</v>
      </c>
      <c r="D76" s="3" t="s">
        <v>303</v>
      </c>
      <c r="E76" s="3" t="s">
        <v>283</v>
      </c>
      <c r="G76" s="2" t="s">
        <v>285</v>
      </c>
      <c r="H76" s="52" t="s">
        <v>8</v>
      </c>
      <c r="I76" s="53">
        <f t="shared" si="395"/>
        <v>74</v>
      </c>
      <c r="J76" s="54" t="s">
        <v>10</v>
      </c>
      <c r="K76" s="55">
        <f t="shared" si="396"/>
        <v>74</v>
      </c>
      <c r="L76" s="56" t="s">
        <v>11</v>
      </c>
      <c r="M76" s="53">
        <f t="shared" si="397"/>
        <v>74</v>
      </c>
      <c r="N76" s="54" t="s">
        <v>12</v>
      </c>
      <c r="O76" s="53" t="str">
        <f t="shared" si="398"/>
        <v>Pociągiem z osady starożytnej do weneckiego zamku</v>
      </c>
      <c r="P76" s="56" t="s">
        <v>49</v>
      </c>
      <c r="Q76" s="54" t="s">
        <v>38</v>
      </c>
      <c r="R76" s="55">
        <f t="shared" si="399"/>
        <v>74</v>
      </c>
      <c r="S76" s="56" t="s">
        <v>39</v>
      </c>
      <c r="T76" s="53">
        <f t="shared" si="400"/>
        <v>74</v>
      </c>
      <c r="U76" s="54" t="s">
        <v>13</v>
      </c>
      <c r="V76" s="53">
        <f t="shared" si="401"/>
        <v>74</v>
      </c>
      <c r="W76" s="54" t="s">
        <v>14</v>
      </c>
      <c r="X76" s="53" t="str">
        <f t="shared" si="402"/>
        <v>Pociągiem z osady starożytnej do weneckiego zamku</v>
      </c>
      <c r="Y76" s="54" t="s">
        <v>50</v>
      </c>
      <c r="Z76" s="53" t="str">
        <f t="shared" si="403"/>
        <v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v>
      </c>
      <c r="AA76" s="54" t="s">
        <v>15</v>
      </c>
      <c r="AB76" s="53">
        <f t="shared" si="404"/>
        <v>74</v>
      </c>
      <c r="AC76" s="54" t="s">
        <v>338</v>
      </c>
      <c r="AD76" s="53">
        <f t="shared" si="405"/>
        <v>74</v>
      </c>
      <c r="AE76" s="54" t="s">
        <v>16</v>
      </c>
      <c r="AF76" s="53">
        <f t="shared" si="406"/>
        <v>74</v>
      </c>
      <c r="AG76" s="57" t="s">
        <v>9</v>
      </c>
      <c r="AH76" s="74" t="str">
        <f t="shared" si="407"/>
        <v>&lt;!---WYCZYN_74_main--&gt;                    
                    &lt;div class=*@*feat-box*@* id=*@*wyczyn74*@* &gt;
                        &lt;p class=*@*feat-number*@*&gt;#wyczyn74&lt;/p&gt;
                        &lt;h3 class=*@*feat-title*@*&gt;Pociągiem z osady starożytnej do weneckiego zamku&lt;/h3&gt;
                        &lt;p class=*@*feat-counter*@*&gt; 0 osób wzięło udział&lt;/p&gt;
                    &lt;/div&gt;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I76" s="58" t="str">
        <f t="shared" si="408"/>
        <v xml:space="preserve">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J76" s="59" t="str">
        <f t="shared" si="409"/>
        <v>#wyczyn74_content,</v>
      </c>
      <c r="AK76" s="59" t="str">
        <f t="shared" si="410"/>
        <v>#map_wyczyn74,</v>
      </c>
      <c r="AL76" s="54" t="s">
        <v>18</v>
      </c>
      <c r="AM76" s="53" t="str">
        <f t="shared" si="411"/>
        <v>74'</v>
      </c>
      <c r="AN76" s="60" t="s">
        <v>19</v>
      </c>
      <c r="AO76" s="53">
        <f t="shared" si="412"/>
        <v>74</v>
      </c>
      <c r="AP76" s="54" t="s">
        <v>20</v>
      </c>
      <c r="AQ76" s="53">
        <f t="shared" si="413"/>
        <v>74</v>
      </c>
      <c r="AR76" s="54" t="s">
        <v>21</v>
      </c>
      <c r="AS76" s="53">
        <f t="shared" si="414"/>
        <v>74</v>
      </c>
      <c r="AT76" s="54" t="s">
        <v>22</v>
      </c>
      <c r="AU76" s="58" t="str">
        <f t="shared" si="415"/>
        <v xml:space="preserve">    $('#wyczyn74').click(function() {
        document.querySelector('.bg-modal').style.display = 'block';
        document.querySelector('#wyczyn74_content').style.display = 'block';
        document.querySelector('#wyczyn74_content').style.position = 'fixed';
    });
    /*Closing the pop-up with feat-description*/
        $('.popup-close-arrow').click(function() {
        document.querySelector('.bg-modal').style.display = 'none';
        document.querySelector('#wyczyn74_content').style.display = 'none';
    });</v>
      </c>
      <c r="AV76" s="54" t="s">
        <v>33</v>
      </c>
      <c r="AW76" s="61">
        <f t="shared" si="416"/>
        <v>74</v>
      </c>
      <c r="AX76" s="54" t="s">
        <v>25</v>
      </c>
      <c r="AY76" s="61">
        <f t="shared" si="417"/>
        <v>74</v>
      </c>
      <c r="AZ76" s="57" t="s">
        <v>26</v>
      </c>
      <c r="BA76" s="61" t="str">
        <f t="shared" si="418"/>
        <v>52.797778</v>
      </c>
      <c r="BB76" s="57" t="s">
        <v>27</v>
      </c>
      <c r="BC76" s="61" t="str">
        <f t="shared" si="419"/>
        <v xml:space="preserve"> 17.749722</v>
      </c>
      <c r="BD76" s="2" t="s">
        <v>184</v>
      </c>
      <c r="BE76" s="61">
        <f t="shared" si="420"/>
        <v>74</v>
      </c>
      <c r="BF76" s="54" t="s">
        <v>28</v>
      </c>
      <c r="BG76" s="61">
        <f t="shared" si="421"/>
        <v>74</v>
      </c>
      <c r="BH76" s="57" t="s">
        <v>29</v>
      </c>
      <c r="BI76" s="61">
        <f t="shared" si="422"/>
        <v>74</v>
      </c>
      <c r="BJ76" s="54" t="s">
        <v>30</v>
      </c>
      <c r="BK76" s="61">
        <f t="shared" si="423"/>
        <v>74</v>
      </c>
      <c r="BL76" s="54" t="s">
        <v>51</v>
      </c>
      <c r="BM76" s="54" t="str">
        <f t="shared" si="424"/>
        <v>52.797778</v>
      </c>
      <c r="BN76" s="54" t="s">
        <v>27</v>
      </c>
      <c r="BO76" s="54" t="str">
        <f t="shared" si="425"/>
        <v xml:space="preserve"> 17.749722</v>
      </c>
      <c r="BP76" s="2" t="s">
        <v>183</v>
      </c>
      <c r="BQ76" s="61">
        <f t="shared" si="426"/>
        <v>74</v>
      </c>
      <c r="BR76" s="57" t="s">
        <v>31</v>
      </c>
      <c r="BS76" s="61">
        <f t="shared" si="427"/>
        <v>74</v>
      </c>
      <c r="BT76" s="54" t="s">
        <v>32</v>
      </c>
      <c r="BU76" s="61"/>
      <c r="BV76" s="57"/>
      <c r="BW76" s="61"/>
      <c r="BX76" s="57"/>
      <c r="BY76" s="58" t="str">
        <f t="shared" si="428"/>
        <v xml:space="preserve">//----------------------------------------------------------------------------------------------------------------------------------------------------------------------------
                //Markers for WYCZYN_74
                //marker for main page
                addMarker_w74_main({coords:{lat:52.797778, lng: 17.749722}, iconImage:'http://nieodlegla.pl/files/marker.svg', });
                function addMarker_w74_main(props) {var marker = new google.maps.Marker({ position:props.coords, map:map, }); if(props.iconImage){marker.setIcon(props.iconImage);}
                                                  google.maps.event.addListener(marker, "click", function() { document.querySelector('.bg-modal').style.display = 'block';         document.querySelector('#wyczyn74_content').style.display = 'block'; document.querySelector('#wyczyn74_content').style.position = 'fixed';});
                                                  };
                //Marker for pop-up
                addMarker_w74({coords:{lat:52.797778, lng: 17.749722}, iconImage:'http://nieodlegla.pl/files/pin.svg', });
                function addMarker_w74(props) {var marker = new google.maps.Marker({ position:props.coords, map:map_wyczyn74, }); if(props.iconImage){marker.setIcon(props.iconImage);}};
                //----------------------------------------------------------------------------------------------------------------------------------------------------------------------------
</v>
      </c>
      <c r="BZ76" s="57" t="s">
        <v>34</v>
      </c>
      <c r="CA76" s="61">
        <f t="shared" si="429"/>
        <v>74</v>
      </c>
      <c r="CB76" s="57" t="s">
        <v>35</v>
      </c>
      <c r="CC76" s="61" t="str">
        <f t="shared" si="430"/>
        <v>74'</v>
      </c>
      <c r="CD76" s="57" t="s">
        <v>36</v>
      </c>
      <c r="CE76" s="58" t="str">
        <f t="shared" si="431"/>
        <v>var map_wyczyn74 = new google.maps.Map(document.getElementById('map_wyczyn74'), optionsFeatPopup);</v>
      </c>
      <c r="CF76" s="2" t="s">
        <v>33</v>
      </c>
      <c r="CG76" s="6">
        <f t="shared" si="432"/>
        <v>74</v>
      </c>
      <c r="CH76" s="2" t="s">
        <v>156</v>
      </c>
      <c r="CI76" s="9" t="str">
        <f t="shared" si="433"/>
        <v xml:space="preserve">//----------------------------------------------------------------------------------------------------------------------------------------------------------------------------
                //Markers for WYCZYN_74                //Marker for pop-up
                addMarker_w74({coords:{lat:52.797778, lng: 17.749722}, iconImage:'http://nieodlegla.pl/files/pin.svg', });
                function addMarker_w74(props) {var marker = new google.maps.Marker({ position:props.coords, map:map_wyczyn74, }); if(props.iconImage){marker.setIcon(props.iconImage);}};
                //----------------------------------------------------------------------------------------------------------------------------------------------------------------------------
</v>
      </c>
    </row>
    <row r="77" spans="1:87" ht="54" customHeight="1" thickBot="1" x14ac:dyDescent="0.3">
      <c r="A77" s="34">
        <v>75</v>
      </c>
      <c r="B77" s="94" t="s">
        <v>286</v>
      </c>
      <c r="C77" s="3" t="s">
        <v>304</v>
      </c>
      <c r="D77" s="3" t="s">
        <v>305</v>
      </c>
      <c r="E77" s="3" t="s">
        <v>287</v>
      </c>
      <c r="G77" s="2" t="s">
        <v>290</v>
      </c>
      <c r="H77" s="52" t="s">
        <v>8</v>
      </c>
      <c r="I77" s="53">
        <f t="shared" si="395"/>
        <v>75</v>
      </c>
      <c r="J77" s="54" t="s">
        <v>10</v>
      </c>
      <c r="K77" s="55">
        <f t="shared" si="396"/>
        <v>75</v>
      </c>
      <c r="L77" s="56" t="s">
        <v>11</v>
      </c>
      <c r="M77" s="53">
        <f t="shared" si="397"/>
        <v>75</v>
      </c>
      <c r="N77" s="54" t="s">
        <v>12</v>
      </c>
      <c r="O77" s="53" t="str">
        <f t="shared" si="398"/>
        <v>Przejdź przez granicę w środku Polski</v>
      </c>
      <c r="P77" s="56" t="s">
        <v>49</v>
      </c>
      <c r="Q77" s="54" t="s">
        <v>38</v>
      </c>
      <c r="R77" s="55">
        <f t="shared" si="399"/>
        <v>75</v>
      </c>
      <c r="S77" s="56" t="s">
        <v>39</v>
      </c>
      <c r="T77" s="53">
        <f t="shared" si="400"/>
        <v>75</v>
      </c>
      <c r="U77" s="54" t="s">
        <v>13</v>
      </c>
      <c r="V77" s="53">
        <f t="shared" si="401"/>
        <v>75</v>
      </c>
      <c r="W77" s="54" t="s">
        <v>14</v>
      </c>
      <c r="X77" s="53" t="str">
        <f t="shared" si="402"/>
        <v>Przejdź przez granicę w środku Polski</v>
      </c>
      <c r="Y77" s="54" t="s">
        <v>50</v>
      </c>
      <c r="Z77" s="53" t="str">
        <f t="shared" si="403"/>
        <v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v>
      </c>
      <c r="AA77" s="54" t="s">
        <v>15</v>
      </c>
      <c r="AB77" s="53">
        <f t="shared" si="404"/>
        <v>75</v>
      </c>
      <c r="AC77" s="54" t="s">
        <v>338</v>
      </c>
      <c r="AD77" s="53">
        <f t="shared" si="405"/>
        <v>75</v>
      </c>
      <c r="AE77" s="54" t="s">
        <v>16</v>
      </c>
      <c r="AF77" s="53">
        <f t="shared" si="406"/>
        <v>75</v>
      </c>
      <c r="AG77" s="57" t="s">
        <v>9</v>
      </c>
      <c r="AH77" s="74" t="str">
        <f t="shared" si="407"/>
        <v>&lt;!---WYCZYN_75_main--&gt;                    
                    &lt;div class=*@*feat-box*@* id=*@*wyczyn75*@* &gt;
                        &lt;p class=*@*feat-number*@*&gt;#wyczyn75&lt;/p&gt;
                        &lt;h3 class=*@*feat-title*@*&gt;Przejdź przez granicę w środku Polski&lt;/h3&gt;
                        &lt;p class=*@*feat-counter*@*&gt; 0 osób wzięło udział&lt;/p&gt;
                    &lt;/div&gt;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I77" s="58" t="str">
        <f t="shared" si="408"/>
        <v xml:space="preserve">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J77" s="59" t="str">
        <f t="shared" si="409"/>
        <v>#wyczyn75_content,</v>
      </c>
      <c r="AK77" s="59" t="str">
        <f t="shared" si="410"/>
        <v>#map_wyczyn75,</v>
      </c>
      <c r="AL77" s="54" t="s">
        <v>18</v>
      </c>
      <c r="AM77" s="53" t="str">
        <f t="shared" si="411"/>
        <v>75'</v>
      </c>
      <c r="AN77" s="60" t="s">
        <v>19</v>
      </c>
      <c r="AO77" s="53">
        <f t="shared" si="412"/>
        <v>75</v>
      </c>
      <c r="AP77" s="54" t="s">
        <v>20</v>
      </c>
      <c r="AQ77" s="53">
        <f t="shared" si="413"/>
        <v>75</v>
      </c>
      <c r="AR77" s="54" t="s">
        <v>21</v>
      </c>
      <c r="AS77" s="53">
        <f t="shared" si="414"/>
        <v>75</v>
      </c>
      <c r="AT77" s="54" t="s">
        <v>22</v>
      </c>
      <c r="AU77" s="58" t="str">
        <f t="shared" si="415"/>
        <v xml:space="preserve">    $('#wyczyn75').click(function() {
        document.querySelector('.bg-modal').style.display = 'block';
        document.querySelector('#wyczyn75_content').style.display = 'block';
        document.querySelector('#wyczyn75_content').style.position = 'fixed';
    });
    /*Closing the pop-up with feat-description*/
        $('.popup-close-arrow').click(function() {
        document.querySelector('.bg-modal').style.display = 'none';
        document.querySelector('#wyczyn75_content').style.display = 'none';
    });</v>
      </c>
      <c r="AV77" s="54" t="s">
        <v>33</v>
      </c>
      <c r="AW77" s="61">
        <f t="shared" si="416"/>
        <v>75</v>
      </c>
      <c r="AX77" s="54" t="s">
        <v>25</v>
      </c>
      <c r="AY77" s="61">
        <f t="shared" si="417"/>
        <v>75</v>
      </c>
      <c r="AZ77" s="57" t="s">
        <v>26</v>
      </c>
      <c r="BA77" s="61" t="str">
        <f t="shared" si="418"/>
        <v>52.197778</v>
      </c>
      <c r="BB77" s="57" t="s">
        <v>27</v>
      </c>
      <c r="BC77" s="61" t="str">
        <f t="shared" si="419"/>
        <v xml:space="preserve"> 17.660278</v>
      </c>
      <c r="BD77" s="2" t="s">
        <v>184</v>
      </c>
      <c r="BE77" s="61">
        <f t="shared" si="420"/>
        <v>75</v>
      </c>
      <c r="BF77" s="54" t="s">
        <v>28</v>
      </c>
      <c r="BG77" s="61">
        <f t="shared" si="421"/>
        <v>75</v>
      </c>
      <c r="BH77" s="57" t="s">
        <v>29</v>
      </c>
      <c r="BI77" s="61">
        <f t="shared" si="422"/>
        <v>75</v>
      </c>
      <c r="BJ77" s="54" t="s">
        <v>30</v>
      </c>
      <c r="BK77" s="61">
        <f t="shared" si="423"/>
        <v>75</v>
      </c>
      <c r="BL77" s="54" t="s">
        <v>51</v>
      </c>
      <c r="BM77" s="54" t="str">
        <f t="shared" si="424"/>
        <v>52.197778</v>
      </c>
      <c r="BN77" s="54" t="s">
        <v>27</v>
      </c>
      <c r="BO77" s="54" t="str">
        <f t="shared" si="425"/>
        <v xml:space="preserve"> 17.660278</v>
      </c>
      <c r="BP77" s="2" t="s">
        <v>183</v>
      </c>
      <c r="BQ77" s="61">
        <f t="shared" si="426"/>
        <v>75</v>
      </c>
      <c r="BR77" s="57" t="s">
        <v>31</v>
      </c>
      <c r="BS77" s="61">
        <f t="shared" si="427"/>
        <v>75</v>
      </c>
      <c r="BT77" s="54" t="s">
        <v>32</v>
      </c>
      <c r="BU77" s="61"/>
      <c r="BV77" s="57"/>
      <c r="BW77" s="61"/>
      <c r="BX77" s="57"/>
      <c r="BY77" s="58" t="str">
        <f t="shared" si="428"/>
        <v xml:space="preserve">//----------------------------------------------------------------------------------------------------------------------------------------------------------------------------
                //Markers for WYCZYN_75
                //marker for main page
                addMarker_w75_main({coords:{lat:52.197778, lng: 17.660278}, iconImage:'http://nieodlegla.pl/files/marker.svg', });
                function addMarker_w75_main(props) {var marker = new google.maps.Marker({ position:props.coords, map:map, }); if(props.iconImage){marker.setIcon(props.iconImage);}
                                                  google.maps.event.addListener(marker, "click", function() { document.querySelector('.bg-modal').style.display = 'block';         document.querySelector('#wyczyn75_content').style.display = 'block'; document.querySelector('#wyczyn75_content').style.position = 'fixed';});
                                                  };
                //Marker for pop-up
                addMarker_w75({coords:{lat:52.197778, lng: 17.660278}, iconImage:'http://nieodlegla.pl/files/pin.svg', });
                function addMarker_w75(props) {var marker = new google.maps.Marker({ position:props.coords, map:map_wyczyn75, }); if(props.iconImage){marker.setIcon(props.iconImage);}};
                //----------------------------------------------------------------------------------------------------------------------------------------------------------------------------
</v>
      </c>
      <c r="BZ77" s="57" t="s">
        <v>34</v>
      </c>
      <c r="CA77" s="61">
        <f t="shared" si="429"/>
        <v>75</v>
      </c>
      <c r="CB77" s="57" t="s">
        <v>35</v>
      </c>
      <c r="CC77" s="61" t="str">
        <f t="shared" si="430"/>
        <v>75'</v>
      </c>
      <c r="CD77" s="57" t="s">
        <v>36</v>
      </c>
      <c r="CE77" s="58" t="str">
        <f t="shared" si="431"/>
        <v>var map_wyczyn75 = new google.maps.Map(document.getElementById('map_wyczyn75'), optionsFeatPopup);</v>
      </c>
      <c r="CF77" s="2" t="s">
        <v>33</v>
      </c>
      <c r="CG77" s="6">
        <f t="shared" si="432"/>
        <v>75</v>
      </c>
      <c r="CH77" s="2" t="s">
        <v>156</v>
      </c>
      <c r="CI77" s="9" t="str">
        <f t="shared" si="433"/>
        <v xml:space="preserve">//----------------------------------------------------------------------------------------------------------------------------------------------------------------------------
                //Markers for WYCZYN_75                //Marker for pop-up
                addMarker_w75({coords:{lat:52.197778, lng: 17.660278}, iconImage:'http://nieodlegla.pl/files/pin.svg', });
                function addMarker_w75(props) {var marker = new google.maps.Marker({ position:props.coords, map:map_wyczyn75, }); if(props.iconImage){marker.setIcon(props.iconImage);}};
                //----------------------------------------------------------------------------------------------------------------------------------------------------------------------------
</v>
      </c>
    </row>
    <row r="78" spans="1:87" ht="54" customHeight="1" thickBot="1" x14ac:dyDescent="0.3">
      <c r="A78" s="34">
        <v>76</v>
      </c>
      <c r="B78" s="94" t="s">
        <v>288</v>
      </c>
      <c r="C78" s="3" t="s">
        <v>306</v>
      </c>
      <c r="D78" s="3" t="s">
        <v>307</v>
      </c>
      <c r="E78" s="3" t="s">
        <v>289</v>
      </c>
      <c r="G78" s="2" t="s">
        <v>291</v>
      </c>
      <c r="H78" s="52" t="s">
        <v>8</v>
      </c>
      <c r="I78" s="53">
        <f t="shared" si="395"/>
        <v>76</v>
      </c>
      <c r="J78" s="54" t="s">
        <v>10</v>
      </c>
      <c r="K78" s="55">
        <f t="shared" si="396"/>
        <v>76</v>
      </c>
      <c r="L78" s="56" t="s">
        <v>11</v>
      </c>
      <c r="M78" s="53">
        <f t="shared" si="397"/>
        <v>76</v>
      </c>
      <c r="N78" s="54" t="s">
        <v>12</v>
      </c>
      <c r="O78" s="53" t="str">
        <f t="shared" si="398"/>
        <v>Zadumaj się nad losem województwa</v>
      </c>
      <c r="P78" s="56" t="s">
        <v>49</v>
      </c>
      <c r="Q78" s="54" t="s">
        <v>38</v>
      </c>
      <c r="R78" s="55">
        <f t="shared" si="399"/>
        <v>76</v>
      </c>
      <c r="S78" s="56" t="s">
        <v>39</v>
      </c>
      <c r="T78" s="53">
        <f t="shared" si="400"/>
        <v>76</v>
      </c>
      <c r="U78" s="54" t="s">
        <v>13</v>
      </c>
      <c r="V78" s="53">
        <f t="shared" si="401"/>
        <v>76</v>
      </c>
      <c r="W78" s="54" t="s">
        <v>14</v>
      </c>
      <c r="X78" s="53" t="str">
        <f t="shared" si="402"/>
        <v>Zadumaj się nad losem województwa</v>
      </c>
      <c r="Y78" s="54" t="s">
        <v>50</v>
      </c>
      <c r="Z78" s="53" t="str">
        <f t="shared" si="403"/>
        <v>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v>
      </c>
      <c r="AA78" s="54" t="s">
        <v>15</v>
      </c>
      <c r="AB78" s="53">
        <f t="shared" si="404"/>
        <v>76</v>
      </c>
      <c r="AC78" s="54" t="s">
        <v>338</v>
      </c>
      <c r="AD78" s="53">
        <f t="shared" si="405"/>
        <v>76</v>
      </c>
      <c r="AE78" s="54" t="s">
        <v>16</v>
      </c>
      <c r="AF78" s="53">
        <f t="shared" si="406"/>
        <v>76</v>
      </c>
      <c r="AG78" s="57" t="s">
        <v>9</v>
      </c>
      <c r="AH78" s="74" t="str">
        <f t="shared" si="407"/>
        <v>&lt;!---WYCZYN_76_main--&gt;                    
                    &lt;div class=*@*feat-box*@* id=*@*wyczyn76*@* &gt;
                        &lt;p class=*@*feat-number*@*&gt;#wyczyn76&lt;/p&gt;
                        &lt;h3 class=*@*feat-title*@*&gt;Zadumaj się nad losem województwa&lt;/h3&gt;
                        &lt;p class=*@*feat-counter*@*&gt; 0 osób wzięło udział&lt;/p&gt;
                    &lt;/div&gt;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I78" s="58" t="str">
        <f t="shared" si="408"/>
        <v xml:space="preserve">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J78" s="59" t="str">
        <f t="shared" si="409"/>
        <v>#wyczyn76_content,</v>
      </c>
      <c r="AK78" s="59" t="str">
        <f t="shared" si="410"/>
        <v>#map_wyczyn76,</v>
      </c>
      <c r="AL78" s="54" t="s">
        <v>18</v>
      </c>
      <c r="AM78" s="53" t="str">
        <f t="shared" si="411"/>
        <v>76'</v>
      </c>
      <c r="AN78" s="60" t="s">
        <v>19</v>
      </c>
      <c r="AO78" s="53">
        <f t="shared" si="412"/>
        <v>76</v>
      </c>
      <c r="AP78" s="54" t="s">
        <v>20</v>
      </c>
      <c r="AQ78" s="53">
        <f t="shared" si="413"/>
        <v>76</v>
      </c>
      <c r="AR78" s="54" t="s">
        <v>21</v>
      </c>
      <c r="AS78" s="53">
        <f t="shared" si="414"/>
        <v>76</v>
      </c>
      <c r="AT78" s="54" t="s">
        <v>22</v>
      </c>
      <c r="AU78" s="58" t="str">
        <f t="shared" si="415"/>
        <v xml:space="preserve">    $('#wyczyn76').click(function() {
        document.querySelector('.bg-modal').style.display = 'block';
        document.querySelector('#wyczyn76_content').style.display = 'block';
        document.querySelector('#wyczyn76_content').style.position = 'fixed';
    });
    /*Closing the pop-up with feat-description*/
        $('.popup-close-arrow').click(function() {
        document.querySelector('.bg-modal').style.display = 'none';
        document.querySelector('#wyczyn76_content').style.display = 'none';
    });</v>
      </c>
      <c r="AV78" s="54" t="s">
        <v>33</v>
      </c>
      <c r="AW78" s="61">
        <f t="shared" si="416"/>
        <v>76</v>
      </c>
      <c r="AX78" s="54" t="s">
        <v>25</v>
      </c>
      <c r="AY78" s="61">
        <f t="shared" si="417"/>
        <v>76</v>
      </c>
      <c r="AZ78" s="57" t="s">
        <v>26</v>
      </c>
      <c r="BA78" s="61" t="str">
        <f t="shared" si="418"/>
        <v>52.031111</v>
      </c>
      <c r="BB78" s="57" t="s">
        <v>27</v>
      </c>
      <c r="BC78" s="61" t="str">
        <f t="shared" si="419"/>
        <v xml:space="preserve"> 23.114167</v>
      </c>
      <c r="BD78" s="2" t="s">
        <v>184</v>
      </c>
      <c r="BE78" s="61">
        <f t="shared" si="420"/>
        <v>76</v>
      </c>
      <c r="BF78" s="54" t="s">
        <v>28</v>
      </c>
      <c r="BG78" s="61">
        <f t="shared" si="421"/>
        <v>76</v>
      </c>
      <c r="BH78" s="57" t="s">
        <v>29</v>
      </c>
      <c r="BI78" s="61">
        <f t="shared" si="422"/>
        <v>76</v>
      </c>
      <c r="BJ78" s="54" t="s">
        <v>30</v>
      </c>
      <c r="BK78" s="61">
        <f t="shared" si="423"/>
        <v>76</v>
      </c>
      <c r="BL78" s="54" t="s">
        <v>51</v>
      </c>
      <c r="BM78" s="54" t="str">
        <f t="shared" si="424"/>
        <v>52.031111</v>
      </c>
      <c r="BN78" s="54" t="s">
        <v>27</v>
      </c>
      <c r="BO78" s="54" t="str">
        <f t="shared" si="425"/>
        <v xml:space="preserve"> 23.114167</v>
      </c>
      <c r="BP78" s="2" t="s">
        <v>183</v>
      </c>
      <c r="BQ78" s="61">
        <f t="shared" si="426"/>
        <v>76</v>
      </c>
      <c r="BR78" s="57" t="s">
        <v>31</v>
      </c>
      <c r="BS78" s="61">
        <f t="shared" si="427"/>
        <v>76</v>
      </c>
      <c r="BT78" s="54" t="s">
        <v>32</v>
      </c>
      <c r="BU78" s="61"/>
      <c r="BV78" s="57"/>
      <c r="BW78" s="61"/>
      <c r="BX78" s="57"/>
      <c r="BY78" s="58" t="str">
        <f t="shared" si="428"/>
        <v xml:space="preserve">//----------------------------------------------------------------------------------------------------------------------------------------------------------------------------
                //Markers for WYCZYN_76
                //marker for main page
                addMarker_w76_main({coords:{lat:52.031111, lng: 23.114167}, iconImage:'http://nieodlegla.pl/files/marker.svg', });
                function addMarker_w76_main(props) {var marker = new google.maps.Marker({ position:props.coords, map:map, }); if(props.iconImage){marker.setIcon(props.iconImage);}
                                                  google.maps.event.addListener(marker, "click", function() { document.querySelector('.bg-modal').style.display = 'block';         document.querySelector('#wyczyn76_content').style.display = 'block'; document.querySelector('#wyczyn76_content').style.position = 'fixed';});
                                                  };
                //Marker for pop-up
                addMarker_w76({coords:{lat:52.031111, lng: 23.114167}, iconImage:'http://nieodlegla.pl/files/pin.svg', });
                function addMarker_w76(props) {var marker = new google.maps.Marker({ position:props.coords, map:map_wyczyn76, }); if(props.iconImage){marker.setIcon(props.iconImage);}};
                //----------------------------------------------------------------------------------------------------------------------------------------------------------------------------
</v>
      </c>
      <c r="BZ78" s="57" t="s">
        <v>34</v>
      </c>
      <c r="CA78" s="61">
        <f t="shared" si="429"/>
        <v>76</v>
      </c>
      <c r="CB78" s="57" t="s">
        <v>35</v>
      </c>
      <c r="CC78" s="61" t="str">
        <f t="shared" si="430"/>
        <v>76'</v>
      </c>
      <c r="CD78" s="57" t="s">
        <v>36</v>
      </c>
      <c r="CE78" s="58" t="str">
        <f t="shared" si="431"/>
        <v>var map_wyczyn76 = new google.maps.Map(document.getElementById('map_wyczyn76'), optionsFeatPopup);</v>
      </c>
      <c r="CF78" s="2" t="s">
        <v>33</v>
      </c>
      <c r="CG78" s="6">
        <f t="shared" si="432"/>
        <v>76</v>
      </c>
      <c r="CH78" s="2" t="s">
        <v>156</v>
      </c>
      <c r="CI78" s="9" t="str">
        <f t="shared" si="433"/>
        <v xml:space="preserve">//----------------------------------------------------------------------------------------------------------------------------------------------------------------------------
                //Markers for WYCZYN_76                //Marker for pop-up
                addMarker_w76({coords:{lat:52.031111, lng: 23.114167}, iconImage:'http://nieodlegla.pl/files/pin.svg', });
                function addMarker_w76(props) {var marker = new google.maps.Marker({ position:props.coords, map:map_wyczyn76, }); if(props.iconImage){marker.setIcon(props.iconImage);}};
                //----------------------------------------------------------------------------------------------------------------------------------------------------------------------------
</v>
      </c>
    </row>
    <row r="79" spans="1:87" ht="54" customHeight="1" thickBot="1" x14ac:dyDescent="0.3">
      <c r="A79" s="34">
        <v>77</v>
      </c>
      <c r="B79" s="94" t="s">
        <v>292</v>
      </c>
      <c r="C79" s="3" t="s">
        <v>308</v>
      </c>
      <c r="D79" s="3" t="s">
        <v>309</v>
      </c>
      <c r="E79" s="3" t="s">
        <v>293</v>
      </c>
      <c r="G79" s="2" t="s">
        <v>297</v>
      </c>
      <c r="H79" s="52" t="s">
        <v>8</v>
      </c>
      <c r="I79" s="53">
        <f t="shared" si="395"/>
        <v>77</v>
      </c>
      <c r="J79" s="54" t="s">
        <v>10</v>
      </c>
      <c r="K79" s="55">
        <f t="shared" si="396"/>
        <v>77</v>
      </c>
      <c r="L79" s="56" t="s">
        <v>11</v>
      </c>
      <c r="M79" s="53">
        <f t="shared" si="397"/>
        <v>77</v>
      </c>
      <c r="N79" s="54" t="s">
        <v>12</v>
      </c>
      <c r="O79" s="53" t="str">
        <f t="shared" si="398"/>
        <v>Od Niepodległości do Wolności - pieszo, rowerem, rikszą, na rolkach…</v>
      </c>
      <c r="P79" s="56" t="s">
        <v>49</v>
      </c>
      <c r="Q79" s="54" t="s">
        <v>38</v>
      </c>
      <c r="R79" s="55">
        <f t="shared" si="399"/>
        <v>77</v>
      </c>
      <c r="S79" s="56" t="s">
        <v>39</v>
      </c>
      <c r="T79" s="53">
        <f t="shared" si="400"/>
        <v>77</v>
      </c>
      <c r="U79" s="54" t="s">
        <v>13</v>
      </c>
      <c r="V79" s="53">
        <f t="shared" si="401"/>
        <v>77</v>
      </c>
      <c r="W79" s="54" t="s">
        <v>14</v>
      </c>
      <c r="X79" s="53" t="str">
        <f t="shared" si="402"/>
        <v>Od Niepodległości do Wolności - pieszo, rowerem, rikszą, na rolkach…</v>
      </c>
      <c r="Y79" s="54" t="s">
        <v>50</v>
      </c>
      <c r="Z79" s="53" t="str">
        <f t="shared" si="403"/>
        <v>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v>
      </c>
      <c r="AA79" s="54" t="s">
        <v>15</v>
      </c>
      <c r="AB79" s="53">
        <f t="shared" si="404"/>
        <v>77</v>
      </c>
      <c r="AC79" s="54" t="s">
        <v>338</v>
      </c>
      <c r="AD79" s="53">
        <f t="shared" si="405"/>
        <v>77</v>
      </c>
      <c r="AE79" s="54" t="s">
        <v>16</v>
      </c>
      <c r="AF79" s="53">
        <f t="shared" si="406"/>
        <v>77</v>
      </c>
      <c r="AG79" s="57" t="s">
        <v>9</v>
      </c>
      <c r="AH79" s="77" t="str">
        <f t="shared" si="407"/>
        <v>&lt;!---WYCZYN_77_main--&gt;                    
                    &lt;div class=*@*feat-box*@* id=*@*wyczyn77*@* &gt;
                        &lt;p class=*@*feat-number*@*&gt;#wyczyn77&lt;/p&gt;
                        &lt;h3 class=*@*feat-title*@*&gt;Od Niepodległości do Wolności - pieszo, rowerem, rikszą, na rolkach…&lt;/h3&gt;
                        &lt;p class=*@*feat-counter*@*&gt; 0 osób wzięło udział&lt;/p&gt;
                    &lt;/div&gt;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I79" s="58" t="str">
        <f t="shared" si="408"/>
        <v xml:space="preserve">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J79" s="59" t="str">
        <f t="shared" si="409"/>
        <v>#wyczyn77_content,</v>
      </c>
      <c r="AK79" s="59" t="str">
        <f t="shared" si="410"/>
        <v>#map_wyczyn77,</v>
      </c>
      <c r="AL79" s="54" t="s">
        <v>18</v>
      </c>
      <c r="AM79" s="53" t="str">
        <f t="shared" si="411"/>
        <v>77'</v>
      </c>
      <c r="AN79" s="60" t="s">
        <v>19</v>
      </c>
      <c r="AO79" s="53">
        <f t="shared" si="412"/>
        <v>77</v>
      </c>
      <c r="AP79" s="54" t="s">
        <v>20</v>
      </c>
      <c r="AQ79" s="53">
        <f t="shared" si="413"/>
        <v>77</v>
      </c>
      <c r="AR79" s="54" t="s">
        <v>21</v>
      </c>
      <c r="AS79" s="53">
        <f t="shared" si="414"/>
        <v>77</v>
      </c>
      <c r="AT79" s="54" t="s">
        <v>22</v>
      </c>
      <c r="AU79" s="58" t="str">
        <f t="shared" si="415"/>
        <v xml:space="preserve">    $('#wyczyn77').click(function() {
        document.querySelector('.bg-modal').style.display = 'block';
        document.querySelector('#wyczyn77_content').style.display = 'block';
        document.querySelector('#wyczyn77_content').style.position = 'fixed';
    });
    /*Closing the pop-up with feat-description*/
        $('.popup-close-arrow').click(function() {
        document.querySelector('.bg-modal').style.display = 'none';
        document.querySelector('#wyczyn77_content').style.display = 'none';
    });</v>
      </c>
      <c r="AV79" s="54" t="s">
        <v>33</v>
      </c>
      <c r="AW79" s="61">
        <f t="shared" si="416"/>
        <v>77</v>
      </c>
      <c r="AX79" s="54" t="s">
        <v>25</v>
      </c>
      <c r="AY79" s="61">
        <f t="shared" si="417"/>
        <v>77</v>
      </c>
      <c r="AZ79" s="57" t="s">
        <v>26</v>
      </c>
      <c r="BA79" s="61" t="str">
        <f t="shared" si="418"/>
        <v>51.740746</v>
      </c>
      <c r="BB79" s="57" t="s">
        <v>27</v>
      </c>
      <c r="BC79" s="61" t="str">
        <f t="shared" si="419"/>
        <v xml:space="preserve"> 19.462660</v>
      </c>
      <c r="BD79" s="2" t="s">
        <v>184</v>
      </c>
      <c r="BE79" s="61">
        <f t="shared" si="420"/>
        <v>77</v>
      </c>
      <c r="BF79" s="54" t="s">
        <v>28</v>
      </c>
      <c r="BG79" s="61">
        <f t="shared" si="421"/>
        <v>77</v>
      </c>
      <c r="BH79" s="57" t="s">
        <v>29</v>
      </c>
      <c r="BI79" s="61">
        <f t="shared" si="422"/>
        <v>77</v>
      </c>
      <c r="BJ79" s="54" t="s">
        <v>30</v>
      </c>
      <c r="BK79" s="61">
        <f t="shared" si="423"/>
        <v>77</v>
      </c>
      <c r="BL79" s="54" t="s">
        <v>51</v>
      </c>
      <c r="BM79" s="54" t="str">
        <f t="shared" si="424"/>
        <v>51.740746</v>
      </c>
      <c r="BN79" s="54" t="s">
        <v>27</v>
      </c>
      <c r="BO79" s="54" t="str">
        <f t="shared" si="425"/>
        <v xml:space="preserve"> 19.462660</v>
      </c>
      <c r="BP79" s="2" t="s">
        <v>183</v>
      </c>
      <c r="BQ79" s="61">
        <f t="shared" si="426"/>
        <v>77</v>
      </c>
      <c r="BR79" s="57" t="s">
        <v>31</v>
      </c>
      <c r="BS79" s="61">
        <f t="shared" si="427"/>
        <v>77</v>
      </c>
      <c r="BT79" s="54" t="s">
        <v>32</v>
      </c>
      <c r="BU79" s="61"/>
      <c r="BV79" s="57"/>
      <c r="BW79" s="61"/>
      <c r="BX79" s="57"/>
      <c r="BY79" s="58" t="str">
        <f t="shared" si="428"/>
        <v xml:space="preserve">//----------------------------------------------------------------------------------------------------------------------------------------------------------------------------
                //Markers for WYCZYN_77
                //marker for main page
                addMarker_w77_main({coords:{lat:51.740746, lng: 19.462660}, iconImage:'http://nieodlegla.pl/files/marker.svg', });
                function addMarker_w77_main(props) {var marker = new google.maps.Marker({ position:props.coords, map:map, }); if(props.iconImage){marker.setIcon(props.iconImage);}
                                                  google.maps.event.addListener(marker, "click", function() { document.querySelector('.bg-modal').style.display = 'block';         document.querySelector('#wyczyn77_content').style.display = 'block'; document.querySelector('#wyczyn77_content').style.position = 'fixed';});
                                                  };
                //Marker for pop-up
                addMarker_w77({coords:{lat:51.740746, lng: 19.462660}, iconImage:'http://nieodlegla.pl/files/pin.svg', });
                function addMarker_w77(props) {var marker = new google.maps.Marker({ position:props.coords, map:map_wyczyn77, }); if(props.iconImage){marker.setIcon(props.iconImage);}};
                //----------------------------------------------------------------------------------------------------------------------------------------------------------------------------
</v>
      </c>
      <c r="BZ79" s="57" t="s">
        <v>34</v>
      </c>
      <c r="CA79" s="61">
        <f t="shared" si="429"/>
        <v>77</v>
      </c>
      <c r="CB79" s="57" t="s">
        <v>35</v>
      </c>
      <c r="CC79" s="61" t="str">
        <f t="shared" si="430"/>
        <v>77'</v>
      </c>
      <c r="CD79" s="57" t="s">
        <v>36</v>
      </c>
      <c r="CE79" s="58" t="str">
        <f t="shared" si="431"/>
        <v>var map_wyczyn77 = new google.maps.Map(document.getElementById('map_wyczyn77'), optionsFeatPopup);</v>
      </c>
      <c r="CF79" s="2" t="s">
        <v>33</v>
      </c>
      <c r="CG79" s="6">
        <f t="shared" si="432"/>
        <v>77</v>
      </c>
      <c r="CH79" s="2" t="s">
        <v>156</v>
      </c>
      <c r="CI79" s="9" t="str">
        <f t="shared" si="433"/>
        <v xml:space="preserve">//----------------------------------------------------------------------------------------------------------------------------------------------------------------------------
                //Markers for WYCZYN_77                //Marker for pop-up
                addMarker_w77({coords:{lat:51.740746, lng: 19.462660}, iconImage:'http://nieodlegla.pl/files/pin.svg', });
                function addMarker_w77(props) {var marker = new google.maps.Marker({ position:props.coords, map:map_wyczyn77, }); if(props.iconImage){marker.setIcon(props.iconImage);}};
                //----------------------------------------------------------------------------------------------------------------------------------------------------------------------------
</v>
      </c>
    </row>
    <row r="80" spans="1:87" s="21" customFormat="1" ht="54" customHeight="1" thickBot="1" x14ac:dyDescent="0.3">
      <c r="A80" s="79">
        <v>78</v>
      </c>
      <c r="B80" s="103" t="s">
        <v>294</v>
      </c>
      <c r="C80" s="21" t="s">
        <v>310</v>
      </c>
      <c r="D80" s="21" t="s">
        <v>311</v>
      </c>
      <c r="E80" s="103" t="s">
        <v>295</v>
      </c>
      <c r="G80" s="25" t="s">
        <v>296</v>
      </c>
      <c r="H80" s="21" t="s">
        <v>8</v>
      </c>
      <c r="I80" s="24">
        <f t="shared" si="395"/>
        <v>78</v>
      </c>
      <c r="J80" s="25" t="s">
        <v>10</v>
      </c>
      <c r="K80" s="26">
        <f t="shared" si="396"/>
        <v>78</v>
      </c>
      <c r="L80" s="27" t="s">
        <v>11</v>
      </c>
      <c r="M80" s="24">
        <f t="shared" si="397"/>
        <v>78</v>
      </c>
      <c r="N80" s="25" t="s">
        <v>12</v>
      </c>
      <c r="O80" s="24" t="str">
        <f t="shared" si="398"/>
        <v>Znajdź Fajną Rybę w lesie</v>
      </c>
      <c r="P80" s="27" t="s">
        <v>49</v>
      </c>
      <c r="Q80" s="25" t="s">
        <v>38</v>
      </c>
      <c r="R80" s="26">
        <f t="shared" si="399"/>
        <v>78</v>
      </c>
      <c r="S80" s="27" t="s">
        <v>39</v>
      </c>
      <c r="T80" s="24">
        <f t="shared" si="400"/>
        <v>78</v>
      </c>
      <c r="U80" s="25" t="s">
        <v>13</v>
      </c>
      <c r="V80" s="24">
        <f t="shared" si="401"/>
        <v>78</v>
      </c>
      <c r="W80" s="25" t="s">
        <v>14</v>
      </c>
      <c r="X80" s="24" t="str">
        <f t="shared" si="402"/>
        <v>Znajdź Fajną Rybę w lesie</v>
      </c>
      <c r="Y80" s="25" t="s">
        <v>50</v>
      </c>
      <c r="Z80" s="24" t="str">
        <f t="shared" si="403"/>
        <v xml:space="preserve"> Ryba jak to bywa potrzebuje wody, ale Fajnej Rybie daleko do wody. Zdobądź najwyższy szczyt województwa Łódzkiego i zdobądź Fajną Rybę - 347 m n.p.m.&lt;br/&gt;Propozycję tego wyczynu nadesłał do nas Piotr.</v>
      </c>
      <c r="AA80" s="25" t="s">
        <v>15</v>
      </c>
      <c r="AB80" s="24">
        <f t="shared" si="404"/>
        <v>78</v>
      </c>
      <c r="AC80" s="54" t="s">
        <v>338</v>
      </c>
      <c r="AD80" s="24">
        <f t="shared" si="405"/>
        <v>78</v>
      </c>
      <c r="AE80" s="25" t="s">
        <v>16</v>
      </c>
      <c r="AF80" s="24">
        <f t="shared" si="406"/>
        <v>78</v>
      </c>
      <c r="AG80" s="28" t="s">
        <v>9</v>
      </c>
      <c r="AH80" s="74" t="str">
        <f t="shared" si="407"/>
        <v>&lt;!---WYCZYN_78_main--&gt;                    
                    &lt;div class=*@*feat-box*@* id=*@*wyczyn78*@* &gt;
                        &lt;p class=*@*feat-number*@*&gt;#wyczyn78&lt;/p&gt;
                        &lt;h3 class=*@*feat-title*@*&gt;Znajdź Fajną Rybę w lesie&lt;/h3&gt;
                        &lt;p class=*@*feat-counter*@*&gt; 0 osób wzięło udział&lt;/p&gt;
                    &lt;/div&gt;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n.p.m.&lt;br/&gt;Propozycję tego wyczynu nadesłał do nas Piotr.&lt;/p&gt;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I80" s="29" t="str">
        <f t="shared" si="408"/>
        <v xml:space="preserve">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n.p.m.&lt;br/&gt;Propozycję tego wyczynu nadesłał do nas Piotr.&lt;/p&gt;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J80" s="31" t="str">
        <f t="shared" si="409"/>
        <v>#wyczyn78_content,</v>
      </c>
      <c r="AK80" s="31" t="str">
        <f t="shared" si="410"/>
        <v>#map_wyczyn78,</v>
      </c>
      <c r="AL80" s="25" t="s">
        <v>18</v>
      </c>
      <c r="AM80" s="24" t="str">
        <f t="shared" si="411"/>
        <v>78'</v>
      </c>
      <c r="AN80" s="32" t="s">
        <v>19</v>
      </c>
      <c r="AO80" s="24">
        <f t="shared" si="412"/>
        <v>78</v>
      </c>
      <c r="AP80" s="25" t="s">
        <v>20</v>
      </c>
      <c r="AQ80" s="24">
        <f t="shared" si="413"/>
        <v>78</v>
      </c>
      <c r="AR80" s="25" t="s">
        <v>21</v>
      </c>
      <c r="AS80" s="24">
        <f t="shared" si="414"/>
        <v>78</v>
      </c>
      <c r="AT80" s="25" t="s">
        <v>22</v>
      </c>
      <c r="AU80" s="29" t="str">
        <f t="shared" si="415"/>
        <v xml:space="preserve">    $('#wyczyn78').click(function() {
        document.querySelector('.bg-modal').style.display = 'block';
        document.querySelector('#wyczyn78_content').style.display = 'block';
        document.querySelector('#wyczyn78_content').style.position = 'fixed';
    });
    /*Closing the pop-up with feat-description*/
        $('.popup-close-arrow').click(function() {
        document.querySelector('.bg-modal').style.display = 'none';
        document.querySelector('#wyczyn78_content').style.display = 'none';
    });</v>
      </c>
      <c r="AV80" s="25" t="s">
        <v>33</v>
      </c>
      <c r="AW80" s="33">
        <f t="shared" si="416"/>
        <v>78</v>
      </c>
      <c r="AX80" s="25" t="s">
        <v>25</v>
      </c>
      <c r="AY80" s="33">
        <f t="shared" si="417"/>
        <v>78</v>
      </c>
      <c r="AZ80" s="28" t="s">
        <v>26</v>
      </c>
      <c r="BA80" s="33" t="str">
        <f t="shared" si="418"/>
        <v>51.027580</v>
      </c>
      <c r="BB80" s="28" t="s">
        <v>27</v>
      </c>
      <c r="BC80" s="33" t="str">
        <f t="shared" si="419"/>
        <v xml:space="preserve"> 19.968358</v>
      </c>
      <c r="BD80" s="25" t="s">
        <v>184</v>
      </c>
      <c r="BE80" s="33">
        <f t="shared" si="420"/>
        <v>78</v>
      </c>
      <c r="BF80" s="25" t="s">
        <v>28</v>
      </c>
      <c r="BG80" s="33">
        <f t="shared" si="421"/>
        <v>78</v>
      </c>
      <c r="BH80" s="28" t="s">
        <v>29</v>
      </c>
      <c r="BI80" s="33">
        <f t="shared" si="422"/>
        <v>78</v>
      </c>
      <c r="BJ80" s="25" t="s">
        <v>30</v>
      </c>
      <c r="BK80" s="33">
        <f t="shared" si="423"/>
        <v>78</v>
      </c>
      <c r="BL80" s="25" t="s">
        <v>51</v>
      </c>
      <c r="BM80" s="25" t="str">
        <f t="shared" si="424"/>
        <v>51.027580</v>
      </c>
      <c r="BN80" s="25" t="s">
        <v>27</v>
      </c>
      <c r="BO80" s="25" t="str">
        <f t="shared" si="425"/>
        <v xml:space="preserve"> 19.968358</v>
      </c>
      <c r="BP80" s="25" t="s">
        <v>183</v>
      </c>
      <c r="BQ80" s="33">
        <f t="shared" si="426"/>
        <v>78</v>
      </c>
      <c r="BR80" s="28" t="s">
        <v>31</v>
      </c>
      <c r="BS80" s="33">
        <f t="shared" si="427"/>
        <v>78</v>
      </c>
      <c r="BT80" s="25" t="s">
        <v>32</v>
      </c>
      <c r="BU80" s="33"/>
      <c r="BV80" s="28"/>
      <c r="BW80" s="33"/>
      <c r="BX80" s="28"/>
      <c r="BY80" s="29" t="str">
        <f t="shared" si="428"/>
        <v xml:space="preserve">//----------------------------------------------------------------------------------------------------------------------------------------------------------------------------
                //Markers for WYCZYN_78
                //marker for main page
                addMarker_w78_main({coords:{lat:51.027580, lng: 19.968358}, iconImage:'http://nieodlegla.pl/files/marker.svg', });
                function addMarker_w78_main(props) {var marker = new google.maps.Marker({ position:props.coords, map:map, }); if(props.iconImage){marker.setIcon(props.iconImage);}
                                                  google.maps.event.addListener(marker, "click", function() { document.querySelector('.bg-modal').style.display = 'block';         document.querySelector('#wyczyn78_content').style.display = 'block'; document.querySelector('#wyczyn78_content').style.position = 'fixed';});
                                                  };
                //Marker for pop-up
                addMarker_w78({coords:{lat:51.027580, lng: 19.968358}, iconImage:'http://nieodlegla.pl/files/pin.svg', });
                function addMarker_w78(props) {var marker = new google.maps.Marker({ position:props.coords, map:map_wyczyn78, }); if(props.iconImage){marker.setIcon(props.iconImage);}};
                //----------------------------------------------------------------------------------------------------------------------------------------------------------------------------
</v>
      </c>
      <c r="BZ80" s="28" t="s">
        <v>34</v>
      </c>
      <c r="CA80" s="33">
        <f t="shared" si="429"/>
        <v>78</v>
      </c>
      <c r="CB80" s="28" t="s">
        <v>35</v>
      </c>
      <c r="CC80" s="33" t="str">
        <f t="shared" si="430"/>
        <v>78'</v>
      </c>
      <c r="CD80" s="28" t="s">
        <v>36</v>
      </c>
      <c r="CE80" s="29" t="str">
        <f t="shared" si="431"/>
        <v>var map_wyczyn78 = new google.maps.Map(document.getElementById('map_wyczyn78'), optionsFeatPopup);</v>
      </c>
      <c r="CF80" s="25" t="s">
        <v>33</v>
      </c>
      <c r="CG80" s="24">
        <f t="shared" si="432"/>
        <v>78</v>
      </c>
      <c r="CH80" s="25" t="s">
        <v>156</v>
      </c>
      <c r="CI80" s="29" t="str">
        <f t="shared" si="433"/>
        <v xml:space="preserve">//----------------------------------------------------------------------------------------------------------------------------------------------------------------------------
                //Markers for WYCZYN_78                //Marker for pop-up
                addMarker_w78({coords:{lat:51.027580, lng: 19.968358}, iconImage:'http://nieodlegla.pl/files/pin.svg', });
                function addMarker_w78(props) {var marker = new google.maps.Marker({ position:props.coords, map:map_wyczyn78, }); if(props.iconImage){marker.setIcon(props.iconImage);}};
                //----------------------------------------------------------------------------------------------------------------------------------------------------------------------------
</v>
      </c>
    </row>
    <row r="81" spans="1:87" ht="96" customHeight="1" thickBot="1" x14ac:dyDescent="0.3">
      <c r="A81" s="99">
        <v>79</v>
      </c>
      <c r="B81" s="100" t="s">
        <v>298</v>
      </c>
      <c r="C81" s="101" t="s">
        <v>312</v>
      </c>
      <c r="D81" s="101" t="s">
        <v>313</v>
      </c>
      <c r="E81" s="101" t="s">
        <v>299</v>
      </c>
      <c r="F81" s="101"/>
      <c r="G81" s="102" t="s">
        <v>314</v>
      </c>
      <c r="H81" s="52" t="s">
        <v>8</v>
      </c>
      <c r="I81" s="53">
        <f t="shared" ref="I81:I87" si="434">A81</f>
        <v>79</v>
      </c>
      <c r="J81" s="54" t="s">
        <v>10</v>
      </c>
      <c r="K81" s="55">
        <f t="shared" ref="K81:K87" si="435">A81</f>
        <v>79</v>
      </c>
      <c r="L81" s="56" t="s">
        <v>11</v>
      </c>
      <c r="M81" s="53">
        <f t="shared" ref="M81:M87" si="436">A81</f>
        <v>79</v>
      </c>
      <c r="N81" s="54" t="s">
        <v>12</v>
      </c>
      <c r="O81" s="53" t="str">
        <f t="shared" ref="O81:O87" si="437">E81</f>
        <v>Przejażdżka rowerem na terenie muzeum</v>
      </c>
      <c r="P81" s="56" t="s">
        <v>49</v>
      </c>
      <c r="Q81" s="54" t="s">
        <v>38</v>
      </c>
      <c r="R81" s="55">
        <f t="shared" ref="R81:R87" si="438">A81</f>
        <v>79</v>
      </c>
      <c r="S81" s="56" t="s">
        <v>39</v>
      </c>
      <c r="T81" s="53">
        <f t="shared" ref="T81:T87" si="439">A81</f>
        <v>79</v>
      </c>
      <c r="U81" s="54" t="s">
        <v>13</v>
      </c>
      <c r="V81" s="53">
        <f t="shared" ref="V81:V87" si="440">A81</f>
        <v>79</v>
      </c>
      <c r="W81" s="54" t="s">
        <v>14</v>
      </c>
      <c r="X81" s="53" t="str">
        <f t="shared" ref="X81:X87" si="441">E81</f>
        <v>Przejażdżka rowerem na terenie muzeum</v>
      </c>
      <c r="Y81" s="54" t="s">
        <v>50</v>
      </c>
      <c r="Z81" s="53" t="str">
        <f t="shared" ref="Z81:Z87" si="442">G81</f>
        <v xml:space="preserve"> Zajrzyj do Gołębia i odwiedź prywatne Muzeum Nietypowych Rowerów, gdzie eksponatami są najrozmaitsze rowery. Nie pomyl kolejności i pobliskie Muzeum Pijaństwa odwiedź dopiero po zakończonej przejażdżce. &lt;br/&gt;Propozycję tego wyczynu nadesłał do nas Tadeusz.</v>
      </c>
      <c r="AA81" s="54" t="s">
        <v>15</v>
      </c>
      <c r="AB81" s="53">
        <f t="shared" ref="AB81:AB87" si="443">A81</f>
        <v>79</v>
      </c>
      <c r="AC81" s="54" t="s">
        <v>338</v>
      </c>
      <c r="AD81" s="53">
        <f t="shared" ref="AD81:AD87" si="444">A81</f>
        <v>79</v>
      </c>
      <c r="AE81" s="54" t="s">
        <v>16</v>
      </c>
      <c r="AF81" s="53">
        <f t="shared" ref="AF81:AF87" si="445">A81</f>
        <v>79</v>
      </c>
      <c r="AG81" s="57" t="s">
        <v>9</v>
      </c>
      <c r="AH81" s="78" t="str">
        <f t="shared" ref="AH81:AH87" si="446">CONCATENATE(H81,I81,J81,K81,L81,M81,N81,O81,P81,Q81,R81,S81,T81,U81,V81,W81,X81,Y81,Z81,AA81,AB81,AC81,AD81,AE81,AF81,AG81)</f>
        <v>&lt;!---WYCZYN_79_main--&gt;                    
                    &lt;div class=*@*feat-box*@* id=*@*wyczyn79*@* &gt;
                        &lt;p class=*@*feat-number*@*&gt;#wyczyn79&lt;/p&gt;
                        &lt;h3 class=*@*feat-title*@*&gt;Przejażdżka rowerem na terenie muzeum&lt;/h3&gt;
                        &lt;p class=*@*feat-counter*@*&gt; 0 osób wzięło udział&lt;/p&gt;
                    &lt;/div&gt;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 &lt;br/&gt;Propozycję tego wyczynu nadesłał do nas Tadeusz.&lt;/p&gt;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I81" s="58" t="str">
        <f t="shared" ref="AI81:AI87" si="447">CONCATENATE(Q81,R81,S81,T81,U81,V81,W81,X81,Y81,Z81,AA81,AB81,AC81,AD81,AE81,AF81,AG81)</f>
        <v xml:space="preserve">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 &lt;br/&gt;Propozycję tego wyczynu nadesłał do nas Tadeusz.&lt;/p&gt;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J81" s="59" t="str">
        <f t="shared" ref="AJ81:AJ87" si="448">"#wyczyn"&amp;A81&amp;"_content,"</f>
        <v>#wyczyn79_content,</v>
      </c>
      <c r="AK81" s="59" t="str">
        <f t="shared" ref="AK81:AK87" si="449">"#map_wyczyn"&amp;A81&amp;","</f>
        <v>#map_wyczyn79,</v>
      </c>
      <c r="AL81" s="54" t="s">
        <v>18</v>
      </c>
      <c r="AM81" s="53" t="str">
        <f t="shared" ref="AM81:AM87" si="450">A81&amp;"'"</f>
        <v>79'</v>
      </c>
      <c r="AN81" s="60" t="s">
        <v>19</v>
      </c>
      <c r="AO81" s="53">
        <f t="shared" ref="AO81:AO87" si="451">A81</f>
        <v>79</v>
      </c>
      <c r="AP81" s="54" t="s">
        <v>20</v>
      </c>
      <c r="AQ81" s="53">
        <f t="shared" ref="AQ81:AQ87" si="452">A81</f>
        <v>79</v>
      </c>
      <c r="AR81" s="54" t="s">
        <v>21</v>
      </c>
      <c r="AS81" s="53">
        <f t="shared" ref="AS81:AS87" si="453">A81</f>
        <v>79</v>
      </c>
      <c r="AT81" s="54" t="s">
        <v>22</v>
      </c>
      <c r="AU81" s="58" t="str">
        <f t="shared" ref="AU81:AU87" si="454">CONCATENATE(AL81,AM81,AN81,AO81,AP81,AQ81,AR81,AS81,AT81)</f>
        <v xml:space="preserve">    $('#wyczyn79').click(function() {
        document.querySelector('.bg-modal').style.display = 'block';
        document.querySelector('#wyczyn79_content').style.display = 'block';
        document.querySelector('#wyczyn79_content').style.position = 'fixed';
    });
    /*Closing the pop-up with feat-description*/
        $('.popup-close-arrow').click(function() {
        document.querySelector('.bg-modal').style.display = 'none';
        document.querySelector('#wyczyn79_content').style.display = 'none';
    });</v>
      </c>
      <c r="AV81" s="54" t="s">
        <v>33</v>
      </c>
      <c r="AW81" s="61">
        <f t="shared" ref="AW81:AW87" si="455">A81</f>
        <v>79</v>
      </c>
      <c r="AX81" s="54" t="s">
        <v>25</v>
      </c>
      <c r="AY81" s="61">
        <f t="shared" ref="AY81:AY87" si="456">A81</f>
        <v>79</v>
      </c>
      <c r="AZ81" s="57" t="s">
        <v>26</v>
      </c>
      <c r="BA81" s="61" t="str">
        <f t="shared" ref="BA81:BA87" si="457">C81</f>
        <v>51.488288</v>
      </c>
      <c r="BB81" s="57" t="s">
        <v>27</v>
      </c>
      <c r="BC81" s="61" t="str">
        <f t="shared" ref="BC81:BC87" si="458">D81</f>
        <v xml:space="preserve"> 21.873285</v>
      </c>
      <c r="BD81" s="2" t="s">
        <v>184</v>
      </c>
      <c r="BE81" s="61">
        <f t="shared" ref="BE81:BE87" si="459">A81</f>
        <v>79</v>
      </c>
      <c r="BF81" s="54" t="s">
        <v>28</v>
      </c>
      <c r="BG81" s="61">
        <f t="shared" ref="BG81:BG87" si="460">A81</f>
        <v>79</v>
      </c>
      <c r="BH81" s="57" t="s">
        <v>29</v>
      </c>
      <c r="BI81" s="61">
        <f t="shared" ref="BI81:BI87" si="461">A81</f>
        <v>79</v>
      </c>
      <c r="BJ81" s="54" t="s">
        <v>30</v>
      </c>
      <c r="BK81" s="61">
        <f t="shared" ref="BK81:BK87" si="462">A81</f>
        <v>79</v>
      </c>
      <c r="BL81" s="54" t="s">
        <v>51</v>
      </c>
      <c r="BM81" s="54" t="str">
        <f t="shared" ref="BM81:BM87" si="463">C81</f>
        <v>51.488288</v>
      </c>
      <c r="BN81" s="54" t="s">
        <v>27</v>
      </c>
      <c r="BO81" s="54" t="str">
        <f t="shared" ref="BO81:BO87" si="464">D81</f>
        <v xml:space="preserve"> 21.873285</v>
      </c>
      <c r="BP81" s="2" t="s">
        <v>183</v>
      </c>
      <c r="BQ81" s="61">
        <f t="shared" ref="BQ81:BQ87" si="465">A81</f>
        <v>79</v>
      </c>
      <c r="BR81" s="57" t="s">
        <v>31</v>
      </c>
      <c r="BS81" s="61">
        <f t="shared" ref="BS81:BS87" si="466">A81</f>
        <v>79</v>
      </c>
      <c r="BT81" s="54" t="s">
        <v>32</v>
      </c>
      <c r="BU81" s="61"/>
      <c r="BV81" s="57"/>
      <c r="BW81" s="61"/>
      <c r="BX81" s="57"/>
      <c r="BY81" s="58" t="str">
        <f t="shared" ref="BY81:BY87" si="467">CONCATENATE(AV81,AW81,AX81,AY81,AZ81,BA81,BB81,BC81,BD81,BE81,BF81,BG81,BH81,BI81,BJ81,BK81,BL81,BM81,BN81,BO81,BP81,BQ81,BR81,BS81,BT81)</f>
        <v xml:space="preserve">//----------------------------------------------------------------------------------------------------------------------------------------------------------------------------
                //Markers for WYCZYN_79
                //marker for main page
                addMarker_w79_main({coords:{lat:51.488288, lng: 21.873285}, iconImage:'http://nieodlegla.pl/files/marker.svg', });
                function addMarker_w79_main(props) {var marker = new google.maps.Marker({ position:props.coords, map:map, }); if(props.iconImage){marker.setIcon(props.iconImage);}
                                                  google.maps.event.addListener(marker, "click", function() { document.querySelector('.bg-modal').style.display = 'block';         document.querySelector('#wyczyn79_content').style.display = 'block'; document.querySelector('#wyczyn79_content').style.position = 'fixed';});
                                                  };
                //Marker for pop-up
                addMarker_w79({coords:{lat:51.488288, lng: 21.873285}, iconImage:'http://nieodlegla.pl/files/pin.svg', });
                function addMarker_w79(props) {var marker = new google.maps.Marker({ position:props.coords, map:map_wyczyn79, }); if(props.iconImage){marker.setIcon(props.iconImage);}};
                //----------------------------------------------------------------------------------------------------------------------------------------------------------------------------
</v>
      </c>
      <c r="BZ81" s="57" t="s">
        <v>34</v>
      </c>
      <c r="CA81" s="61">
        <f t="shared" ref="CA81:CA87" si="468">A81</f>
        <v>79</v>
      </c>
      <c r="CB81" s="57" t="s">
        <v>35</v>
      </c>
      <c r="CC81" s="61" t="str">
        <f t="shared" ref="CC81:CC87" si="469">A81&amp;"'"</f>
        <v>79'</v>
      </c>
      <c r="CD81" s="57" t="s">
        <v>36</v>
      </c>
      <c r="CE81" s="58" t="str">
        <f t="shared" ref="CE81:CE87" si="470">CONCATENATE(BZ81,CA81,CB81,CC81,CD81,)</f>
        <v>var map_wyczyn79 = new google.maps.Map(document.getElementById('map_wyczyn79'), optionsFeatPopup);</v>
      </c>
      <c r="CF81" s="2" t="s">
        <v>33</v>
      </c>
      <c r="CG81" s="6">
        <f t="shared" ref="CG81:CG87" si="471">A81</f>
        <v>79</v>
      </c>
      <c r="CH81" s="2" t="s">
        <v>156</v>
      </c>
      <c r="CI81" s="9" t="str">
        <f t="shared" ref="CI81:CI87" si="472">CONCATENATE(CF81,CG81,CH81,BK81,BL81,BM81,BN81,BO81,BP81,BQ81,BR81,BS81,BT81)</f>
        <v xml:space="preserve">//----------------------------------------------------------------------------------------------------------------------------------------------------------------------------
                //Markers for WYCZYN_79                //Marker for pop-up
                addMarker_w79({coords:{lat:51.488288, lng: 21.873285}, iconImage:'http://nieodlegla.pl/files/pin.svg', });
                function addMarker_w79(props) {var marker = new google.maps.Marker({ position:props.coords, map:map_wyczyn79, }); if(props.iconImage){marker.setIcon(props.iconImage);}};
                //----------------------------------------------------------------------------------------------------------------------------------------------------------------------------
</v>
      </c>
    </row>
    <row r="82" spans="1:87" ht="54" customHeight="1" thickBot="1" x14ac:dyDescent="0.3">
      <c r="A82" s="34">
        <v>80</v>
      </c>
      <c r="B82" s="97" t="s">
        <v>315</v>
      </c>
      <c r="C82" s="3" t="s">
        <v>320</v>
      </c>
      <c r="D82" s="3" t="s">
        <v>321</v>
      </c>
      <c r="E82" s="97" t="s">
        <v>319</v>
      </c>
      <c r="G82" s="2" t="s">
        <v>328</v>
      </c>
      <c r="H82" s="52" t="s">
        <v>8</v>
      </c>
      <c r="I82" s="53">
        <f t="shared" si="434"/>
        <v>80</v>
      </c>
      <c r="J82" s="54" t="s">
        <v>10</v>
      </c>
      <c r="K82" s="55">
        <f t="shared" si="435"/>
        <v>80</v>
      </c>
      <c r="L82" s="56" t="s">
        <v>11</v>
      </c>
      <c r="M82" s="53">
        <f t="shared" si="436"/>
        <v>80</v>
      </c>
      <c r="N82" s="54" t="s">
        <v>12</v>
      </c>
      <c r="O82" s="53" t="str">
        <f t="shared" si="437"/>
        <v>Odwiedź najmniejsze uzdrowisko w Polsce - Wapienne</v>
      </c>
      <c r="P82" s="56" t="s">
        <v>49</v>
      </c>
      <c r="Q82" s="54" t="s">
        <v>38</v>
      </c>
      <c r="R82" s="55">
        <f t="shared" si="438"/>
        <v>80</v>
      </c>
      <c r="S82" s="56" t="s">
        <v>39</v>
      </c>
      <c r="T82" s="53">
        <f t="shared" si="439"/>
        <v>80</v>
      </c>
      <c r="U82" s="54" t="s">
        <v>13</v>
      </c>
      <c r="V82" s="53">
        <f t="shared" si="440"/>
        <v>80</v>
      </c>
      <c r="W82" s="54" t="s">
        <v>14</v>
      </c>
      <c r="X82" s="53" t="str">
        <f t="shared" si="441"/>
        <v>Odwiedź najmniejsze uzdrowisko w Polsce - Wapienne</v>
      </c>
      <c r="Y82" s="54" t="s">
        <v>50</v>
      </c>
      <c r="Z82" s="53" t="str">
        <f t="shared" si="442"/>
        <v xml:space="preserve">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v>
      </c>
      <c r="AA82" s="54" t="s">
        <v>15</v>
      </c>
      <c r="AB82" s="53">
        <f t="shared" si="443"/>
        <v>80</v>
      </c>
      <c r="AC82" s="54" t="s">
        <v>338</v>
      </c>
      <c r="AD82" s="53">
        <f t="shared" si="444"/>
        <v>80</v>
      </c>
      <c r="AE82" s="54" t="s">
        <v>16</v>
      </c>
      <c r="AF82" s="53">
        <f t="shared" si="445"/>
        <v>80</v>
      </c>
      <c r="AG82" s="57" t="s">
        <v>9</v>
      </c>
      <c r="AH82" s="74" t="str">
        <f t="shared" si="446"/>
        <v>&lt;!---WYCZYN_80_main--&gt;                    
                    &lt;div class=*@*feat-box*@* id=*@*wyczyn80*@* &gt;
                        &lt;p class=*@*feat-number*@*&gt;#wyczyn80&lt;/p&gt;
                        &lt;h3 class=*@*feat-title*@*&gt;Odwiedź najmniejsze uzdrowisko w Polsce - Wapienne&lt;/h3&gt;
                        &lt;p class=*@*feat-counter*@*&gt; 0 osób wzięło udział&lt;/p&gt;
                    &lt;/div&gt;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I82" s="58" t="str">
        <f t="shared" si="447"/>
        <v xml:space="preserve">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J82" s="59" t="str">
        <f t="shared" si="448"/>
        <v>#wyczyn80_content,</v>
      </c>
      <c r="AK82" s="59" t="str">
        <f t="shared" si="449"/>
        <v>#map_wyczyn80,</v>
      </c>
      <c r="AL82" s="54" t="s">
        <v>18</v>
      </c>
      <c r="AM82" s="53" t="str">
        <f t="shared" si="450"/>
        <v>80'</v>
      </c>
      <c r="AN82" s="60" t="s">
        <v>19</v>
      </c>
      <c r="AO82" s="53">
        <f t="shared" si="451"/>
        <v>80</v>
      </c>
      <c r="AP82" s="54" t="s">
        <v>20</v>
      </c>
      <c r="AQ82" s="53">
        <f t="shared" si="452"/>
        <v>80</v>
      </c>
      <c r="AR82" s="54" t="s">
        <v>21</v>
      </c>
      <c r="AS82" s="53">
        <f t="shared" si="453"/>
        <v>80</v>
      </c>
      <c r="AT82" s="54" t="s">
        <v>22</v>
      </c>
      <c r="AU82" s="58" t="str">
        <f t="shared" si="454"/>
        <v xml:space="preserve">    $('#wyczyn80').click(function() {
        document.querySelector('.bg-modal').style.display = 'block';
        document.querySelector('#wyczyn80_content').style.display = 'block';
        document.querySelector('#wyczyn80_content').style.position = 'fixed';
    });
    /*Closing the pop-up with feat-description*/
        $('.popup-close-arrow').click(function() {
        document.querySelector('.bg-modal').style.display = 'none';
        document.querySelector('#wyczyn80_content').style.display = 'none';
    });</v>
      </c>
      <c r="AV82" s="54" t="s">
        <v>33</v>
      </c>
      <c r="AW82" s="61">
        <f t="shared" si="455"/>
        <v>80</v>
      </c>
      <c r="AX82" s="54" t="s">
        <v>25</v>
      </c>
      <c r="AY82" s="61">
        <f t="shared" si="456"/>
        <v>80</v>
      </c>
      <c r="AZ82" s="57" t="s">
        <v>26</v>
      </c>
      <c r="BA82" s="61" t="str">
        <f t="shared" si="457"/>
        <v>49.6261</v>
      </c>
      <c r="BB82" s="57" t="s">
        <v>27</v>
      </c>
      <c r="BC82" s="61" t="str">
        <f t="shared" si="458"/>
        <v xml:space="preserve"> 21.2829</v>
      </c>
      <c r="BD82" s="2" t="s">
        <v>184</v>
      </c>
      <c r="BE82" s="61">
        <f t="shared" si="459"/>
        <v>80</v>
      </c>
      <c r="BF82" s="54" t="s">
        <v>28</v>
      </c>
      <c r="BG82" s="61">
        <f t="shared" si="460"/>
        <v>80</v>
      </c>
      <c r="BH82" s="57" t="s">
        <v>29</v>
      </c>
      <c r="BI82" s="61">
        <f t="shared" si="461"/>
        <v>80</v>
      </c>
      <c r="BJ82" s="54" t="s">
        <v>30</v>
      </c>
      <c r="BK82" s="61">
        <f t="shared" si="462"/>
        <v>80</v>
      </c>
      <c r="BL82" s="54" t="s">
        <v>51</v>
      </c>
      <c r="BM82" s="54" t="str">
        <f t="shared" si="463"/>
        <v>49.6261</v>
      </c>
      <c r="BN82" s="54" t="s">
        <v>27</v>
      </c>
      <c r="BO82" s="54" t="str">
        <f t="shared" si="464"/>
        <v xml:space="preserve"> 21.2829</v>
      </c>
      <c r="BP82" s="2" t="s">
        <v>183</v>
      </c>
      <c r="BQ82" s="61">
        <f t="shared" si="465"/>
        <v>80</v>
      </c>
      <c r="BR82" s="57" t="s">
        <v>31</v>
      </c>
      <c r="BS82" s="61">
        <f t="shared" si="466"/>
        <v>80</v>
      </c>
      <c r="BT82" s="54" t="s">
        <v>32</v>
      </c>
      <c r="BU82" s="61"/>
      <c r="BV82" s="57"/>
      <c r="BW82" s="61"/>
      <c r="BX82" s="57"/>
      <c r="BY82" s="58" t="str">
        <f t="shared" si="467"/>
        <v xml:space="preserve">//----------------------------------------------------------------------------------------------------------------------------------------------------------------------------
                //Markers for WYCZYN_80
                //marker for main page
                addMarker_w80_main({coords:{lat:49.6261, lng: 21.2829}, iconImage:'http://nieodlegla.pl/files/marker.svg', });
                function addMarker_w80_main(props) {var marker = new google.maps.Marker({ position:props.coords, map:map, }); if(props.iconImage){marker.setIcon(props.iconImage);}
                                                  google.maps.event.addListener(marker, "click", function() { document.querySelector('.bg-modal').style.display = 'block';         document.querySelector('#wyczyn80_content').style.display = 'block'; document.querySelector('#wyczyn80_content').style.position = 'fixed';});
                                                  };
                //Marker for pop-up
                addMarker_w80({coords:{lat:49.6261, lng: 21.2829}, iconImage:'http://nieodlegla.pl/files/pin.svg', });
                function addMarker_w80(props) {var marker = new google.maps.Marker({ position:props.coords, map:map_wyczyn80, }); if(props.iconImage){marker.setIcon(props.iconImage);}};
                //----------------------------------------------------------------------------------------------------------------------------------------------------------------------------
</v>
      </c>
      <c r="BZ82" s="57" t="s">
        <v>34</v>
      </c>
      <c r="CA82" s="61">
        <f t="shared" si="468"/>
        <v>80</v>
      </c>
      <c r="CB82" s="57" t="s">
        <v>35</v>
      </c>
      <c r="CC82" s="61" t="str">
        <f t="shared" si="469"/>
        <v>80'</v>
      </c>
      <c r="CD82" s="57" t="s">
        <v>36</v>
      </c>
      <c r="CE82" s="58" t="str">
        <f t="shared" si="470"/>
        <v>var map_wyczyn80 = new google.maps.Map(document.getElementById('map_wyczyn80'), optionsFeatPopup);</v>
      </c>
      <c r="CF82" s="2" t="s">
        <v>33</v>
      </c>
      <c r="CG82" s="6">
        <f t="shared" si="471"/>
        <v>80</v>
      </c>
      <c r="CH82" s="2" t="s">
        <v>156</v>
      </c>
      <c r="CI82" s="9" t="str">
        <f t="shared" si="472"/>
        <v xml:space="preserve">//----------------------------------------------------------------------------------------------------------------------------------------------------------------------------
                //Markers for WYCZYN_80                //Marker for pop-up
                addMarker_w80({coords:{lat:49.6261, lng: 21.2829}, iconImage:'http://nieodlegla.pl/files/pin.svg', });
                function addMarker_w80(props) {var marker = new google.maps.Marker({ position:props.coords, map:map_wyczyn80, }); if(props.iconImage){marker.setIcon(props.iconImage);}};
                //----------------------------------------------------------------------------------------------------------------------------------------------------------------------------
</v>
      </c>
    </row>
    <row r="83" spans="1:87" ht="54" customHeight="1" thickBot="1" x14ac:dyDescent="0.3">
      <c r="A83" s="34">
        <v>81</v>
      </c>
      <c r="B83" s="97" t="s">
        <v>316</v>
      </c>
      <c r="C83" s="3" t="s">
        <v>322</v>
      </c>
      <c r="D83" s="3" t="s">
        <v>323</v>
      </c>
      <c r="E83" s="3" t="s">
        <v>329</v>
      </c>
      <c r="G83" s="2" t="s">
        <v>330</v>
      </c>
      <c r="H83" s="52" t="s">
        <v>8</v>
      </c>
      <c r="I83" s="53">
        <f t="shared" si="434"/>
        <v>81</v>
      </c>
      <c r="J83" s="54" t="s">
        <v>10</v>
      </c>
      <c r="K83" s="55">
        <f t="shared" si="435"/>
        <v>81</v>
      </c>
      <c r="L83" s="56" t="s">
        <v>11</v>
      </c>
      <c r="M83" s="53">
        <f t="shared" si="436"/>
        <v>81</v>
      </c>
      <c r="N83" s="54" t="s">
        <v>12</v>
      </c>
      <c r="O83" s="53" t="str">
        <f t="shared" si="437"/>
        <v>Pieszo wokół domu - obejdź swoją miejscowość dokoła szlakiem/szlakami</v>
      </c>
      <c r="P83" s="56" t="s">
        <v>49</v>
      </c>
      <c r="Q83" s="54" t="s">
        <v>38</v>
      </c>
      <c r="R83" s="55">
        <f t="shared" si="438"/>
        <v>81</v>
      </c>
      <c r="S83" s="56" t="s">
        <v>39</v>
      </c>
      <c r="T83" s="53">
        <f t="shared" si="439"/>
        <v>81</v>
      </c>
      <c r="U83" s="54" t="s">
        <v>13</v>
      </c>
      <c r="V83" s="53">
        <f t="shared" si="440"/>
        <v>81</v>
      </c>
      <c r="W83" s="54" t="s">
        <v>14</v>
      </c>
      <c r="X83" s="53" t="str">
        <f t="shared" si="441"/>
        <v>Pieszo wokół domu - obejdź swoją miejscowość dokoła szlakiem/szlakami</v>
      </c>
      <c r="Y83" s="54" t="s">
        <v>50</v>
      </c>
      <c r="Z83" s="53" t="str">
        <f t="shared" si="442"/>
        <v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v>
      </c>
      <c r="AA83" s="54" t="s">
        <v>15</v>
      </c>
      <c r="AB83" s="53">
        <f t="shared" si="443"/>
        <v>81</v>
      </c>
      <c r="AC83" s="54" t="s">
        <v>338</v>
      </c>
      <c r="AD83" s="53">
        <f t="shared" si="444"/>
        <v>81</v>
      </c>
      <c r="AE83" s="54" t="s">
        <v>16</v>
      </c>
      <c r="AF83" s="53">
        <f t="shared" si="445"/>
        <v>81</v>
      </c>
      <c r="AG83" s="57" t="s">
        <v>9</v>
      </c>
      <c r="AH83" s="74" t="str">
        <f t="shared" si="446"/>
        <v>&lt;!---WYCZYN_81_main--&gt;                    
                    &lt;div class=*@*feat-box*@* id=*@*wyczyn81*@* &gt;
                        &lt;p class=*@*feat-number*@*&gt;#wyczyn81&lt;/p&gt;
                        &lt;h3 class=*@*feat-title*@*&gt;Pieszo wokół domu - obejdź swoją miejscowość dokoła szlakiem/szlakami&lt;/h3&gt;
                        &lt;p class=*@*feat-counter*@*&gt; 0 osób wzięło udział&lt;/p&gt;
                    &lt;/div&gt;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I83" s="58" t="str">
        <f t="shared" si="447"/>
        <v xml:space="preserve">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J83" s="59" t="str">
        <f t="shared" si="448"/>
        <v>#wyczyn81_content,</v>
      </c>
      <c r="AK83" s="59" t="str">
        <f t="shared" si="449"/>
        <v>#map_wyczyn81,</v>
      </c>
      <c r="AL83" s="54" t="s">
        <v>18</v>
      </c>
      <c r="AM83" s="53" t="str">
        <f t="shared" si="450"/>
        <v>81'</v>
      </c>
      <c r="AN83" s="60" t="s">
        <v>19</v>
      </c>
      <c r="AO83" s="53">
        <f t="shared" si="451"/>
        <v>81</v>
      </c>
      <c r="AP83" s="54" t="s">
        <v>20</v>
      </c>
      <c r="AQ83" s="53">
        <f t="shared" si="452"/>
        <v>81</v>
      </c>
      <c r="AR83" s="54" t="s">
        <v>21</v>
      </c>
      <c r="AS83" s="53">
        <f t="shared" si="453"/>
        <v>81</v>
      </c>
      <c r="AT83" s="54" t="s">
        <v>22</v>
      </c>
      <c r="AU83" s="58" t="str">
        <f t="shared" si="454"/>
        <v xml:space="preserve">    $('#wyczyn81').click(function() {
        document.querySelector('.bg-modal').style.display = 'block';
        document.querySelector('#wyczyn81_content').style.display = 'block';
        document.querySelector('#wyczyn81_content').style.position = 'fixed';
    });
    /*Closing the pop-up with feat-description*/
        $('.popup-close-arrow').click(function() {
        document.querySelector('.bg-modal').style.display = 'none';
        document.querySelector('#wyczyn81_content').style.display = 'none';
    });</v>
      </c>
      <c r="AV83" s="54" t="s">
        <v>33</v>
      </c>
      <c r="AW83" s="61">
        <f t="shared" si="455"/>
        <v>81</v>
      </c>
      <c r="AX83" s="54" t="s">
        <v>25</v>
      </c>
      <c r="AY83" s="61">
        <f t="shared" si="456"/>
        <v>81</v>
      </c>
      <c r="AZ83" s="57" t="s">
        <v>26</v>
      </c>
      <c r="BA83" s="61" t="str">
        <f t="shared" si="457"/>
        <v>51.799152</v>
      </c>
      <c r="BB83" s="57" t="s">
        <v>27</v>
      </c>
      <c r="BC83" s="61" t="str">
        <f t="shared" si="458"/>
        <v xml:space="preserve"> 19.298691</v>
      </c>
      <c r="BD83" s="2" t="s">
        <v>184</v>
      </c>
      <c r="BE83" s="61">
        <f t="shared" si="459"/>
        <v>81</v>
      </c>
      <c r="BF83" s="54" t="s">
        <v>28</v>
      </c>
      <c r="BG83" s="61">
        <f t="shared" si="460"/>
        <v>81</v>
      </c>
      <c r="BH83" s="57" t="s">
        <v>29</v>
      </c>
      <c r="BI83" s="61">
        <f t="shared" si="461"/>
        <v>81</v>
      </c>
      <c r="BJ83" s="54" t="s">
        <v>30</v>
      </c>
      <c r="BK83" s="61">
        <f t="shared" si="462"/>
        <v>81</v>
      </c>
      <c r="BL83" s="54" t="s">
        <v>51</v>
      </c>
      <c r="BM83" s="54" t="str">
        <f t="shared" si="463"/>
        <v>51.799152</v>
      </c>
      <c r="BN83" s="54" t="s">
        <v>27</v>
      </c>
      <c r="BO83" s="54" t="str">
        <f t="shared" si="464"/>
        <v xml:space="preserve"> 19.298691</v>
      </c>
      <c r="BP83" s="2" t="s">
        <v>183</v>
      </c>
      <c r="BQ83" s="61">
        <f t="shared" si="465"/>
        <v>81</v>
      </c>
      <c r="BR83" s="57" t="s">
        <v>31</v>
      </c>
      <c r="BS83" s="61">
        <f t="shared" si="466"/>
        <v>81</v>
      </c>
      <c r="BT83" s="54" t="s">
        <v>32</v>
      </c>
      <c r="BU83" s="61"/>
      <c r="BV83" s="57"/>
      <c r="BW83" s="61"/>
      <c r="BX83" s="57"/>
      <c r="BY83" s="58" t="str">
        <f t="shared" si="467"/>
        <v xml:space="preserve">//----------------------------------------------------------------------------------------------------------------------------------------------------------------------------
                //Markers for WYCZYN_81
                //marker for main page
                addMarker_w81_main({coords:{lat:51.799152, lng: 19.298691}, iconImage:'http://nieodlegla.pl/files/marker.svg', });
                function addMarker_w81_main(props) {var marker = new google.maps.Marker({ position:props.coords, map:map, }); if(props.iconImage){marker.setIcon(props.iconImage);}
                                                  google.maps.event.addListener(marker, "click", function() { document.querySelector('.bg-modal').style.display = 'block';         document.querySelector('#wyczyn81_content').style.display = 'block'; document.querySelector('#wyczyn81_content').style.position = 'fixed';});
                                                  };
                //Marker for pop-up
                addMarker_w81({coords:{lat:51.799152, lng: 19.298691}, iconImage:'http://nieodlegla.pl/files/pin.svg', });
                function addMarker_w81(props) {var marker = new google.maps.Marker({ position:props.coords, map:map_wyczyn81, }); if(props.iconImage){marker.setIcon(props.iconImage);}};
                //----------------------------------------------------------------------------------------------------------------------------------------------------------------------------
</v>
      </c>
      <c r="BZ83" s="57" t="s">
        <v>34</v>
      </c>
      <c r="CA83" s="61">
        <f t="shared" si="468"/>
        <v>81</v>
      </c>
      <c r="CB83" s="57" t="s">
        <v>35</v>
      </c>
      <c r="CC83" s="61" t="str">
        <f t="shared" si="469"/>
        <v>81'</v>
      </c>
      <c r="CD83" s="57" t="s">
        <v>36</v>
      </c>
      <c r="CE83" s="58" t="str">
        <f t="shared" si="470"/>
        <v>var map_wyczyn81 = new google.maps.Map(document.getElementById('map_wyczyn81'), optionsFeatPopup);</v>
      </c>
      <c r="CF83" s="2" t="s">
        <v>33</v>
      </c>
      <c r="CG83" s="6">
        <f t="shared" si="471"/>
        <v>81</v>
      </c>
      <c r="CH83" s="2" t="s">
        <v>156</v>
      </c>
      <c r="CI83" s="9" t="str">
        <f t="shared" si="472"/>
        <v xml:space="preserve">//----------------------------------------------------------------------------------------------------------------------------------------------------------------------------
                //Markers for WYCZYN_81                //Marker for pop-up
                addMarker_w81({coords:{lat:51.799152, lng: 19.298691}, iconImage:'http://nieodlegla.pl/files/pin.svg', });
                function addMarker_w81(props) {var marker = new google.maps.Marker({ position:props.coords, map:map_wyczyn81, }); if(props.iconImage){marker.setIcon(props.iconImage);}};
                //----------------------------------------------------------------------------------------------------------------------------------------------------------------------------
</v>
      </c>
    </row>
    <row r="84" spans="1:87" ht="54" customHeight="1" thickBot="1" x14ac:dyDescent="0.3">
      <c r="A84" s="34">
        <v>82</v>
      </c>
      <c r="B84" s="3" t="s">
        <v>317</v>
      </c>
      <c r="C84" s="3" t="s">
        <v>324</v>
      </c>
      <c r="D84" s="3" t="s">
        <v>325</v>
      </c>
      <c r="E84" s="3" t="s">
        <v>331</v>
      </c>
      <c r="G84" s="2" t="s">
        <v>332</v>
      </c>
      <c r="H84" s="52" t="s">
        <v>8</v>
      </c>
      <c r="I84" s="53">
        <f t="shared" si="434"/>
        <v>82</v>
      </c>
      <c r="J84" s="54" t="s">
        <v>10</v>
      </c>
      <c r="K84" s="55">
        <f t="shared" si="435"/>
        <v>82</v>
      </c>
      <c r="L84" s="56" t="s">
        <v>11</v>
      </c>
      <c r="M84" s="53">
        <f t="shared" si="436"/>
        <v>82</v>
      </c>
      <c r="N84" s="54" t="s">
        <v>12</v>
      </c>
      <c r="O84" s="53" t="str">
        <f t="shared" si="437"/>
        <v>Odnajdź na Dolnym Śląsku bajkowy pałac niderlandzkiej królewny</v>
      </c>
      <c r="P84" s="56" t="s">
        <v>49</v>
      </c>
      <c r="Q84" s="54" t="s">
        <v>38</v>
      </c>
      <c r="R84" s="55">
        <f t="shared" si="438"/>
        <v>82</v>
      </c>
      <c r="S84" s="56" t="s">
        <v>39</v>
      </c>
      <c r="T84" s="53">
        <f t="shared" si="439"/>
        <v>82</v>
      </c>
      <c r="U84" s="54" t="s">
        <v>13</v>
      </c>
      <c r="V84" s="53">
        <f t="shared" si="440"/>
        <v>82</v>
      </c>
      <c r="W84" s="54" t="s">
        <v>14</v>
      </c>
      <c r="X84" s="53" t="str">
        <f t="shared" si="441"/>
        <v>Odnajdź na Dolnym Śląsku bajkowy pałac niderlandzkiej królewny</v>
      </c>
      <c r="Y84" s="54" t="s">
        <v>50</v>
      </c>
      <c r="Z84" s="53" t="str">
        <f t="shared" si="442"/>
        <v>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v>
      </c>
      <c r="AA84" s="54" t="s">
        <v>15</v>
      </c>
      <c r="AB84" s="53">
        <f t="shared" si="443"/>
        <v>82</v>
      </c>
      <c r="AC84" s="54" t="s">
        <v>338</v>
      </c>
      <c r="AD84" s="53">
        <f t="shared" si="444"/>
        <v>82</v>
      </c>
      <c r="AE84" s="54" t="s">
        <v>16</v>
      </c>
      <c r="AF84" s="53">
        <f t="shared" si="445"/>
        <v>82</v>
      </c>
      <c r="AG84" s="57" t="s">
        <v>9</v>
      </c>
      <c r="AH84" s="74" t="str">
        <f t="shared" si="446"/>
        <v>&lt;!---WYCZYN_82_main--&gt;                    
                    &lt;div class=*@*feat-box*@* id=*@*wyczyn82*@* &gt;
                        &lt;p class=*@*feat-number*@*&gt;#wyczyn82&lt;/p&gt;
                        &lt;h3 class=*@*feat-title*@*&gt;Odnajdź na Dolnym Śląsku bajkowy pałac niderlandzkiej królewny&lt;/h3&gt;
                        &lt;p class=*@*feat-counter*@*&gt; 0 osób wzięło udział&lt;/p&gt;
                    &lt;/div&gt;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I84" s="58" t="str">
        <f t="shared" si="447"/>
        <v xml:space="preserve">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J84" s="59" t="str">
        <f t="shared" si="448"/>
        <v>#wyczyn82_content,</v>
      </c>
      <c r="AK84" s="59" t="str">
        <f t="shared" si="449"/>
        <v>#map_wyczyn82,</v>
      </c>
      <c r="AL84" s="54" t="s">
        <v>18</v>
      </c>
      <c r="AM84" s="53" t="str">
        <f t="shared" si="450"/>
        <v>82'</v>
      </c>
      <c r="AN84" s="60" t="s">
        <v>19</v>
      </c>
      <c r="AO84" s="53">
        <f t="shared" si="451"/>
        <v>82</v>
      </c>
      <c r="AP84" s="54" t="s">
        <v>20</v>
      </c>
      <c r="AQ84" s="53">
        <f t="shared" si="452"/>
        <v>82</v>
      </c>
      <c r="AR84" s="54" t="s">
        <v>21</v>
      </c>
      <c r="AS84" s="53">
        <f t="shared" si="453"/>
        <v>82</v>
      </c>
      <c r="AT84" s="54" t="s">
        <v>22</v>
      </c>
      <c r="AU84" s="58" t="str">
        <f t="shared" si="454"/>
        <v xml:space="preserve">    $('#wyczyn82').click(function() {
        document.querySelector('.bg-modal').style.display = 'block';
        document.querySelector('#wyczyn82_content').style.display = 'block';
        document.querySelector('#wyczyn82_content').style.position = 'fixed';
    });
    /*Closing the pop-up with feat-description*/
        $('.popup-close-arrow').click(function() {
        document.querySelector('.bg-modal').style.display = 'none';
        document.querySelector('#wyczyn82_content').style.display = 'none';
    });</v>
      </c>
      <c r="AV84" s="54" t="s">
        <v>33</v>
      </c>
      <c r="AW84" s="61">
        <f t="shared" si="455"/>
        <v>82</v>
      </c>
      <c r="AX84" s="54" t="s">
        <v>25</v>
      </c>
      <c r="AY84" s="61">
        <f t="shared" si="456"/>
        <v>82</v>
      </c>
      <c r="AZ84" s="57" t="s">
        <v>26</v>
      </c>
      <c r="BA84" s="61" t="str">
        <f t="shared" si="457"/>
        <v>50.5241</v>
      </c>
      <c r="BB84" s="57" t="s">
        <v>27</v>
      </c>
      <c r="BC84" s="61" t="str">
        <f t="shared" si="458"/>
        <v xml:space="preserve"> 16.8745</v>
      </c>
      <c r="BD84" s="2" t="s">
        <v>184</v>
      </c>
      <c r="BE84" s="61">
        <f t="shared" si="459"/>
        <v>82</v>
      </c>
      <c r="BF84" s="54" t="s">
        <v>28</v>
      </c>
      <c r="BG84" s="61">
        <f t="shared" si="460"/>
        <v>82</v>
      </c>
      <c r="BH84" s="57" t="s">
        <v>29</v>
      </c>
      <c r="BI84" s="61">
        <f t="shared" si="461"/>
        <v>82</v>
      </c>
      <c r="BJ84" s="54" t="s">
        <v>30</v>
      </c>
      <c r="BK84" s="61">
        <f t="shared" si="462"/>
        <v>82</v>
      </c>
      <c r="BL84" s="54" t="s">
        <v>51</v>
      </c>
      <c r="BM84" s="54" t="str">
        <f t="shared" si="463"/>
        <v>50.5241</v>
      </c>
      <c r="BN84" s="54" t="s">
        <v>27</v>
      </c>
      <c r="BO84" s="54" t="str">
        <f t="shared" si="464"/>
        <v xml:space="preserve"> 16.8745</v>
      </c>
      <c r="BP84" s="2" t="s">
        <v>183</v>
      </c>
      <c r="BQ84" s="61">
        <f t="shared" si="465"/>
        <v>82</v>
      </c>
      <c r="BR84" s="57" t="s">
        <v>31</v>
      </c>
      <c r="BS84" s="61">
        <f t="shared" si="466"/>
        <v>82</v>
      </c>
      <c r="BT84" s="54" t="s">
        <v>32</v>
      </c>
      <c r="BU84" s="61"/>
      <c r="BV84" s="57"/>
      <c r="BW84" s="61"/>
      <c r="BX84" s="57"/>
      <c r="BY84" s="58" t="str">
        <f t="shared" si="467"/>
        <v xml:space="preserve">//----------------------------------------------------------------------------------------------------------------------------------------------------------------------------
                //Markers for WYCZYN_82
                //marker for main page
                addMarker_w82_main({coords:{lat:50.5241, lng: 16.8745}, iconImage:'http://nieodlegla.pl/files/marker.svg', });
                function addMarker_w82_main(props) {var marker = new google.maps.Marker({ position:props.coords, map:map, }); if(props.iconImage){marker.setIcon(props.iconImage);}
                                                  google.maps.event.addListener(marker, "click", function() { document.querySelector('.bg-modal').style.display = 'block';         document.querySelector('#wyczyn82_content').style.display = 'block'; document.querySelector('#wyczyn82_content').style.position = 'fixed';});
                                                  };
                //Marker for pop-up
                addMarker_w82({coords:{lat:50.5241, lng: 16.8745}, iconImage:'http://nieodlegla.pl/files/pin.svg', });
                function addMarker_w82(props) {var marker = new google.maps.Marker({ position:props.coords, map:map_wyczyn82, }); if(props.iconImage){marker.setIcon(props.iconImage);}};
                //----------------------------------------------------------------------------------------------------------------------------------------------------------------------------
</v>
      </c>
      <c r="BZ84" s="57" t="s">
        <v>34</v>
      </c>
      <c r="CA84" s="61">
        <f t="shared" si="468"/>
        <v>82</v>
      </c>
      <c r="CB84" s="57" t="s">
        <v>35</v>
      </c>
      <c r="CC84" s="61" t="str">
        <f t="shared" si="469"/>
        <v>82'</v>
      </c>
      <c r="CD84" s="57" t="s">
        <v>36</v>
      </c>
      <c r="CE84" s="58" t="str">
        <f t="shared" si="470"/>
        <v>var map_wyczyn82 = new google.maps.Map(document.getElementById('map_wyczyn82'), optionsFeatPopup);</v>
      </c>
      <c r="CF84" s="2" t="s">
        <v>33</v>
      </c>
      <c r="CG84" s="6">
        <f t="shared" si="471"/>
        <v>82</v>
      </c>
      <c r="CH84" s="2" t="s">
        <v>156</v>
      </c>
      <c r="CI84" s="9" t="str">
        <f t="shared" si="472"/>
        <v xml:space="preserve">//----------------------------------------------------------------------------------------------------------------------------------------------------------------------------
                //Markers for WYCZYN_82                //Marker for pop-up
                addMarker_w82({coords:{lat:50.5241, lng: 16.8745}, iconImage:'http://nieodlegla.pl/files/pin.svg', });
                function addMarker_w82(props) {var marker = new google.maps.Marker({ position:props.coords, map:map_wyczyn82, }); if(props.iconImage){marker.setIcon(props.iconImage);}};
                //----------------------------------------------------------------------------------------------------------------------------------------------------------------------------
</v>
      </c>
    </row>
    <row r="85" spans="1:87" ht="54" customHeight="1" thickBot="1" x14ac:dyDescent="0.3">
      <c r="A85" s="34">
        <v>83</v>
      </c>
      <c r="E85" s="2" t="s">
        <v>333</v>
      </c>
      <c r="G85" s="2" t="s">
        <v>334</v>
      </c>
      <c r="H85" s="52" t="s">
        <v>8</v>
      </c>
      <c r="I85" s="53">
        <f t="shared" si="434"/>
        <v>83</v>
      </c>
      <c r="J85" s="54" t="s">
        <v>10</v>
      </c>
      <c r="K85" s="55">
        <f t="shared" si="435"/>
        <v>83</v>
      </c>
      <c r="L85" s="56" t="s">
        <v>11</v>
      </c>
      <c r="M85" s="53">
        <f t="shared" si="436"/>
        <v>83</v>
      </c>
      <c r="N85" s="54" t="s">
        <v>12</v>
      </c>
      <c r="O85" s="53" t="str">
        <f t="shared" si="437"/>
        <v>Znajdź w swojej okolicy obiekt architektoniczny wybudowany w XXI wieku nawiązujący do budowli starożytnych bądź średniowiecznych</v>
      </c>
      <c r="P85" s="56" t="s">
        <v>49</v>
      </c>
      <c r="Q85" s="54" t="s">
        <v>38</v>
      </c>
      <c r="R85" s="55">
        <f t="shared" si="438"/>
        <v>83</v>
      </c>
      <c r="S85" s="56" t="s">
        <v>39</v>
      </c>
      <c r="T85" s="53">
        <f t="shared" si="439"/>
        <v>83</v>
      </c>
      <c r="U85" s="54" t="s">
        <v>13</v>
      </c>
      <c r="V85" s="53">
        <f t="shared" si="440"/>
        <v>83</v>
      </c>
      <c r="W85" s="54" t="s">
        <v>14</v>
      </c>
      <c r="X85" s="53" t="str">
        <f t="shared" si="441"/>
        <v>Znajdź w swojej okolicy obiekt architektoniczny wybudowany w XXI wieku nawiązujący do budowli starożytnych bądź średniowiecznych</v>
      </c>
      <c r="Y85" s="54" t="s">
        <v>50</v>
      </c>
      <c r="Z85" s="53" t="str">
        <f t="shared" si="442"/>
        <v>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v>
      </c>
      <c r="AA85" s="54" t="s">
        <v>15</v>
      </c>
      <c r="AB85" s="53">
        <f t="shared" si="443"/>
        <v>83</v>
      </c>
      <c r="AC85" s="54" t="s">
        <v>338</v>
      </c>
      <c r="AD85" s="53">
        <f t="shared" si="444"/>
        <v>83</v>
      </c>
      <c r="AE85" s="54" t="s">
        <v>16</v>
      </c>
      <c r="AF85" s="53">
        <f t="shared" si="445"/>
        <v>83</v>
      </c>
      <c r="AG85" s="57" t="s">
        <v>9</v>
      </c>
      <c r="AH85" s="74" t="str">
        <f t="shared" si="446"/>
        <v>&lt;!---WYCZYN_83_main--&gt;                    
                    &lt;div class=*@*feat-box*@* id=*@*wyczyn83*@* &gt;
                        &lt;p class=*@*feat-number*@*&gt;#wyczyn83&lt;/p&gt;
                        &lt;h3 class=*@*feat-title*@*&gt;Znajdź w swojej okolicy obiekt architektoniczny wybudowany w XXI wieku nawiązujący do budowli starożytnych bądź średniowiecznych&lt;/h3&gt;
                        &lt;p class=*@*feat-counter*@*&gt; 0 osób wzięło udział&lt;/p&gt;
                    &lt;/div&gt;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I85" s="58" t="str">
        <f t="shared" si="447"/>
        <v xml:space="preserve">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J85" s="59" t="str">
        <f t="shared" si="448"/>
        <v>#wyczyn83_content,</v>
      </c>
      <c r="AK85" s="59" t="str">
        <f t="shared" si="449"/>
        <v>#map_wyczyn83,</v>
      </c>
      <c r="AL85" s="54" t="s">
        <v>18</v>
      </c>
      <c r="AM85" s="53" t="str">
        <f t="shared" si="450"/>
        <v>83'</v>
      </c>
      <c r="AN85" s="60" t="s">
        <v>19</v>
      </c>
      <c r="AO85" s="53">
        <f t="shared" si="451"/>
        <v>83</v>
      </c>
      <c r="AP85" s="54" t="s">
        <v>20</v>
      </c>
      <c r="AQ85" s="53">
        <f t="shared" si="452"/>
        <v>83</v>
      </c>
      <c r="AR85" s="54" t="s">
        <v>21</v>
      </c>
      <c r="AS85" s="53">
        <f t="shared" si="453"/>
        <v>83</v>
      </c>
      <c r="AT85" s="54" t="s">
        <v>22</v>
      </c>
      <c r="AU85" s="58" t="str">
        <f t="shared" si="454"/>
        <v xml:space="preserve">    $('#wyczyn83').click(function() {
        document.querySelector('.bg-modal').style.display = 'block';
        document.querySelector('#wyczyn83_content').style.display = 'block';
        document.querySelector('#wyczyn83_content').style.position = 'fixed';
    });
    /*Closing the pop-up with feat-description*/
        $('.popup-close-arrow').click(function() {
        document.querySelector('.bg-modal').style.display = 'none';
        document.querySelector('#wyczyn83_content').style.display = 'none';
    });</v>
      </c>
      <c r="AV85" s="54" t="s">
        <v>33</v>
      </c>
      <c r="AW85" s="61">
        <f t="shared" si="455"/>
        <v>83</v>
      </c>
      <c r="AX85" s="54" t="s">
        <v>25</v>
      </c>
      <c r="AY85" s="61">
        <f t="shared" si="456"/>
        <v>83</v>
      </c>
      <c r="AZ85" s="57" t="s">
        <v>26</v>
      </c>
      <c r="BA85" s="61">
        <f t="shared" si="457"/>
        <v>0</v>
      </c>
      <c r="BB85" s="57" t="s">
        <v>27</v>
      </c>
      <c r="BC85" s="61">
        <f t="shared" si="458"/>
        <v>0</v>
      </c>
      <c r="BD85" s="2" t="s">
        <v>184</v>
      </c>
      <c r="BE85" s="61">
        <f t="shared" si="459"/>
        <v>83</v>
      </c>
      <c r="BF85" s="54" t="s">
        <v>28</v>
      </c>
      <c r="BG85" s="61">
        <f t="shared" si="460"/>
        <v>83</v>
      </c>
      <c r="BH85" s="57" t="s">
        <v>29</v>
      </c>
      <c r="BI85" s="61">
        <f t="shared" si="461"/>
        <v>83</v>
      </c>
      <c r="BJ85" s="54" t="s">
        <v>30</v>
      </c>
      <c r="BK85" s="61">
        <f t="shared" si="462"/>
        <v>83</v>
      </c>
      <c r="BL85" s="54" t="s">
        <v>51</v>
      </c>
      <c r="BM85" s="54">
        <f t="shared" si="463"/>
        <v>0</v>
      </c>
      <c r="BN85" s="54" t="s">
        <v>27</v>
      </c>
      <c r="BO85" s="54">
        <f t="shared" si="464"/>
        <v>0</v>
      </c>
      <c r="BP85" s="2" t="s">
        <v>183</v>
      </c>
      <c r="BQ85" s="61">
        <f t="shared" si="465"/>
        <v>83</v>
      </c>
      <c r="BR85" s="57" t="s">
        <v>31</v>
      </c>
      <c r="BS85" s="61">
        <f t="shared" si="466"/>
        <v>83</v>
      </c>
      <c r="BT85" s="54" t="s">
        <v>32</v>
      </c>
      <c r="BU85" s="61"/>
      <c r="BV85" s="57"/>
      <c r="BW85" s="61"/>
      <c r="BX85" s="57"/>
      <c r="BY85" s="58" t="str">
        <f t="shared" si="467"/>
        <v xml:space="preserve">//----------------------------------------------------------------------------------------------------------------------------------------------------------------------------
                //Markers for WYCZYN_83
                //marker for main page
                addMarker_w83_main({coords:{lat:0, lng:0}, iconImage:'http://nieodlegla.pl/files/marker.svg', });
                function addMarker_w83_main(props) {var marker = new google.maps.Marker({ position:props.coords, map:map, }); if(props.iconImage){marker.setIcon(props.iconImage);}
                                                  google.maps.event.addListener(marker, "click", function() { document.querySelector('.bg-modal').style.display = 'block';         document.querySelector('#wyczyn83_content').style.display = 'block'; document.querySelector('#wyczyn83_content').style.position = 'fixed';});
                                                  };
                //Marker for pop-up
                addMarker_w83({coords:{lat:0, lng:0}, iconImage:'http://nieodlegla.pl/files/pin.svg', });
                function addMarker_w83(props) {var marker = new google.maps.Marker({ position:props.coords, map:map_wyczyn83, }); if(props.iconImage){marker.setIcon(props.iconImage);}};
                //----------------------------------------------------------------------------------------------------------------------------------------------------------------------------
</v>
      </c>
      <c r="BZ85" s="57" t="s">
        <v>34</v>
      </c>
      <c r="CA85" s="61">
        <f t="shared" si="468"/>
        <v>83</v>
      </c>
      <c r="CB85" s="57" t="s">
        <v>35</v>
      </c>
      <c r="CC85" s="61" t="str">
        <f t="shared" si="469"/>
        <v>83'</v>
      </c>
      <c r="CD85" s="57" t="s">
        <v>36</v>
      </c>
      <c r="CE85" s="58" t="str">
        <f t="shared" si="470"/>
        <v>var map_wyczyn83 = new google.maps.Map(document.getElementById('map_wyczyn83'), optionsFeatPopup);</v>
      </c>
      <c r="CF85" s="2" t="s">
        <v>33</v>
      </c>
      <c r="CG85" s="6">
        <f t="shared" si="471"/>
        <v>83</v>
      </c>
      <c r="CH85" s="2" t="s">
        <v>156</v>
      </c>
      <c r="CI85" s="9" t="str">
        <f t="shared" si="472"/>
        <v xml:space="preserve">//----------------------------------------------------------------------------------------------------------------------------------------------------------------------------
                //Markers for WYCZYN_83                //Marker for pop-up
                addMarker_w83({coords:{lat:0, lng:0}, iconImage:'http://nieodlegla.pl/files/pin.svg', });
                function addMarker_w83(props) {var marker = new google.maps.Marker({ position:props.coords, map:map_wyczyn83, }); if(props.iconImage){marker.setIcon(props.iconImage);}};
                //----------------------------------------------------------------------------------------------------------------------------------------------------------------------------
</v>
      </c>
    </row>
    <row r="86" spans="1:87" ht="54" customHeight="1" thickBot="1" x14ac:dyDescent="0.3">
      <c r="A86" s="34">
        <v>84</v>
      </c>
      <c r="B86" s="3" t="s">
        <v>318</v>
      </c>
      <c r="C86" s="3" t="s">
        <v>326</v>
      </c>
      <c r="D86" s="3" t="s">
        <v>327</v>
      </c>
      <c r="E86" s="3" t="s">
        <v>335</v>
      </c>
      <c r="G86" s="2" t="s">
        <v>336</v>
      </c>
      <c r="H86" s="52" t="s">
        <v>8</v>
      </c>
      <c r="I86" s="53">
        <f t="shared" si="434"/>
        <v>84</v>
      </c>
      <c r="J86" s="54" t="s">
        <v>10</v>
      </c>
      <c r="K86" s="55">
        <f t="shared" si="435"/>
        <v>84</v>
      </c>
      <c r="L86" s="56" t="s">
        <v>11</v>
      </c>
      <c r="M86" s="53">
        <f t="shared" si="436"/>
        <v>84</v>
      </c>
      <c r="N86" s="54" t="s">
        <v>12</v>
      </c>
      <c r="O86" s="53" t="str">
        <f t="shared" si="437"/>
        <v>Odwiedź polskie Carcassonne na granicy dwóch województw</v>
      </c>
      <c r="P86" s="56" t="s">
        <v>49</v>
      </c>
      <c r="Q86" s="54" t="s">
        <v>38</v>
      </c>
      <c r="R86" s="55">
        <f t="shared" si="438"/>
        <v>84</v>
      </c>
      <c r="S86" s="56" t="s">
        <v>39</v>
      </c>
      <c r="T86" s="53">
        <f t="shared" si="439"/>
        <v>84</v>
      </c>
      <c r="U86" s="54" t="s">
        <v>13</v>
      </c>
      <c r="V86" s="53">
        <f t="shared" si="440"/>
        <v>84</v>
      </c>
      <c r="W86" s="54" t="s">
        <v>14</v>
      </c>
      <c r="X86" s="53" t="str">
        <f t="shared" si="441"/>
        <v>Odwiedź polskie Carcassonne na granicy dwóch województw</v>
      </c>
      <c r="Y86" s="54" t="s">
        <v>50</v>
      </c>
      <c r="Z86" s="53" t="str">
        <f t="shared" si="442"/>
        <v>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v>
      </c>
      <c r="AA86" s="54" t="s">
        <v>15</v>
      </c>
      <c r="AB86" s="53">
        <f t="shared" si="443"/>
        <v>84</v>
      </c>
      <c r="AC86" s="54" t="s">
        <v>338</v>
      </c>
      <c r="AD86" s="53">
        <f t="shared" si="444"/>
        <v>84</v>
      </c>
      <c r="AE86" s="54" t="s">
        <v>16</v>
      </c>
      <c r="AF86" s="53">
        <f t="shared" si="445"/>
        <v>84</v>
      </c>
      <c r="AG86" s="57" t="s">
        <v>9</v>
      </c>
      <c r="AH86" s="77" t="str">
        <f t="shared" si="446"/>
        <v>&lt;!---WYCZYN_84_main--&gt;                    
                    &lt;div class=*@*feat-box*@* id=*@*wyczyn84*@* &gt;
                        &lt;p class=*@*feat-number*@*&gt;#wyczyn84&lt;/p&gt;
                        &lt;h3 class=*@*feat-title*@*&gt;Odwiedź polskie Carcassonne na granicy dwóch województw&lt;/h3&gt;
                        &lt;p class=*@*feat-counter*@*&gt; 0 osób wzięło udział&lt;/p&gt;
                    &lt;/div&gt;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I86" s="58" t="str">
        <f t="shared" si="447"/>
        <v xml:space="preserve">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J86" s="59" t="str">
        <f t="shared" si="448"/>
        <v>#wyczyn84_content,</v>
      </c>
      <c r="AK86" s="59" t="str">
        <f t="shared" si="449"/>
        <v>#map_wyczyn84,</v>
      </c>
      <c r="AL86" s="54" t="s">
        <v>18</v>
      </c>
      <c r="AM86" s="53" t="str">
        <f t="shared" si="450"/>
        <v>84'</v>
      </c>
      <c r="AN86" s="60" t="s">
        <v>19</v>
      </c>
      <c r="AO86" s="53">
        <f t="shared" si="451"/>
        <v>84</v>
      </c>
      <c r="AP86" s="54" t="s">
        <v>20</v>
      </c>
      <c r="AQ86" s="53">
        <f t="shared" si="452"/>
        <v>84</v>
      </c>
      <c r="AR86" s="54" t="s">
        <v>21</v>
      </c>
      <c r="AS86" s="53">
        <f t="shared" si="453"/>
        <v>84</v>
      </c>
      <c r="AT86" s="54" t="s">
        <v>22</v>
      </c>
      <c r="AU86" s="58" t="str">
        <f t="shared" si="454"/>
        <v xml:space="preserve">    $('#wyczyn84').click(function() {
        document.querySelector('.bg-modal').style.display = 'block';
        document.querySelector('#wyczyn84_content').style.display = 'block';
        document.querySelector('#wyczyn84_content').style.position = 'fixed';
    });
    /*Closing the pop-up with feat-description*/
        $('.popup-close-arrow').click(function() {
        document.querySelector('.bg-modal').style.display = 'none';
        document.querySelector('#wyczyn84_content').style.display = 'none';
    });</v>
      </c>
      <c r="AV86" s="54" t="s">
        <v>33</v>
      </c>
      <c r="AW86" s="61">
        <f t="shared" si="455"/>
        <v>84</v>
      </c>
      <c r="AX86" s="54" t="s">
        <v>25</v>
      </c>
      <c r="AY86" s="61">
        <f t="shared" si="456"/>
        <v>84</v>
      </c>
      <c r="AZ86" s="57" t="s">
        <v>26</v>
      </c>
      <c r="BA86" s="61" t="str">
        <f t="shared" si="457"/>
        <v>50.4638</v>
      </c>
      <c r="BB86" s="57" t="s">
        <v>27</v>
      </c>
      <c r="BC86" s="61" t="str">
        <f t="shared" si="458"/>
        <v xml:space="preserve"> 17.0051</v>
      </c>
      <c r="BD86" s="2" t="s">
        <v>184</v>
      </c>
      <c r="BE86" s="61">
        <f t="shared" si="459"/>
        <v>84</v>
      </c>
      <c r="BF86" s="54" t="s">
        <v>28</v>
      </c>
      <c r="BG86" s="61">
        <f t="shared" si="460"/>
        <v>84</v>
      </c>
      <c r="BH86" s="57" t="s">
        <v>29</v>
      </c>
      <c r="BI86" s="61">
        <f t="shared" si="461"/>
        <v>84</v>
      </c>
      <c r="BJ86" s="54" t="s">
        <v>30</v>
      </c>
      <c r="BK86" s="61">
        <f t="shared" si="462"/>
        <v>84</v>
      </c>
      <c r="BL86" s="54" t="s">
        <v>51</v>
      </c>
      <c r="BM86" s="54" t="str">
        <f t="shared" si="463"/>
        <v>50.4638</v>
      </c>
      <c r="BN86" s="54" t="s">
        <v>27</v>
      </c>
      <c r="BO86" s="54" t="str">
        <f t="shared" si="464"/>
        <v xml:space="preserve"> 17.0051</v>
      </c>
      <c r="BP86" s="2" t="s">
        <v>183</v>
      </c>
      <c r="BQ86" s="61">
        <f t="shared" si="465"/>
        <v>84</v>
      </c>
      <c r="BR86" s="57" t="s">
        <v>31</v>
      </c>
      <c r="BS86" s="61">
        <f t="shared" si="466"/>
        <v>84</v>
      </c>
      <c r="BT86" s="54" t="s">
        <v>32</v>
      </c>
      <c r="BU86" s="61"/>
      <c r="BV86" s="57"/>
      <c r="BW86" s="61"/>
      <c r="BX86" s="57"/>
      <c r="BY86" s="58" t="str">
        <f t="shared" si="467"/>
        <v xml:space="preserve">//----------------------------------------------------------------------------------------------------------------------------------------------------------------------------
                //Markers for WYCZYN_84
                //marker for main page
                addMarker_w84_main({coords:{lat:50.4638, lng: 17.0051}, iconImage:'http://nieodlegla.pl/files/marker.svg', });
                function addMarker_w84_main(props) {var marker = new google.maps.Marker({ position:props.coords, map:map, }); if(props.iconImage){marker.setIcon(props.iconImage);}
                                                  google.maps.event.addListener(marker, "click", function() { document.querySelector('.bg-modal').style.display = 'block';         document.querySelector('#wyczyn84_content').style.display = 'block'; document.querySelector('#wyczyn84_content').style.position = 'fixed';});
                                                  };
                //Marker for pop-up
                addMarker_w84({coords:{lat:50.4638, lng: 17.0051}, iconImage:'http://nieodlegla.pl/files/pin.svg', });
                function addMarker_w84(props) {var marker = new google.maps.Marker({ position:props.coords, map:map_wyczyn84, }); if(props.iconImage){marker.setIcon(props.iconImage);}};
                //----------------------------------------------------------------------------------------------------------------------------------------------------------------------------
</v>
      </c>
      <c r="BZ86" s="57" t="s">
        <v>34</v>
      </c>
      <c r="CA86" s="61">
        <f t="shared" si="468"/>
        <v>84</v>
      </c>
      <c r="CB86" s="57" t="s">
        <v>35</v>
      </c>
      <c r="CC86" s="61" t="str">
        <f t="shared" si="469"/>
        <v>84'</v>
      </c>
      <c r="CD86" s="57" t="s">
        <v>36</v>
      </c>
      <c r="CE86" s="58" t="str">
        <f t="shared" si="470"/>
        <v>var map_wyczyn84 = new google.maps.Map(document.getElementById('map_wyczyn84'), optionsFeatPopup);</v>
      </c>
      <c r="CF86" s="2" t="s">
        <v>33</v>
      </c>
      <c r="CG86" s="6">
        <f t="shared" si="471"/>
        <v>84</v>
      </c>
      <c r="CH86" s="2" t="s">
        <v>156</v>
      </c>
      <c r="CI86" s="9" t="str">
        <f t="shared" si="472"/>
        <v xml:space="preserve">//----------------------------------------------------------------------------------------------------------------------------------------------------------------------------
                //Markers for WYCZYN_84                //Marker for pop-up
                addMarker_w84({coords:{lat:50.4638, lng: 17.0051}, iconImage:'http://nieodlegla.pl/files/pin.svg', });
                function addMarker_w84(props) {var marker = new google.maps.Marker({ position:props.coords, map:map_wyczyn84, }); if(props.iconImage){marker.setIcon(props.iconImage);}};
                //----------------------------------------------------------------------------------------------------------------------------------------------------------------------------
</v>
      </c>
    </row>
    <row r="87" spans="1:87" s="21" customFormat="1" ht="54" customHeight="1" thickBot="1" x14ac:dyDescent="0.3">
      <c r="A87" s="79">
        <v>85</v>
      </c>
      <c r="E87" s="25" t="s">
        <v>337</v>
      </c>
      <c r="G87" s="25" t="s">
        <v>340</v>
      </c>
      <c r="H87" s="21" t="s">
        <v>8</v>
      </c>
      <c r="I87" s="24">
        <f t="shared" si="434"/>
        <v>85</v>
      </c>
      <c r="J87" s="25" t="s">
        <v>10</v>
      </c>
      <c r="K87" s="26">
        <f t="shared" si="435"/>
        <v>85</v>
      </c>
      <c r="L87" s="27" t="s">
        <v>11</v>
      </c>
      <c r="M87" s="24">
        <f t="shared" si="436"/>
        <v>85</v>
      </c>
      <c r="N87" s="25" t="s">
        <v>12</v>
      </c>
      <c r="O87" s="24" t="str">
        <f t="shared" si="437"/>
        <v>Zanurz się w polskiej rzeczce należącej do zlewiska Morza Północnego lub  w rzeczce należącej do zlewiska Morza Czarnego</v>
      </c>
      <c r="P87" s="27" t="s">
        <v>49</v>
      </c>
      <c r="Q87" s="25" t="s">
        <v>38</v>
      </c>
      <c r="R87" s="26">
        <f t="shared" si="438"/>
        <v>85</v>
      </c>
      <c r="S87" s="27" t="s">
        <v>39</v>
      </c>
      <c r="T87" s="24">
        <f t="shared" si="439"/>
        <v>85</v>
      </c>
      <c r="U87" s="25" t="s">
        <v>13</v>
      </c>
      <c r="V87" s="24">
        <f t="shared" si="440"/>
        <v>85</v>
      </c>
      <c r="W87" s="25" t="s">
        <v>14</v>
      </c>
      <c r="X87" s="24" t="str">
        <f t="shared" si="441"/>
        <v>Zanurz się w polskiej rzeczce należącej do zlewiska Morza Północnego lub  w rzeczce należącej do zlewiska Morza Czarnego</v>
      </c>
      <c r="Y87" s="25" t="s">
        <v>50</v>
      </c>
      <c r="Z87" s="24" t="str">
        <f t="shared" si="442"/>
        <v>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v>
      </c>
      <c r="AA87" s="25" t="s">
        <v>15</v>
      </c>
      <c r="AB87" s="24">
        <f t="shared" si="443"/>
        <v>85</v>
      </c>
      <c r="AC87" s="25" t="s">
        <v>338</v>
      </c>
      <c r="AD87" s="24">
        <f t="shared" si="444"/>
        <v>85</v>
      </c>
      <c r="AE87" s="25" t="s">
        <v>16</v>
      </c>
      <c r="AF87" s="24">
        <f t="shared" si="445"/>
        <v>85</v>
      </c>
      <c r="AG87" s="28" t="s">
        <v>9</v>
      </c>
      <c r="AH87" s="74" t="str">
        <f t="shared" si="446"/>
        <v>&lt;!---WYCZYN_85_main--&gt;                    
                    &lt;div class=*@*feat-box*@* id=*@*wyczyn85*@* &gt;
                        &lt;p class=*@*feat-number*@*&gt;#wyczyn85&lt;/p&gt;
                        &lt;h3 class=*@*feat-title*@*&gt;Zanurz się w polskiej rzeczce należącej do zlewiska Morza Północnego lub  w rzeczce należącej do zlewiska Morza Czarnego&lt;/h3&gt;
                        &lt;p class=*@*feat-counter*@*&gt; 0 osób wzięło udział&lt;/p&gt;
                    &lt;/div&gt;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I87" s="29" t="str">
        <f t="shared" si="447"/>
        <v xml:space="preserve">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J87" s="31" t="str">
        <f t="shared" si="448"/>
        <v>#wyczyn85_content,</v>
      </c>
      <c r="AK87" s="31" t="str">
        <f t="shared" si="449"/>
        <v>#map_wyczyn85,</v>
      </c>
      <c r="AL87" s="25" t="s">
        <v>18</v>
      </c>
      <c r="AM87" s="24" t="str">
        <f t="shared" si="450"/>
        <v>85'</v>
      </c>
      <c r="AN87" s="32" t="s">
        <v>19</v>
      </c>
      <c r="AO87" s="24">
        <f t="shared" si="451"/>
        <v>85</v>
      </c>
      <c r="AP87" s="25" t="s">
        <v>20</v>
      </c>
      <c r="AQ87" s="24">
        <f t="shared" si="452"/>
        <v>85</v>
      </c>
      <c r="AR87" s="25" t="s">
        <v>21</v>
      </c>
      <c r="AS87" s="24">
        <f t="shared" si="453"/>
        <v>85</v>
      </c>
      <c r="AT87" s="25" t="s">
        <v>22</v>
      </c>
      <c r="AU87" s="29" t="str">
        <f t="shared" si="454"/>
        <v xml:space="preserve">    $('#wyczyn85').click(function() {
        document.querySelector('.bg-modal').style.display = 'block';
        document.querySelector('#wyczyn85_content').style.display = 'block';
        document.querySelector('#wyczyn85_content').style.position = 'fixed';
    });
    /*Closing the pop-up with feat-description*/
        $('.popup-close-arrow').click(function() {
        document.querySelector('.bg-modal').style.display = 'none';
        document.querySelector('#wyczyn85_content').style.display = 'none';
    });</v>
      </c>
      <c r="AV87" s="25" t="s">
        <v>33</v>
      </c>
      <c r="AW87" s="33">
        <f t="shared" si="455"/>
        <v>85</v>
      </c>
      <c r="AX87" s="25" t="s">
        <v>25</v>
      </c>
      <c r="AY87" s="33">
        <f t="shared" si="456"/>
        <v>85</v>
      </c>
      <c r="AZ87" s="28" t="s">
        <v>26</v>
      </c>
      <c r="BA87" s="33">
        <f t="shared" si="457"/>
        <v>0</v>
      </c>
      <c r="BB87" s="28" t="s">
        <v>27</v>
      </c>
      <c r="BC87" s="33">
        <f t="shared" si="458"/>
        <v>0</v>
      </c>
      <c r="BD87" s="25" t="s">
        <v>184</v>
      </c>
      <c r="BE87" s="33">
        <f t="shared" si="459"/>
        <v>85</v>
      </c>
      <c r="BF87" s="25" t="s">
        <v>28</v>
      </c>
      <c r="BG87" s="33">
        <f t="shared" si="460"/>
        <v>85</v>
      </c>
      <c r="BH87" s="28" t="s">
        <v>29</v>
      </c>
      <c r="BI87" s="33">
        <f t="shared" si="461"/>
        <v>85</v>
      </c>
      <c r="BJ87" s="25" t="s">
        <v>30</v>
      </c>
      <c r="BK87" s="33">
        <f t="shared" si="462"/>
        <v>85</v>
      </c>
      <c r="BL87" s="25" t="s">
        <v>51</v>
      </c>
      <c r="BM87" s="25">
        <f t="shared" si="463"/>
        <v>0</v>
      </c>
      <c r="BN87" s="25" t="s">
        <v>27</v>
      </c>
      <c r="BO87" s="25">
        <f t="shared" si="464"/>
        <v>0</v>
      </c>
      <c r="BP87" s="25" t="s">
        <v>183</v>
      </c>
      <c r="BQ87" s="33">
        <f t="shared" si="465"/>
        <v>85</v>
      </c>
      <c r="BR87" s="28" t="s">
        <v>31</v>
      </c>
      <c r="BS87" s="33">
        <f t="shared" si="466"/>
        <v>85</v>
      </c>
      <c r="BT87" s="25" t="s">
        <v>32</v>
      </c>
      <c r="BU87" s="33"/>
      <c r="BV87" s="28"/>
      <c r="BW87" s="33"/>
      <c r="BX87" s="28"/>
      <c r="BY87" s="29" t="str">
        <f t="shared" si="467"/>
        <v xml:space="preserve">//----------------------------------------------------------------------------------------------------------------------------------------------------------------------------
                //Markers for WYCZYN_85
                //marker for main page
                addMarker_w85_main({coords:{lat:0, lng:0}, iconImage:'http://nieodlegla.pl/files/marker.svg', });
                function addMarker_w85_main(props) {var marker = new google.maps.Marker({ position:props.coords, map:map, }); if(props.iconImage){marker.setIcon(props.iconImage);}
                                                  google.maps.event.addListener(marker, "click", function() { document.querySelector('.bg-modal').style.display = 'block';         document.querySelector('#wyczyn85_content').style.display = 'block'; document.querySelector('#wyczyn85_content').style.position = 'fixed';});
                                                  };
                //Marker for pop-up
                addMarker_w85({coords:{lat:0, lng:0}, iconImage:'http://nieodlegla.pl/files/pin.svg', });
                function addMarker_w85(props) {var marker = new google.maps.Marker({ position:props.coords, map:map_wyczyn85, }); if(props.iconImage){marker.setIcon(props.iconImage);}};
                //----------------------------------------------------------------------------------------------------------------------------------------------------------------------------
</v>
      </c>
      <c r="BZ87" s="28" t="s">
        <v>34</v>
      </c>
      <c r="CA87" s="33">
        <f t="shared" si="468"/>
        <v>85</v>
      </c>
      <c r="CB87" s="28" t="s">
        <v>35</v>
      </c>
      <c r="CC87" s="33" t="str">
        <f t="shared" si="469"/>
        <v>85'</v>
      </c>
      <c r="CD87" s="28" t="s">
        <v>36</v>
      </c>
      <c r="CE87" s="29" t="str">
        <f t="shared" si="470"/>
        <v>var map_wyczyn85 = new google.maps.Map(document.getElementById('map_wyczyn85'), optionsFeatPopup);</v>
      </c>
      <c r="CF87" s="25" t="s">
        <v>33</v>
      </c>
      <c r="CG87" s="24">
        <f t="shared" si="471"/>
        <v>85</v>
      </c>
      <c r="CH87" s="25" t="s">
        <v>156</v>
      </c>
      <c r="CI87" s="29" t="str">
        <f t="shared" si="472"/>
        <v xml:space="preserve">//----------------------------------------------------------------------------------------------------------------------------------------------------------------------------
                //Markers for WYCZYN_85                //Marker for pop-up
                addMarker_w85({coords:{lat:0, lng:0}, iconImage:'http://nieodlegla.pl/files/pin.svg', });
                function addMarker_w85(props) {var marker = new google.maps.Marker({ position:props.coords, map:map_wyczyn85, }); if(props.iconImage){marker.setIcon(props.iconImage);}};
                //----------------------------------------------------------------------------------------------------------------------------------------------------------------------------
</v>
      </c>
    </row>
    <row r="88" spans="1:87" ht="54" customHeight="1" thickBot="1" x14ac:dyDescent="0.3">
      <c r="A88" s="34">
        <v>86</v>
      </c>
      <c r="B88" s="3" t="s">
        <v>342</v>
      </c>
      <c r="C88" s="3" t="s">
        <v>344</v>
      </c>
      <c r="D88" s="3" t="s">
        <v>347</v>
      </c>
      <c r="E88" s="3" t="s">
        <v>348</v>
      </c>
      <c r="G88" s="2" t="s">
        <v>351</v>
      </c>
      <c r="H88" s="52" t="s">
        <v>8</v>
      </c>
      <c r="I88" s="53">
        <f t="shared" ref="I88:I90" si="473">A88</f>
        <v>86</v>
      </c>
      <c r="J88" s="54" t="s">
        <v>10</v>
      </c>
      <c r="K88" s="55">
        <f t="shared" ref="K88:K90" si="474">A88</f>
        <v>86</v>
      </c>
      <c r="L88" s="56" t="s">
        <v>11</v>
      </c>
      <c r="M88" s="53">
        <f t="shared" ref="M88:M90" si="475">A88</f>
        <v>86</v>
      </c>
      <c r="N88" s="54" t="s">
        <v>12</v>
      </c>
      <c r="O88" s="53" t="str">
        <f t="shared" ref="O88:O90" si="476">E88</f>
        <v>Przejdź z Piątku do Soboty w krócej niż 24 godziny</v>
      </c>
      <c r="P88" s="56" t="s">
        <v>49</v>
      </c>
      <c r="Q88" s="54" t="s">
        <v>38</v>
      </c>
      <c r="R88" s="55">
        <f t="shared" ref="R88:R90" si="477">A88</f>
        <v>86</v>
      </c>
      <c r="S88" s="56" t="s">
        <v>39</v>
      </c>
      <c r="T88" s="53">
        <f t="shared" ref="T88:T90" si="478">A88</f>
        <v>86</v>
      </c>
      <c r="U88" s="54" t="s">
        <v>13</v>
      </c>
      <c r="V88" s="53">
        <f t="shared" ref="V88:V90" si="479">A88</f>
        <v>86</v>
      </c>
      <c r="W88" s="54" t="s">
        <v>14</v>
      </c>
      <c r="X88" s="53" t="str">
        <f t="shared" ref="X88:X90" si="480">E88</f>
        <v>Przejdź z Piątku do Soboty w krócej niż 24 godziny</v>
      </c>
      <c r="Y88" s="54" t="s">
        <v>50</v>
      </c>
      <c r="Z88" s="53" t="str">
        <f t="shared" ref="Z88:Z90" si="481">G88</f>
        <v>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v>
      </c>
      <c r="AA88" s="54" t="s">
        <v>15</v>
      </c>
      <c r="AB88" s="53">
        <f t="shared" ref="AB88:AB90" si="482">A88</f>
        <v>86</v>
      </c>
      <c r="AC88" s="54" t="s">
        <v>338</v>
      </c>
      <c r="AD88" s="53">
        <f t="shared" ref="AD88:AD90" si="483">A88</f>
        <v>86</v>
      </c>
      <c r="AE88" s="54" t="s">
        <v>16</v>
      </c>
      <c r="AF88" s="53">
        <f t="shared" ref="AF88:AF90" si="484">A88</f>
        <v>86</v>
      </c>
      <c r="AG88" s="57" t="s">
        <v>9</v>
      </c>
      <c r="AH88" s="78" t="str">
        <f t="shared" ref="AH88:AH90" si="485">CONCATENATE(H88,I88,J88,K88,L88,M88,N88,O88,P88,Q88,R88,S88,T88,U88,V88,W88,X88,Y88,Z88,AA88,AB88,AC88,AD88,AE88,AF88,AG88)</f>
        <v>&lt;!---WYCZYN_86_main--&gt;                    
                    &lt;div class=*@*feat-box*@* id=*@*wyczyn86*@* &gt;
                        &lt;p class=*@*feat-number*@*&gt;#wyczyn86&lt;/p&gt;
                        &lt;h3 class=*@*feat-title*@*&gt;Przejdź z Piątku do Soboty w krócej niż 24 godziny&lt;/h3&gt;
                        &lt;p class=*@*feat-counter*@*&gt; 0 osób wzięło udział&lt;/p&gt;
                    &lt;/div&gt;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I88" s="58" t="str">
        <f t="shared" ref="AI88:AI90" si="486">CONCATENATE(Q88,R88,S88,T88,U88,V88,W88,X88,Y88,Z88,AA88,AB88,AC88,AD88,AE88,AF88,AG88)</f>
        <v xml:space="preserve">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J88" s="59" t="str">
        <f t="shared" ref="AJ88:AJ90" si="487">"#wyczyn"&amp;A88&amp;"_content,"</f>
        <v>#wyczyn86_content,</v>
      </c>
      <c r="AK88" s="59" t="str">
        <f t="shared" ref="AK88:AK90" si="488">"#map_wyczyn"&amp;A88&amp;","</f>
        <v>#map_wyczyn86,</v>
      </c>
      <c r="AL88" s="54" t="s">
        <v>18</v>
      </c>
      <c r="AM88" s="53" t="str">
        <f t="shared" ref="AM88:AM90" si="489">A88&amp;"'"</f>
        <v>86'</v>
      </c>
      <c r="AN88" s="60" t="s">
        <v>19</v>
      </c>
      <c r="AO88" s="53">
        <f t="shared" ref="AO88:AO90" si="490">A88</f>
        <v>86</v>
      </c>
      <c r="AP88" s="54" t="s">
        <v>20</v>
      </c>
      <c r="AQ88" s="53">
        <f t="shared" ref="AQ88:AQ90" si="491">A88</f>
        <v>86</v>
      </c>
      <c r="AR88" s="54" t="s">
        <v>21</v>
      </c>
      <c r="AS88" s="53">
        <f t="shared" ref="AS88:AS90" si="492">A88</f>
        <v>86</v>
      </c>
      <c r="AT88" s="54" t="s">
        <v>22</v>
      </c>
      <c r="AU88" s="58" t="str">
        <f t="shared" ref="AU88:AU90" si="493">CONCATENATE(AL88,AM88,AN88,AO88,AP88,AQ88,AR88,AS88,AT88)</f>
        <v xml:space="preserve">    $('#wyczyn86').click(function() {
        document.querySelector('.bg-modal').style.display = 'block';
        document.querySelector('#wyczyn86_content').style.display = 'block';
        document.querySelector('#wyczyn86_content').style.position = 'fixed';
    });
    /*Closing the pop-up with feat-description*/
        $('.popup-close-arrow').click(function() {
        document.querySelector('.bg-modal').style.display = 'none';
        document.querySelector('#wyczyn86_content').style.display = 'none';
    });</v>
      </c>
      <c r="AV88" s="54" t="s">
        <v>33</v>
      </c>
      <c r="AW88" s="61">
        <f t="shared" ref="AW88:AW90" si="494">A88</f>
        <v>86</v>
      </c>
      <c r="AX88" s="54" t="s">
        <v>25</v>
      </c>
      <c r="AY88" s="61">
        <f t="shared" ref="AY88:AY90" si="495">A88</f>
        <v>86</v>
      </c>
      <c r="AZ88" s="57" t="s">
        <v>26</v>
      </c>
      <c r="BA88" s="61" t="str">
        <f t="shared" ref="BA88:BA90" si="496">C88</f>
        <v>52.0693</v>
      </c>
      <c r="BB88" s="57" t="s">
        <v>27</v>
      </c>
      <c r="BC88" s="61" t="str">
        <f t="shared" ref="BC88:BC90" si="497">D88</f>
        <v>19.4798</v>
      </c>
      <c r="BD88" s="2" t="s">
        <v>184</v>
      </c>
      <c r="BE88" s="61">
        <f t="shared" ref="BE88:BE90" si="498">A88</f>
        <v>86</v>
      </c>
      <c r="BF88" s="54" t="s">
        <v>28</v>
      </c>
      <c r="BG88" s="61">
        <f t="shared" ref="BG88:BG90" si="499">A88</f>
        <v>86</v>
      </c>
      <c r="BH88" s="57" t="s">
        <v>29</v>
      </c>
      <c r="BI88" s="61">
        <f t="shared" ref="BI88:BI90" si="500">A88</f>
        <v>86</v>
      </c>
      <c r="BJ88" s="54" t="s">
        <v>30</v>
      </c>
      <c r="BK88" s="61">
        <f t="shared" ref="BK88:BK90" si="501">A88</f>
        <v>86</v>
      </c>
      <c r="BL88" s="54" t="s">
        <v>51</v>
      </c>
      <c r="BM88" s="54" t="str">
        <f t="shared" ref="BM88:BM90" si="502">C88</f>
        <v>52.0693</v>
      </c>
      <c r="BN88" s="54" t="s">
        <v>27</v>
      </c>
      <c r="BO88" s="54" t="str">
        <f t="shared" ref="BO88:BO90" si="503">D88</f>
        <v>19.4798</v>
      </c>
      <c r="BP88" s="2" t="s">
        <v>183</v>
      </c>
      <c r="BQ88" s="61">
        <f t="shared" ref="BQ88:BQ90" si="504">A88</f>
        <v>86</v>
      </c>
      <c r="BR88" s="57" t="s">
        <v>31</v>
      </c>
      <c r="BS88" s="61">
        <f t="shared" ref="BS88:BS90" si="505">A88</f>
        <v>86</v>
      </c>
      <c r="BT88" s="54" t="s">
        <v>32</v>
      </c>
      <c r="BU88" s="61"/>
      <c r="BV88" s="57"/>
      <c r="BW88" s="61"/>
      <c r="BX88" s="57"/>
      <c r="BY88" s="58" t="str">
        <f t="shared" ref="BY88:BY90" si="506">CONCATENATE(AV88,AW88,AX88,AY88,AZ88,BA88,BB88,BC88,BD88,BE88,BF88,BG88,BH88,BI88,BJ88,BK88,BL88,BM88,BN88,BO88,BP88,BQ88,BR88,BS88,BT88)</f>
        <v xml:space="preserve">//----------------------------------------------------------------------------------------------------------------------------------------------------------------------------
                //Markers for WYCZYN_86
                //marker for main page
                addMarker_w86_main({coords:{lat:52.0693, lng:19.4798}, iconImage:'http://nieodlegla.pl/files/marker.svg', });
                function addMarker_w86_main(props) {var marker = new google.maps.Marker({ position:props.coords, map:map, }); if(props.iconImage){marker.setIcon(props.iconImage);}
                                                  google.maps.event.addListener(marker, "click", function() { document.querySelector('.bg-modal').style.display = 'block';         document.querySelector('#wyczyn86_content').style.display = 'block'; document.querySelector('#wyczyn86_content').style.position = 'fixed';});
                                                  };
                //Marker for pop-up
                addMarker_w86({coords:{lat:52.0693, lng:19.4798}, iconImage:'http://nieodlegla.pl/files/pin.svg', });
                function addMarker_w86(props) {var marker = new google.maps.Marker({ position:props.coords, map:map_wyczyn86, }); if(props.iconImage){marker.setIcon(props.iconImage);}};
                //----------------------------------------------------------------------------------------------------------------------------------------------------------------------------
</v>
      </c>
      <c r="BZ88" s="57" t="s">
        <v>34</v>
      </c>
      <c r="CA88" s="61">
        <f t="shared" ref="CA88:CA90" si="507">A88</f>
        <v>86</v>
      </c>
      <c r="CB88" s="57" t="s">
        <v>35</v>
      </c>
      <c r="CC88" s="61" t="str">
        <f t="shared" ref="CC88:CC90" si="508">A88&amp;"'"</f>
        <v>86'</v>
      </c>
      <c r="CD88" s="57" t="s">
        <v>36</v>
      </c>
      <c r="CE88" s="58" t="str">
        <f t="shared" ref="CE88:CE90" si="509">CONCATENATE(BZ88,CA88,CB88,CC88,CD88,)</f>
        <v>var map_wyczyn86 = new google.maps.Map(document.getElementById('map_wyczyn86'), optionsFeatPopup);</v>
      </c>
      <c r="CF88" s="2" t="s">
        <v>33</v>
      </c>
      <c r="CG88" s="6">
        <f t="shared" ref="CG88:CG90" si="510">A88</f>
        <v>86</v>
      </c>
      <c r="CH88" s="2" t="s">
        <v>156</v>
      </c>
      <c r="CI88" s="9" t="str">
        <f t="shared" ref="CI88:CI90" si="511">CONCATENATE(CF88,CG88,CH88,BK88,BL88,BM88,BN88,BO88,BP88,BQ88,BR88,BS88,BT88)</f>
        <v xml:space="preserve">//----------------------------------------------------------------------------------------------------------------------------------------------------------------------------
                //Markers for WYCZYN_86                //Marker for pop-up
                addMarker_w86({coords:{lat:52.0693, lng:19.4798}, iconImage:'http://nieodlegla.pl/files/pin.svg', });
                function addMarker_w86(props) {var marker = new google.maps.Marker({ position:props.coords, map:map_wyczyn86, }); if(props.iconImage){marker.setIcon(props.iconImage);}};
                //----------------------------------------------------------------------------------------------------------------------------------------------------------------------------
</v>
      </c>
    </row>
    <row r="89" spans="1:87" ht="54" customHeight="1" thickBot="1" x14ac:dyDescent="0.3">
      <c r="A89" s="34">
        <v>87</v>
      </c>
      <c r="E89" s="104" t="s">
        <v>349</v>
      </c>
      <c r="G89" s="2" t="s">
        <v>352</v>
      </c>
      <c r="H89" s="52" t="s">
        <v>8</v>
      </c>
      <c r="I89" s="53">
        <f t="shared" si="473"/>
        <v>87</v>
      </c>
      <c r="J89" s="54" t="s">
        <v>10</v>
      </c>
      <c r="K89" s="55">
        <f t="shared" si="474"/>
        <v>87</v>
      </c>
      <c r="L89" s="56" t="s">
        <v>11</v>
      </c>
      <c r="M89" s="53">
        <f t="shared" si="475"/>
        <v>87</v>
      </c>
      <c r="N89" s="54" t="s">
        <v>12</v>
      </c>
      <c r="O89" s="53" t="str">
        <f t="shared" si="476"/>
        <v>Największa różnica temperatur</v>
      </c>
      <c r="P89" s="56" t="s">
        <v>49</v>
      </c>
      <c r="Q89" s="54" t="s">
        <v>38</v>
      </c>
      <c r="R89" s="55">
        <f t="shared" si="477"/>
        <v>87</v>
      </c>
      <c r="S89" s="56" t="s">
        <v>39</v>
      </c>
      <c r="T89" s="53">
        <f t="shared" si="478"/>
        <v>87</v>
      </c>
      <c r="U89" s="54" t="s">
        <v>13</v>
      </c>
      <c r="V89" s="53">
        <f t="shared" si="479"/>
        <v>87</v>
      </c>
      <c r="W89" s="54" t="s">
        <v>14</v>
      </c>
      <c r="X89" s="53" t="str">
        <f t="shared" si="480"/>
        <v>Największa różnica temperatur</v>
      </c>
      <c r="Y89" s="54" t="s">
        <v>50</v>
      </c>
      <c r="Z89" s="53" t="str">
        <f t="shared" si="481"/>
        <v>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v>
      </c>
      <c r="AA89" s="54" t="s">
        <v>15</v>
      </c>
      <c r="AB89" s="53">
        <f t="shared" si="482"/>
        <v>87</v>
      </c>
      <c r="AC89" s="54" t="s">
        <v>338</v>
      </c>
      <c r="AD89" s="53">
        <f t="shared" si="483"/>
        <v>87</v>
      </c>
      <c r="AE89" s="54" t="s">
        <v>16</v>
      </c>
      <c r="AF89" s="53">
        <f t="shared" si="484"/>
        <v>87</v>
      </c>
      <c r="AG89" s="57" t="s">
        <v>9</v>
      </c>
      <c r="AH89" s="77" t="str">
        <f t="shared" si="485"/>
        <v>&lt;!---WYCZYN_87_main--&gt;                    
                    &lt;div class=*@*feat-box*@* id=*@*wyczyn87*@* &gt;
                        &lt;p class=*@*feat-number*@*&gt;#wyczyn87&lt;/p&gt;
                        &lt;h3 class=*@*feat-title*@*&gt;Największa różnica temperatur&lt;/h3&gt;
                        &lt;p class=*@*feat-counter*@*&gt; 0 osób wzięło udział&lt;/p&gt;
                    &lt;/div&gt;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I89" s="58" t="str">
        <f t="shared" si="486"/>
        <v xml:space="preserve">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J89" s="59" t="str">
        <f t="shared" si="487"/>
        <v>#wyczyn87_content,</v>
      </c>
      <c r="AK89" s="59" t="str">
        <f t="shared" si="488"/>
        <v>#map_wyczyn87,</v>
      </c>
      <c r="AL89" s="54" t="s">
        <v>18</v>
      </c>
      <c r="AM89" s="53" t="str">
        <f t="shared" si="489"/>
        <v>87'</v>
      </c>
      <c r="AN89" s="60" t="s">
        <v>19</v>
      </c>
      <c r="AO89" s="53">
        <f t="shared" si="490"/>
        <v>87</v>
      </c>
      <c r="AP89" s="54" t="s">
        <v>20</v>
      </c>
      <c r="AQ89" s="53">
        <f t="shared" si="491"/>
        <v>87</v>
      </c>
      <c r="AR89" s="54" t="s">
        <v>21</v>
      </c>
      <c r="AS89" s="53">
        <f t="shared" si="492"/>
        <v>87</v>
      </c>
      <c r="AT89" s="54" t="s">
        <v>22</v>
      </c>
      <c r="AU89" s="58" t="str">
        <f t="shared" si="493"/>
        <v xml:space="preserve">    $('#wyczyn87').click(function() {
        document.querySelector('.bg-modal').style.display = 'block';
        document.querySelector('#wyczyn87_content').style.display = 'block';
        document.querySelector('#wyczyn87_content').style.position = 'fixed';
    });
    /*Closing the pop-up with feat-description*/
        $('.popup-close-arrow').click(function() {
        document.querySelector('.bg-modal').style.display = 'none';
        document.querySelector('#wyczyn87_content').style.display = 'none';
    });</v>
      </c>
      <c r="AV89" s="54" t="s">
        <v>33</v>
      </c>
      <c r="AW89" s="61">
        <f t="shared" si="494"/>
        <v>87</v>
      </c>
      <c r="AX89" s="54" t="s">
        <v>25</v>
      </c>
      <c r="AY89" s="61">
        <f t="shared" si="495"/>
        <v>87</v>
      </c>
      <c r="AZ89" s="57" t="s">
        <v>26</v>
      </c>
      <c r="BA89" s="61">
        <f t="shared" si="496"/>
        <v>0</v>
      </c>
      <c r="BB89" s="57" t="s">
        <v>27</v>
      </c>
      <c r="BC89" s="61">
        <f t="shared" si="497"/>
        <v>0</v>
      </c>
      <c r="BD89" s="2" t="s">
        <v>184</v>
      </c>
      <c r="BE89" s="61">
        <f t="shared" si="498"/>
        <v>87</v>
      </c>
      <c r="BF89" s="54" t="s">
        <v>28</v>
      </c>
      <c r="BG89" s="61">
        <f t="shared" si="499"/>
        <v>87</v>
      </c>
      <c r="BH89" s="57" t="s">
        <v>29</v>
      </c>
      <c r="BI89" s="61">
        <f t="shared" si="500"/>
        <v>87</v>
      </c>
      <c r="BJ89" s="54" t="s">
        <v>30</v>
      </c>
      <c r="BK89" s="61">
        <f t="shared" si="501"/>
        <v>87</v>
      </c>
      <c r="BL89" s="54" t="s">
        <v>51</v>
      </c>
      <c r="BM89" s="54">
        <f t="shared" si="502"/>
        <v>0</v>
      </c>
      <c r="BN89" s="54" t="s">
        <v>27</v>
      </c>
      <c r="BO89" s="54">
        <f t="shared" si="503"/>
        <v>0</v>
      </c>
      <c r="BP89" s="2" t="s">
        <v>183</v>
      </c>
      <c r="BQ89" s="61">
        <f t="shared" si="504"/>
        <v>87</v>
      </c>
      <c r="BR89" s="57" t="s">
        <v>31</v>
      </c>
      <c r="BS89" s="61">
        <f t="shared" si="505"/>
        <v>87</v>
      </c>
      <c r="BT89" s="54" t="s">
        <v>32</v>
      </c>
      <c r="BU89" s="61"/>
      <c r="BV89" s="57"/>
      <c r="BW89" s="61"/>
      <c r="BX89" s="57"/>
      <c r="BY89" s="58" t="str">
        <f t="shared" si="506"/>
        <v xml:space="preserve">//----------------------------------------------------------------------------------------------------------------------------------------------------------------------------
                //Markers for WYCZYN_87
                //marker for main page
                addMarker_w87_main({coords:{lat:0, lng:0}, iconImage:'http://nieodlegla.pl/files/marker.svg', });
                function addMarker_w87_main(props) {var marker = new google.maps.Marker({ position:props.coords, map:map, }); if(props.iconImage){marker.setIcon(props.iconImage);}
                                                  google.maps.event.addListener(marker, "click", function() { document.querySelector('.bg-modal').style.display = 'block';         document.querySelector('#wyczyn87_content').style.display = 'block'; document.querySelector('#wyczyn87_content').style.position = 'fixed';});
                                                  };
                //Marker for pop-up
                addMarker_w87({coords:{lat:0, lng:0}, iconImage:'http://nieodlegla.pl/files/pin.svg', });
                function addMarker_w87(props) {var marker = new google.maps.Marker({ position:props.coords, map:map_wyczyn87, }); if(props.iconImage){marker.setIcon(props.iconImage);}};
                //----------------------------------------------------------------------------------------------------------------------------------------------------------------------------
</v>
      </c>
      <c r="BZ89" s="57" t="s">
        <v>34</v>
      </c>
      <c r="CA89" s="61">
        <f t="shared" si="507"/>
        <v>87</v>
      </c>
      <c r="CB89" s="57" t="s">
        <v>35</v>
      </c>
      <c r="CC89" s="61" t="str">
        <f t="shared" si="508"/>
        <v>87'</v>
      </c>
      <c r="CD89" s="57" t="s">
        <v>36</v>
      </c>
      <c r="CE89" s="58" t="str">
        <f t="shared" si="509"/>
        <v>var map_wyczyn87 = new google.maps.Map(document.getElementById('map_wyczyn87'), optionsFeatPopup);</v>
      </c>
      <c r="CF89" s="2" t="s">
        <v>33</v>
      </c>
      <c r="CG89" s="6">
        <f t="shared" si="510"/>
        <v>87</v>
      </c>
      <c r="CH89" s="2" t="s">
        <v>156</v>
      </c>
      <c r="CI89" s="9" t="str">
        <f t="shared" si="511"/>
        <v xml:space="preserve">//----------------------------------------------------------------------------------------------------------------------------------------------------------------------------
                //Markers for WYCZYN_87                //Marker for pop-up
                addMarker_w87({coords:{lat:0, lng:0}, iconImage:'http://nieodlegla.pl/files/pin.svg', });
                function addMarker_w87(props) {var marker = new google.maps.Marker({ position:props.coords, map:map_wyczyn87, }); if(props.iconImage){marker.setIcon(props.iconImage);}};
                //----------------------------------------------------------------------------------------------------------------------------------------------------------------------------
</v>
      </c>
    </row>
    <row r="90" spans="1:87" s="21" customFormat="1" ht="54" customHeight="1" thickBot="1" x14ac:dyDescent="0.3">
      <c r="A90" s="79">
        <v>88</v>
      </c>
      <c r="B90" s="21" t="s">
        <v>343</v>
      </c>
      <c r="C90" s="21" t="s">
        <v>345</v>
      </c>
      <c r="D90" s="21" t="s">
        <v>346</v>
      </c>
      <c r="E90" s="103" t="s">
        <v>350</v>
      </c>
      <c r="G90" s="25" t="s">
        <v>353</v>
      </c>
      <c r="H90" s="21" t="s">
        <v>8</v>
      </c>
      <c r="I90" s="24">
        <f t="shared" si="473"/>
        <v>88</v>
      </c>
      <c r="J90" s="25" t="s">
        <v>10</v>
      </c>
      <c r="K90" s="26">
        <f t="shared" si="474"/>
        <v>88</v>
      </c>
      <c r="L90" s="27" t="s">
        <v>11</v>
      </c>
      <c r="M90" s="24">
        <f t="shared" si="475"/>
        <v>88</v>
      </c>
      <c r="N90" s="25" t="s">
        <v>12</v>
      </c>
      <c r="O90" s="24" t="str">
        <f t="shared" si="476"/>
        <v xml:space="preserve">Odkryj  pomnik Wisły w Wiśle </v>
      </c>
      <c r="P90" s="27" t="s">
        <v>49</v>
      </c>
      <c r="Q90" s="25" t="s">
        <v>38</v>
      </c>
      <c r="R90" s="26">
        <f t="shared" si="477"/>
        <v>88</v>
      </c>
      <c r="S90" s="27" t="s">
        <v>39</v>
      </c>
      <c r="T90" s="24">
        <f t="shared" si="478"/>
        <v>88</v>
      </c>
      <c r="U90" s="25" t="s">
        <v>13</v>
      </c>
      <c r="V90" s="24">
        <f t="shared" si="479"/>
        <v>88</v>
      </c>
      <c r="W90" s="25" t="s">
        <v>14</v>
      </c>
      <c r="X90" s="24" t="str">
        <f t="shared" si="480"/>
        <v xml:space="preserve">Odkryj  pomnik Wisły w Wiśle </v>
      </c>
      <c r="Y90" s="25" t="s">
        <v>50</v>
      </c>
      <c r="Z90" s="24" t="str">
        <f t="shared" si="481"/>
        <v>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v>
      </c>
      <c r="AA90" s="25" t="s">
        <v>15</v>
      </c>
      <c r="AB90" s="24">
        <f t="shared" si="482"/>
        <v>88</v>
      </c>
      <c r="AC90" s="25" t="s">
        <v>338</v>
      </c>
      <c r="AD90" s="24">
        <f t="shared" si="483"/>
        <v>88</v>
      </c>
      <c r="AE90" s="25" t="s">
        <v>16</v>
      </c>
      <c r="AF90" s="24">
        <f t="shared" si="484"/>
        <v>88</v>
      </c>
      <c r="AG90" s="28" t="s">
        <v>9</v>
      </c>
      <c r="AH90" s="74" t="str">
        <f t="shared" si="485"/>
        <v>&lt;!---WYCZYN_88_main--&gt;                    
                    &lt;div class=*@*feat-box*@* id=*@*wyczyn88*@* &gt;
                        &lt;p class=*@*feat-number*@*&gt;#wyczyn88&lt;/p&gt;
                        &lt;h3 class=*@*feat-title*@*&gt;Odkryj  pomnik Wisły w Wiśle &lt;/h3&gt;
                        &lt;p class=*@*feat-counter*@*&gt; 0 osób wzięło udział&lt;/p&gt;
                    &lt;/div&gt;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I90" s="29" t="str">
        <f t="shared" si="486"/>
        <v xml:space="preserve">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J90" s="31" t="str">
        <f t="shared" si="487"/>
        <v>#wyczyn88_content,</v>
      </c>
      <c r="AK90" s="31" t="str">
        <f t="shared" si="488"/>
        <v>#map_wyczyn88,</v>
      </c>
      <c r="AL90" s="25" t="s">
        <v>18</v>
      </c>
      <c r="AM90" s="24" t="str">
        <f t="shared" si="489"/>
        <v>88'</v>
      </c>
      <c r="AN90" s="32" t="s">
        <v>19</v>
      </c>
      <c r="AO90" s="24">
        <f t="shared" si="490"/>
        <v>88</v>
      </c>
      <c r="AP90" s="25" t="s">
        <v>20</v>
      </c>
      <c r="AQ90" s="24">
        <f t="shared" si="491"/>
        <v>88</v>
      </c>
      <c r="AR90" s="25" t="s">
        <v>21</v>
      </c>
      <c r="AS90" s="24">
        <f t="shared" si="492"/>
        <v>88</v>
      </c>
      <c r="AT90" s="25" t="s">
        <v>22</v>
      </c>
      <c r="AU90" s="29" t="str">
        <f t="shared" si="493"/>
        <v xml:space="preserve">    $('#wyczyn88').click(function() {
        document.querySelector('.bg-modal').style.display = 'block';
        document.querySelector('#wyczyn88_content').style.display = 'block';
        document.querySelector('#wyczyn88_content').style.position = 'fixed';
    });
    /*Closing the pop-up with feat-description*/
        $('.popup-close-arrow').click(function() {
        document.querySelector('.bg-modal').style.display = 'none';
        document.querySelector('#wyczyn88_content').style.display = 'none';
    });</v>
      </c>
      <c r="AV90" s="25" t="s">
        <v>33</v>
      </c>
      <c r="AW90" s="33">
        <f t="shared" si="494"/>
        <v>88</v>
      </c>
      <c r="AX90" s="25" t="s">
        <v>25</v>
      </c>
      <c r="AY90" s="33">
        <f t="shared" si="495"/>
        <v>88</v>
      </c>
      <c r="AZ90" s="28" t="s">
        <v>26</v>
      </c>
      <c r="BA90" s="33" t="str">
        <f t="shared" si="496"/>
        <v>49.647198</v>
      </c>
      <c r="BB90" s="28" t="s">
        <v>27</v>
      </c>
      <c r="BC90" s="33" t="str">
        <f t="shared" si="497"/>
        <v>18.7129727</v>
      </c>
      <c r="BD90" s="25" t="s">
        <v>184</v>
      </c>
      <c r="BE90" s="33">
        <f t="shared" si="498"/>
        <v>88</v>
      </c>
      <c r="BF90" s="25" t="s">
        <v>28</v>
      </c>
      <c r="BG90" s="33">
        <f t="shared" si="499"/>
        <v>88</v>
      </c>
      <c r="BH90" s="28" t="s">
        <v>29</v>
      </c>
      <c r="BI90" s="33">
        <f t="shared" si="500"/>
        <v>88</v>
      </c>
      <c r="BJ90" s="25" t="s">
        <v>30</v>
      </c>
      <c r="BK90" s="33">
        <f t="shared" si="501"/>
        <v>88</v>
      </c>
      <c r="BL90" s="25" t="s">
        <v>51</v>
      </c>
      <c r="BM90" s="25" t="str">
        <f t="shared" si="502"/>
        <v>49.647198</v>
      </c>
      <c r="BN90" s="25" t="s">
        <v>27</v>
      </c>
      <c r="BO90" s="25" t="str">
        <f t="shared" si="503"/>
        <v>18.7129727</v>
      </c>
      <c r="BP90" s="25" t="s">
        <v>183</v>
      </c>
      <c r="BQ90" s="33">
        <f t="shared" si="504"/>
        <v>88</v>
      </c>
      <c r="BR90" s="28" t="s">
        <v>31</v>
      </c>
      <c r="BS90" s="33">
        <f t="shared" si="505"/>
        <v>88</v>
      </c>
      <c r="BT90" s="25" t="s">
        <v>32</v>
      </c>
      <c r="BU90" s="33"/>
      <c r="BV90" s="28"/>
      <c r="BW90" s="33"/>
      <c r="BX90" s="28"/>
      <c r="BY90" s="29" t="str">
        <f t="shared" si="506"/>
        <v xml:space="preserve">//----------------------------------------------------------------------------------------------------------------------------------------------------------------------------
                //Markers for WYCZYN_88
                //marker for main page
                addMarker_w88_main({coords:{lat:49.647198, lng:18.7129727}, iconImage:'http://nieodlegla.pl/files/marker.svg', });
                function addMarker_w88_main(props) {var marker = new google.maps.Marker({ position:props.coords, map:map, }); if(props.iconImage){marker.setIcon(props.iconImage);}
                                                  google.maps.event.addListener(marker, "click", function() { document.querySelector('.bg-modal').style.display = 'block';         document.querySelector('#wyczyn88_content').style.display = 'block'; document.querySelector('#wyczyn88_content').style.position = 'fixed';});
                                                  };
                //Marker for pop-up
                addMarker_w88({coords:{lat:49.647198, lng:18.7129727}, iconImage:'http://nieodlegla.pl/files/pin.svg', });
                function addMarker_w88(props) {var marker = new google.maps.Marker({ position:props.coords, map:map_wyczyn88, }); if(props.iconImage){marker.setIcon(props.iconImage);}};
                //----------------------------------------------------------------------------------------------------------------------------------------------------------------------------
</v>
      </c>
      <c r="BZ90" s="28" t="s">
        <v>34</v>
      </c>
      <c r="CA90" s="33">
        <f t="shared" si="507"/>
        <v>88</v>
      </c>
      <c r="CB90" s="28" t="s">
        <v>35</v>
      </c>
      <c r="CC90" s="33" t="str">
        <f t="shared" si="508"/>
        <v>88'</v>
      </c>
      <c r="CD90" s="28" t="s">
        <v>36</v>
      </c>
      <c r="CE90" s="29" t="str">
        <f t="shared" si="509"/>
        <v>var map_wyczyn88 = new google.maps.Map(document.getElementById('map_wyczyn88'), optionsFeatPopup);</v>
      </c>
      <c r="CF90" s="25" t="s">
        <v>33</v>
      </c>
      <c r="CG90" s="24">
        <f t="shared" si="510"/>
        <v>88</v>
      </c>
      <c r="CH90" s="25" t="s">
        <v>156</v>
      </c>
      <c r="CI90" s="29" t="str">
        <f t="shared" si="511"/>
        <v xml:space="preserve">//----------------------------------------------------------------------------------------------------------------------------------------------------------------------------
                //Markers for WYCZYN_88                //Marker for pop-up
                addMarker_w88({coords:{lat:49.647198, lng:18.7129727}, iconImage:'http://nieodlegla.pl/files/pin.svg', });
                function addMarker_w88(props) {var marker = new google.maps.Marker({ position:props.coords, map:map_wyczyn88, }); if(props.iconImage){marker.setIcon(props.iconImage);}};
                //----------------------------------------------------------------------------------------------------------------------------------------------------------------------------
</v>
      </c>
    </row>
    <row r="91" spans="1:87" ht="54" customHeight="1" thickBot="1" x14ac:dyDescent="0.3">
      <c r="A91" s="34">
        <v>89</v>
      </c>
      <c r="E91" s="3" t="s">
        <v>354</v>
      </c>
      <c r="G91" s="97" t="s">
        <v>360</v>
      </c>
      <c r="H91" s="52" t="s">
        <v>8</v>
      </c>
      <c r="I91" s="53">
        <f t="shared" ref="I91:I95" si="512">A91</f>
        <v>89</v>
      </c>
      <c r="J91" s="54" t="s">
        <v>10</v>
      </c>
      <c r="K91" s="55">
        <f t="shared" ref="K91:K95" si="513">A91</f>
        <v>89</v>
      </c>
      <c r="L91" s="56" t="s">
        <v>11</v>
      </c>
      <c r="M91" s="53">
        <f t="shared" ref="M91:M95" si="514">A91</f>
        <v>89</v>
      </c>
      <c r="N91" s="54" t="s">
        <v>12</v>
      </c>
      <c r="O91" s="53" t="str">
        <f t="shared" ref="O91:O96" si="515">E91</f>
        <v>Odwiedź miejscowości - widma czyli wsie lub miasta, które zniknęły. Takie, które zostały wymazane z mapy przez historię bądź geologię.</v>
      </c>
      <c r="P91" s="56" t="s">
        <v>49</v>
      </c>
      <c r="Q91" s="54" t="s">
        <v>38</v>
      </c>
      <c r="R91" s="55">
        <f t="shared" ref="R91:R95" si="516">A91</f>
        <v>89</v>
      </c>
      <c r="S91" s="56" t="s">
        <v>39</v>
      </c>
      <c r="T91" s="53">
        <f t="shared" ref="T91:T95" si="517">A91</f>
        <v>89</v>
      </c>
      <c r="U91" s="54" t="s">
        <v>13</v>
      </c>
      <c r="V91" s="53">
        <f t="shared" ref="V91:V95" si="518">A91</f>
        <v>89</v>
      </c>
      <c r="W91" s="54" t="s">
        <v>14</v>
      </c>
      <c r="X91" s="53" t="str">
        <f t="shared" ref="X91:X96" si="519">E91</f>
        <v>Odwiedź miejscowości - widma czyli wsie lub miasta, które zniknęły. Takie, które zostały wymazane z mapy przez historię bądź geologię.</v>
      </c>
      <c r="Y91" s="54" t="s">
        <v>50</v>
      </c>
      <c r="Z91" s="53" t="str">
        <f t="shared" ref="Z91:Z96" si="520">G91</f>
        <v>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v>
      </c>
      <c r="AA91" s="54" t="s">
        <v>15</v>
      </c>
      <c r="AB91" s="53">
        <f t="shared" ref="AB91:AB95" si="521">A91</f>
        <v>89</v>
      </c>
      <c r="AC91" s="54" t="s">
        <v>338</v>
      </c>
      <c r="AD91" s="53">
        <f t="shared" ref="AD91:AD95" si="522">A91</f>
        <v>89</v>
      </c>
      <c r="AE91" s="54" t="s">
        <v>16</v>
      </c>
      <c r="AF91" s="53">
        <f t="shared" ref="AF91:AF95" si="523">A91</f>
        <v>89</v>
      </c>
      <c r="AG91" s="57" t="s">
        <v>9</v>
      </c>
      <c r="AH91" s="78" t="str">
        <f t="shared" ref="AH91:AH95" si="524">CONCATENATE(H91,I91,J91,K91,L91,M91,N91,O91,P91,Q91,R91,S91,T91,U91,V91,W91,X91,Y91,Z91,AA91,AB91,AC91,AD91,AE91,AF91,AG91)</f>
        <v>&lt;!---WYCZYN_89_main--&gt;                    
                    &lt;div class=*@*feat-box*@* id=*@*wyczyn89*@* &gt;
                        &lt;p class=*@*feat-number*@*&gt;#wyczyn89&lt;/p&gt;
                        &lt;h3 class=*@*feat-title*@*&gt;Odwiedź miejscowości - widma czyli wsie lub miasta, które zniknęły. Takie, które zostały wymazane z mapy przez historię bądź geologię.&lt;/h3&gt;
                        &lt;p class=*@*feat-counter*@*&gt; 0 osób wzięło udział&lt;/p&gt;
                    &lt;/div&gt;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I91" s="58" t="str">
        <f t="shared" ref="AI91:AI95" si="525">CONCATENATE(Q91,R91,S91,T91,U91,V91,W91,X91,Y91,Z91,AA91,AB91,AC91,AD91,AE91,AF91,AG91)</f>
        <v xml:space="preserve">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J91" s="59" t="str">
        <f t="shared" ref="AJ91:AJ95" si="526">"#wyczyn"&amp;A91&amp;"_content,"</f>
        <v>#wyczyn89_content,</v>
      </c>
      <c r="AK91" s="59" t="str">
        <f t="shared" ref="AK91:AK95" si="527">"#map_wyczyn"&amp;A91&amp;","</f>
        <v>#map_wyczyn89,</v>
      </c>
      <c r="AL91" s="54" t="s">
        <v>18</v>
      </c>
      <c r="AM91" s="53" t="str">
        <f t="shared" ref="AM91:AM95" si="528">A91&amp;"'"</f>
        <v>89'</v>
      </c>
      <c r="AN91" s="60" t="s">
        <v>19</v>
      </c>
      <c r="AO91" s="53">
        <f t="shared" ref="AO91:AO95" si="529">A91</f>
        <v>89</v>
      </c>
      <c r="AP91" s="54" t="s">
        <v>20</v>
      </c>
      <c r="AQ91" s="53">
        <f t="shared" ref="AQ91:AQ95" si="530">A91</f>
        <v>89</v>
      </c>
      <c r="AR91" s="54" t="s">
        <v>21</v>
      </c>
      <c r="AS91" s="53">
        <f t="shared" ref="AS91:AS95" si="531">A91</f>
        <v>89</v>
      </c>
      <c r="AT91" s="54" t="s">
        <v>22</v>
      </c>
      <c r="AU91" s="58" t="str">
        <f t="shared" ref="AU91:AU103" si="532">CONCATENATE(AL91,AM91,AN91,AO91,AP91,AQ91,AR91,AS91,AT91)</f>
        <v xml:space="preserve">    $('#wyczyn89').click(function() {
        document.querySelector('.bg-modal').style.display = 'block';
        document.querySelector('#wyczyn89_content').style.display = 'block';
        document.querySelector('#wyczyn89_content').style.position = 'fixed';
    });
    /*Closing the pop-up with feat-description*/
        $('.popup-close-arrow').click(function() {
        document.querySelector('.bg-modal').style.display = 'none';
        document.querySelector('#wyczyn89_content').style.display = 'none';
    });</v>
      </c>
      <c r="AV91" s="54" t="s">
        <v>33</v>
      </c>
      <c r="AW91" s="61">
        <f t="shared" ref="AW91:AW95" si="533">A91</f>
        <v>89</v>
      </c>
      <c r="AX91" s="54" t="s">
        <v>25</v>
      </c>
      <c r="AY91" s="61">
        <f t="shared" ref="AY91:AY95" si="534">A91</f>
        <v>89</v>
      </c>
      <c r="AZ91" s="57" t="s">
        <v>26</v>
      </c>
      <c r="BA91" s="61">
        <f t="shared" ref="BA91:BA95" si="535">C91</f>
        <v>0</v>
      </c>
      <c r="BB91" s="57" t="s">
        <v>27</v>
      </c>
      <c r="BC91" s="61">
        <f t="shared" ref="BC91:BC95" si="536">D91</f>
        <v>0</v>
      </c>
      <c r="BD91" s="2" t="s">
        <v>184</v>
      </c>
      <c r="BE91" s="61">
        <f t="shared" ref="BE91:BE95" si="537">A91</f>
        <v>89</v>
      </c>
      <c r="BF91" s="54" t="s">
        <v>28</v>
      </c>
      <c r="BG91" s="61">
        <f t="shared" ref="BG91:BG95" si="538">A91</f>
        <v>89</v>
      </c>
      <c r="BH91" s="57" t="s">
        <v>29</v>
      </c>
      <c r="BI91" s="61">
        <f t="shared" ref="BI91:BI95" si="539">A91</f>
        <v>89</v>
      </c>
      <c r="BJ91" s="54" t="s">
        <v>30</v>
      </c>
      <c r="BK91" s="61">
        <f t="shared" ref="BK91:BK95" si="540">A91</f>
        <v>89</v>
      </c>
      <c r="BL91" s="54" t="s">
        <v>51</v>
      </c>
      <c r="BM91" s="54">
        <f t="shared" ref="BM91:BM95" si="541">C91</f>
        <v>0</v>
      </c>
      <c r="BN91" s="54" t="s">
        <v>27</v>
      </c>
      <c r="BO91" s="54">
        <f t="shared" ref="BO91:BO95" si="542">D91</f>
        <v>0</v>
      </c>
      <c r="BP91" s="2" t="s">
        <v>183</v>
      </c>
      <c r="BQ91" s="61">
        <f t="shared" ref="BQ91:BQ95" si="543">A91</f>
        <v>89</v>
      </c>
      <c r="BR91" s="57" t="s">
        <v>31</v>
      </c>
      <c r="BS91" s="61">
        <f t="shared" ref="BS91:BS95" si="544">A91</f>
        <v>89</v>
      </c>
      <c r="BT91" s="54" t="s">
        <v>32</v>
      </c>
      <c r="BU91" s="61"/>
      <c r="BV91" s="57"/>
      <c r="BW91" s="61"/>
      <c r="BX91" s="57"/>
      <c r="BY91" s="58" t="str">
        <f t="shared" ref="BY91:BY95" si="545">CONCATENATE(AV91,AW91,AX91,AY91,AZ91,BA91,BB91,BC91,BD91,BE91,BF91,BG91,BH91,BI91,BJ91,BK91,BL91,BM91,BN91,BO91,BP91,BQ91,BR91,BS91,BT91)</f>
        <v xml:space="preserve">//----------------------------------------------------------------------------------------------------------------------------------------------------------------------------
                //Markers for WYCZYN_89
                //marker for main page
                addMarker_w89_main({coords:{lat:0, lng:0}, iconImage:'http://nieodlegla.pl/files/marker.svg', });
                function addMarker_w89_main(props) {var marker = new google.maps.Marker({ position:props.coords, map:map, }); if(props.iconImage){marker.setIcon(props.iconImage);}
                                                  google.maps.event.addListener(marker, "click", function() { document.querySelector('.bg-modal').style.display = 'block';         document.querySelector('#wyczyn89_content').style.display = 'block'; document.querySelector('#wyczyn89_content').style.position = 'fixed';});
                                                  };
                //Marker for pop-up
                addMarker_w89({coords:{lat:0, lng:0}, iconImage:'http://nieodlegla.pl/files/pin.svg', });
                function addMarker_w89(props) {var marker = new google.maps.Marker({ position:props.coords, map:map_wyczyn89, }); if(props.iconImage){marker.setIcon(props.iconImage);}};
                //----------------------------------------------------------------------------------------------------------------------------------------------------------------------------
</v>
      </c>
      <c r="BZ91" s="57" t="s">
        <v>34</v>
      </c>
      <c r="CA91" s="61">
        <f t="shared" ref="CA91:CA95" si="546">A91</f>
        <v>89</v>
      </c>
      <c r="CB91" s="57" t="s">
        <v>35</v>
      </c>
      <c r="CC91" s="61" t="str">
        <f t="shared" ref="CC91:CC95" si="547">A91&amp;"'"</f>
        <v>89'</v>
      </c>
      <c r="CD91" s="57" t="s">
        <v>36</v>
      </c>
      <c r="CE91" s="58" t="str">
        <f t="shared" ref="CE91:CE95" si="548">CONCATENATE(BZ91,CA91,CB91,CC91,CD91,)</f>
        <v>var map_wyczyn89 = new google.maps.Map(document.getElementById('map_wyczyn89'), optionsFeatPopup);</v>
      </c>
      <c r="CF91" s="2" t="s">
        <v>33</v>
      </c>
      <c r="CG91" s="6">
        <f t="shared" ref="CG91:CG95" si="549">A91</f>
        <v>89</v>
      </c>
      <c r="CH91" s="2" t="s">
        <v>156</v>
      </c>
      <c r="CI91" s="9" t="str">
        <f t="shared" ref="CI91:CI95" si="550">CONCATENATE(CF91,CG91,CH91,BK91,BL91,BM91,BN91,BO91,BP91,BQ91,BR91,BS91,BT91)</f>
        <v xml:space="preserve">//----------------------------------------------------------------------------------------------------------------------------------------------------------------------------
                //Markers for WYCZYN_89                //Marker for pop-up
                addMarker_w89({coords:{lat:0, lng:0}, iconImage:'http://nieodlegla.pl/files/pin.svg', });
                function addMarker_w89(props) {var marker = new google.maps.Marker({ position:props.coords, map:map_wyczyn89, }); if(props.iconImage){marker.setIcon(props.iconImage);}};
                //----------------------------------------------------------------------------------------------------------------------------------------------------------------------------
</v>
      </c>
    </row>
    <row r="92" spans="1:87" ht="54" customHeight="1" thickBot="1" x14ac:dyDescent="0.3">
      <c r="A92" s="34">
        <v>90</v>
      </c>
      <c r="B92" s="3" t="s">
        <v>355</v>
      </c>
      <c r="C92" s="3" t="s">
        <v>368</v>
      </c>
      <c r="D92" s="3" t="s">
        <v>369</v>
      </c>
      <c r="E92" s="3" t="s">
        <v>356</v>
      </c>
      <c r="G92" s="2" t="s">
        <v>357</v>
      </c>
      <c r="H92" s="52" t="s">
        <v>8</v>
      </c>
      <c r="I92" s="53">
        <f t="shared" si="512"/>
        <v>90</v>
      </c>
      <c r="J92" s="54" t="s">
        <v>10</v>
      </c>
      <c r="K92" s="55">
        <f t="shared" si="513"/>
        <v>90</v>
      </c>
      <c r="L92" s="56" t="s">
        <v>11</v>
      </c>
      <c r="M92" s="53">
        <f t="shared" si="514"/>
        <v>90</v>
      </c>
      <c r="N92" s="54" t="s">
        <v>12</v>
      </c>
      <c r="O92" s="53" t="str">
        <f t="shared" si="515"/>
        <v>Całowanie w Całowanie</v>
      </c>
      <c r="P92" s="56" t="s">
        <v>49</v>
      </c>
      <c r="Q92" s="54" t="s">
        <v>38</v>
      </c>
      <c r="R92" s="55">
        <f t="shared" si="516"/>
        <v>90</v>
      </c>
      <c r="S92" s="56" t="s">
        <v>39</v>
      </c>
      <c r="T92" s="53">
        <f t="shared" si="517"/>
        <v>90</v>
      </c>
      <c r="U92" s="54" t="s">
        <v>13</v>
      </c>
      <c r="V92" s="53">
        <f t="shared" si="518"/>
        <v>90</v>
      </c>
      <c r="W92" s="54" t="s">
        <v>14</v>
      </c>
      <c r="X92" s="53" t="str">
        <f t="shared" si="519"/>
        <v>Całowanie w Całowanie</v>
      </c>
      <c r="Y92" s="54" t="s">
        <v>50</v>
      </c>
      <c r="Z92" s="53" t="str">
        <f t="shared" si="520"/>
        <v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v>
      </c>
      <c r="AA92" s="54" t="s">
        <v>15</v>
      </c>
      <c r="AB92" s="53">
        <f t="shared" si="521"/>
        <v>90</v>
      </c>
      <c r="AC92" s="54" t="s">
        <v>338</v>
      </c>
      <c r="AD92" s="53">
        <f t="shared" si="522"/>
        <v>90</v>
      </c>
      <c r="AE92" s="54" t="s">
        <v>16</v>
      </c>
      <c r="AF92" s="53">
        <f t="shared" si="523"/>
        <v>90</v>
      </c>
      <c r="AG92" s="57" t="s">
        <v>9</v>
      </c>
      <c r="AH92" s="74" t="str">
        <f t="shared" si="524"/>
        <v>&lt;!---WYCZYN_90_main--&gt;                    
                    &lt;div class=*@*feat-box*@* id=*@*wyczyn90*@* &gt;
                        &lt;p class=*@*feat-number*@*&gt;#wyczyn90&lt;/p&gt;
                        &lt;h3 class=*@*feat-title*@*&gt;Całowanie w Całowanie&lt;/h3&gt;
                        &lt;p class=*@*feat-counter*@*&gt; 0 osób wzięło udział&lt;/p&gt;
                    &lt;/div&gt;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I92" s="58" t="str">
        <f t="shared" si="525"/>
        <v xml:space="preserve">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J92" s="59" t="str">
        <f t="shared" si="526"/>
        <v>#wyczyn90_content,</v>
      </c>
      <c r="AK92" s="59" t="str">
        <f t="shared" si="527"/>
        <v>#map_wyczyn90,</v>
      </c>
      <c r="AL92" s="54" t="s">
        <v>18</v>
      </c>
      <c r="AM92" s="53" t="str">
        <f t="shared" si="528"/>
        <v>90'</v>
      </c>
      <c r="AN92" s="60" t="s">
        <v>19</v>
      </c>
      <c r="AO92" s="53">
        <f t="shared" si="529"/>
        <v>90</v>
      </c>
      <c r="AP92" s="54" t="s">
        <v>20</v>
      </c>
      <c r="AQ92" s="53">
        <f t="shared" si="530"/>
        <v>90</v>
      </c>
      <c r="AR92" s="54" t="s">
        <v>21</v>
      </c>
      <c r="AS92" s="53">
        <f t="shared" si="531"/>
        <v>90</v>
      </c>
      <c r="AT92" s="54" t="s">
        <v>22</v>
      </c>
      <c r="AU92" s="58" t="str">
        <f t="shared" si="532"/>
        <v xml:space="preserve">    $('#wyczyn90').click(function() {
        document.querySelector('.bg-modal').style.display = 'block';
        document.querySelector('#wyczyn90_content').style.display = 'block';
        document.querySelector('#wyczyn90_content').style.position = 'fixed';
    });
    /*Closing the pop-up with feat-description*/
        $('.popup-close-arrow').click(function() {
        document.querySelector('.bg-modal').style.display = 'none';
        document.querySelector('#wyczyn90_content').style.display = 'none';
    });</v>
      </c>
      <c r="AV92" s="54" t="s">
        <v>33</v>
      </c>
      <c r="AW92" s="61">
        <f t="shared" si="533"/>
        <v>90</v>
      </c>
      <c r="AX92" s="54" t="s">
        <v>25</v>
      </c>
      <c r="AY92" s="61">
        <f t="shared" si="534"/>
        <v>90</v>
      </c>
      <c r="AZ92" s="57" t="s">
        <v>26</v>
      </c>
      <c r="BA92" s="61" t="str">
        <f t="shared" si="535"/>
        <v>52.02</v>
      </c>
      <c r="BB92" s="57" t="s">
        <v>27</v>
      </c>
      <c r="BC92" s="61" t="str">
        <f t="shared" si="536"/>
        <v xml:space="preserve"> 21.3416</v>
      </c>
      <c r="BD92" s="2" t="s">
        <v>184</v>
      </c>
      <c r="BE92" s="61">
        <f t="shared" si="537"/>
        <v>90</v>
      </c>
      <c r="BF92" s="54" t="s">
        <v>28</v>
      </c>
      <c r="BG92" s="61">
        <f t="shared" si="538"/>
        <v>90</v>
      </c>
      <c r="BH92" s="57" t="s">
        <v>29</v>
      </c>
      <c r="BI92" s="61">
        <f t="shared" si="539"/>
        <v>90</v>
      </c>
      <c r="BJ92" s="54" t="s">
        <v>30</v>
      </c>
      <c r="BK92" s="61">
        <f t="shared" si="540"/>
        <v>90</v>
      </c>
      <c r="BL92" s="54" t="s">
        <v>51</v>
      </c>
      <c r="BM92" s="54" t="str">
        <f t="shared" si="541"/>
        <v>52.02</v>
      </c>
      <c r="BN92" s="54" t="s">
        <v>27</v>
      </c>
      <c r="BO92" s="54" t="str">
        <f t="shared" si="542"/>
        <v xml:space="preserve"> 21.3416</v>
      </c>
      <c r="BP92" s="2" t="s">
        <v>183</v>
      </c>
      <c r="BQ92" s="61">
        <f t="shared" si="543"/>
        <v>90</v>
      </c>
      <c r="BR92" s="57" t="s">
        <v>31</v>
      </c>
      <c r="BS92" s="61">
        <f t="shared" si="544"/>
        <v>90</v>
      </c>
      <c r="BT92" s="54" t="s">
        <v>32</v>
      </c>
      <c r="BU92" s="61"/>
      <c r="BV92" s="57"/>
      <c r="BW92" s="61"/>
      <c r="BX92" s="57"/>
      <c r="BY92" s="58" t="str">
        <f t="shared" si="545"/>
        <v xml:space="preserve">//----------------------------------------------------------------------------------------------------------------------------------------------------------------------------
                //Markers for WYCZYN_90
                //marker for main page
                addMarker_w90_main({coords:{lat:52.02, lng: 21.3416}, iconImage:'http://nieodlegla.pl/files/marker.svg', });
                function addMarker_w90_main(props) {var marker = new google.maps.Marker({ position:props.coords, map:map, }); if(props.iconImage){marker.setIcon(props.iconImage);}
                                                  google.maps.event.addListener(marker, "click", function() { document.querySelector('.bg-modal').style.display = 'block';         document.querySelector('#wyczyn90_content').style.display = 'block'; document.querySelector('#wyczyn90_content').style.position = 'fixed';});
                                                  };
                //Marker for pop-up
                addMarker_w90({coords:{lat:52.02, lng: 21.3416}, iconImage:'http://nieodlegla.pl/files/pin.svg', });
                function addMarker_w90(props) {var marker = new google.maps.Marker({ position:props.coords, map:map_wyczyn90, }); if(props.iconImage){marker.setIcon(props.iconImage);}};
                //----------------------------------------------------------------------------------------------------------------------------------------------------------------------------
</v>
      </c>
      <c r="BZ92" s="57" t="s">
        <v>34</v>
      </c>
      <c r="CA92" s="61">
        <f t="shared" si="546"/>
        <v>90</v>
      </c>
      <c r="CB92" s="57" t="s">
        <v>35</v>
      </c>
      <c r="CC92" s="61" t="str">
        <f t="shared" si="547"/>
        <v>90'</v>
      </c>
      <c r="CD92" s="57" t="s">
        <v>36</v>
      </c>
      <c r="CE92" s="58" t="str">
        <f t="shared" si="548"/>
        <v>var map_wyczyn90 = new google.maps.Map(document.getElementById('map_wyczyn90'), optionsFeatPopup);</v>
      </c>
      <c r="CF92" s="2" t="s">
        <v>33</v>
      </c>
      <c r="CG92" s="6">
        <f t="shared" si="549"/>
        <v>90</v>
      </c>
      <c r="CH92" s="2" t="s">
        <v>156</v>
      </c>
      <c r="CI92" s="9" t="str">
        <f t="shared" si="550"/>
        <v xml:space="preserve">//----------------------------------------------------------------------------------------------------------------------------------------------------------------------------
                //Markers for WYCZYN_90                //Marker for pop-up
                addMarker_w90({coords:{lat:52.02, lng: 21.3416}, iconImage:'http://nieodlegla.pl/files/pin.svg', });
                function addMarker_w90(props) {var marker = new google.maps.Marker({ position:props.coords, map:map_wyczyn90, }); if(props.iconImage){marker.setIcon(props.iconImage);}};
                //----------------------------------------------------------------------------------------------------------------------------------------------------------------------------
</v>
      </c>
    </row>
    <row r="93" spans="1:87" ht="54" customHeight="1" thickBot="1" x14ac:dyDescent="0.3">
      <c r="A93" s="34">
        <v>91</v>
      </c>
      <c r="B93" s="3" t="s">
        <v>358</v>
      </c>
      <c r="C93" s="3" t="s">
        <v>370</v>
      </c>
      <c r="D93" s="3" t="s">
        <v>371</v>
      </c>
      <c r="E93" s="3" t="s">
        <v>359</v>
      </c>
      <c r="G93" s="2" t="s">
        <v>361</v>
      </c>
      <c r="H93" s="52" t="s">
        <v>8</v>
      </c>
      <c r="I93" s="53">
        <f t="shared" si="512"/>
        <v>91</v>
      </c>
      <c r="J93" s="54" t="s">
        <v>10</v>
      </c>
      <c r="K93" s="55">
        <f t="shared" si="513"/>
        <v>91</v>
      </c>
      <c r="L93" s="56" t="s">
        <v>11</v>
      </c>
      <c r="M93" s="53">
        <f t="shared" si="514"/>
        <v>91</v>
      </c>
      <c r="N93" s="54" t="s">
        <v>12</v>
      </c>
      <c r="O93" s="53" t="str">
        <f t="shared" si="515"/>
        <v>Odwiedź projektowany Turnicki Park Narodowy</v>
      </c>
      <c r="P93" s="56" t="s">
        <v>49</v>
      </c>
      <c r="Q93" s="54" t="s">
        <v>38</v>
      </c>
      <c r="R93" s="55">
        <f t="shared" si="516"/>
        <v>91</v>
      </c>
      <c r="S93" s="56" t="s">
        <v>39</v>
      </c>
      <c r="T93" s="53">
        <f t="shared" si="517"/>
        <v>91</v>
      </c>
      <c r="U93" s="54" t="s">
        <v>13</v>
      </c>
      <c r="V93" s="53">
        <f t="shared" si="518"/>
        <v>91</v>
      </c>
      <c r="W93" s="54" t="s">
        <v>14</v>
      </c>
      <c r="X93" s="53" t="str">
        <f t="shared" si="519"/>
        <v>Odwiedź projektowany Turnicki Park Narodowy</v>
      </c>
      <c r="Y93" s="54" t="s">
        <v>50</v>
      </c>
      <c r="Z93" s="53" t="str">
        <f t="shared" si="520"/>
        <v>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v>
      </c>
      <c r="AA93" s="54" t="s">
        <v>15</v>
      </c>
      <c r="AB93" s="53">
        <f t="shared" si="521"/>
        <v>91</v>
      </c>
      <c r="AC93" s="54" t="s">
        <v>338</v>
      </c>
      <c r="AD93" s="53">
        <f t="shared" si="522"/>
        <v>91</v>
      </c>
      <c r="AE93" s="54" t="s">
        <v>16</v>
      </c>
      <c r="AF93" s="53">
        <f t="shared" si="523"/>
        <v>91</v>
      </c>
      <c r="AG93" s="57" t="s">
        <v>9</v>
      </c>
      <c r="AH93" s="77" t="str">
        <f t="shared" si="524"/>
        <v>&lt;!---WYCZYN_91_main--&gt;                    
                    &lt;div class=*@*feat-box*@* id=*@*wyczyn91*@* &gt;
                        &lt;p class=*@*feat-number*@*&gt;#wyczyn91&lt;/p&gt;
                        &lt;h3 class=*@*feat-title*@*&gt;Odwiedź projektowany Turnicki Park Narodowy&lt;/h3&gt;
                        &lt;p class=*@*feat-counter*@*&gt; 0 osób wzięło udział&lt;/p&gt;
                    &lt;/div&gt;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I93" s="58" t="str">
        <f t="shared" si="525"/>
        <v xml:space="preserve">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J93" s="59" t="str">
        <f t="shared" si="526"/>
        <v>#wyczyn91_content,</v>
      </c>
      <c r="AK93" s="59" t="str">
        <f t="shared" si="527"/>
        <v>#map_wyczyn91,</v>
      </c>
      <c r="AL93" s="54" t="s">
        <v>18</v>
      </c>
      <c r="AM93" s="53" t="str">
        <f t="shared" si="528"/>
        <v>91'</v>
      </c>
      <c r="AN93" s="60" t="s">
        <v>19</v>
      </c>
      <c r="AO93" s="53">
        <f t="shared" si="529"/>
        <v>91</v>
      </c>
      <c r="AP93" s="54" t="s">
        <v>20</v>
      </c>
      <c r="AQ93" s="53">
        <f t="shared" si="530"/>
        <v>91</v>
      </c>
      <c r="AR93" s="54" t="s">
        <v>21</v>
      </c>
      <c r="AS93" s="53">
        <f t="shared" si="531"/>
        <v>91</v>
      </c>
      <c r="AT93" s="54" t="s">
        <v>22</v>
      </c>
      <c r="AU93" s="58" t="str">
        <f t="shared" si="532"/>
        <v xml:space="preserve">    $('#wyczyn91').click(function() {
        document.querySelector('.bg-modal').style.display = 'block';
        document.querySelector('#wyczyn91_content').style.display = 'block';
        document.querySelector('#wyczyn91_content').style.position = 'fixed';
    });
    /*Closing the pop-up with feat-description*/
        $('.popup-close-arrow').click(function() {
        document.querySelector('.bg-modal').style.display = 'none';
        document.querySelector('#wyczyn91_content').style.display = 'none';
    });</v>
      </c>
      <c r="AV93" s="54" t="s">
        <v>33</v>
      </c>
      <c r="AW93" s="61">
        <f t="shared" si="533"/>
        <v>91</v>
      </c>
      <c r="AX93" s="54" t="s">
        <v>25</v>
      </c>
      <c r="AY93" s="61">
        <f t="shared" si="534"/>
        <v>91</v>
      </c>
      <c r="AZ93" s="57" t="s">
        <v>26</v>
      </c>
      <c r="BA93" s="61" t="str">
        <f t="shared" si="535"/>
        <v>49.6840871</v>
      </c>
      <c r="BB93" s="57" t="s">
        <v>27</v>
      </c>
      <c r="BC93" s="61" t="str">
        <f t="shared" si="536"/>
        <v xml:space="preserve"> 22.6257876</v>
      </c>
      <c r="BD93" s="2" t="s">
        <v>184</v>
      </c>
      <c r="BE93" s="61">
        <f t="shared" si="537"/>
        <v>91</v>
      </c>
      <c r="BF93" s="54" t="s">
        <v>28</v>
      </c>
      <c r="BG93" s="61">
        <f t="shared" si="538"/>
        <v>91</v>
      </c>
      <c r="BH93" s="57" t="s">
        <v>29</v>
      </c>
      <c r="BI93" s="61">
        <f t="shared" si="539"/>
        <v>91</v>
      </c>
      <c r="BJ93" s="54" t="s">
        <v>30</v>
      </c>
      <c r="BK93" s="61">
        <f t="shared" si="540"/>
        <v>91</v>
      </c>
      <c r="BL93" s="54" t="s">
        <v>51</v>
      </c>
      <c r="BM93" s="54" t="str">
        <f t="shared" si="541"/>
        <v>49.6840871</v>
      </c>
      <c r="BN93" s="54" t="s">
        <v>27</v>
      </c>
      <c r="BO93" s="54" t="str">
        <f t="shared" si="542"/>
        <v xml:space="preserve"> 22.6257876</v>
      </c>
      <c r="BP93" s="2" t="s">
        <v>183</v>
      </c>
      <c r="BQ93" s="61">
        <f t="shared" si="543"/>
        <v>91</v>
      </c>
      <c r="BR93" s="57" t="s">
        <v>31</v>
      </c>
      <c r="BS93" s="61">
        <f t="shared" si="544"/>
        <v>91</v>
      </c>
      <c r="BT93" s="54" t="s">
        <v>32</v>
      </c>
      <c r="BU93" s="61"/>
      <c r="BV93" s="57"/>
      <c r="BW93" s="61"/>
      <c r="BX93" s="57"/>
      <c r="BY93" s="58" t="str">
        <f t="shared" si="545"/>
        <v xml:space="preserve">//----------------------------------------------------------------------------------------------------------------------------------------------------------------------------
                //Markers for WYCZYN_91
                //marker for main page
                addMarker_w91_main({coords:{lat:49.6840871, lng: 22.6257876}, iconImage:'http://nieodlegla.pl/files/marker.svg', });
                function addMarker_w91_main(props) {var marker = new google.maps.Marker({ position:props.coords, map:map, }); if(props.iconImage){marker.setIcon(props.iconImage);}
                                                  google.maps.event.addListener(marker, "click", function() { document.querySelector('.bg-modal').style.display = 'block';         document.querySelector('#wyczyn91_content').style.display = 'block'; document.querySelector('#wyczyn91_content').style.position = 'fixed';});
                                                  };
                //Marker for pop-up
                addMarker_w91({coords:{lat:49.6840871, lng: 22.6257876}, iconImage:'http://nieodlegla.pl/files/pin.svg', });
                function addMarker_w91(props) {var marker = new google.maps.Marker({ position:props.coords, map:map_wyczyn91, }); if(props.iconImage){marker.setIcon(props.iconImage);}};
                //----------------------------------------------------------------------------------------------------------------------------------------------------------------------------
</v>
      </c>
      <c r="BZ93" s="57" t="s">
        <v>34</v>
      </c>
      <c r="CA93" s="61">
        <f t="shared" si="546"/>
        <v>91</v>
      </c>
      <c r="CB93" s="57" t="s">
        <v>35</v>
      </c>
      <c r="CC93" s="61" t="str">
        <f t="shared" si="547"/>
        <v>91'</v>
      </c>
      <c r="CD93" s="57" t="s">
        <v>36</v>
      </c>
      <c r="CE93" s="58" t="str">
        <f t="shared" si="548"/>
        <v>var map_wyczyn91 = new google.maps.Map(document.getElementById('map_wyczyn91'), optionsFeatPopup);</v>
      </c>
      <c r="CF93" s="2" t="s">
        <v>33</v>
      </c>
      <c r="CG93" s="6">
        <f t="shared" si="549"/>
        <v>91</v>
      </c>
      <c r="CH93" s="2" t="s">
        <v>156</v>
      </c>
      <c r="CI93" s="9" t="str">
        <f t="shared" si="550"/>
        <v xml:space="preserve">//----------------------------------------------------------------------------------------------------------------------------------------------------------------------------
                //Markers for WYCZYN_91                //Marker for pop-up
                addMarker_w91({coords:{lat:49.6840871, lng: 22.6257876}, iconImage:'http://nieodlegla.pl/files/pin.svg', });
                function addMarker_w91(props) {var marker = new google.maps.Marker({ position:props.coords, map:map_wyczyn91, }); if(props.iconImage){marker.setIcon(props.iconImage);}};
                //----------------------------------------------------------------------------------------------------------------------------------------------------------------------------
</v>
      </c>
    </row>
    <row r="94" spans="1:87" s="106" customFormat="1" ht="54" customHeight="1" thickBot="1" x14ac:dyDescent="0.3">
      <c r="A94" s="34">
        <v>92</v>
      </c>
      <c r="B94" s="106" t="s">
        <v>362</v>
      </c>
      <c r="C94" s="106" t="s">
        <v>372</v>
      </c>
      <c r="D94" s="106" t="s">
        <v>373</v>
      </c>
      <c r="E94" s="106" t="s">
        <v>363</v>
      </c>
      <c r="G94" s="107" t="s">
        <v>364</v>
      </c>
      <c r="H94" s="106" t="s">
        <v>8</v>
      </c>
      <c r="I94" s="108">
        <f t="shared" si="512"/>
        <v>92</v>
      </c>
      <c r="J94" s="107" t="s">
        <v>10</v>
      </c>
      <c r="K94" s="109">
        <f t="shared" si="513"/>
        <v>92</v>
      </c>
      <c r="L94" s="110" t="s">
        <v>11</v>
      </c>
      <c r="M94" s="108">
        <f t="shared" si="514"/>
        <v>92</v>
      </c>
      <c r="N94" s="107" t="s">
        <v>12</v>
      </c>
      <c r="O94" s="108" t="str">
        <f t="shared" si="515"/>
        <v>Przemierz najdłuższy półwysep w Polsce</v>
      </c>
      <c r="P94" s="110" t="s">
        <v>49</v>
      </c>
      <c r="Q94" s="107" t="s">
        <v>38</v>
      </c>
      <c r="R94" s="109">
        <f t="shared" si="516"/>
        <v>92</v>
      </c>
      <c r="S94" s="110" t="s">
        <v>39</v>
      </c>
      <c r="T94" s="108">
        <f t="shared" si="517"/>
        <v>92</v>
      </c>
      <c r="U94" s="107" t="s">
        <v>13</v>
      </c>
      <c r="V94" s="108">
        <f t="shared" si="518"/>
        <v>92</v>
      </c>
      <c r="W94" s="107" t="s">
        <v>14</v>
      </c>
      <c r="X94" s="108" t="str">
        <f t="shared" si="519"/>
        <v>Przemierz najdłuższy półwysep w Polsce</v>
      </c>
      <c r="Y94" s="107" t="s">
        <v>50</v>
      </c>
      <c r="Z94" s="108" t="str">
        <f t="shared" si="520"/>
        <v>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v>
      </c>
      <c r="AA94" s="107" t="s">
        <v>15</v>
      </c>
      <c r="AB94" s="108">
        <f t="shared" si="521"/>
        <v>92</v>
      </c>
      <c r="AC94" s="107" t="s">
        <v>338</v>
      </c>
      <c r="AD94" s="108">
        <f t="shared" si="522"/>
        <v>92</v>
      </c>
      <c r="AE94" s="107" t="s">
        <v>16</v>
      </c>
      <c r="AF94" s="108">
        <f t="shared" si="523"/>
        <v>92</v>
      </c>
      <c r="AG94" s="111" t="s">
        <v>9</v>
      </c>
      <c r="AH94" s="77" t="str">
        <f t="shared" si="524"/>
        <v>&lt;!---WYCZYN_92_main--&gt;                    
                    &lt;div class=*@*feat-box*@* id=*@*wyczyn92*@* &gt;
                        &lt;p class=*@*feat-number*@*&gt;#wyczyn92&lt;/p&gt;
                        &lt;h3 class=*@*feat-title*@*&gt;Przemierz najdłuższy półwysep w Polsce&lt;/h3&gt;
                        &lt;p class=*@*feat-counter*@*&gt; 0 osób wzięło udział&lt;/p&gt;
                    &lt;/div&gt;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I94" s="112" t="str">
        <f t="shared" si="525"/>
        <v xml:space="preserve">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J94" s="113" t="str">
        <f t="shared" si="526"/>
        <v>#wyczyn92_content,</v>
      </c>
      <c r="AK94" s="113" t="str">
        <f t="shared" si="527"/>
        <v>#map_wyczyn92,</v>
      </c>
      <c r="AL94" s="107" t="s">
        <v>18</v>
      </c>
      <c r="AM94" s="108" t="str">
        <f t="shared" si="528"/>
        <v>92'</v>
      </c>
      <c r="AN94" s="114" t="s">
        <v>19</v>
      </c>
      <c r="AO94" s="108">
        <f t="shared" si="529"/>
        <v>92</v>
      </c>
      <c r="AP94" s="107" t="s">
        <v>20</v>
      </c>
      <c r="AQ94" s="108">
        <f t="shared" si="530"/>
        <v>92</v>
      </c>
      <c r="AR94" s="107" t="s">
        <v>21</v>
      </c>
      <c r="AS94" s="108">
        <f t="shared" si="531"/>
        <v>92</v>
      </c>
      <c r="AT94" s="107" t="s">
        <v>22</v>
      </c>
      <c r="AU94" s="112" t="str">
        <f t="shared" si="532"/>
        <v xml:space="preserve">    $('#wyczyn92').click(function() {
        document.querySelector('.bg-modal').style.display = 'block';
        document.querySelector('#wyczyn92_content').style.display = 'block';
        document.querySelector('#wyczyn92_content').style.position = 'fixed';
    });
    /*Closing the pop-up with feat-description*/
        $('.popup-close-arrow').click(function() {
        document.querySelector('.bg-modal').style.display = 'none';
        document.querySelector('#wyczyn92_content').style.display = 'none';
    });</v>
      </c>
      <c r="AV94" s="107" t="s">
        <v>33</v>
      </c>
      <c r="AW94" s="115">
        <f t="shared" si="533"/>
        <v>92</v>
      </c>
      <c r="AX94" s="107" t="s">
        <v>25</v>
      </c>
      <c r="AY94" s="115">
        <f t="shared" si="534"/>
        <v>92</v>
      </c>
      <c r="AZ94" s="111" t="s">
        <v>26</v>
      </c>
      <c r="BA94" s="115" t="str">
        <f t="shared" si="535"/>
        <v>54.6073</v>
      </c>
      <c r="BB94" s="111" t="s">
        <v>27</v>
      </c>
      <c r="BC94" s="115" t="str">
        <f t="shared" si="536"/>
        <v xml:space="preserve"> 18.8034</v>
      </c>
      <c r="BD94" s="107" t="s">
        <v>184</v>
      </c>
      <c r="BE94" s="115">
        <f t="shared" si="537"/>
        <v>92</v>
      </c>
      <c r="BF94" s="107" t="s">
        <v>28</v>
      </c>
      <c r="BG94" s="115">
        <f t="shared" si="538"/>
        <v>92</v>
      </c>
      <c r="BH94" s="111" t="s">
        <v>29</v>
      </c>
      <c r="BI94" s="115">
        <f t="shared" si="539"/>
        <v>92</v>
      </c>
      <c r="BJ94" s="107" t="s">
        <v>30</v>
      </c>
      <c r="BK94" s="115">
        <f t="shared" si="540"/>
        <v>92</v>
      </c>
      <c r="BL94" s="107" t="s">
        <v>51</v>
      </c>
      <c r="BM94" s="107" t="str">
        <f t="shared" si="541"/>
        <v>54.6073</v>
      </c>
      <c r="BN94" s="107" t="s">
        <v>27</v>
      </c>
      <c r="BO94" s="107" t="str">
        <f t="shared" si="542"/>
        <v xml:space="preserve"> 18.8034</v>
      </c>
      <c r="BP94" s="107" t="s">
        <v>183</v>
      </c>
      <c r="BQ94" s="115">
        <f t="shared" si="543"/>
        <v>92</v>
      </c>
      <c r="BR94" s="111" t="s">
        <v>31</v>
      </c>
      <c r="BS94" s="115">
        <f t="shared" si="544"/>
        <v>92</v>
      </c>
      <c r="BT94" s="107" t="s">
        <v>32</v>
      </c>
      <c r="BU94" s="115"/>
      <c r="BV94" s="111"/>
      <c r="BW94" s="115"/>
      <c r="BX94" s="111"/>
      <c r="BY94" s="112" t="str">
        <f t="shared" si="545"/>
        <v xml:space="preserve">//----------------------------------------------------------------------------------------------------------------------------------------------------------------------------
                //Markers for WYCZYN_92
                //marker for main page
                addMarker_w92_main({coords:{lat:54.6073, lng: 18.8034}, iconImage:'http://nieodlegla.pl/files/marker.svg', });
                function addMarker_w92_main(props) {var marker = new google.maps.Marker({ position:props.coords, map:map, }); if(props.iconImage){marker.setIcon(props.iconImage);}
                                                  google.maps.event.addListener(marker, "click", function() { document.querySelector('.bg-modal').style.display = 'block';         document.querySelector('#wyczyn92_content').style.display = 'block'; document.querySelector('#wyczyn92_content').style.position = 'fixed';});
                                                  };
                //Marker for pop-up
                addMarker_w92({coords:{lat:54.6073, lng: 18.8034}, iconImage:'http://nieodlegla.pl/files/pin.svg', });
                function addMarker_w92(props) {var marker = new google.maps.Marker({ position:props.coords, map:map_wyczyn92, }); if(props.iconImage){marker.setIcon(props.iconImage);}};
                //----------------------------------------------------------------------------------------------------------------------------------------------------------------------------
</v>
      </c>
      <c r="BZ94" s="111" t="s">
        <v>34</v>
      </c>
      <c r="CA94" s="115">
        <f t="shared" si="546"/>
        <v>92</v>
      </c>
      <c r="CB94" s="111" t="s">
        <v>35</v>
      </c>
      <c r="CC94" s="115" t="str">
        <f t="shared" si="547"/>
        <v>92'</v>
      </c>
      <c r="CD94" s="111" t="s">
        <v>36</v>
      </c>
      <c r="CE94" s="112" t="str">
        <f t="shared" si="548"/>
        <v>var map_wyczyn92 = new google.maps.Map(document.getElementById('map_wyczyn92'), optionsFeatPopup);</v>
      </c>
      <c r="CF94" s="107" t="s">
        <v>33</v>
      </c>
      <c r="CG94" s="108">
        <f t="shared" si="549"/>
        <v>92</v>
      </c>
      <c r="CH94" s="107" t="s">
        <v>156</v>
      </c>
      <c r="CI94" s="112" t="str">
        <f t="shared" si="550"/>
        <v xml:space="preserve">//----------------------------------------------------------------------------------------------------------------------------------------------------------------------------
                //Markers for WYCZYN_92                //Marker for pop-up
                addMarker_w92({coords:{lat:54.6073, lng: 18.8034}, iconImage:'http://nieodlegla.pl/files/pin.svg', });
                function addMarker_w92(props) {var marker = new google.maps.Marker({ position:props.coords, map:map_wyczyn92, }); if(props.iconImage){marker.setIcon(props.iconImage);}};
                //----------------------------------------------------------------------------------------------------------------------------------------------------------------------------
</v>
      </c>
    </row>
    <row r="95" spans="1:87" s="21" customFormat="1" ht="54" customHeight="1" thickBot="1" x14ac:dyDescent="0.3">
      <c r="A95" s="79">
        <v>93</v>
      </c>
      <c r="B95" s="21" t="s">
        <v>365</v>
      </c>
      <c r="C95" s="21" t="s">
        <v>374</v>
      </c>
      <c r="D95" s="21" t="s">
        <v>375</v>
      </c>
      <c r="E95" s="21" t="s">
        <v>366</v>
      </c>
      <c r="G95" s="25" t="s">
        <v>367</v>
      </c>
      <c r="H95" s="21" t="s">
        <v>8</v>
      </c>
      <c r="I95" s="24">
        <f t="shared" si="512"/>
        <v>93</v>
      </c>
      <c r="J95" s="25" t="s">
        <v>10</v>
      </c>
      <c r="K95" s="26">
        <f t="shared" si="513"/>
        <v>93</v>
      </c>
      <c r="L95" s="27" t="s">
        <v>11</v>
      </c>
      <c r="M95" s="24">
        <f t="shared" si="514"/>
        <v>93</v>
      </c>
      <c r="N95" s="25" t="s">
        <v>12</v>
      </c>
      <c r="O95" s="24" t="str">
        <f t="shared" si="515"/>
        <v>Bug i jego róg na czubku Białorusi</v>
      </c>
      <c r="P95" s="27" t="s">
        <v>49</v>
      </c>
      <c r="Q95" s="25" t="s">
        <v>38</v>
      </c>
      <c r="R95" s="26">
        <f t="shared" si="516"/>
        <v>93</v>
      </c>
      <c r="S95" s="27" t="s">
        <v>39</v>
      </c>
      <c r="T95" s="24">
        <f t="shared" si="517"/>
        <v>93</v>
      </c>
      <c r="U95" s="25" t="s">
        <v>13</v>
      </c>
      <c r="V95" s="24">
        <f t="shared" si="518"/>
        <v>93</v>
      </c>
      <c r="W95" s="25" t="s">
        <v>14</v>
      </c>
      <c r="X95" s="24" t="str">
        <f t="shared" si="519"/>
        <v>Bug i jego róg na czubku Białorusi</v>
      </c>
      <c r="Y95" s="25" t="s">
        <v>50</v>
      </c>
      <c r="Z95" s="24" t="str">
        <f t="shared" si="520"/>
        <v>Gdzieś tutaj zetknęły się po raz pierwszy granice trzech rozbiorów. Dziś to najbardziej wysunięty na zachód czubek Białorusi. Wyznaczony przez rzekę Bug i granicę państwa róg rogów oraz kąt kątów.&lt;br/&gt;Propozycję tego wyczynu nadesłali do nas Jurek i Rafał.</v>
      </c>
      <c r="AA95" s="25" t="s">
        <v>15</v>
      </c>
      <c r="AB95" s="24">
        <f t="shared" si="521"/>
        <v>93</v>
      </c>
      <c r="AC95" s="25" t="s">
        <v>338</v>
      </c>
      <c r="AD95" s="24">
        <f t="shared" si="522"/>
        <v>93</v>
      </c>
      <c r="AE95" s="25" t="s">
        <v>16</v>
      </c>
      <c r="AF95" s="24">
        <f t="shared" si="523"/>
        <v>93</v>
      </c>
      <c r="AG95" s="28" t="s">
        <v>9</v>
      </c>
      <c r="AH95" s="74" t="str">
        <f t="shared" si="524"/>
        <v>&lt;!---WYCZYN_93_main--&gt;                    
                    &lt;div class=*@*feat-box*@* id=*@*wyczyn93*@* &gt;
                        &lt;p class=*@*feat-number*@*&gt;#wyczyn93&lt;/p&gt;
                        &lt;h3 class=*@*feat-title*@*&gt;Bug i jego róg na czubku Białorusi&lt;/h3&gt;
                        &lt;p class=*@*feat-counter*@*&gt; 0 osób wzięło udział&lt;/p&gt;
                    &lt;/div&gt;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I95" s="29" t="str">
        <f t="shared" si="525"/>
        <v xml:space="preserve">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J95" s="31" t="str">
        <f t="shared" si="526"/>
        <v>#wyczyn93_content,</v>
      </c>
      <c r="AK95" s="31" t="str">
        <f t="shared" si="527"/>
        <v>#map_wyczyn93,</v>
      </c>
      <c r="AL95" s="25" t="s">
        <v>18</v>
      </c>
      <c r="AM95" s="24" t="str">
        <f t="shared" si="528"/>
        <v>93'</v>
      </c>
      <c r="AN95" s="32" t="s">
        <v>19</v>
      </c>
      <c r="AO95" s="24">
        <f t="shared" si="529"/>
        <v>93</v>
      </c>
      <c r="AP95" s="25" t="s">
        <v>20</v>
      </c>
      <c r="AQ95" s="24">
        <f t="shared" si="530"/>
        <v>93</v>
      </c>
      <c r="AR95" s="25" t="s">
        <v>21</v>
      </c>
      <c r="AS95" s="24">
        <f t="shared" si="531"/>
        <v>93</v>
      </c>
      <c r="AT95" s="25" t="s">
        <v>22</v>
      </c>
      <c r="AU95" s="29" t="str">
        <f t="shared" si="532"/>
        <v xml:space="preserve">    $('#wyczyn93').click(function() {
        document.querySelector('.bg-modal').style.display = 'block';
        document.querySelector('#wyczyn93_content').style.display = 'block';
        document.querySelector('#wyczyn93_content').style.position = 'fixed';
    });
    /*Closing the pop-up with feat-description*/
        $('.popup-close-arrow').click(function() {
        document.querySelector('.bg-modal').style.display = 'none';
        document.querySelector('#wyczyn93_content').style.display = 'none';
    });</v>
      </c>
      <c r="AV95" s="25" t="s">
        <v>33</v>
      </c>
      <c r="AW95" s="33">
        <f t="shared" si="533"/>
        <v>93</v>
      </c>
      <c r="AX95" s="25" t="s">
        <v>25</v>
      </c>
      <c r="AY95" s="33">
        <f t="shared" si="534"/>
        <v>93</v>
      </c>
      <c r="AZ95" s="28" t="s">
        <v>26</v>
      </c>
      <c r="BA95" s="33" t="str">
        <f t="shared" si="535"/>
        <v>52.283566</v>
      </c>
      <c r="BB95" s="28" t="s">
        <v>27</v>
      </c>
      <c r="BC95" s="33" t="str">
        <f t="shared" si="536"/>
        <v xml:space="preserve"> 23.178689</v>
      </c>
      <c r="BD95" s="25" t="s">
        <v>184</v>
      </c>
      <c r="BE95" s="33">
        <f t="shared" si="537"/>
        <v>93</v>
      </c>
      <c r="BF95" s="25" t="s">
        <v>28</v>
      </c>
      <c r="BG95" s="33">
        <f t="shared" si="538"/>
        <v>93</v>
      </c>
      <c r="BH95" s="28" t="s">
        <v>29</v>
      </c>
      <c r="BI95" s="33">
        <f t="shared" si="539"/>
        <v>93</v>
      </c>
      <c r="BJ95" s="25" t="s">
        <v>30</v>
      </c>
      <c r="BK95" s="33">
        <f t="shared" si="540"/>
        <v>93</v>
      </c>
      <c r="BL95" s="25" t="s">
        <v>51</v>
      </c>
      <c r="BM95" s="25" t="str">
        <f t="shared" si="541"/>
        <v>52.283566</v>
      </c>
      <c r="BN95" s="25" t="s">
        <v>27</v>
      </c>
      <c r="BO95" s="25" t="str">
        <f t="shared" si="542"/>
        <v xml:space="preserve"> 23.178689</v>
      </c>
      <c r="BP95" s="25" t="s">
        <v>183</v>
      </c>
      <c r="BQ95" s="33">
        <f t="shared" si="543"/>
        <v>93</v>
      </c>
      <c r="BR95" s="28" t="s">
        <v>31</v>
      </c>
      <c r="BS95" s="33">
        <f t="shared" si="544"/>
        <v>93</v>
      </c>
      <c r="BT95" s="25" t="s">
        <v>32</v>
      </c>
      <c r="BU95" s="33"/>
      <c r="BV95" s="28"/>
      <c r="BW95" s="33"/>
      <c r="BX95" s="28"/>
      <c r="BY95" s="29" t="str">
        <f t="shared" si="545"/>
        <v xml:space="preserve">//----------------------------------------------------------------------------------------------------------------------------------------------------------------------------
                //Markers for WYCZYN_93
                //marker for main page
                addMarker_w93_main({coords:{lat:52.283566, lng: 23.178689}, iconImage:'http://nieodlegla.pl/files/marker.svg', });
                function addMarker_w93_main(props) {var marker = new google.maps.Marker({ position:props.coords, map:map, }); if(props.iconImage){marker.setIcon(props.iconImage);}
                                                  google.maps.event.addListener(marker, "click", function() { document.querySelector('.bg-modal').style.display = 'block';         document.querySelector('#wyczyn93_content').style.display = 'block'; document.querySelector('#wyczyn93_content').style.position = 'fixed';});
                                                  };
                //Marker for pop-up
                addMarker_w93({coords:{lat:52.283566, lng: 23.178689}, iconImage:'http://nieodlegla.pl/files/pin.svg', });
                function addMarker_w93(props) {var marker = new google.maps.Marker({ position:props.coords, map:map_wyczyn93, }); if(props.iconImage){marker.setIcon(props.iconImage);}};
                //----------------------------------------------------------------------------------------------------------------------------------------------------------------------------
</v>
      </c>
      <c r="BZ95" s="28" t="s">
        <v>34</v>
      </c>
      <c r="CA95" s="33">
        <f t="shared" si="546"/>
        <v>93</v>
      </c>
      <c r="CB95" s="28" t="s">
        <v>35</v>
      </c>
      <c r="CC95" s="33" t="str">
        <f t="shared" si="547"/>
        <v>93'</v>
      </c>
      <c r="CD95" s="28" t="s">
        <v>36</v>
      </c>
      <c r="CE95" s="29" t="str">
        <f t="shared" si="548"/>
        <v>var map_wyczyn93 = new google.maps.Map(document.getElementById('map_wyczyn93'), optionsFeatPopup);</v>
      </c>
      <c r="CF95" s="25" t="s">
        <v>33</v>
      </c>
      <c r="CG95" s="24">
        <f t="shared" si="549"/>
        <v>93</v>
      </c>
      <c r="CH95" s="25" t="s">
        <v>156</v>
      </c>
      <c r="CI95" s="29" t="str">
        <f t="shared" si="550"/>
        <v xml:space="preserve">//----------------------------------------------------------------------------------------------------------------------------------------------------------------------------
                //Markers for WYCZYN_93                //Marker for pop-up
                addMarker_w93({coords:{lat:52.283566, lng: 23.178689}, iconImage:'http://nieodlegla.pl/files/pin.svg', });
                function addMarker_w93(props) {var marker = new google.maps.Marker({ position:props.coords, map:map_wyczyn93, }); if(props.iconImage){marker.setIcon(props.iconImage);}};
                //----------------------------------------------------------------------------------------------------------------------------------------------------------------------------
</v>
      </c>
    </row>
    <row r="96" spans="1:87" ht="54" customHeight="1" thickBot="1" x14ac:dyDescent="0.3">
      <c r="A96" s="34">
        <v>94</v>
      </c>
      <c r="B96" s="3" t="s">
        <v>388</v>
      </c>
      <c r="C96" s="3" t="s">
        <v>389</v>
      </c>
      <c r="D96" s="3" t="s">
        <v>390</v>
      </c>
      <c r="E96" s="3" t="s">
        <v>387</v>
      </c>
      <c r="G96" s="2" t="s">
        <v>392</v>
      </c>
      <c r="H96" s="52" t="s">
        <v>8</v>
      </c>
      <c r="I96" s="53">
        <f t="shared" ref="I96:I99" si="551">A96</f>
        <v>94</v>
      </c>
      <c r="J96" s="54" t="s">
        <v>10</v>
      </c>
      <c r="K96" s="55">
        <f t="shared" ref="K96:K99" si="552">A96</f>
        <v>94</v>
      </c>
      <c r="L96" s="56" t="s">
        <v>11</v>
      </c>
      <c r="M96" s="53">
        <f t="shared" ref="M96:M99" si="553">A96</f>
        <v>94</v>
      </c>
      <c r="N96" s="54" t="s">
        <v>12</v>
      </c>
      <c r="O96" s="53" t="str">
        <f t="shared" ref="O96:O99" si="554">E96</f>
        <v>Poczuj Ulgę</v>
      </c>
      <c r="P96" s="56" t="s">
        <v>49</v>
      </c>
      <c r="Q96" s="54" t="s">
        <v>38</v>
      </c>
      <c r="R96" s="55">
        <f t="shared" ref="R96:R99" si="555">A96</f>
        <v>94</v>
      </c>
      <c r="S96" s="56" t="s">
        <v>39</v>
      </c>
      <c r="T96" s="53">
        <f t="shared" ref="T96:T99" si="556">A96</f>
        <v>94</v>
      </c>
      <c r="U96" s="54" t="s">
        <v>13</v>
      </c>
      <c r="V96" s="53">
        <f t="shared" ref="V96:V99" si="557">A96</f>
        <v>94</v>
      </c>
      <c r="W96" s="54" t="s">
        <v>14</v>
      </c>
      <c r="X96" s="53" t="str">
        <f t="shared" ref="X96:X99" si="558">E96</f>
        <v>Poczuj Ulgę</v>
      </c>
      <c r="Y96" s="54" t="s">
        <v>50</v>
      </c>
      <c r="Z96" s="53" t="str">
        <f t="shared" ref="Z96:Z99" si="559">G96</f>
        <v>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v>
      </c>
      <c r="AA96" s="54" t="s">
        <v>15</v>
      </c>
      <c r="AB96" s="53">
        <f t="shared" ref="AB96:AB99" si="560">A96</f>
        <v>94</v>
      </c>
      <c r="AC96" s="54" t="s">
        <v>338</v>
      </c>
      <c r="AD96" s="53">
        <f t="shared" ref="AD96:AD99" si="561">A96</f>
        <v>94</v>
      </c>
      <c r="AE96" s="54" t="s">
        <v>16</v>
      </c>
      <c r="AF96" s="53">
        <f t="shared" ref="AF96:AF99" si="562">A96</f>
        <v>94</v>
      </c>
      <c r="AG96" s="57" t="s">
        <v>9</v>
      </c>
      <c r="AH96" s="78" t="str">
        <f t="shared" ref="AH96:AH99" si="563">CONCATENATE(H96,I96,J96,K96,L96,M96,N96,O96,P96,Q96,R96,S96,T96,U96,V96,W96,X96,Y96,Z96,AA96,AB96,AC96,AD96,AE96,AF96,AG96)</f>
        <v>&lt;!---WYCZYN_94_main--&gt;                    
                    &lt;div class=*@*feat-box*@* id=*@*wyczyn94*@* &gt;
                        &lt;p class=*@*feat-number*@*&gt;#wyczyn94&lt;/p&gt;
                        &lt;h3 class=*@*feat-title*@*&gt;Poczuj Ulgę&lt;/h3&gt;
                        &lt;p class=*@*feat-counter*@*&gt; 0 osób wzięło udział&lt;/p&gt;
                    &lt;/div&gt;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I96" s="58" t="str">
        <f t="shared" ref="AI96:AI99" si="564">CONCATENATE(Q96,R96,S96,T96,U96,V96,W96,X96,Y96,Z96,AA96,AB96,AC96,AD96,AE96,AF96,AG96)</f>
        <v xml:space="preserve">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J96" s="59" t="str">
        <f t="shared" ref="AJ96:AJ99" si="565">"#wyczyn"&amp;A96&amp;"_content,"</f>
        <v>#wyczyn94_content,</v>
      </c>
      <c r="AK96" s="59" t="str">
        <f t="shared" ref="AK96:AK99" si="566">"#map_wyczyn"&amp;A96&amp;","</f>
        <v>#map_wyczyn94,</v>
      </c>
      <c r="AL96" s="54" t="s">
        <v>18</v>
      </c>
      <c r="AM96" s="53" t="str">
        <f t="shared" ref="AM96:AM99" si="567">A96&amp;"'"</f>
        <v>94'</v>
      </c>
      <c r="AN96" s="60" t="s">
        <v>19</v>
      </c>
      <c r="AO96" s="53">
        <f t="shared" ref="AO96:AO99" si="568">A96</f>
        <v>94</v>
      </c>
      <c r="AP96" s="54" t="s">
        <v>20</v>
      </c>
      <c r="AQ96" s="53">
        <f t="shared" ref="AQ96:AQ99" si="569">A96</f>
        <v>94</v>
      </c>
      <c r="AR96" s="54" t="s">
        <v>21</v>
      </c>
      <c r="AS96" s="53">
        <f t="shared" ref="AS96:AS99" si="570">A96</f>
        <v>94</v>
      </c>
      <c r="AT96" s="54" t="s">
        <v>22</v>
      </c>
      <c r="AU96" s="58" t="str">
        <f t="shared" ref="AU96:AU99" si="571">CONCATENATE(AL96,AM96,AN96,AO96,AP96,AQ96,AR96,AS96,AT96)</f>
        <v xml:space="preserve">    $('#wyczyn94').click(function() {
        document.querySelector('.bg-modal').style.display = 'block';
        document.querySelector('#wyczyn94_content').style.display = 'block';
        document.querySelector('#wyczyn94_content').style.position = 'fixed';
    });
    /*Closing the pop-up with feat-description*/
        $('.popup-close-arrow').click(function() {
        document.querySelector('.bg-modal').style.display = 'none';
        document.querySelector('#wyczyn94_content').style.display = 'none';
    });</v>
      </c>
      <c r="AV96" s="54" t="s">
        <v>33</v>
      </c>
      <c r="AW96" s="61">
        <f t="shared" ref="AW96:AW99" si="572">A96</f>
        <v>94</v>
      </c>
      <c r="AX96" s="54" t="s">
        <v>25</v>
      </c>
      <c r="AY96" s="61">
        <f t="shared" ref="AY96:AY99" si="573">A96</f>
        <v>94</v>
      </c>
      <c r="AZ96" s="57" t="s">
        <v>26</v>
      </c>
      <c r="BA96" s="61" t="str">
        <f t="shared" ref="BA96:BA99" si="574">C96</f>
        <v>52.2255</v>
      </c>
      <c r="BB96" s="57" t="s">
        <v>27</v>
      </c>
      <c r="BC96" s="61" t="str">
        <f t="shared" ref="BC96:BC99" si="575">D96</f>
        <v xml:space="preserve"> 21.1088</v>
      </c>
      <c r="BD96" s="2" t="s">
        <v>184</v>
      </c>
      <c r="BE96" s="61">
        <f t="shared" ref="BE96:BE99" si="576">A96</f>
        <v>94</v>
      </c>
      <c r="BF96" s="54" t="s">
        <v>28</v>
      </c>
      <c r="BG96" s="61">
        <f t="shared" ref="BG96:BG99" si="577">A96</f>
        <v>94</v>
      </c>
      <c r="BH96" s="57" t="s">
        <v>29</v>
      </c>
      <c r="BI96" s="61">
        <f t="shared" ref="BI96:BI99" si="578">A96</f>
        <v>94</v>
      </c>
      <c r="BJ96" s="54" t="s">
        <v>30</v>
      </c>
      <c r="BK96" s="61">
        <f t="shared" ref="BK96:BK99" si="579">A96</f>
        <v>94</v>
      </c>
      <c r="BL96" s="54" t="s">
        <v>51</v>
      </c>
      <c r="BM96" s="54" t="str">
        <f t="shared" ref="BM96:BM99" si="580">C96</f>
        <v>52.2255</v>
      </c>
      <c r="BN96" s="54" t="s">
        <v>27</v>
      </c>
      <c r="BO96" s="54" t="str">
        <f t="shared" ref="BO96:BO99" si="581">D96</f>
        <v xml:space="preserve"> 21.1088</v>
      </c>
      <c r="BP96" s="2" t="s">
        <v>183</v>
      </c>
      <c r="BQ96" s="61">
        <f t="shared" ref="BQ96:BQ99" si="582">A96</f>
        <v>94</v>
      </c>
      <c r="BR96" s="57" t="s">
        <v>31</v>
      </c>
      <c r="BS96" s="61">
        <f t="shared" ref="BS96:BS99" si="583">A96</f>
        <v>94</v>
      </c>
      <c r="BT96" s="54" t="s">
        <v>32</v>
      </c>
      <c r="BU96" s="61"/>
      <c r="BV96" s="57"/>
      <c r="BW96" s="61"/>
      <c r="BX96" s="57"/>
      <c r="BY96" s="58" t="str">
        <f t="shared" ref="BY96:BY99" si="584">CONCATENATE(AV96,AW96,AX96,AY96,AZ96,BA96,BB96,BC96,BD96,BE96,BF96,BG96,BH96,BI96,BJ96,BK96,BL96,BM96,BN96,BO96,BP96,BQ96,BR96,BS96,BT96)</f>
        <v xml:space="preserve">//----------------------------------------------------------------------------------------------------------------------------------------------------------------------------
                //Markers for WYCZYN_94
                //marker for main page
                addMarker_w94_main({coords:{lat:52.2255, lng: 21.1088}, iconImage:'http://nieodlegla.pl/files/marker.svg', });
                function addMarker_w94_main(props) {var marker = new google.maps.Marker({ position:props.coords, map:map, }); if(props.iconImage){marker.setIcon(props.iconImage);}
                                                  google.maps.event.addListener(marker, "click", function() { document.querySelector('.bg-modal').style.display = 'block';         document.querySelector('#wyczyn94_content').style.display = 'block'; document.querySelector('#wyczyn94_content').style.position = 'fixed';});
                                                  };
                //Marker for pop-up
                addMarker_w94({coords:{lat:52.2255, lng: 21.1088}, iconImage:'http://nieodlegla.pl/files/pin.svg', });
                function addMarker_w94(props) {var marker = new google.maps.Marker({ position:props.coords, map:map_wyczyn94, }); if(props.iconImage){marker.setIcon(props.iconImage);}};
                //----------------------------------------------------------------------------------------------------------------------------------------------------------------------------
</v>
      </c>
      <c r="BZ96" s="57" t="s">
        <v>34</v>
      </c>
      <c r="CA96" s="61">
        <f t="shared" ref="CA96:CA99" si="585">A96</f>
        <v>94</v>
      </c>
      <c r="CB96" s="57" t="s">
        <v>35</v>
      </c>
      <c r="CC96" s="61" t="str">
        <f t="shared" ref="CC96:CC99" si="586">A96&amp;"'"</f>
        <v>94'</v>
      </c>
      <c r="CD96" s="57" t="s">
        <v>36</v>
      </c>
      <c r="CE96" s="58" t="str">
        <f t="shared" ref="CE96:CE99" si="587">CONCATENATE(BZ96,CA96,CB96,CC96,CD96,)</f>
        <v>var map_wyczyn94 = new google.maps.Map(document.getElementById('map_wyczyn94'), optionsFeatPopup);</v>
      </c>
      <c r="CF96" s="2" t="s">
        <v>33</v>
      </c>
      <c r="CG96" s="6">
        <f t="shared" ref="CG96:CG99" si="588">A96</f>
        <v>94</v>
      </c>
      <c r="CH96" s="2" t="s">
        <v>156</v>
      </c>
      <c r="CI96" s="9" t="str">
        <f t="shared" ref="CI96:CI99" si="589">CONCATENATE(CF96,CG96,CH96,BK96,BL96,BM96,BN96,BO96,BP96,BQ96,BR96,BS96,BT96)</f>
        <v xml:space="preserve">//----------------------------------------------------------------------------------------------------------------------------------------------------------------------------
                //Markers for WYCZYN_94                //Marker for pop-up
                addMarker_w94({coords:{lat:52.2255, lng: 21.1088}, iconImage:'http://nieodlegla.pl/files/pin.svg', });
                function addMarker_w94(props) {var marker = new google.maps.Marker({ position:props.coords, map:map_wyczyn94, }); if(props.iconImage){marker.setIcon(props.iconImage);}};
                //----------------------------------------------------------------------------------------------------------------------------------------------------------------------------
</v>
      </c>
    </row>
    <row r="97" spans="1:87" ht="54" customHeight="1" thickBot="1" x14ac:dyDescent="0.3">
      <c r="A97" s="34">
        <v>95</v>
      </c>
      <c r="B97" s="3" t="s">
        <v>378</v>
      </c>
      <c r="C97" s="3" t="s">
        <v>381</v>
      </c>
      <c r="D97" s="3" t="s">
        <v>384</v>
      </c>
      <c r="E97" s="3" t="s">
        <v>376</v>
      </c>
      <c r="G97" s="2" t="s">
        <v>377</v>
      </c>
      <c r="H97" s="52" t="s">
        <v>8</v>
      </c>
      <c r="I97" s="53">
        <f t="shared" si="551"/>
        <v>95</v>
      </c>
      <c r="J97" s="54" t="s">
        <v>10</v>
      </c>
      <c r="K97" s="55">
        <f t="shared" si="552"/>
        <v>95</v>
      </c>
      <c r="L97" s="56" t="s">
        <v>11</v>
      </c>
      <c r="M97" s="53">
        <f t="shared" si="553"/>
        <v>95</v>
      </c>
      <c r="N97" s="54" t="s">
        <v>12</v>
      </c>
      <c r="O97" s="53" t="str">
        <f t="shared" si="554"/>
        <v>Najwyższy szczyt Kampinosu</v>
      </c>
      <c r="P97" s="56" t="s">
        <v>49</v>
      </c>
      <c r="Q97" s="54" t="s">
        <v>38</v>
      </c>
      <c r="R97" s="55">
        <f t="shared" si="555"/>
        <v>95</v>
      </c>
      <c r="S97" s="56" t="s">
        <v>39</v>
      </c>
      <c r="T97" s="53">
        <f t="shared" si="556"/>
        <v>95</v>
      </c>
      <c r="U97" s="54" t="s">
        <v>13</v>
      </c>
      <c r="V97" s="53">
        <f t="shared" si="557"/>
        <v>95</v>
      </c>
      <c r="W97" s="54" t="s">
        <v>14</v>
      </c>
      <c r="X97" s="53" t="str">
        <f t="shared" si="558"/>
        <v>Najwyższy szczyt Kampinosu</v>
      </c>
      <c r="Y97" s="54" t="s">
        <v>50</v>
      </c>
      <c r="Z97" s="53" t="str">
        <f t="shared" si="559"/>
        <v>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v>
      </c>
      <c r="AA97" s="54" t="s">
        <v>15</v>
      </c>
      <c r="AB97" s="53">
        <f t="shared" si="560"/>
        <v>95</v>
      </c>
      <c r="AC97" s="54" t="s">
        <v>338</v>
      </c>
      <c r="AD97" s="53">
        <f t="shared" si="561"/>
        <v>95</v>
      </c>
      <c r="AE97" s="54" t="s">
        <v>16</v>
      </c>
      <c r="AF97" s="53">
        <f t="shared" si="562"/>
        <v>95</v>
      </c>
      <c r="AG97" s="57" t="s">
        <v>9</v>
      </c>
      <c r="AH97" s="78" t="str">
        <f t="shared" si="563"/>
        <v>&lt;!---WYCZYN_95_main--&gt;                    
                    &lt;div class=*@*feat-box*@* id=*@*wyczyn95*@* &gt;
                        &lt;p class=*@*feat-number*@*&gt;#wyczyn95&lt;/p&gt;
                        &lt;h3 class=*@*feat-title*@*&gt;Najwyższy szczyt Kampinosu&lt;/h3&gt;
                        &lt;p class=*@*feat-counter*@*&gt; 0 osób wzięło udział&lt;/p&gt;
                    &lt;/div&gt;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I97" s="58" t="str">
        <f t="shared" si="564"/>
        <v xml:space="preserve">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J97" s="59" t="str">
        <f t="shared" si="565"/>
        <v>#wyczyn95_content,</v>
      </c>
      <c r="AK97" s="59" t="str">
        <f t="shared" si="566"/>
        <v>#map_wyczyn95,</v>
      </c>
      <c r="AL97" s="54" t="s">
        <v>18</v>
      </c>
      <c r="AM97" s="53" t="str">
        <f t="shared" si="567"/>
        <v>95'</v>
      </c>
      <c r="AN97" s="60" t="s">
        <v>19</v>
      </c>
      <c r="AO97" s="53">
        <f t="shared" si="568"/>
        <v>95</v>
      </c>
      <c r="AP97" s="54" t="s">
        <v>20</v>
      </c>
      <c r="AQ97" s="53">
        <f t="shared" si="569"/>
        <v>95</v>
      </c>
      <c r="AR97" s="54" t="s">
        <v>21</v>
      </c>
      <c r="AS97" s="53">
        <f t="shared" si="570"/>
        <v>95</v>
      </c>
      <c r="AT97" s="54" t="s">
        <v>22</v>
      </c>
      <c r="AU97" s="58" t="str">
        <f t="shared" si="571"/>
        <v xml:space="preserve">    $('#wyczyn95').click(function() {
        document.querySelector('.bg-modal').style.display = 'block';
        document.querySelector('#wyczyn95_content').style.display = 'block';
        document.querySelector('#wyczyn95_content').style.position = 'fixed';
    });
    /*Closing the pop-up with feat-description*/
        $('.popup-close-arrow').click(function() {
        document.querySelector('.bg-modal').style.display = 'none';
        document.querySelector('#wyczyn95_content').style.display = 'none';
    });</v>
      </c>
      <c r="AV97" s="54" t="s">
        <v>33</v>
      </c>
      <c r="AW97" s="61">
        <f t="shared" si="572"/>
        <v>95</v>
      </c>
      <c r="AX97" s="54" t="s">
        <v>25</v>
      </c>
      <c r="AY97" s="61">
        <f t="shared" si="573"/>
        <v>95</v>
      </c>
      <c r="AZ97" s="57" t="s">
        <v>26</v>
      </c>
      <c r="BA97" s="61" t="str">
        <f t="shared" si="574"/>
        <v>52.29849</v>
      </c>
      <c r="BB97" s="57" t="s">
        <v>27</v>
      </c>
      <c r="BC97" s="61" t="str">
        <f t="shared" si="575"/>
        <v>20.87502</v>
      </c>
      <c r="BD97" s="2" t="s">
        <v>184</v>
      </c>
      <c r="BE97" s="61">
        <f t="shared" si="576"/>
        <v>95</v>
      </c>
      <c r="BF97" s="54" t="s">
        <v>28</v>
      </c>
      <c r="BG97" s="61">
        <f t="shared" si="577"/>
        <v>95</v>
      </c>
      <c r="BH97" s="57" t="s">
        <v>29</v>
      </c>
      <c r="BI97" s="61">
        <f t="shared" si="578"/>
        <v>95</v>
      </c>
      <c r="BJ97" s="54" t="s">
        <v>30</v>
      </c>
      <c r="BK97" s="61">
        <f t="shared" si="579"/>
        <v>95</v>
      </c>
      <c r="BL97" s="54" t="s">
        <v>51</v>
      </c>
      <c r="BM97" s="54" t="str">
        <f t="shared" si="580"/>
        <v>52.29849</v>
      </c>
      <c r="BN97" s="54" t="s">
        <v>27</v>
      </c>
      <c r="BO97" s="54" t="str">
        <f t="shared" si="581"/>
        <v>20.87502</v>
      </c>
      <c r="BP97" s="2" t="s">
        <v>183</v>
      </c>
      <c r="BQ97" s="61">
        <f t="shared" si="582"/>
        <v>95</v>
      </c>
      <c r="BR97" s="57" t="s">
        <v>31</v>
      </c>
      <c r="BS97" s="61">
        <f t="shared" si="583"/>
        <v>95</v>
      </c>
      <c r="BT97" s="54" t="s">
        <v>32</v>
      </c>
      <c r="BU97" s="61"/>
      <c r="BV97" s="57"/>
      <c r="BW97" s="61"/>
      <c r="BX97" s="57"/>
      <c r="BY97" s="58" t="str">
        <f t="shared" si="584"/>
        <v xml:space="preserve">//----------------------------------------------------------------------------------------------------------------------------------------------------------------------------
                //Markers for WYCZYN_95
                //marker for main page
                addMarker_w95_main({coords:{lat:52.29849, lng:20.87502}, iconImage:'http://nieodlegla.pl/files/marker.svg', });
                function addMarker_w95_main(props) {var marker = new google.maps.Marker({ position:props.coords, map:map, }); if(props.iconImage){marker.setIcon(props.iconImage);}
                                                  google.maps.event.addListener(marker, "click", function() { document.querySelector('.bg-modal').style.display = 'block';         document.querySelector('#wyczyn95_content').style.display = 'block'; document.querySelector('#wyczyn95_content').style.position = 'fixed';});
                                                  };
                //Marker for pop-up
                addMarker_w95({coords:{lat:52.29849, lng:20.87502}, iconImage:'http://nieodlegla.pl/files/pin.svg', });
                function addMarker_w95(props) {var marker = new google.maps.Marker({ position:props.coords, map:map_wyczyn95, }); if(props.iconImage){marker.setIcon(props.iconImage);}};
                //----------------------------------------------------------------------------------------------------------------------------------------------------------------------------
</v>
      </c>
      <c r="BZ97" s="57" t="s">
        <v>34</v>
      </c>
      <c r="CA97" s="61">
        <f t="shared" si="585"/>
        <v>95</v>
      </c>
      <c r="CB97" s="57" t="s">
        <v>35</v>
      </c>
      <c r="CC97" s="61" t="str">
        <f t="shared" si="586"/>
        <v>95'</v>
      </c>
      <c r="CD97" s="57" t="s">
        <v>36</v>
      </c>
      <c r="CE97" s="58" t="str">
        <f t="shared" si="587"/>
        <v>var map_wyczyn95 = new google.maps.Map(document.getElementById('map_wyczyn95'), optionsFeatPopup);</v>
      </c>
      <c r="CF97" s="2" t="s">
        <v>33</v>
      </c>
      <c r="CG97" s="6">
        <f t="shared" si="588"/>
        <v>95</v>
      </c>
      <c r="CH97" s="2" t="s">
        <v>156</v>
      </c>
      <c r="CI97" s="9" t="str">
        <f t="shared" si="589"/>
        <v xml:space="preserve">//----------------------------------------------------------------------------------------------------------------------------------------------------------------------------
                //Markers for WYCZYN_95                //Marker for pop-up
                addMarker_w95({coords:{lat:52.29849, lng:20.87502}, iconImage:'http://nieodlegla.pl/files/pin.svg', });
                function addMarker_w95(props) {var marker = new google.maps.Marker({ position:props.coords, map:map_wyczyn95, }); if(props.iconImage){marker.setIcon(props.iconImage);}};
                //----------------------------------------------------------------------------------------------------------------------------------------------------------------------------
</v>
      </c>
    </row>
    <row r="98" spans="1:87" ht="54" customHeight="1" thickBot="1" x14ac:dyDescent="0.3">
      <c r="A98" s="34">
        <v>96</v>
      </c>
      <c r="B98" s="105" t="s">
        <v>380</v>
      </c>
      <c r="C98" s="3" t="s">
        <v>382</v>
      </c>
      <c r="D98" s="3" t="s">
        <v>383</v>
      </c>
      <c r="E98" s="3" t="s">
        <v>379</v>
      </c>
      <c r="G98" s="2" t="s">
        <v>391</v>
      </c>
      <c r="H98" s="52" t="s">
        <v>8</v>
      </c>
      <c r="I98" s="53">
        <f t="shared" si="551"/>
        <v>96</v>
      </c>
      <c r="J98" s="54" t="s">
        <v>10</v>
      </c>
      <c r="K98" s="55">
        <f t="shared" si="552"/>
        <v>96</v>
      </c>
      <c r="L98" s="56" t="s">
        <v>11</v>
      </c>
      <c r="M98" s="53">
        <f t="shared" si="553"/>
        <v>96</v>
      </c>
      <c r="N98" s="54" t="s">
        <v>12</v>
      </c>
      <c r="O98" s="53" t="str">
        <f t="shared" si="554"/>
        <v>Tam sięgnij, gdzie wzrok nie sięga</v>
      </c>
      <c r="P98" s="56" t="s">
        <v>49</v>
      </c>
      <c r="Q98" s="54" t="s">
        <v>38</v>
      </c>
      <c r="R98" s="55">
        <f t="shared" si="555"/>
        <v>96</v>
      </c>
      <c r="S98" s="56" t="s">
        <v>39</v>
      </c>
      <c r="T98" s="53">
        <f t="shared" si="556"/>
        <v>96</v>
      </c>
      <c r="U98" s="54" t="s">
        <v>13</v>
      </c>
      <c r="V98" s="53">
        <f t="shared" si="557"/>
        <v>96</v>
      </c>
      <c r="W98" s="54" t="s">
        <v>14</v>
      </c>
      <c r="X98" s="53" t="str">
        <f t="shared" si="558"/>
        <v>Tam sięgnij, gdzie wzrok nie sięga</v>
      </c>
      <c r="Y98" s="54" t="s">
        <v>50</v>
      </c>
      <c r="Z98" s="53" t="str">
        <f t="shared" si="559"/>
        <v>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v>
      </c>
      <c r="AA98" s="54" t="s">
        <v>15</v>
      </c>
      <c r="AB98" s="53">
        <f t="shared" si="560"/>
        <v>96</v>
      </c>
      <c r="AC98" s="54" t="s">
        <v>338</v>
      </c>
      <c r="AD98" s="53">
        <f t="shared" si="561"/>
        <v>96</v>
      </c>
      <c r="AE98" s="54" t="s">
        <v>16</v>
      </c>
      <c r="AF98" s="53">
        <f t="shared" si="562"/>
        <v>96</v>
      </c>
      <c r="AG98" s="57" t="s">
        <v>9</v>
      </c>
      <c r="AH98" s="78" t="str">
        <f t="shared" si="563"/>
        <v>&lt;!---WYCZYN_96_main--&gt;                    
                    &lt;div class=*@*feat-box*@* id=*@*wyczyn96*@* &gt;
                        &lt;p class=*@*feat-number*@*&gt;#wyczyn96&lt;/p&gt;
                        &lt;h3 class=*@*feat-title*@*&gt;Tam sięgnij, gdzie wzrok nie sięga&lt;/h3&gt;
                        &lt;p class=*@*feat-counter*@*&gt; 0 osób wzięło udział&lt;/p&gt;
                    &lt;/div&gt;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I98" s="58" t="str">
        <f t="shared" si="564"/>
        <v xml:space="preserve">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J98" s="59" t="str">
        <f t="shared" si="565"/>
        <v>#wyczyn96_content,</v>
      </c>
      <c r="AK98" s="59" t="str">
        <f t="shared" si="566"/>
        <v>#map_wyczyn96,</v>
      </c>
      <c r="AL98" s="54" t="s">
        <v>18</v>
      </c>
      <c r="AM98" s="53" t="str">
        <f t="shared" si="567"/>
        <v>96'</v>
      </c>
      <c r="AN98" s="60" t="s">
        <v>19</v>
      </c>
      <c r="AO98" s="53">
        <f t="shared" si="568"/>
        <v>96</v>
      </c>
      <c r="AP98" s="54" t="s">
        <v>20</v>
      </c>
      <c r="AQ98" s="53">
        <f t="shared" si="569"/>
        <v>96</v>
      </c>
      <c r="AR98" s="54" t="s">
        <v>21</v>
      </c>
      <c r="AS98" s="53">
        <f t="shared" si="570"/>
        <v>96</v>
      </c>
      <c r="AT98" s="54" t="s">
        <v>22</v>
      </c>
      <c r="AU98" s="58" t="str">
        <f t="shared" si="571"/>
        <v xml:space="preserve">    $('#wyczyn96').click(function() {
        document.querySelector('.bg-modal').style.display = 'block';
        document.querySelector('#wyczyn96_content').style.display = 'block';
        document.querySelector('#wyczyn96_content').style.position = 'fixed';
    });
    /*Closing the pop-up with feat-description*/
        $('.popup-close-arrow').click(function() {
        document.querySelector('.bg-modal').style.display = 'none';
        document.querySelector('#wyczyn96_content').style.display = 'none';
    });</v>
      </c>
      <c r="AV98" s="54" t="s">
        <v>33</v>
      </c>
      <c r="AW98" s="61">
        <f t="shared" si="572"/>
        <v>96</v>
      </c>
      <c r="AX98" s="54" t="s">
        <v>25</v>
      </c>
      <c r="AY98" s="61">
        <f t="shared" si="573"/>
        <v>96</v>
      </c>
      <c r="AZ98" s="57" t="s">
        <v>26</v>
      </c>
      <c r="BA98" s="61" t="str">
        <f t="shared" si="574"/>
        <v>50.9038652</v>
      </c>
      <c r="BB98" s="57" t="s">
        <v>27</v>
      </c>
      <c r="BC98" s="61" t="str">
        <f t="shared" si="575"/>
        <v>15.7309372</v>
      </c>
      <c r="BD98" s="2" t="s">
        <v>184</v>
      </c>
      <c r="BE98" s="61">
        <f t="shared" si="576"/>
        <v>96</v>
      </c>
      <c r="BF98" s="54" t="s">
        <v>28</v>
      </c>
      <c r="BG98" s="61">
        <f t="shared" si="577"/>
        <v>96</v>
      </c>
      <c r="BH98" s="57" t="s">
        <v>29</v>
      </c>
      <c r="BI98" s="61">
        <f t="shared" si="578"/>
        <v>96</v>
      </c>
      <c r="BJ98" s="54" t="s">
        <v>30</v>
      </c>
      <c r="BK98" s="61">
        <f t="shared" si="579"/>
        <v>96</v>
      </c>
      <c r="BL98" s="54" t="s">
        <v>51</v>
      </c>
      <c r="BM98" s="54" t="str">
        <f t="shared" si="580"/>
        <v>50.9038652</v>
      </c>
      <c r="BN98" s="54" t="s">
        <v>27</v>
      </c>
      <c r="BO98" s="54" t="str">
        <f t="shared" si="581"/>
        <v>15.7309372</v>
      </c>
      <c r="BP98" s="2" t="s">
        <v>183</v>
      </c>
      <c r="BQ98" s="61">
        <f t="shared" si="582"/>
        <v>96</v>
      </c>
      <c r="BR98" s="57" t="s">
        <v>31</v>
      </c>
      <c r="BS98" s="61">
        <f t="shared" si="583"/>
        <v>96</v>
      </c>
      <c r="BT98" s="54" t="s">
        <v>32</v>
      </c>
      <c r="BU98" s="61"/>
      <c r="BV98" s="57"/>
      <c r="BW98" s="61"/>
      <c r="BX98" s="57"/>
      <c r="BY98" s="58" t="str">
        <f t="shared" si="584"/>
        <v xml:space="preserve">//----------------------------------------------------------------------------------------------------------------------------------------------------------------------------
                //Markers for WYCZYN_96
                //marker for main page
                addMarker_w96_main({coords:{lat:50.9038652, lng:15.7309372}, iconImage:'http://nieodlegla.pl/files/marker.svg', });
                function addMarker_w96_main(props) {var marker = new google.maps.Marker({ position:props.coords, map:map, }); if(props.iconImage){marker.setIcon(props.iconImage);}
                                                  google.maps.event.addListener(marker, "click", function() { document.querySelector('.bg-modal').style.display = 'block';         document.querySelector('#wyczyn96_content').style.display = 'block'; document.querySelector('#wyczyn96_content').style.position = 'fixed';});
                                                  };
                //Marker for pop-up
                addMarker_w96({coords:{lat:50.9038652, lng:15.7309372}, iconImage:'http://nieodlegla.pl/files/pin.svg', });
                function addMarker_w96(props) {var marker = new google.maps.Marker({ position:props.coords, map:map_wyczyn96, }); if(props.iconImage){marker.setIcon(props.iconImage);}};
                //----------------------------------------------------------------------------------------------------------------------------------------------------------------------------
</v>
      </c>
      <c r="BZ98" s="57" t="s">
        <v>34</v>
      </c>
      <c r="CA98" s="61">
        <f t="shared" si="585"/>
        <v>96</v>
      </c>
      <c r="CB98" s="57" t="s">
        <v>35</v>
      </c>
      <c r="CC98" s="61" t="str">
        <f t="shared" si="586"/>
        <v>96'</v>
      </c>
      <c r="CD98" s="57" t="s">
        <v>36</v>
      </c>
      <c r="CE98" s="58" t="str">
        <f t="shared" si="587"/>
        <v>var map_wyczyn96 = new google.maps.Map(document.getElementById('map_wyczyn96'), optionsFeatPopup);</v>
      </c>
      <c r="CF98" s="2" t="s">
        <v>33</v>
      </c>
      <c r="CG98" s="6">
        <f t="shared" si="588"/>
        <v>96</v>
      </c>
      <c r="CH98" s="2" t="s">
        <v>156</v>
      </c>
      <c r="CI98" s="9" t="str">
        <f t="shared" si="589"/>
        <v xml:space="preserve">//----------------------------------------------------------------------------------------------------------------------------------------------------------------------------
                //Markers for WYCZYN_96                //Marker for pop-up
                addMarker_w96({coords:{lat:50.9038652, lng:15.7309372}, iconImage:'http://nieodlegla.pl/files/pin.svg', });
                function addMarker_w96(props) {var marker = new google.maps.Marker({ position:props.coords, map:map_wyczyn96, }); if(props.iconImage){marker.setIcon(props.iconImage);}};
                //----------------------------------------------------------------------------------------------------------------------------------------------------------------------------
</v>
      </c>
    </row>
    <row r="99" spans="1:87" ht="54" customHeight="1" thickBot="1" x14ac:dyDescent="0.3">
      <c r="A99" s="34">
        <v>97</v>
      </c>
      <c r="E99" s="3" t="s">
        <v>385</v>
      </c>
      <c r="G99" s="2" t="s">
        <v>386</v>
      </c>
      <c r="H99" s="52" t="s">
        <v>8</v>
      </c>
      <c r="I99" s="53">
        <f t="shared" si="551"/>
        <v>97</v>
      </c>
      <c r="J99" s="54" t="s">
        <v>10</v>
      </c>
      <c r="K99" s="55">
        <f t="shared" si="552"/>
        <v>97</v>
      </c>
      <c r="L99" s="56" t="s">
        <v>11</v>
      </c>
      <c r="M99" s="53">
        <f t="shared" si="553"/>
        <v>97</v>
      </c>
      <c r="N99" s="54" t="s">
        <v>12</v>
      </c>
      <c r="O99" s="53" t="str">
        <f t="shared" si="554"/>
        <v>Znajdź najstarszy blok z wielkiej płyty w Polsce</v>
      </c>
      <c r="P99" s="56" t="s">
        <v>49</v>
      </c>
      <c r="Q99" s="54" t="s">
        <v>38</v>
      </c>
      <c r="R99" s="55">
        <f t="shared" si="555"/>
        <v>97</v>
      </c>
      <c r="S99" s="56" t="s">
        <v>39</v>
      </c>
      <c r="T99" s="53">
        <f t="shared" si="556"/>
        <v>97</v>
      </c>
      <c r="U99" s="54" t="s">
        <v>13</v>
      </c>
      <c r="V99" s="53">
        <f t="shared" si="557"/>
        <v>97</v>
      </c>
      <c r="W99" s="54" t="s">
        <v>14</v>
      </c>
      <c r="X99" s="53" t="str">
        <f t="shared" si="558"/>
        <v>Znajdź najstarszy blok z wielkiej płyty w Polsce</v>
      </c>
      <c r="Y99" s="54" t="s">
        <v>50</v>
      </c>
      <c r="Z99" s="53" t="str">
        <f t="shared" si="559"/>
        <v>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v>
      </c>
      <c r="AA99" s="54" t="s">
        <v>15</v>
      </c>
      <c r="AB99" s="53">
        <f t="shared" si="560"/>
        <v>97</v>
      </c>
      <c r="AC99" s="54" t="s">
        <v>338</v>
      </c>
      <c r="AD99" s="53">
        <f t="shared" si="561"/>
        <v>97</v>
      </c>
      <c r="AE99" s="54" t="s">
        <v>16</v>
      </c>
      <c r="AF99" s="53">
        <f t="shared" si="562"/>
        <v>97</v>
      </c>
      <c r="AG99" s="57" t="s">
        <v>9</v>
      </c>
      <c r="AH99" s="78" t="str">
        <f t="shared" si="563"/>
        <v>&lt;!---WYCZYN_97_main--&gt;                    
                    &lt;div class=*@*feat-box*@* id=*@*wyczyn97*@* &gt;
                        &lt;p class=*@*feat-number*@*&gt;#wyczyn97&lt;/p&gt;
                        &lt;h3 class=*@*feat-title*@*&gt;Znajdź najstarszy blok z wielkiej płyty w Polsce&lt;/h3&gt;
                        &lt;p class=*@*feat-counter*@*&gt; 0 osób wzięło udział&lt;/p&gt;
                    &lt;/div&gt;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I99" s="58" t="str">
        <f t="shared" si="564"/>
        <v xml:space="preserve">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J99" s="59" t="str">
        <f t="shared" si="565"/>
        <v>#wyczyn97_content,</v>
      </c>
      <c r="AK99" s="59" t="str">
        <f t="shared" si="566"/>
        <v>#map_wyczyn97,</v>
      </c>
      <c r="AL99" s="54" t="s">
        <v>18</v>
      </c>
      <c r="AM99" s="53" t="str">
        <f t="shared" si="567"/>
        <v>97'</v>
      </c>
      <c r="AN99" s="60" t="s">
        <v>19</v>
      </c>
      <c r="AO99" s="53">
        <f t="shared" si="568"/>
        <v>97</v>
      </c>
      <c r="AP99" s="54" t="s">
        <v>20</v>
      </c>
      <c r="AQ99" s="53">
        <f t="shared" si="569"/>
        <v>97</v>
      </c>
      <c r="AR99" s="54" t="s">
        <v>21</v>
      </c>
      <c r="AS99" s="53">
        <f t="shared" si="570"/>
        <v>97</v>
      </c>
      <c r="AT99" s="54" t="s">
        <v>22</v>
      </c>
      <c r="AU99" s="58" t="str">
        <f t="shared" si="571"/>
        <v xml:space="preserve">    $('#wyczyn97').click(function() {
        document.querySelector('.bg-modal').style.display = 'block';
        document.querySelector('#wyczyn97_content').style.display = 'block';
        document.querySelector('#wyczyn97_content').style.position = 'fixed';
    });
    /*Closing the pop-up with feat-description*/
        $('.popup-close-arrow').click(function() {
        document.querySelector('.bg-modal').style.display = 'none';
        document.querySelector('#wyczyn97_content').style.display = 'none';
    });</v>
      </c>
      <c r="AV99" s="54" t="s">
        <v>33</v>
      </c>
      <c r="AW99" s="61">
        <f t="shared" si="572"/>
        <v>97</v>
      </c>
      <c r="AX99" s="54" t="s">
        <v>25</v>
      </c>
      <c r="AY99" s="61">
        <f t="shared" si="573"/>
        <v>97</v>
      </c>
      <c r="AZ99" s="57" t="s">
        <v>26</v>
      </c>
      <c r="BA99" s="61">
        <f t="shared" si="574"/>
        <v>0</v>
      </c>
      <c r="BB99" s="57" t="s">
        <v>27</v>
      </c>
      <c r="BC99" s="61">
        <f t="shared" si="575"/>
        <v>0</v>
      </c>
      <c r="BD99" s="2" t="s">
        <v>184</v>
      </c>
      <c r="BE99" s="61">
        <f t="shared" si="576"/>
        <v>97</v>
      </c>
      <c r="BF99" s="54" t="s">
        <v>28</v>
      </c>
      <c r="BG99" s="61">
        <f t="shared" si="577"/>
        <v>97</v>
      </c>
      <c r="BH99" s="57" t="s">
        <v>29</v>
      </c>
      <c r="BI99" s="61">
        <f t="shared" si="578"/>
        <v>97</v>
      </c>
      <c r="BJ99" s="54" t="s">
        <v>30</v>
      </c>
      <c r="BK99" s="61">
        <f t="shared" si="579"/>
        <v>97</v>
      </c>
      <c r="BL99" s="54" t="s">
        <v>51</v>
      </c>
      <c r="BM99" s="54">
        <f t="shared" si="580"/>
        <v>0</v>
      </c>
      <c r="BN99" s="54" t="s">
        <v>27</v>
      </c>
      <c r="BO99" s="54">
        <f t="shared" si="581"/>
        <v>0</v>
      </c>
      <c r="BP99" s="2" t="s">
        <v>183</v>
      </c>
      <c r="BQ99" s="61">
        <f t="shared" si="582"/>
        <v>97</v>
      </c>
      <c r="BR99" s="57" t="s">
        <v>31</v>
      </c>
      <c r="BS99" s="61">
        <f t="shared" si="583"/>
        <v>97</v>
      </c>
      <c r="BT99" s="54" t="s">
        <v>32</v>
      </c>
      <c r="BU99" s="61"/>
      <c r="BV99" s="57"/>
      <c r="BW99" s="61"/>
      <c r="BX99" s="57"/>
      <c r="BY99" s="58" t="str">
        <f t="shared" si="584"/>
        <v xml:space="preserve">//----------------------------------------------------------------------------------------------------------------------------------------------------------------------------
                //Markers for WYCZYN_97
                //marker for main page
                addMarker_w97_main({coords:{lat:0, lng:0}, iconImage:'http://nieodlegla.pl/files/marker.svg', });
                function addMarker_w97_main(props) {var marker = new google.maps.Marker({ position:props.coords, map:map, }); if(props.iconImage){marker.setIcon(props.iconImage);}
                                                  google.maps.event.addListener(marker, "click", function() { document.querySelector('.bg-modal').style.display = 'block';         document.querySelector('#wyczyn97_content').style.display = 'block'; document.querySelector('#wyczyn97_content').style.position = 'fixed';});
                                                  };
                //Marker for pop-up
                addMarker_w97({coords:{lat:0, lng:0}, iconImage:'http://nieodlegla.pl/files/pin.svg', });
                function addMarker_w97(props) {var marker = new google.maps.Marker({ position:props.coords, map:map_wyczyn97, }); if(props.iconImage){marker.setIcon(props.iconImage);}};
                //----------------------------------------------------------------------------------------------------------------------------------------------------------------------------
</v>
      </c>
      <c r="BZ99" s="57" t="s">
        <v>34</v>
      </c>
      <c r="CA99" s="61">
        <f t="shared" si="585"/>
        <v>97</v>
      </c>
      <c r="CB99" s="57" t="s">
        <v>35</v>
      </c>
      <c r="CC99" s="61" t="str">
        <f t="shared" si="586"/>
        <v>97'</v>
      </c>
      <c r="CD99" s="57" t="s">
        <v>36</v>
      </c>
      <c r="CE99" s="58" t="str">
        <f t="shared" si="587"/>
        <v>var map_wyczyn97 = new google.maps.Map(document.getElementById('map_wyczyn97'), optionsFeatPopup);</v>
      </c>
      <c r="CF99" s="2" t="s">
        <v>33</v>
      </c>
      <c r="CG99" s="6">
        <f t="shared" si="588"/>
        <v>97</v>
      </c>
      <c r="CH99" s="2" t="s">
        <v>156</v>
      </c>
      <c r="CI99" s="9" t="str">
        <f t="shared" si="589"/>
        <v xml:space="preserve">//----------------------------------------------------------------------------------------------------------------------------------------------------------------------------
                //Markers for WYCZYN_97                //Marker for pop-up
                addMarker_w97({coords:{lat:0, lng:0}, iconImage:'http://nieodlegla.pl/files/pin.svg', });
                function addMarker_w97(props) {var marker = new google.maps.Marker({ position:props.coords, map:map_wyczyn97, }); if(props.iconImage){marker.setIcon(props.iconImage);}};
                //----------------------------------------------------------------------------------------------------------------------------------------------------------------------------
</v>
      </c>
    </row>
    <row r="100" spans="1:87" ht="54" customHeight="1" x14ac:dyDescent="0.25">
      <c r="A100" s="34">
        <v>98</v>
      </c>
      <c r="AF100" s="53"/>
      <c r="AJ100" s="59" t="str">
        <f t="shared" si="214"/>
        <v>#wyczyn98_content,</v>
      </c>
      <c r="AK100" s="59" t="str">
        <f t="shared" si="215"/>
        <v>#map_wyczyn98,</v>
      </c>
      <c r="AU100" s="58" t="str">
        <f t="shared" si="532"/>
        <v/>
      </c>
    </row>
    <row r="101" spans="1:87" ht="54" customHeight="1" x14ac:dyDescent="0.25">
      <c r="A101" s="34">
        <v>99</v>
      </c>
      <c r="AF101" s="53"/>
      <c r="AJ101" s="59" t="str">
        <f t="shared" si="214"/>
        <v>#wyczyn99_content,</v>
      </c>
      <c r="AK101" s="59" t="str">
        <f t="shared" si="215"/>
        <v>#map_wyczyn99,</v>
      </c>
      <c r="AU101" s="58" t="str">
        <f t="shared" si="532"/>
        <v/>
      </c>
    </row>
    <row r="102" spans="1:87" ht="54" customHeight="1" x14ac:dyDescent="0.25">
      <c r="A102" s="34">
        <v>100</v>
      </c>
      <c r="AF102" s="53"/>
      <c r="AJ102" s="59" t="str">
        <f t="shared" si="214"/>
        <v>#wyczyn100_content,</v>
      </c>
      <c r="AK102" s="59" t="str">
        <f t="shared" si="215"/>
        <v>#map_wyczyn100,</v>
      </c>
      <c r="AU102" s="58" t="str">
        <f t="shared" si="532"/>
        <v/>
      </c>
    </row>
    <row r="103" spans="1:87" ht="54" customHeight="1" x14ac:dyDescent="0.25">
      <c r="A103" s="34">
        <v>101</v>
      </c>
      <c r="AF103" s="53"/>
      <c r="AJ103" s="59" t="str">
        <f t="shared" si="214"/>
        <v>#wyczyn101_content,</v>
      </c>
      <c r="AK103" s="59" t="str">
        <f t="shared" si="215"/>
        <v>#map_wyczyn101,</v>
      </c>
      <c r="AU103" s="58" t="str">
        <f t="shared" si="532"/>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32" workbookViewId="0">
      <selection activeCell="A28" sqref="A28:A51"/>
    </sheetView>
  </sheetViews>
  <sheetFormatPr defaultRowHeight="15" x14ac:dyDescent="0.25"/>
  <sheetData>
    <row r="1" spans="1:8" x14ac:dyDescent="0.25">
      <c r="A1">
        <v>8</v>
      </c>
    </row>
    <row r="2" spans="1:8" x14ac:dyDescent="0.25">
      <c r="A2">
        <v>16</v>
      </c>
    </row>
    <row r="3" spans="1:8" x14ac:dyDescent="0.25">
      <c r="A3">
        <v>24</v>
      </c>
    </row>
    <row r="4" spans="1:8" x14ac:dyDescent="0.25">
      <c r="A4">
        <v>32</v>
      </c>
    </row>
    <row r="5" spans="1:8" x14ac:dyDescent="0.25">
      <c r="A5">
        <v>40</v>
      </c>
      <c r="F5">
        <v>472</v>
      </c>
      <c r="G5">
        <v>473</v>
      </c>
      <c r="H5">
        <v>648</v>
      </c>
    </row>
    <row r="6" spans="1:8" x14ac:dyDescent="0.25">
      <c r="A6">
        <v>48</v>
      </c>
      <c r="F6">
        <v>52</v>
      </c>
      <c r="G6">
        <v>52</v>
      </c>
      <c r="H6">
        <v>25</v>
      </c>
    </row>
    <row r="7" spans="1:8" x14ac:dyDescent="0.25">
      <c r="A7">
        <v>56</v>
      </c>
      <c r="F7">
        <f>F5-F6</f>
        <v>420</v>
      </c>
      <c r="G7">
        <f>G6+G5</f>
        <v>525</v>
      </c>
      <c r="H7">
        <f>H6+H5</f>
        <v>673</v>
      </c>
    </row>
    <row r="8" spans="1:8" x14ac:dyDescent="0.25">
      <c r="A8">
        <v>64</v>
      </c>
    </row>
    <row r="9" spans="1:8" x14ac:dyDescent="0.25">
      <c r="A9">
        <v>72</v>
      </c>
    </row>
    <row r="10" spans="1:8" x14ac:dyDescent="0.25">
      <c r="A10">
        <v>80</v>
      </c>
    </row>
    <row r="11" spans="1:8" x14ac:dyDescent="0.25">
      <c r="A11">
        <v>88</v>
      </c>
    </row>
    <row r="12" spans="1:8" x14ac:dyDescent="0.25">
      <c r="A12">
        <v>96</v>
      </c>
    </row>
    <row r="13" spans="1:8" x14ac:dyDescent="0.25">
      <c r="A13">
        <v>104</v>
      </c>
    </row>
    <row r="14" spans="1:8" x14ac:dyDescent="0.25">
      <c r="A14">
        <v>112</v>
      </c>
    </row>
    <row r="15" spans="1:8" x14ac:dyDescent="0.25">
      <c r="A15">
        <v>120</v>
      </c>
    </row>
    <row r="16" spans="1:8" x14ac:dyDescent="0.25">
      <c r="A16">
        <v>128</v>
      </c>
    </row>
    <row r="17" spans="1:1" x14ac:dyDescent="0.25">
      <c r="A17">
        <v>136</v>
      </c>
    </row>
    <row r="18" spans="1:1" x14ac:dyDescent="0.25">
      <c r="A18">
        <v>144</v>
      </c>
    </row>
    <row r="19" spans="1:1" x14ac:dyDescent="0.25">
      <c r="A19">
        <v>152</v>
      </c>
    </row>
    <row r="20" spans="1:1" x14ac:dyDescent="0.25">
      <c r="A20">
        <v>160</v>
      </c>
    </row>
    <row r="21" spans="1:1" x14ac:dyDescent="0.25">
      <c r="A21">
        <v>168</v>
      </c>
    </row>
    <row r="22" spans="1:1" x14ac:dyDescent="0.25">
      <c r="A22">
        <v>176</v>
      </c>
    </row>
    <row r="23" spans="1:1" x14ac:dyDescent="0.25">
      <c r="A23">
        <v>184</v>
      </c>
    </row>
    <row r="24" spans="1:1" x14ac:dyDescent="0.25">
      <c r="A24">
        <v>192</v>
      </c>
    </row>
    <row r="25" spans="1:1" x14ac:dyDescent="0.25">
      <c r="A25">
        <v>200</v>
      </c>
    </row>
    <row r="26" spans="1:1" x14ac:dyDescent="0.25">
      <c r="A26">
        <v>208</v>
      </c>
    </row>
    <row r="27" spans="1:1" x14ac:dyDescent="0.25">
      <c r="A27">
        <v>216</v>
      </c>
    </row>
    <row r="28" spans="1:1" x14ac:dyDescent="0.25">
      <c r="A28">
        <v>224</v>
      </c>
    </row>
    <row r="29" spans="1:1" x14ac:dyDescent="0.25">
      <c r="A29">
        <v>232</v>
      </c>
    </row>
    <row r="30" spans="1:1" x14ac:dyDescent="0.25">
      <c r="A30">
        <v>240</v>
      </c>
    </row>
    <row r="31" spans="1:1" x14ac:dyDescent="0.25">
      <c r="A31">
        <v>248</v>
      </c>
    </row>
    <row r="32" spans="1:1" x14ac:dyDescent="0.25">
      <c r="A32">
        <v>256</v>
      </c>
    </row>
    <row r="33" spans="1:1" x14ac:dyDescent="0.25">
      <c r="A33">
        <v>264</v>
      </c>
    </row>
    <row r="34" spans="1:1" x14ac:dyDescent="0.25">
      <c r="A34">
        <v>272</v>
      </c>
    </row>
    <row r="35" spans="1:1" x14ac:dyDescent="0.25">
      <c r="A35">
        <v>280</v>
      </c>
    </row>
    <row r="36" spans="1:1" x14ac:dyDescent="0.25">
      <c r="A36">
        <v>288</v>
      </c>
    </row>
    <row r="37" spans="1:1" x14ac:dyDescent="0.25">
      <c r="A37">
        <v>296</v>
      </c>
    </row>
    <row r="38" spans="1:1" x14ac:dyDescent="0.25">
      <c r="A38">
        <v>304</v>
      </c>
    </row>
    <row r="39" spans="1:1" x14ac:dyDescent="0.25">
      <c r="A39">
        <v>312</v>
      </c>
    </row>
    <row r="40" spans="1:1" x14ac:dyDescent="0.25">
      <c r="A40">
        <v>320</v>
      </c>
    </row>
    <row r="41" spans="1:1" x14ac:dyDescent="0.25">
      <c r="A41">
        <v>328</v>
      </c>
    </row>
    <row r="42" spans="1:1" x14ac:dyDescent="0.25">
      <c r="A42">
        <v>336</v>
      </c>
    </row>
    <row r="43" spans="1:1" x14ac:dyDescent="0.25">
      <c r="A43">
        <v>344</v>
      </c>
    </row>
    <row r="44" spans="1:1" x14ac:dyDescent="0.25">
      <c r="A44">
        <v>352</v>
      </c>
    </row>
    <row r="45" spans="1:1" x14ac:dyDescent="0.25">
      <c r="A45">
        <v>360</v>
      </c>
    </row>
    <row r="46" spans="1:1" x14ac:dyDescent="0.25">
      <c r="A46">
        <v>368</v>
      </c>
    </row>
    <row r="47" spans="1:1" x14ac:dyDescent="0.25">
      <c r="A47">
        <v>376</v>
      </c>
    </row>
    <row r="48" spans="1:1" x14ac:dyDescent="0.25">
      <c r="A48">
        <v>384</v>
      </c>
    </row>
    <row r="49" spans="1:1" x14ac:dyDescent="0.25">
      <c r="A49">
        <v>392</v>
      </c>
    </row>
    <row r="50" spans="1:1" x14ac:dyDescent="0.25">
      <c r="A50">
        <v>400</v>
      </c>
    </row>
    <row r="51" spans="1:1" x14ac:dyDescent="0.25">
      <c r="A51">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MAIN</vt:lpstr>
      <vt:lpstr>Arkusz3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 Pluta</dc:creator>
  <cp:lastModifiedBy>Piotr Pluta</cp:lastModifiedBy>
  <dcterms:created xsi:type="dcterms:W3CDTF">2018-05-11T17:56:45Z</dcterms:created>
  <dcterms:modified xsi:type="dcterms:W3CDTF">2018-07-19T12:56:07Z</dcterms:modified>
</cp:coreProperties>
</file>