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20" windowHeight="120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R13" i="1"/>
  <c r="R14" s="1"/>
  <c r="Q13"/>
  <c r="Q14" s="1"/>
  <c r="P13"/>
  <c r="P14" s="1"/>
  <c r="O13"/>
  <c r="O14" s="1"/>
  <c r="R15"/>
  <c r="Q15"/>
  <c r="P15"/>
  <c r="O15"/>
  <c r="N15"/>
  <c r="N14"/>
  <c r="R11"/>
  <c r="Q11"/>
  <c r="P11"/>
  <c r="O11"/>
  <c r="N11"/>
  <c r="R9"/>
  <c r="Q9"/>
  <c r="P9"/>
  <c r="O9"/>
  <c r="N9"/>
  <c r="R7"/>
  <c r="Q7"/>
  <c r="P7"/>
  <c r="O7"/>
  <c r="N7"/>
  <c r="R4"/>
  <c r="Q4"/>
  <c r="P4"/>
  <c r="O4"/>
  <c r="N4"/>
  <c r="L13"/>
  <c r="L14" s="1"/>
  <c r="K13"/>
  <c r="K14" s="1"/>
  <c r="J13"/>
  <c r="J14" s="1"/>
  <c r="I13"/>
  <c r="C13"/>
  <c r="L15"/>
  <c r="K15"/>
  <c r="J15"/>
  <c r="I15"/>
  <c r="H15"/>
  <c r="I14"/>
  <c r="H14"/>
  <c r="L11"/>
  <c r="K11"/>
  <c r="J11"/>
  <c r="I11"/>
  <c r="H11"/>
  <c r="L9"/>
  <c r="K9"/>
  <c r="J9"/>
  <c r="I9"/>
  <c r="H9"/>
  <c r="L7"/>
  <c r="K7"/>
  <c r="J7"/>
  <c r="I7"/>
  <c r="H7"/>
  <c r="L4"/>
  <c r="K4"/>
  <c r="J4"/>
  <c r="I4"/>
  <c r="H4"/>
  <c r="F15"/>
  <c r="F14"/>
  <c r="F13"/>
  <c r="F11"/>
  <c r="F9"/>
  <c r="F7"/>
  <c r="F4"/>
  <c r="E13"/>
  <c r="E15"/>
  <c r="E14"/>
  <c r="E11"/>
  <c r="E9"/>
  <c r="E7"/>
  <c r="E4"/>
  <c r="C14"/>
  <c r="C11"/>
  <c r="C9"/>
  <c r="C7"/>
  <c r="C4"/>
  <c r="D15"/>
  <c r="B11"/>
  <c r="B9"/>
  <c r="D9"/>
  <c r="B7"/>
  <c r="D7"/>
  <c r="B4"/>
  <c r="D4"/>
  <c r="D13"/>
  <c r="D14" s="1"/>
  <c r="D11"/>
  <c r="X2"/>
  <c r="T7"/>
  <c r="B15" l="1"/>
  <c r="C15"/>
</calcChain>
</file>

<file path=xl/sharedStrings.xml><?xml version="1.0" encoding="utf-8"?>
<sst xmlns="http://schemas.openxmlformats.org/spreadsheetml/2006/main" count="19" uniqueCount="19">
  <si>
    <t>czas wykonania</t>
  </si>
  <si>
    <t>n</t>
  </si>
  <si>
    <t>t</t>
  </si>
  <si>
    <t>prędkość obliczeń [MFLOPS]</t>
  </si>
  <si>
    <t>liczba braków trafień do pp L3</t>
  </si>
  <si>
    <t>krotność</t>
  </si>
  <si>
    <t>ipc</t>
  </si>
  <si>
    <t>koszt synchronizacji</t>
  </si>
  <si>
    <t>Tclk</t>
  </si>
  <si>
    <t>liczba instrukcji</t>
  </si>
  <si>
    <t>liczba cykli LCP</t>
  </si>
  <si>
    <t>L3</t>
  </si>
  <si>
    <t>DTLB</t>
  </si>
  <si>
    <t>przyspieszenie</t>
  </si>
  <si>
    <t>efektywność</t>
  </si>
  <si>
    <t>wskazniki braku trafien</t>
  </si>
  <si>
    <t>sekw 3 pętle</t>
  </si>
  <si>
    <t>równoległy 3 pętle</t>
  </si>
  <si>
    <t>6 pętli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</si>
</sst>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0" borderId="0" xfId="0" applyAlignment="1">
      <alignment horizontal="center"/>
    </xf>
  </cellXfs>
  <cellStyles count="2">
    <cellStyle name="Normalny" xfId="0" builtinId="0"/>
    <cellStyle name="Złe" xfId="1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5"/>
  <sheetViews>
    <sheetView tabSelected="1" topLeftCell="G1" workbookViewId="0">
      <selection activeCell="S15" sqref="S15"/>
    </sheetView>
  </sheetViews>
  <sheetFormatPr defaultRowHeight="14.25"/>
  <cols>
    <col min="1" max="3" width="32.125" customWidth="1"/>
    <col min="4" max="6" width="16.25" customWidth="1"/>
    <col min="7" max="11" width="12.75" customWidth="1"/>
    <col min="12" max="12" width="14.5" customWidth="1"/>
    <col min="15" max="16" width="9.875" bestFit="1" customWidth="1"/>
    <col min="17" max="18" width="10.875" bestFit="1" customWidth="1"/>
    <col min="20" max="20" width="9.875" bestFit="1" customWidth="1"/>
    <col min="24" max="24" width="22.25" customWidth="1"/>
  </cols>
  <sheetData>
    <row r="1" spans="1:24">
      <c r="B1" s="6" t="s">
        <v>17</v>
      </c>
      <c r="C1" s="6"/>
      <c r="D1" s="6"/>
      <c r="E1" s="6"/>
      <c r="F1" s="6"/>
      <c r="H1" s="6" t="s">
        <v>16</v>
      </c>
      <c r="I1" s="6"/>
      <c r="J1" s="6"/>
      <c r="K1" s="6"/>
      <c r="L1" s="6"/>
      <c r="N1" s="6" t="s">
        <v>18</v>
      </c>
      <c r="O1" s="6"/>
      <c r="P1" s="6"/>
      <c r="Q1" s="6"/>
      <c r="R1" s="6"/>
    </row>
    <row r="2" spans="1:24">
      <c r="B2">
        <v>200</v>
      </c>
      <c r="C2">
        <v>400</v>
      </c>
      <c r="D2">
        <v>600</v>
      </c>
      <c r="E2">
        <v>800</v>
      </c>
      <c r="F2">
        <v>1000</v>
      </c>
      <c r="H2">
        <v>200</v>
      </c>
      <c r="I2">
        <v>400</v>
      </c>
      <c r="J2">
        <v>600</v>
      </c>
      <c r="K2">
        <v>800</v>
      </c>
      <c r="L2">
        <v>1000</v>
      </c>
      <c r="N2">
        <v>200</v>
      </c>
      <c r="O2">
        <v>400</v>
      </c>
      <c r="P2">
        <v>600</v>
      </c>
      <c r="Q2">
        <v>800</v>
      </c>
      <c r="R2">
        <v>1000</v>
      </c>
      <c r="W2" t="s">
        <v>8</v>
      </c>
      <c r="X2" s="3">
        <f>1/3400000000</f>
        <v>2.9411764705882351E-10</v>
      </c>
    </row>
    <row r="3" spans="1:24">
      <c r="A3" t="s">
        <v>0</v>
      </c>
      <c r="B3">
        <v>7.5999999999999998E-2</v>
      </c>
      <c r="C3" s="4">
        <v>0.16700000000000001</v>
      </c>
      <c r="D3">
        <v>0.83399999999999996</v>
      </c>
      <c r="E3">
        <v>5.9329999999999998</v>
      </c>
      <c r="F3">
        <v>14.77</v>
      </c>
      <c r="H3">
        <v>0.05</v>
      </c>
      <c r="I3">
        <v>0.35799999999999998</v>
      </c>
      <c r="J3">
        <v>0.69499999999999995</v>
      </c>
      <c r="K3">
        <v>5.5670000000000002</v>
      </c>
      <c r="L3">
        <v>13.459</v>
      </c>
      <c r="N3">
        <v>3.5999999999999997E-2</v>
      </c>
      <c r="O3" s="4">
        <v>5.8000000000000003E-2</v>
      </c>
      <c r="P3">
        <v>0.10199999999999999</v>
      </c>
      <c r="Q3" s="4">
        <v>0.156</v>
      </c>
      <c r="R3">
        <v>0.32</v>
      </c>
    </row>
    <row r="4" spans="1:24">
      <c r="A4" t="s">
        <v>3</v>
      </c>
      <c r="B4">
        <f>(2*POWER(B2,3))/((B3)*1000000)</f>
        <v>210.52631578947367</v>
      </c>
      <c r="C4">
        <f>(2*POWER(C2,3))/((C3)*1000000)</f>
        <v>766.46706586826349</v>
      </c>
      <c r="D4">
        <f>(2*POWER(D2,3))/((D3)*1000000)</f>
        <v>517.98561151079139</v>
      </c>
      <c r="E4">
        <f>(2*POWER(E2,3))/((E3)*1000000)</f>
        <v>172.59396595314342</v>
      </c>
      <c r="F4">
        <f>(2*POWER(F2,3))/((F3)*1000000)</f>
        <v>135.40961408259986</v>
      </c>
      <c r="H4">
        <f>(2*POWER(H2,3))/((H3)*1000000)</f>
        <v>320</v>
      </c>
      <c r="I4">
        <f>(2*POWER(I2,3))/((I3)*1000000)</f>
        <v>357.54189944134077</v>
      </c>
      <c r="J4">
        <f>(2*POWER(J2,3))/((J3)*1000000)</f>
        <v>621.58273381294964</v>
      </c>
      <c r="K4">
        <f t="shared" ref="K4:L4" si="0">(2*POWER(K2,3))/((K3)*1000000)</f>
        <v>183.94108137237291</v>
      </c>
      <c r="L4">
        <f t="shared" si="0"/>
        <v>148.59945018203433</v>
      </c>
      <c r="N4">
        <f t="shared" ref="N4:R4" si="1">(2*POWER(N2,3))/((N3)*1000000)</f>
        <v>444.44444444444446</v>
      </c>
      <c r="O4">
        <f t="shared" si="1"/>
        <v>2206.8965517241381</v>
      </c>
      <c r="P4">
        <f t="shared" si="1"/>
        <v>4235.2941176470586</v>
      </c>
      <c r="Q4">
        <f t="shared" si="1"/>
        <v>6564.1025641025644</v>
      </c>
      <c r="R4">
        <f t="shared" si="1"/>
        <v>6250</v>
      </c>
    </row>
    <row r="5" spans="1:24">
      <c r="A5" t="s">
        <v>9</v>
      </c>
      <c r="B5" s="4">
        <v>91504599</v>
      </c>
      <c r="C5">
        <v>640287522</v>
      </c>
      <c r="D5" s="2">
        <v>1907960492</v>
      </c>
      <c r="E5">
        <v>4641000000</v>
      </c>
      <c r="F5">
        <v>8965704510</v>
      </c>
      <c r="G5" s="1"/>
      <c r="H5">
        <v>72804508</v>
      </c>
      <c r="I5" s="4">
        <v>523152215</v>
      </c>
      <c r="J5">
        <v>1261848549</v>
      </c>
      <c r="K5">
        <v>2703846595</v>
      </c>
      <c r="L5">
        <v>5121004079</v>
      </c>
      <c r="N5">
        <v>79537815</v>
      </c>
      <c r="O5" s="4">
        <v>251185683</v>
      </c>
      <c r="P5" s="4">
        <v>682174657</v>
      </c>
      <c r="Q5" s="4">
        <v>1155028220</v>
      </c>
      <c r="R5" s="4">
        <v>2377258858</v>
      </c>
      <c r="T5" t="s">
        <v>1</v>
      </c>
      <c r="U5" t="s">
        <v>2</v>
      </c>
    </row>
    <row r="6" spans="1:24">
      <c r="A6" t="s">
        <v>10</v>
      </c>
      <c r="B6">
        <v>76079921</v>
      </c>
      <c r="C6">
        <v>634258866</v>
      </c>
      <c r="D6" s="4">
        <v>3157830500</v>
      </c>
      <c r="E6">
        <v>22387601372</v>
      </c>
      <c r="F6">
        <v>56158125874</v>
      </c>
      <c r="H6" s="4">
        <v>56673244</v>
      </c>
      <c r="I6" s="4">
        <v>1000538258</v>
      </c>
      <c r="J6" s="4">
        <v>2347499099</v>
      </c>
      <c r="K6">
        <v>20703417053</v>
      </c>
      <c r="L6">
        <v>50592048697</v>
      </c>
      <c r="N6">
        <v>69925143</v>
      </c>
      <c r="O6">
        <v>140736000</v>
      </c>
      <c r="P6" s="4">
        <v>297186071</v>
      </c>
      <c r="Q6">
        <v>474574632</v>
      </c>
      <c r="R6">
        <v>1083816679</v>
      </c>
      <c r="T6">
        <v>1000</v>
      </c>
      <c r="U6">
        <v>2.87</v>
      </c>
    </row>
    <row r="7" spans="1:24">
      <c r="A7" t="s">
        <v>6</v>
      </c>
      <c r="B7">
        <f>B5/B6</f>
        <v>1.2027430864445825</v>
      </c>
      <c r="C7">
        <f>C5/C6</f>
        <v>1.0095050401707746</v>
      </c>
      <c r="D7">
        <f>D5/D6</f>
        <v>0.60419977956384929</v>
      </c>
      <c r="E7">
        <f>E5/E6</f>
        <v>0.20730224390204047</v>
      </c>
      <c r="F7">
        <f>F5/F6</f>
        <v>0.15965106332280452</v>
      </c>
      <c r="H7">
        <f t="shared" ref="H7:L7" si="2">H5/H6</f>
        <v>1.2846363267999976</v>
      </c>
      <c r="I7">
        <f t="shared" si="2"/>
        <v>0.52287077562205519</v>
      </c>
      <c r="J7">
        <f t="shared" si="2"/>
        <v>0.53752887468094401</v>
      </c>
      <c r="K7">
        <f t="shared" si="2"/>
        <v>0.13059904981280387</v>
      </c>
      <c r="L7">
        <f t="shared" si="2"/>
        <v>0.10122152019717803</v>
      </c>
      <c r="N7">
        <f t="shared" ref="N7" si="3">N5/N6</f>
        <v>1.1374708951256631</v>
      </c>
      <c r="O7">
        <f t="shared" ref="O7" si="4">O5/O6</f>
        <v>1.7848004988062756</v>
      </c>
      <c r="P7">
        <f t="shared" ref="P7" si="5">P5/P6</f>
        <v>2.2954462660532968</v>
      </c>
      <c r="Q7">
        <f t="shared" ref="Q7" si="6">Q5/Q6</f>
        <v>2.4338178699783515</v>
      </c>
      <c r="R7">
        <f t="shared" ref="R7" si="7">R5/R6</f>
        <v>2.1934141668620697</v>
      </c>
      <c r="T7">
        <f>(2*POWER(T6,3))/((U6)*1000000000)</f>
        <v>0.69686411149825789</v>
      </c>
    </row>
    <row r="8" spans="1:24">
      <c r="A8" t="s">
        <v>4</v>
      </c>
      <c r="B8">
        <v>0</v>
      </c>
      <c r="C8">
        <v>0</v>
      </c>
      <c r="D8" s="1">
        <v>7500450</v>
      </c>
      <c r="E8">
        <v>57153429</v>
      </c>
      <c r="F8">
        <v>263565813</v>
      </c>
      <c r="G8" s="1"/>
      <c r="H8">
        <v>300018</v>
      </c>
      <c r="I8">
        <v>150009</v>
      </c>
      <c r="J8" s="4">
        <v>1950117</v>
      </c>
      <c r="K8">
        <v>50103006</v>
      </c>
      <c r="L8">
        <v>68404104</v>
      </c>
      <c r="N8">
        <v>0</v>
      </c>
      <c r="O8">
        <v>150009</v>
      </c>
      <c r="P8">
        <v>300018</v>
      </c>
      <c r="Q8">
        <v>0</v>
      </c>
      <c r="R8">
        <v>0</v>
      </c>
    </row>
    <row r="9" spans="1:24">
      <c r="A9" t="s">
        <v>5</v>
      </c>
      <c r="B9">
        <f>B8*64/(4*3*B2*B2)</f>
        <v>0</v>
      </c>
      <c r="C9">
        <f>C8*64/(4*3*C2*C2)</f>
        <v>0</v>
      </c>
      <c r="D9">
        <f>D8*64/(4*3*D2*D2)</f>
        <v>111.11777777777777</v>
      </c>
      <c r="E9">
        <f>E8*64/(4*3*E2*E2)</f>
        <v>476.27857499999999</v>
      </c>
      <c r="F9">
        <f>F8*64/(4*3*F2*F2)</f>
        <v>1405.684336</v>
      </c>
      <c r="H9">
        <f t="shared" ref="H9:L9" si="8">H8*64/(4*3*H2*H2)</f>
        <v>40.002400000000002</v>
      </c>
      <c r="I9">
        <f t="shared" si="8"/>
        <v>5.0003000000000002</v>
      </c>
      <c r="J9">
        <f t="shared" si="8"/>
        <v>28.890622222222223</v>
      </c>
      <c r="K9">
        <f t="shared" si="8"/>
        <v>417.52505000000002</v>
      </c>
      <c r="L9">
        <f t="shared" si="8"/>
        <v>364.821888</v>
      </c>
      <c r="N9">
        <f t="shared" ref="N9" si="9">N8*64/(4*3*N2*N2)</f>
        <v>0</v>
      </c>
      <c r="O9">
        <f t="shared" ref="O9" si="10">O8*64/(4*3*O2*O2)</f>
        <v>5.0003000000000002</v>
      </c>
      <c r="P9">
        <f t="shared" ref="P9" si="11">P8*64/(4*3*P2*P2)</f>
        <v>4.4447111111111113</v>
      </c>
      <c r="Q9">
        <f t="shared" ref="Q9" si="12">Q8*64/(4*3*Q2*Q2)</f>
        <v>0</v>
      </c>
      <c r="R9">
        <f t="shared" ref="R9" si="13">R8*64/(4*3*R2*R2)</f>
        <v>0</v>
      </c>
    </row>
    <row r="10" spans="1:24">
      <c r="A10" t="s">
        <v>15</v>
      </c>
    </row>
    <row r="11" spans="1:24">
      <c r="A11" t="s">
        <v>11</v>
      </c>
      <c r="B11">
        <f>B8/B5</f>
        <v>0</v>
      </c>
      <c r="C11">
        <f>C8/C5</f>
        <v>0</v>
      </c>
      <c r="D11">
        <f>D8/D5</f>
        <v>3.9311348591593376E-3</v>
      </c>
      <c r="E11">
        <f>E8/E5</f>
        <v>1.2314895281189399E-2</v>
      </c>
      <c r="F11">
        <f>F8/F5</f>
        <v>2.9397111259469783E-2</v>
      </c>
      <c r="H11">
        <f t="shared" ref="H11:R11" si="14">H8/H5</f>
        <v>4.120871196602276E-3</v>
      </c>
      <c r="I11">
        <f t="shared" si="14"/>
        <v>2.8674063819074147E-4</v>
      </c>
      <c r="J11">
        <f t="shared" si="14"/>
        <v>1.5454445793399252E-3</v>
      </c>
      <c r="K11">
        <f t="shared" si="14"/>
        <v>1.8530269465971683E-2</v>
      </c>
      <c r="L11">
        <f t="shared" si="14"/>
        <v>1.33575570229496E-2</v>
      </c>
      <c r="N11">
        <f t="shared" si="14"/>
        <v>0</v>
      </c>
      <c r="O11">
        <f t="shared" si="14"/>
        <v>5.9720362326542314E-4</v>
      </c>
      <c r="P11">
        <f t="shared" si="14"/>
        <v>4.3979646109896457E-4</v>
      </c>
      <c r="Q11">
        <f t="shared" si="14"/>
        <v>0</v>
      </c>
      <c r="R11">
        <f t="shared" si="14"/>
        <v>0</v>
      </c>
    </row>
    <row r="12" spans="1:24">
      <c r="A12" t="s">
        <v>12</v>
      </c>
    </row>
    <row r="13" spans="1:24">
      <c r="A13" t="s">
        <v>13</v>
      </c>
      <c r="C13" s="5">
        <f>0.009/C3</f>
        <v>5.389221556886227E-2</v>
      </c>
      <c r="D13">
        <f>0.889/D3</f>
        <v>1.065947242206235</v>
      </c>
      <c r="E13">
        <f>5.406/E3</f>
        <v>0.91117478510028649</v>
      </c>
      <c r="F13">
        <f>13.215/F3</f>
        <v>0.8947190250507786</v>
      </c>
      <c r="I13" s="5">
        <f>0.009/I3</f>
        <v>2.5139664804469272E-2</v>
      </c>
      <c r="J13">
        <f>0.889/J3</f>
        <v>1.2791366906474821</v>
      </c>
      <c r="K13">
        <f>5.406/K3</f>
        <v>0.97107957607328899</v>
      </c>
      <c r="L13">
        <f>13.215/L3</f>
        <v>0.98187086707779181</v>
      </c>
      <c r="O13" s="5">
        <f>0.009/O3</f>
        <v>0.15517241379310343</v>
      </c>
      <c r="P13">
        <f>0.889/P3</f>
        <v>8.7156862745098049</v>
      </c>
      <c r="Q13">
        <f>5.406/Q3</f>
        <v>34.653846153846153</v>
      </c>
      <c r="R13">
        <f>13.215/R3</f>
        <v>41.296875</v>
      </c>
    </row>
    <row r="14" spans="1:24">
      <c r="A14" t="s">
        <v>14</v>
      </c>
      <c r="C14" s="5">
        <f>C13/4</f>
        <v>1.3473053892215568E-2</v>
      </c>
      <c r="D14">
        <f>D13/4</f>
        <v>0.26648681055155876</v>
      </c>
      <c r="E14">
        <f>E13/4</f>
        <v>0.22779369627507162</v>
      </c>
      <c r="F14">
        <f>F13/4</f>
        <v>0.22367975626269465</v>
      </c>
      <c r="H14">
        <f t="shared" ref="H14:L14" si="15">H13/4</f>
        <v>0</v>
      </c>
      <c r="I14" s="5">
        <f t="shared" si="15"/>
        <v>6.2849162011173179E-3</v>
      </c>
      <c r="J14">
        <f t="shared" si="15"/>
        <v>0.31978417266187054</v>
      </c>
      <c r="K14">
        <f t="shared" si="15"/>
        <v>0.24276989401832225</v>
      </c>
      <c r="L14">
        <f t="shared" si="15"/>
        <v>0.24546771676944795</v>
      </c>
      <c r="N14">
        <f t="shared" ref="N14" si="16">N13/4</f>
        <v>0</v>
      </c>
      <c r="O14" s="5">
        <f t="shared" ref="O14" si="17">O13/4</f>
        <v>3.8793103448275856E-2</v>
      </c>
      <c r="P14">
        <f t="shared" ref="P14" si="18">P13/4</f>
        <v>2.1789215686274512</v>
      </c>
      <c r="Q14">
        <f t="shared" ref="Q14" si="19">Q13/4</f>
        <v>8.6634615384615383</v>
      </c>
      <c r="R14">
        <f t="shared" ref="R14" si="20">R13/4</f>
        <v>10.32421875</v>
      </c>
    </row>
    <row r="15" spans="1:24">
      <c r="A15" t="s">
        <v>7</v>
      </c>
      <c r="B15">
        <f>(4*B3-B6*$X$2)/(4*B3)</f>
        <v>0.92639326528637767</v>
      </c>
      <c r="C15">
        <f>(4*C3-C6*$X$2)/(4*C3)</f>
        <v>0.7207384351884466</v>
      </c>
      <c r="D15">
        <f>(4*D3-D6*$X$2)/(4*D3)</f>
        <v>0.72159062455917622</v>
      </c>
      <c r="E15">
        <f>(4*E3-E6*$X$2)/(4*E3)</f>
        <v>0.72254388004283121</v>
      </c>
      <c r="F15">
        <f>(4*F3-F6*$X$2)/(4*F3)</f>
        <v>0.72042830322792628</v>
      </c>
      <c r="H15">
        <f t="shared" ref="H15:L15" si="21">(4*H3-H6*$X$2)/(4*H3)</f>
        <v>0.91665699411764701</v>
      </c>
      <c r="I15">
        <f t="shared" si="21"/>
        <v>0.79450002916529738</v>
      </c>
      <c r="J15">
        <f t="shared" si="21"/>
        <v>0.75163995990266619</v>
      </c>
      <c r="K15">
        <f t="shared" si="21"/>
        <v>0.72654749821690845</v>
      </c>
      <c r="L15">
        <f t="shared" si="21"/>
        <v>0.7236047566192314</v>
      </c>
      <c r="N15">
        <f t="shared" ref="N15:R15" si="22">(4*N3-N6*$X$2)/(4*N3)</f>
        <v>0.85717903799019612</v>
      </c>
      <c r="O15">
        <f t="shared" si="22"/>
        <v>0.82158215010141988</v>
      </c>
      <c r="P15">
        <f t="shared" si="22"/>
        <v>0.78576551975201847</v>
      </c>
      <c r="Q15">
        <f t="shared" si="22"/>
        <v>0.77631286199095029</v>
      </c>
      <c r="R15">
        <f t="shared" si="22"/>
        <v>0.75096124103860296</v>
      </c>
    </row>
  </sheetData>
  <mergeCells count="3">
    <mergeCell ref="B1:F1"/>
    <mergeCell ref="H1:L1"/>
    <mergeCell ref="N1:R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2018-04-20T14:33:04Z</dcterms:created>
  <dcterms:modified xsi:type="dcterms:W3CDTF">2018-04-23T19:39:08Z</dcterms:modified>
</cp:coreProperties>
</file>