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Sangy\OneDrive - Georgia Institute of Technology\Fall 2017 Courses\Algorithms\Project\Output\"/>
    </mc:Choice>
  </mc:AlternateContent>
  <bookViews>
    <workbookView xWindow="0" yWindow="0" windowWidth="16380" windowHeight="1044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12" i="2"/>
  <c r="Q13" i="2"/>
  <c r="Q14" i="2"/>
  <c r="Q15" i="2"/>
  <c r="Q16" i="2"/>
  <c r="Q6" i="2"/>
  <c r="N7" i="2"/>
  <c r="N8" i="2"/>
  <c r="N9" i="2"/>
  <c r="N10" i="2"/>
  <c r="N11" i="2"/>
  <c r="N12" i="2"/>
  <c r="N13" i="2"/>
  <c r="N14" i="2"/>
  <c r="N15" i="2"/>
  <c r="N16" i="2"/>
  <c r="N6" i="2"/>
  <c r="K7" i="2"/>
  <c r="K8" i="2"/>
  <c r="K9" i="2"/>
  <c r="K10" i="2"/>
  <c r="K11" i="2"/>
  <c r="K12" i="2"/>
  <c r="K13" i="2"/>
  <c r="K14" i="2"/>
  <c r="K15" i="2"/>
  <c r="K16" i="2"/>
  <c r="K6" i="2"/>
  <c r="H7" i="2"/>
  <c r="H8" i="2"/>
  <c r="H9" i="2"/>
  <c r="H10" i="2"/>
  <c r="H11" i="2"/>
  <c r="H12" i="2"/>
  <c r="H13" i="2"/>
  <c r="H14" i="2"/>
  <c r="H15" i="2"/>
  <c r="H16" i="2"/>
  <c r="H6" i="2"/>
  <c r="H8" i="1" l="1"/>
  <c r="H20" i="1" s="1"/>
  <c r="H9" i="1"/>
  <c r="H10" i="1"/>
  <c r="H11" i="1"/>
  <c r="H12" i="1"/>
  <c r="H13" i="1"/>
  <c r="H14" i="1"/>
  <c r="H15" i="1"/>
  <c r="H16" i="1"/>
  <c r="H17" i="1"/>
  <c r="H7" i="1"/>
  <c r="H19" i="1" l="1"/>
  <c r="I11" i="1"/>
  <c r="I7" i="1"/>
  <c r="I8" i="1"/>
  <c r="I14" i="1"/>
  <c r="I15" i="1"/>
  <c r="I17" i="1"/>
  <c r="I16" i="1"/>
  <c r="I12" i="1"/>
  <c r="I10" i="1"/>
  <c r="I13" i="1"/>
  <c r="I9" i="1"/>
  <c r="I19" i="1" l="1"/>
  <c r="I20" i="1"/>
</calcChain>
</file>

<file path=xl/sharedStrings.xml><?xml version="1.0" encoding="utf-8"?>
<sst xmlns="http://schemas.openxmlformats.org/spreadsheetml/2006/main" count="54" uniqueCount="29">
  <si>
    <t>Problem</t>
  </si>
  <si>
    <t>Opt</t>
  </si>
  <si>
    <t>V</t>
  </si>
  <si>
    <t>E</t>
  </si>
  <si>
    <t xml:space="preserve">jazz.graph </t>
  </si>
  <si>
    <t>karate.graph</t>
  </si>
  <si>
    <t>football.graph</t>
  </si>
  <si>
    <t>as-22july06.graph</t>
  </si>
  <si>
    <t>hep-th.graph</t>
  </si>
  <si>
    <t>star.graph</t>
  </si>
  <si>
    <t>star2.graph</t>
  </si>
  <si>
    <t>netscience.graph</t>
  </si>
  <si>
    <t>email.graph</t>
  </si>
  <si>
    <t>delaunay n10.graph</t>
  </si>
  <si>
    <t>power.graph</t>
  </si>
  <si>
    <t>BnB</t>
  </si>
  <si>
    <t>ReLErr</t>
  </si>
  <si>
    <t>Length(Trace file)</t>
  </si>
  <si>
    <t>Time for best sol (s)</t>
  </si>
  <si>
    <t>Cutoff time</t>
  </si>
  <si>
    <t>Total Error</t>
  </si>
  <si>
    <t>Error</t>
  </si>
  <si>
    <t>Max</t>
  </si>
  <si>
    <t>Approximation</t>
  </si>
  <si>
    <t>LS1</t>
  </si>
  <si>
    <t>LS2</t>
  </si>
  <si>
    <t>Time (s)</t>
  </si>
  <si>
    <t>|VC|</t>
  </si>
  <si>
    <t>jazz.graph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</si>
</sst>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Sheet1!$C$7:$C$17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198</c:v>
                </c:pt>
                <c:pt idx="3">
                  <c:v>1133</c:v>
                </c:pt>
                <c:pt idx="4">
                  <c:v>1024</c:v>
                </c:pt>
                <c:pt idx="5">
                  <c:v>1589</c:v>
                </c:pt>
                <c:pt idx="6">
                  <c:v>4941</c:v>
                </c:pt>
                <c:pt idx="7">
                  <c:v>22963</c:v>
                </c:pt>
                <c:pt idx="8">
                  <c:v>8361</c:v>
                </c:pt>
                <c:pt idx="9">
                  <c:v>14109</c:v>
                </c:pt>
                <c:pt idx="10">
                  <c:v>11023</c:v>
                </c:pt>
              </c:numCache>
            </c:numRef>
          </c:xVal>
          <c:yVal>
            <c:numRef>
              <c:f>Sheet1!$K$7:$K$17</c:f>
              <c:numCache>
                <c:formatCode>General</c:formatCode>
                <c:ptCount val="11"/>
                <c:pt idx="0">
                  <c:v>0.02</c:v>
                </c:pt>
                <c:pt idx="1">
                  <c:v>77.180000000000007</c:v>
                </c:pt>
                <c:pt idx="2">
                  <c:v>391.87</c:v>
                </c:pt>
                <c:pt idx="4">
                  <c:v>3.21</c:v>
                </c:pt>
                <c:pt idx="5">
                  <c:v>1.1100000000000001</c:v>
                </c:pt>
                <c:pt idx="6">
                  <c:v>14.73</c:v>
                </c:pt>
                <c:pt idx="7">
                  <c:v>87.58</c:v>
                </c:pt>
                <c:pt idx="10">
                  <c:v>52.17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F61-AA2E-7FBF93AF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1856"/>
        <c:axId val="581992184"/>
      </c:scatterChart>
      <c:valAx>
        <c:axId val="5819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2184"/>
        <c:crosses val="autoZero"/>
        <c:crossBetween val="midCat"/>
      </c:valAx>
      <c:valAx>
        <c:axId val="5819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BnB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Sheet2!$B$6:$B$16</c:f>
              <c:strCache>
                <c:ptCount val="11"/>
                <c:pt idx="0">
                  <c:v>karate.graph</c:v>
                </c:pt>
                <c:pt idx="1">
                  <c:v>football.graph</c:v>
                </c:pt>
                <c:pt idx="2">
                  <c:v>jazz.graph</c:v>
                </c:pt>
                <c:pt idx="3">
                  <c:v>email.graph</c:v>
                </c:pt>
                <c:pt idx="4">
                  <c:v>delaunay n10.graph</c:v>
                </c:pt>
                <c:pt idx="5">
                  <c:v>netscience.graph</c:v>
                </c:pt>
                <c:pt idx="6">
                  <c:v>power.graph</c:v>
                </c:pt>
                <c:pt idx="7">
                  <c:v>as-22july06.graph</c:v>
                </c:pt>
                <c:pt idx="8">
                  <c:v>hep-th.graph</c:v>
                </c:pt>
                <c:pt idx="9">
                  <c:v>star2.graph</c:v>
                </c:pt>
                <c:pt idx="10">
                  <c:v>star.graph</c:v>
                </c:pt>
              </c:strCache>
            </c:strRef>
          </c:cat>
          <c:val>
            <c:numRef>
              <c:f>Sheet2!$H$6:$H$16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1.8518518518518517E-2</c:v>
                </c:pt>
                <c:pt idx="4">
                  <c:v>5.1209103840682786E-2</c:v>
                </c:pt>
                <c:pt idx="5">
                  <c:v>0</c:v>
                </c:pt>
                <c:pt idx="6">
                  <c:v>3.1320926009986386E-2</c:v>
                </c:pt>
                <c:pt idx="7">
                  <c:v>2.7247956403269754E-3</c:v>
                </c:pt>
                <c:pt idx="8">
                  <c:v>5.3489556800815083E-3</c:v>
                </c:pt>
                <c:pt idx="9">
                  <c:v>2.9722589167767502E-2</c:v>
                </c:pt>
                <c:pt idx="10">
                  <c:v>6.7226890756302518E-2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9-44F4-B319-2DDF11A88105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Approximation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Sheet2!$B$6:$B$16</c:f>
              <c:strCache>
                <c:ptCount val="11"/>
                <c:pt idx="0">
                  <c:v>karate.graph</c:v>
                </c:pt>
                <c:pt idx="1">
                  <c:v>football.graph</c:v>
                </c:pt>
                <c:pt idx="2">
                  <c:v>jazz.graph</c:v>
                </c:pt>
                <c:pt idx="3">
                  <c:v>email.graph</c:v>
                </c:pt>
                <c:pt idx="4">
                  <c:v>delaunay n10.graph</c:v>
                </c:pt>
                <c:pt idx="5">
                  <c:v>netscience.graph</c:v>
                </c:pt>
                <c:pt idx="6">
                  <c:v>power.graph</c:v>
                </c:pt>
                <c:pt idx="7">
                  <c:v>as-22july06.graph</c:v>
                </c:pt>
                <c:pt idx="8">
                  <c:v>hep-th.graph</c:v>
                </c:pt>
                <c:pt idx="9">
                  <c:v>star2.graph</c:v>
                </c:pt>
                <c:pt idx="10">
                  <c:v>star.graph</c:v>
                </c:pt>
              </c:strCache>
            </c:strRef>
          </c:cat>
          <c:val>
            <c:numRef>
              <c:f>Sheet2!$K$6:$K$16</c:f>
              <c:numCache>
                <c:formatCode>General</c:formatCode>
                <c:ptCount val="11"/>
                <c:pt idx="0">
                  <c:v>0</c:v>
                </c:pt>
                <c:pt idx="1">
                  <c:v>1.0638297872340425E-2</c:v>
                </c:pt>
                <c:pt idx="2">
                  <c:v>1.2658227848101266E-2</c:v>
                </c:pt>
                <c:pt idx="3">
                  <c:v>3.3670033670033669E-2</c:v>
                </c:pt>
                <c:pt idx="4">
                  <c:v>5.8321479374110953E-2</c:v>
                </c:pt>
                <c:pt idx="5">
                  <c:v>0</c:v>
                </c:pt>
                <c:pt idx="6">
                  <c:v>2.6781661370857923E-2</c:v>
                </c:pt>
                <c:pt idx="7">
                  <c:v>5.4495912806539508E-3</c:v>
                </c:pt>
                <c:pt idx="8">
                  <c:v>2.8018339276617422E-3</c:v>
                </c:pt>
                <c:pt idx="9">
                  <c:v>6.9132540730955525E-2</c:v>
                </c:pt>
                <c:pt idx="10">
                  <c:v>1.9704433497536946E-2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9-44F4-B319-2DDF11A88105}"/>
            </c:ext>
          </c:extLst>
        </c:ser>
        <c:ser>
          <c:idx val="2"/>
          <c:order val="2"/>
          <c:tx>
            <c:strRef>
              <c:f>Sheet2!$L$4</c:f>
              <c:strCache>
                <c:ptCount val="1"/>
                <c:pt idx="0">
                  <c:v>LS1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Sheet2!$B$6:$B$16</c:f>
              <c:strCache>
                <c:ptCount val="11"/>
                <c:pt idx="0">
                  <c:v>karate.graph</c:v>
                </c:pt>
                <c:pt idx="1">
                  <c:v>football.graph</c:v>
                </c:pt>
                <c:pt idx="2">
                  <c:v>jazz.graph</c:v>
                </c:pt>
                <c:pt idx="3">
                  <c:v>email.graph</c:v>
                </c:pt>
                <c:pt idx="4">
                  <c:v>delaunay n10.graph</c:v>
                </c:pt>
                <c:pt idx="5">
                  <c:v>netscience.graph</c:v>
                </c:pt>
                <c:pt idx="6">
                  <c:v>power.graph</c:v>
                </c:pt>
                <c:pt idx="7">
                  <c:v>as-22july06.graph</c:v>
                </c:pt>
                <c:pt idx="8">
                  <c:v>hep-th.graph</c:v>
                </c:pt>
                <c:pt idx="9">
                  <c:v>star2.graph</c:v>
                </c:pt>
                <c:pt idx="10">
                  <c:v>star.graph</c:v>
                </c:pt>
              </c:strCache>
            </c:strRef>
          </c:cat>
          <c:val>
            <c:numRef>
              <c:f>Sheet2!$N$6:$N$16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6.0551014229488342E-4</c:v>
                </c:pt>
                <c:pt idx="8">
                  <c:v>0</c:v>
                </c:pt>
                <c:pt idx="9">
                  <c:v>8.5865257595772789E-3</c:v>
                </c:pt>
                <c:pt idx="10">
                  <c:v>4.9261083743842365E-3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9-44F4-B319-2DDF11A88105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Sheet2!$B$6:$B$16</c:f>
              <c:strCache>
                <c:ptCount val="11"/>
                <c:pt idx="0">
                  <c:v>karate.graph</c:v>
                </c:pt>
                <c:pt idx="1">
                  <c:v>football.graph</c:v>
                </c:pt>
                <c:pt idx="2">
                  <c:v>jazz.graph</c:v>
                </c:pt>
                <c:pt idx="3">
                  <c:v>email.graph</c:v>
                </c:pt>
                <c:pt idx="4">
                  <c:v>delaunay n10.graph</c:v>
                </c:pt>
                <c:pt idx="5">
                  <c:v>netscience.graph</c:v>
                </c:pt>
                <c:pt idx="6">
                  <c:v>power.graph</c:v>
                </c:pt>
                <c:pt idx="7">
                  <c:v>as-22july06.graph</c:v>
                </c:pt>
                <c:pt idx="8">
                  <c:v>hep-th.graph</c:v>
                </c:pt>
                <c:pt idx="9">
                  <c:v>star2.graph</c:v>
                </c:pt>
                <c:pt idx="10">
                  <c:v>star.graph</c:v>
                </c:pt>
              </c:strCache>
            </c:strRef>
          </c:cat>
          <c:val>
            <c:numRef>
              <c:f>Sheet2!$Q$6:$Q$16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1.7613386173491853E-3</c:v>
                </c:pt>
                <c:pt idx="10">
                  <c:v>9.4175601274992752E-3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9-44F4-B319-2DDF11A8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189928"/>
        <c:axId val="448465096"/>
      </c:barChart>
      <c:catAx>
        <c:axId val="28518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65096"/>
        <c:crosses val="autoZero"/>
        <c:auto val="1"/>
        <c:lblAlgn val="ctr"/>
        <c:lblOffset val="100"/>
        <c:noMultiLvlLbl val="0"/>
      </c:catAx>
      <c:valAx>
        <c:axId val="4484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BnB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Sheet2!$C$6:$C$16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198</c:v>
                </c:pt>
                <c:pt idx="3">
                  <c:v>1133</c:v>
                </c:pt>
                <c:pt idx="4">
                  <c:v>1024</c:v>
                </c:pt>
                <c:pt idx="5">
                  <c:v>1589</c:v>
                </c:pt>
                <c:pt idx="6">
                  <c:v>4941</c:v>
                </c:pt>
                <c:pt idx="7">
                  <c:v>22963</c:v>
                </c:pt>
                <c:pt idx="8">
                  <c:v>8361</c:v>
                </c:pt>
                <c:pt idx="9">
                  <c:v>14109</c:v>
                </c:pt>
                <c:pt idx="10">
                  <c:v>11023</c:v>
                </c:pt>
              </c:numCache>
            </c:numRef>
          </c:xVal>
          <c:yVal>
            <c:numRef>
              <c:f>Sheet2!$H$6:$H$16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1.8518518518518517E-2</c:v>
                </c:pt>
                <c:pt idx="4">
                  <c:v>5.1209103840682786E-2</c:v>
                </c:pt>
                <c:pt idx="5">
                  <c:v>0</c:v>
                </c:pt>
                <c:pt idx="6">
                  <c:v>3.1320926009986386E-2</c:v>
                </c:pt>
                <c:pt idx="7">
                  <c:v>2.7247956403269754E-3</c:v>
                </c:pt>
                <c:pt idx="8">
                  <c:v>5.3489556800815083E-3</c:v>
                </c:pt>
                <c:pt idx="9">
                  <c:v>2.9722589167767502E-2</c:v>
                </c:pt>
                <c:pt idx="10">
                  <c:v>6.7226890756302518E-2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C-4366-83A9-90B2ACA56BAB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Approximation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Sheet2!$C$6:$C$16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198</c:v>
                </c:pt>
                <c:pt idx="3">
                  <c:v>1133</c:v>
                </c:pt>
                <c:pt idx="4">
                  <c:v>1024</c:v>
                </c:pt>
                <c:pt idx="5">
                  <c:v>1589</c:v>
                </c:pt>
                <c:pt idx="6">
                  <c:v>4941</c:v>
                </c:pt>
                <c:pt idx="7">
                  <c:v>22963</c:v>
                </c:pt>
                <c:pt idx="8">
                  <c:v>8361</c:v>
                </c:pt>
                <c:pt idx="9">
                  <c:v>14109</c:v>
                </c:pt>
                <c:pt idx="10">
                  <c:v>11023</c:v>
                </c:pt>
              </c:numCache>
            </c:numRef>
          </c:xVal>
          <c:yVal>
            <c:numRef>
              <c:f>Sheet2!$K$6:$K$16</c:f>
              <c:numCache>
                <c:formatCode>General</c:formatCode>
                <c:ptCount val="11"/>
                <c:pt idx="0">
                  <c:v>0</c:v>
                </c:pt>
                <c:pt idx="1">
                  <c:v>1.0638297872340425E-2</c:v>
                </c:pt>
                <c:pt idx="2">
                  <c:v>1.2658227848101266E-2</c:v>
                </c:pt>
                <c:pt idx="3">
                  <c:v>3.3670033670033669E-2</c:v>
                </c:pt>
                <c:pt idx="4">
                  <c:v>5.8321479374110953E-2</c:v>
                </c:pt>
                <c:pt idx="5">
                  <c:v>0</c:v>
                </c:pt>
                <c:pt idx="6">
                  <c:v>2.6781661370857923E-2</c:v>
                </c:pt>
                <c:pt idx="7">
                  <c:v>5.4495912806539508E-3</c:v>
                </c:pt>
                <c:pt idx="8">
                  <c:v>2.8018339276617422E-3</c:v>
                </c:pt>
                <c:pt idx="9">
                  <c:v>6.9132540730955525E-2</c:v>
                </c:pt>
                <c:pt idx="10">
                  <c:v>1.9704433497536946E-2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C-4366-83A9-90B2ACA56BAB}"/>
            </c:ext>
          </c:extLst>
        </c:ser>
        <c:ser>
          <c:idx val="2"/>
          <c:order val="2"/>
          <c:tx>
            <c:strRef>
              <c:f>Sheet2!$L$4</c:f>
              <c:strCache>
                <c:ptCount val="1"/>
                <c:pt idx="0">
                  <c:v>LS1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Sheet2!$C$6:$C$16</c:f>
              <c:numCache>
                <c:formatCode>General</c:formatCode>
                <c:ptCount val="11"/>
                <c:pt idx="0">
                  <c:v>34</c:v>
                </c:pt>
                <c:pt idx="1">
                  <c:v>115</c:v>
                </c:pt>
                <c:pt idx="2">
                  <c:v>198</c:v>
                </c:pt>
                <c:pt idx="3">
                  <c:v>1133</c:v>
                </c:pt>
                <c:pt idx="4">
                  <c:v>1024</c:v>
                </c:pt>
                <c:pt idx="5">
                  <c:v>1589</c:v>
                </c:pt>
                <c:pt idx="6">
                  <c:v>4941</c:v>
                </c:pt>
                <c:pt idx="7">
                  <c:v>22963</c:v>
                </c:pt>
                <c:pt idx="8">
                  <c:v>8361</c:v>
                </c:pt>
                <c:pt idx="9">
                  <c:v>14109</c:v>
                </c:pt>
                <c:pt idx="10">
                  <c:v>11023</c:v>
                </c:pt>
              </c:numCache>
            </c:numRef>
          </c:xVal>
          <c:yVal>
            <c:numRef>
              <c:f>Sheet2!$N$6:$N$16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6.0551014229488342E-4</c:v>
                </c:pt>
                <c:pt idx="8">
                  <c:v>0</c:v>
                </c:pt>
                <c:pt idx="9">
                  <c:v>8.5865257595772789E-3</c:v>
                </c:pt>
                <c:pt idx="10">
                  <c:v>4.9261083743842365E-3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BC-4366-83A9-90B2ACA5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21928"/>
        <c:axId val="610623896"/>
      </c:scatterChart>
      <c:valAx>
        <c:axId val="61062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23896"/>
        <c:crosses val="autoZero"/>
        <c:crossBetween val="midCat"/>
      </c:valAx>
      <c:valAx>
        <c:axId val="6106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2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333375</xdr:rowOff>
    </xdr:from>
    <xdr:to>
      <xdr:col>19</xdr:col>
      <xdr:colOff>342900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19</xdr:row>
      <xdr:rowOff>171450</xdr:rowOff>
    </xdr:from>
    <xdr:to>
      <xdr:col>12</xdr:col>
      <xdr:colOff>428625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20</xdr:row>
      <xdr:rowOff>38100</xdr:rowOff>
    </xdr:from>
    <xdr:to>
      <xdr:col>20</xdr:col>
      <xdr:colOff>442912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0"/>
  <sheetViews>
    <sheetView topLeftCell="A31" workbookViewId="0">
      <selection activeCell="Y56" sqref="Y56"/>
    </sheetView>
  </sheetViews>
  <sheetFormatPr defaultRowHeight="15" x14ac:dyDescent="0.25"/>
  <cols>
    <col min="2" max="2" width="18.5703125" bestFit="1" customWidth="1"/>
    <col min="10" max="10" width="16.7109375" bestFit="1" customWidth="1"/>
    <col min="11" max="11" width="18.7109375" bestFit="1" customWidth="1"/>
  </cols>
  <sheetData>
    <row r="6" spans="1:11" ht="34.5" customHeight="1" x14ac:dyDescent="0.25">
      <c r="B6" s="2" t="s">
        <v>0</v>
      </c>
      <c r="C6" s="3" t="s">
        <v>2</v>
      </c>
      <c r="D6" s="3" t="s">
        <v>3</v>
      </c>
      <c r="E6" s="6" t="s">
        <v>1</v>
      </c>
      <c r="F6" s="9" t="s">
        <v>19</v>
      </c>
      <c r="G6" s="4" t="s">
        <v>15</v>
      </c>
      <c r="H6" s="10" t="s">
        <v>21</v>
      </c>
      <c r="I6" s="10" t="s">
        <v>16</v>
      </c>
      <c r="J6" s="3" t="s">
        <v>17</v>
      </c>
      <c r="K6" s="3" t="s">
        <v>18</v>
      </c>
    </row>
    <row r="7" spans="1:11" ht="34.5" customHeight="1" x14ac:dyDescent="0.25">
      <c r="A7" s="1">
        <v>1</v>
      </c>
      <c r="B7" t="s">
        <v>5</v>
      </c>
      <c r="C7" s="1">
        <v>34</v>
      </c>
      <c r="D7" s="1">
        <v>78</v>
      </c>
      <c r="E7" s="7">
        <v>14</v>
      </c>
      <c r="F7" s="8">
        <v>600</v>
      </c>
      <c r="G7" s="5">
        <v>14</v>
      </c>
      <c r="H7" s="11">
        <f>G7-E7</f>
        <v>0</v>
      </c>
      <c r="I7" s="12">
        <f t="shared" ref="I7:I17" si="0">(G7-E7)/E7</f>
        <v>0</v>
      </c>
      <c r="J7" s="1">
        <v>2</v>
      </c>
      <c r="K7" s="1">
        <v>0.02</v>
      </c>
    </row>
    <row r="8" spans="1:11" ht="34.5" customHeight="1" x14ac:dyDescent="0.25">
      <c r="A8" s="1">
        <v>2</v>
      </c>
      <c r="B8" t="s">
        <v>6</v>
      </c>
      <c r="C8" s="1">
        <v>115</v>
      </c>
      <c r="D8" s="1">
        <v>613</v>
      </c>
      <c r="E8" s="7">
        <v>94</v>
      </c>
      <c r="F8" s="8">
        <v>600</v>
      </c>
      <c r="G8" s="5">
        <v>94</v>
      </c>
      <c r="H8" s="11">
        <f t="shared" ref="H8:H17" si="1">G8-E8</f>
        <v>0</v>
      </c>
      <c r="I8" s="12">
        <f t="shared" si="0"/>
        <v>0</v>
      </c>
      <c r="J8" s="1">
        <v>2</v>
      </c>
      <c r="K8" s="1">
        <v>77.180000000000007</v>
      </c>
    </row>
    <row r="9" spans="1:11" ht="34.5" customHeight="1" x14ac:dyDescent="0.25">
      <c r="A9" s="1">
        <v>3</v>
      </c>
      <c r="B9" t="s">
        <v>4</v>
      </c>
      <c r="C9" s="1">
        <v>198</v>
      </c>
      <c r="D9" s="1">
        <v>2742</v>
      </c>
      <c r="E9" s="7">
        <v>158</v>
      </c>
      <c r="F9" s="8">
        <v>600</v>
      </c>
      <c r="G9" s="5">
        <v>158</v>
      </c>
      <c r="H9" s="11">
        <f t="shared" si="1"/>
        <v>0</v>
      </c>
      <c r="I9" s="12">
        <f t="shared" si="0"/>
        <v>0</v>
      </c>
      <c r="J9" s="1">
        <v>4</v>
      </c>
      <c r="K9" s="1">
        <v>391.87</v>
      </c>
    </row>
    <row r="10" spans="1:11" ht="34.5" customHeight="1" x14ac:dyDescent="0.25">
      <c r="A10" s="1">
        <v>4</v>
      </c>
      <c r="B10" t="s">
        <v>12</v>
      </c>
      <c r="C10" s="1">
        <v>1133</v>
      </c>
      <c r="D10" s="1">
        <v>5451</v>
      </c>
      <c r="E10" s="7">
        <v>594</v>
      </c>
      <c r="F10" s="8">
        <v>600</v>
      </c>
      <c r="G10" s="5">
        <v>605</v>
      </c>
      <c r="H10" s="11">
        <f t="shared" si="1"/>
        <v>11</v>
      </c>
      <c r="I10" s="12">
        <f t="shared" si="0"/>
        <v>1.8518518518518517E-2</v>
      </c>
      <c r="J10" s="1">
        <v>1</v>
      </c>
      <c r="K10" s="1"/>
    </row>
    <row r="11" spans="1:11" ht="34.5" customHeight="1" x14ac:dyDescent="0.25">
      <c r="A11" s="1">
        <v>5</v>
      </c>
      <c r="B11" t="s">
        <v>13</v>
      </c>
      <c r="C11" s="1">
        <v>1024</v>
      </c>
      <c r="D11" s="1">
        <v>3056</v>
      </c>
      <c r="E11" s="7">
        <v>703</v>
      </c>
      <c r="F11" s="8">
        <v>600</v>
      </c>
      <c r="G11" s="5">
        <v>739</v>
      </c>
      <c r="H11" s="11">
        <f t="shared" si="1"/>
        <v>36</v>
      </c>
      <c r="I11" s="12">
        <f t="shared" si="0"/>
        <v>5.1209103840682786E-2</v>
      </c>
      <c r="J11" s="1">
        <v>2</v>
      </c>
      <c r="K11" s="1">
        <v>3.21</v>
      </c>
    </row>
    <row r="12" spans="1:11" ht="34.5" customHeight="1" x14ac:dyDescent="0.25">
      <c r="A12" s="1">
        <v>6</v>
      </c>
      <c r="B12" t="s">
        <v>11</v>
      </c>
      <c r="C12" s="1">
        <v>1589</v>
      </c>
      <c r="D12" s="1">
        <v>2742</v>
      </c>
      <c r="E12" s="7">
        <v>899</v>
      </c>
      <c r="F12" s="8">
        <v>600</v>
      </c>
      <c r="G12" s="14">
        <v>899</v>
      </c>
      <c r="H12" s="11">
        <f t="shared" si="1"/>
        <v>0</v>
      </c>
      <c r="I12" s="12">
        <f t="shared" si="0"/>
        <v>0</v>
      </c>
      <c r="J12" s="1">
        <v>1</v>
      </c>
      <c r="K12" s="1">
        <v>1.1100000000000001</v>
      </c>
    </row>
    <row r="13" spans="1:11" ht="34.5" customHeight="1" x14ac:dyDescent="0.25">
      <c r="A13" s="1">
        <v>7</v>
      </c>
      <c r="B13" t="s">
        <v>14</v>
      </c>
      <c r="C13" s="1">
        <v>4941</v>
      </c>
      <c r="D13" s="1">
        <v>6594</v>
      </c>
      <c r="E13" s="7">
        <v>2203</v>
      </c>
      <c r="F13" s="8">
        <v>600</v>
      </c>
      <c r="G13" s="5">
        <v>2272</v>
      </c>
      <c r="H13" s="11">
        <f t="shared" si="1"/>
        <v>69</v>
      </c>
      <c r="I13" s="12">
        <f t="shared" si="0"/>
        <v>3.1320926009986386E-2</v>
      </c>
      <c r="J13" s="1">
        <v>1</v>
      </c>
      <c r="K13" s="1">
        <v>14.73</v>
      </c>
    </row>
    <row r="14" spans="1:11" ht="34.5" customHeight="1" x14ac:dyDescent="0.25">
      <c r="A14" s="1">
        <v>8</v>
      </c>
      <c r="B14" t="s">
        <v>7</v>
      </c>
      <c r="C14" s="1">
        <v>22963</v>
      </c>
      <c r="D14" s="1">
        <v>48436</v>
      </c>
      <c r="E14" s="7">
        <v>3303</v>
      </c>
      <c r="F14" s="8">
        <v>600</v>
      </c>
      <c r="G14" s="5">
        <v>3312</v>
      </c>
      <c r="H14" s="11">
        <f t="shared" si="1"/>
        <v>9</v>
      </c>
      <c r="I14" s="12">
        <f t="shared" si="0"/>
        <v>2.7247956403269754E-3</v>
      </c>
      <c r="J14" s="1">
        <v>1</v>
      </c>
      <c r="K14" s="1">
        <v>87.58</v>
      </c>
    </row>
    <row r="15" spans="1:11" ht="34.5" customHeight="1" x14ac:dyDescent="0.25">
      <c r="A15" s="1">
        <v>9</v>
      </c>
      <c r="B15" t="s">
        <v>8</v>
      </c>
      <c r="C15" s="1">
        <v>8361</v>
      </c>
      <c r="D15" s="1">
        <v>15751</v>
      </c>
      <c r="E15" s="7">
        <v>3926</v>
      </c>
      <c r="F15" s="8">
        <v>600</v>
      </c>
      <c r="G15" s="5">
        <v>3947</v>
      </c>
      <c r="H15" s="11">
        <f t="shared" si="1"/>
        <v>21</v>
      </c>
      <c r="I15" s="12">
        <f t="shared" si="0"/>
        <v>5.3489556800815083E-3</v>
      </c>
      <c r="J15" s="1">
        <v>1</v>
      </c>
      <c r="K15" s="1"/>
    </row>
    <row r="16" spans="1:11" ht="34.5" customHeight="1" x14ac:dyDescent="0.25">
      <c r="A16" s="1">
        <v>10</v>
      </c>
      <c r="B16" t="s">
        <v>10</v>
      </c>
      <c r="C16" s="1">
        <v>14109</v>
      </c>
      <c r="D16" s="1">
        <v>98224</v>
      </c>
      <c r="E16" s="7">
        <v>4542</v>
      </c>
      <c r="F16" s="8">
        <v>600</v>
      </c>
      <c r="G16" s="5">
        <v>4677</v>
      </c>
      <c r="H16" s="11">
        <f t="shared" si="1"/>
        <v>135</v>
      </c>
      <c r="I16" s="12">
        <f t="shared" si="0"/>
        <v>2.9722589167767502E-2</v>
      </c>
      <c r="K16" s="1"/>
    </row>
    <row r="17" spans="1:11" ht="34.5" customHeight="1" x14ac:dyDescent="0.25">
      <c r="A17" s="1">
        <v>11</v>
      </c>
      <c r="B17" t="s">
        <v>9</v>
      </c>
      <c r="C17" s="1">
        <v>11023</v>
      </c>
      <c r="D17" s="1">
        <v>62184</v>
      </c>
      <c r="E17" s="7">
        <v>6902</v>
      </c>
      <c r="F17" s="8">
        <v>600</v>
      </c>
      <c r="G17" s="5">
        <v>7366</v>
      </c>
      <c r="H17" s="11">
        <f t="shared" si="1"/>
        <v>464</v>
      </c>
      <c r="I17" s="12">
        <f t="shared" si="0"/>
        <v>6.7226890756302518E-2</v>
      </c>
      <c r="J17" s="1">
        <v>1</v>
      </c>
      <c r="K17" s="1">
        <v>52.17</v>
      </c>
    </row>
    <row r="19" spans="1:11" x14ac:dyDescent="0.25">
      <c r="G19" s="13" t="s">
        <v>20</v>
      </c>
      <c r="H19" s="11">
        <f>SUM(H7:H17)</f>
        <v>745</v>
      </c>
      <c r="I19" s="11">
        <f>SUM(I7:I17)</f>
        <v>0.20607177961366618</v>
      </c>
    </row>
    <row r="20" spans="1:11" x14ac:dyDescent="0.25">
      <c r="G20" t="s">
        <v>22</v>
      </c>
      <c r="H20" s="1">
        <f>MAX(H7:H17)</f>
        <v>464</v>
      </c>
      <c r="I20" s="1">
        <f>MAX(I7:I17)</f>
        <v>6.7226890756302518E-2</v>
      </c>
    </row>
  </sheetData>
  <sortState ref="B7:K17">
    <sortCondition ref="E7:E17"/>
  </sortState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6"/>
  <sheetViews>
    <sheetView tabSelected="1" workbookViewId="0">
      <selection activeCell="B12" sqref="B12:O12"/>
    </sheetView>
  </sheetViews>
  <sheetFormatPr defaultRowHeight="15" x14ac:dyDescent="0.25"/>
  <cols>
    <col min="2" max="2" width="18.85546875" customWidth="1"/>
  </cols>
  <sheetData>
    <row r="3" spans="2:17" ht="15.75" thickBot="1" x14ac:dyDescent="0.3"/>
    <row r="4" spans="2:17" ht="15.75" thickBot="1" x14ac:dyDescent="0.3">
      <c r="B4" s="15"/>
      <c r="C4" s="15"/>
      <c r="D4" s="15"/>
      <c r="E4" s="16"/>
      <c r="F4" s="29" t="s">
        <v>15</v>
      </c>
      <c r="G4" s="30"/>
      <c r="H4" s="31"/>
      <c r="I4" s="29" t="s">
        <v>23</v>
      </c>
      <c r="J4" s="30"/>
      <c r="K4" s="31"/>
      <c r="L4" s="29" t="s">
        <v>24</v>
      </c>
      <c r="M4" s="30"/>
      <c r="N4" s="31"/>
      <c r="O4" s="29" t="s">
        <v>25</v>
      </c>
      <c r="P4" s="30"/>
      <c r="Q4" s="31"/>
    </row>
    <row r="5" spans="2:17" ht="15.75" thickBot="1" x14ac:dyDescent="0.3">
      <c r="B5" s="17" t="s">
        <v>0</v>
      </c>
      <c r="C5" s="18" t="s">
        <v>2</v>
      </c>
      <c r="D5" s="18" t="s">
        <v>3</v>
      </c>
      <c r="E5" s="18" t="s">
        <v>1</v>
      </c>
      <c r="F5" s="18" t="s">
        <v>26</v>
      </c>
      <c r="G5" s="18" t="s">
        <v>27</v>
      </c>
      <c r="H5" s="19" t="s">
        <v>16</v>
      </c>
      <c r="I5" s="18" t="s">
        <v>26</v>
      </c>
      <c r="J5" s="18" t="s">
        <v>27</v>
      </c>
      <c r="K5" s="19" t="s">
        <v>16</v>
      </c>
      <c r="L5" s="18" t="s">
        <v>26</v>
      </c>
      <c r="M5" s="18" t="s">
        <v>27</v>
      </c>
      <c r="N5" s="19" t="s">
        <v>16</v>
      </c>
      <c r="O5" s="18" t="s">
        <v>26</v>
      </c>
      <c r="P5" s="18" t="s">
        <v>27</v>
      </c>
      <c r="Q5" s="19" t="s">
        <v>16</v>
      </c>
    </row>
    <row r="6" spans="2:17" ht="26.25" customHeight="1" thickBot="1" x14ac:dyDescent="0.3">
      <c r="B6" s="20" t="s">
        <v>5</v>
      </c>
      <c r="C6" s="21">
        <v>34</v>
      </c>
      <c r="D6" s="21">
        <v>78</v>
      </c>
      <c r="E6" s="22">
        <v>14</v>
      </c>
      <c r="F6" s="22">
        <v>1.0000000000000001E-5</v>
      </c>
      <c r="G6" s="21">
        <v>14</v>
      </c>
      <c r="H6" s="22">
        <f>(G6-E6)/E6</f>
        <v>0</v>
      </c>
      <c r="I6" s="21">
        <v>1.0000000000000001E-5</v>
      </c>
      <c r="J6" s="21">
        <v>14</v>
      </c>
      <c r="K6" s="22">
        <f>(J6-E6)/E6</f>
        <v>0</v>
      </c>
      <c r="L6" s="21">
        <v>1.0000000000000001E-5</v>
      </c>
      <c r="M6" s="23">
        <v>14</v>
      </c>
      <c r="N6" s="22">
        <f>(M6-E6)/E6</f>
        <v>0</v>
      </c>
      <c r="O6" s="24"/>
      <c r="P6" s="23">
        <v>14</v>
      </c>
      <c r="Q6" s="22">
        <f>(P6-E6)/E6</f>
        <v>0</v>
      </c>
    </row>
    <row r="7" spans="2:17" ht="26.25" customHeight="1" thickBot="1" x14ac:dyDescent="0.3">
      <c r="B7" s="20" t="s">
        <v>6</v>
      </c>
      <c r="C7" s="21">
        <v>115</v>
      </c>
      <c r="D7" s="21">
        <v>613</v>
      </c>
      <c r="E7" s="22">
        <v>94</v>
      </c>
      <c r="F7" s="22">
        <v>77.180000000000007</v>
      </c>
      <c r="G7" s="21">
        <v>94</v>
      </c>
      <c r="H7" s="22">
        <f t="shared" ref="H7:H16" si="0">(G7-E7)/E7</f>
        <v>0</v>
      </c>
      <c r="I7" s="24">
        <v>1E-3</v>
      </c>
      <c r="J7" s="21">
        <v>95</v>
      </c>
      <c r="K7" s="22">
        <f t="shared" ref="K7:K16" si="1">(J7-E7)/E7</f>
        <v>1.0638297872340425E-2</v>
      </c>
      <c r="L7" s="24">
        <v>4.0000000000000001E-3</v>
      </c>
      <c r="M7" s="24">
        <v>94</v>
      </c>
      <c r="N7" s="22">
        <f t="shared" ref="N7:N16" si="2">(M7-E7)/E7</f>
        <v>0</v>
      </c>
      <c r="O7" s="24">
        <v>2.4E-2</v>
      </c>
      <c r="P7" s="24">
        <v>94</v>
      </c>
      <c r="Q7" s="22">
        <f t="shared" ref="Q7:Q16" si="3">(P7-E7)/E7</f>
        <v>0</v>
      </c>
    </row>
    <row r="8" spans="2:17" ht="26.25" customHeight="1" thickBot="1" x14ac:dyDescent="0.3">
      <c r="B8" s="20" t="s">
        <v>28</v>
      </c>
      <c r="C8" s="21">
        <v>198</v>
      </c>
      <c r="D8" s="21">
        <v>2742</v>
      </c>
      <c r="E8" s="22">
        <v>158</v>
      </c>
      <c r="F8" s="22">
        <v>308.97000000000003</v>
      </c>
      <c r="G8" s="21">
        <v>158</v>
      </c>
      <c r="H8" s="22">
        <f t="shared" si="0"/>
        <v>0</v>
      </c>
      <c r="I8" s="21">
        <v>6.4999999999999997E-3</v>
      </c>
      <c r="J8" s="21">
        <v>160</v>
      </c>
      <c r="K8" s="22">
        <f t="shared" si="1"/>
        <v>1.2658227848101266E-2</v>
      </c>
      <c r="L8" s="24">
        <v>2.8000000000000001E-2</v>
      </c>
      <c r="M8" s="24">
        <v>158</v>
      </c>
      <c r="N8" s="22">
        <f t="shared" si="2"/>
        <v>0</v>
      </c>
      <c r="O8" s="24">
        <v>7.5999999999999998E-2</v>
      </c>
      <c r="P8" s="24">
        <v>158</v>
      </c>
      <c r="Q8" s="22">
        <f t="shared" si="3"/>
        <v>0</v>
      </c>
    </row>
    <row r="9" spans="2:17" ht="26.25" customHeight="1" thickBot="1" x14ac:dyDescent="0.3">
      <c r="B9" s="20" t="s">
        <v>12</v>
      </c>
      <c r="C9" s="21">
        <v>1133</v>
      </c>
      <c r="D9" s="21">
        <v>5451</v>
      </c>
      <c r="E9" s="22">
        <v>594</v>
      </c>
      <c r="F9" s="22">
        <v>0.73</v>
      </c>
      <c r="G9" s="21">
        <v>605</v>
      </c>
      <c r="H9" s="22">
        <f t="shared" si="0"/>
        <v>1.8518518518518517E-2</v>
      </c>
      <c r="I9" s="21">
        <v>4.7E-2</v>
      </c>
      <c r="J9" s="21">
        <v>614</v>
      </c>
      <c r="K9" s="22">
        <f t="shared" si="1"/>
        <v>3.3670033670033669E-2</v>
      </c>
      <c r="L9" s="24">
        <v>0.753</v>
      </c>
      <c r="M9" s="24">
        <v>594</v>
      </c>
      <c r="N9" s="22">
        <f t="shared" si="2"/>
        <v>0</v>
      </c>
      <c r="O9" s="24">
        <v>10.494</v>
      </c>
      <c r="P9" s="24">
        <v>594</v>
      </c>
      <c r="Q9" s="22">
        <f t="shared" si="3"/>
        <v>0</v>
      </c>
    </row>
    <row r="10" spans="2:17" ht="26.25" customHeight="1" thickBot="1" x14ac:dyDescent="0.3">
      <c r="B10" s="20" t="s">
        <v>13</v>
      </c>
      <c r="C10" s="21">
        <v>1024</v>
      </c>
      <c r="D10" s="21">
        <v>3056</v>
      </c>
      <c r="E10" s="22">
        <v>703</v>
      </c>
      <c r="F10" s="22">
        <v>3.18</v>
      </c>
      <c r="G10" s="21">
        <v>739</v>
      </c>
      <c r="H10" s="22">
        <f t="shared" si="0"/>
        <v>5.1209103840682786E-2</v>
      </c>
      <c r="I10" s="21">
        <v>0.04</v>
      </c>
      <c r="J10" s="21">
        <v>744</v>
      </c>
      <c r="K10" s="22">
        <f t="shared" si="1"/>
        <v>5.8321479374110953E-2</v>
      </c>
      <c r="L10" s="24">
        <v>2.79</v>
      </c>
      <c r="M10" s="24">
        <v>703</v>
      </c>
      <c r="N10" s="22">
        <f t="shared" si="2"/>
        <v>0</v>
      </c>
      <c r="O10" s="24">
        <v>356.04700000000003</v>
      </c>
      <c r="P10" s="24">
        <v>703</v>
      </c>
      <c r="Q10" s="22">
        <f t="shared" si="3"/>
        <v>0</v>
      </c>
    </row>
    <row r="11" spans="2:17" ht="26.25" customHeight="1" thickBot="1" x14ac:dyDescent="0.3">
      <c r="B11" s="20" t="s">
        <v>11</v>
      </c>
      <c r="C11" s="21">
        <v>1589</v>
      </c>
      <c r="D11" s="21">
        <v>2742</v>
      </c>
      <c r="E11" s="22">
        <v>899</v>
      </c>
      <c r="F11" s="22">
        <v>1.23</v>
      </c>
      <c r="G11" s="21">
        <v>899</v>
      </c>
      <c r="H11" s="22">
        <f t="shared" si="0"/>
        <v>0</v>
      </c>
      <c r="I11" s="21">
        <v>0.05</v>
      </c>
      <c r="J11" s="21">
        <v>899</v>
      </c>
      <c r="K11" s="22">
        <f t="shared" si="1"/>
        <v>0</v>
      </c>
      <c r="L11" s="24">
        <v>0.52300000000000002</v>
      </c>
      <c r="M11" s="24">
        <v>899</v>
      </c>
      <c r="N11" s="22">
        <f t="shared" si="2"/>
        <v>0</v>
      </c>
      <c r="O11" s="24"/>
      <c r="P11" s="24">
        <v>899</v>
      </c>
      <c r="Q11" s="22">
        <f t="shared" si="3"/>
        <v>0</v>
      </c>
    </row>
    <row r="12" spans="2:17" ht="26.25" customHeight="1" thickBot="1" x14ac:dyDescent="0.3">
      <c r="B12" s="20" t="s">
        <v>14</v>
      </c>
      <c r="C12" s="21">
        <v>4941</v>
      </c>
      <c r="D12" s="21">
        <v>6594</v>
      </c>
      <c r="E12" s="22">
        <v>2203</v>
      </c>
      <c r="F12" s="22">
        <v>11.6</v>
      </c>
      <c r="G12" s="21">
        <v>2272</v>
      </c>
      <c r="H12" s="22">
        <f t="shared" si="0"/>
        <v>3.1320926009986386E-2</v>
      </c>
      <c r="I12" s="21">
        <v>0.05</v>
      </c>
      <c r="J12" s="21">
        <v>2262</v>
      </c>
      <c r="K12" s="22">
        <f t="shared" si="1"/>
        <v>2.6781661370857923E-2</v>
      </c>
      <c r="L12" s="24">
        <v>406.7</v>
      </c>
      <c r="M12" s="24">
        <v>2203</v>
      </c>
      <c r="N12" s="22">
        <f t="shared" si="2"/>
        <v>0</v>
      </c>
      <c r="O12" s="24">
        <v>167.648</v>
      </c>
      <c r="P12" s="24">
        <v>2203</v>
      </c>
      <c r="Q12" s="22">
        <f t="shared" si="3"/>
        <v>0</v>
      </c>
    </row>
    <row r="13" spans="2:17" ht="26.25" customHeight="1" thickBot="1" x14ac:dyDescent="0.3">
      <c r="B13" s="20" t="s">
        <v>7</v>
      </c>
      <c r="C13" s="21">
        <v>22963</v>
      </c>
      <c r="D13" s="21">
        <v>48436</v>
      </c>
      <c r="E13" s="22">
        <v>3303</v>
      </c>
      <c r="F13" s="22">
        <v>94.97</v>
      </c>
      <c r="G13" s="21">
        <v>3312</v>
      </c>
      <c r="H13" s="22">
        <f t="shared" si="0"/>
        <v>2.7247956403269754E-3</v>
      </c>
      <c r="I13" s="21">
        <v>4.2558999999999996</v>
      </c>
      <c r="J13" s="21">
        <v>3321</v>
      </c>
      <c r="K13" s="22">
        <f t="shared" si="1"/>
        <v>5.4495912806539508E-3</v>
      </c>
      <c r="L13" s="24">
        <v>600</v>
      </c>
      <c r="M13" s="24">
        <v>3305</v>
      </c>
      <c r="N13" s="22">
        <f t="shared" si="2"/>
        <v>6.0551014229488342E-4</v>
      </c>
      <c r="O13" s="24">
        <v>73.77</v>
      </c>
      <c r="P13" s="24">
        <v>3303</v>
      </c>
      <c r="Q13" s="22">
        <f t="shared" si="3"/>
        <v>0</v>
      </c>
    </row>
    <row r="14" spans="2:17" ht="26.25" customHeight="1" thickBot="1" x14ac:dyDescent="0.3">
      <c r="B14" s="20" t="s">
        <v>8</v>
      </c>
      <c r="C14" s="21">
        <v>8361</v>
      </c>
      <c r="D14" s="21">
        <v>15751</v>
      </c>
      <c r="E14" s="22">
        <v>3926</v>
      </c>
      <c r="F14" s="22">
        <v>30.31</v>
      </c>
      <c r="G14" s="21">
        <v>3947</v>
      </c>
      <c r="H14" s="22">
        <f t="shared" si="0"/>
        <v>5.3489556800815083E-3</v>
      </c>
      <c r="I14" s="23">
        <v>1.145</v>
      </c>
      <c r="J14" s="24">
        <v>3937</v>
      </c>
      <c r="K14" s="22">
        <f t="shared" si="1"/>
        <v>2.8018339276617422E-3</v>
      </c>
      <c r="L14" s="23">
        <v>261.60000000000002</v>
      </c>
      <c r="M14" s="24">
        <v>3926</v>
      </c>
      <c r="N14" s="22">
        <f t="shared" si="2"/>
        <v>0</v>
      </c>
      <c r="O14" s="23">
        <v>132.654</v>
      </c>
      <c r="P14" s="24">
        <v>3926</v>
      </c>
      <c r="Q14" s="22">
        <f t="shared" si="3"/>
        <v>0</v>
      </c>
    </row>
    <row r="15" spans="2:17" ht="26.25" customHeight="1" thickBot="1" x14ac:dyDescent="0.3">
      <c r="B15" s="20" t="s">
        <v>10</v>
      </c>
      <c r="C15" s="21">
        <v>14109</v>
      </c>
      <c r="D15" s="21">
        <v>98224</v>
      </c>
      <c r="E15" s="22">
        <v>4542</v>
      </c>
      <c r="F15" s="22">
        <v>3785.94</v>
      </c>
      <c r="G15" s="21">
        <v>4677</v>
      </c>
      <c r="H15" s="22">
        <f t="shared" si="0"/>
        <v>2.9722589167767502E-2</v>
      </c>
      <c r="I15" s="23">
        <v>12.18</v>
      </c>
      <c r="J15" s="24">
        <v>4856</v>
      </c>
      <c r="K15" s="22">
        <f t="shared" si="1"/>
        <v>6.9132540730955525E-2</v>
      </c>
      <c r="L15" s="23">
        <v>600.1</v>
      </c>
      <c r="M15" s="24">
        <v>4581</v>
      </c>
      <c r="N15" s="22">
        <f t="shared" si="2"/>
        <v>8.5865257595772789E-3</v>
      </c>
      <c r="O15" s="24"/>
      <c r="P15" s="24">
        <v>4550</v>
      </c>
      <c r="Q15" s="22">
        <f t="shared" si="3"/>
        <v>1.7613386173491853E-3</v>
      </c>
    </row>
    <row r="16" spans="2:17" ht="26.25" customHeight="1" thickBot="1" x14ac:dyDescent="0.3">
      <c r="B16" s="25" t="s">
        <v>9</v>
      </c>
      <c r="C16" s="26">
        <v>11023</v>
      </c>
      <c r="D16" s="26">
        <v>62184</v>
      </c>
      <c r="E16" s="27">
        <v>6902</v>
      </c>
      <c r="F16" s="27">
        <v>78.47</v>
      </c>
      <c r="G16" s="26">
        <v>7366</v>
      </c>
      <c r="H16" s="27">
        <f t="shared" si="0"/>
        <v>6.7226890756302518E-2</v>
      </c>
      <c r="I16" s="28">
        <v>5.9219999999999997</v>
      </c>
      <c r="J16" s="28">
        <v>7038</v>
      </c>
      <c r="K16" s="27">
        <f t="shared" si="1"/>
        <v>1.9704433497536946E-2</v>
      </c>
      <c r="L16" s="28">
        <v>600.1</v>
      </c>
      <c r="M16" s="28">
        <v>6936</v>
      </c>
      <c r="N16" s="27">
        <f t="shared" si="2"/>
        <v>4.9261083743842365E-3</v>
      </c>
      <c r="O16" s="15"/>
      <c r="P16" s="28">
        <v>6967</v>
      </c>
      <c r="Q16" s="27">
        <f t="shared" si="3"/>
        <v>9.4175601274992752E-3</v>
      </c>
    </row>
  </sheetData>
  <mergeCells count="4">
    <mergeCell ref="F4:H4"/>
    <mergeCell ref="I4:K4"/>
    <mergeCell ref="L4:N4"/>
    <mergeCell ref="O4:Q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Sangy</dc:creator>
  <cp:lastModifiedBy>Sangy</cp:lastModifiedBy>
  <cp:lastPrinted>2017-11-28T16:03:53Z</cp:lastPrinted>
  <dcterms:created xsi:type="dcterms:W3CDTF">2017-11-27T17:26:00Z</dcterms:created>
  <dcterms:modified xsi:type="dcterms:W3CDTF">2017-12-06T03:45:14Z</dcterms:modified>
</cp:coreProperties>
</file>