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13_ncr:1_{A315295A-905A-43B1-A9CF-758131253ABC}" xr6:coauthVersionLast="46" xr6:coauthVersionMax="46" xr10:uidLastSave="{00000000-0000-0000-0000-000000000000}"/>
  <bookViews>
    <workbookView xWindow="-120" yWindow="-120" windowWidth="29040" windowHeight="17640" activeTab="5" xr2:uid="{B6181921-8269-4D53-8189-F50D765000A8}"/>
  </bookViews>
  <sheets>
    <sheet name="Projector" sheetId="1" r:id="rId1"/>
    <sheet name="Line3D" sheetId="2" r:id="rId2"/>
    <sheet name="BoundedPlane" sheetId="3" r:id="rId3"/>
    <sheet name="Plane" sheetId="6" r:id="rId4"/>
    <sheet name="Cube" sheetId="5" r:id="rId5"/>
    <sheet name="Sheet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J4" i="5"/>
  <c r="H4" i="5"/>
  <c r="I5" i="5"/>
  <c r="J5" i="5"/>
  <c r="H5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F4" i="5"/>
  <c r="G4" i="5"/>
  <c r="E4" i="5"/>
  <c r="B57" i="5"/>
  <c r="C57" i="5"/>
  <c r="A57" i="5"/>
  <c r="B56" i="5"/>
  <c r="C56" i="5"/>
  <c r="A56" i="5"/>
  <c r="C14" i="6"/>
  <c r="D14" i="6"/>
  <c r="B14" i="6"/>
  <c r="C12" i="6"/>
  <c r="D12" i="6"/>
  <c r="B12" i="6"/>
  <c r="C7" i="6"/>
  <c r="B7" i="6"/>
  <c r="A7" i="6"/>
  <c r="B5" i="6"/>
  <c r="C5" i="6"/>
  <c r="A5" i="6"/>
  <c r="E4" i="6"/>
  <c r="J18" i="5"/>
  <c r="K18" i="5"/>
  <c r="I18" i="5"/>
  <c r="L17" i="5"/>
  <c r="J24" i="5"/>
  <c r="J25" i="5"/>
  <c r="K22" i="5"/>
  <c r="E20" i="3"/>
  <c r="F20" i="3"/>
  <c r="D20" i="3"/>
  <c r="B15" i="3"/>
  <c r="H7" i="3"/>
  <c r="M6" i="3"/>
  <c r="I25" i="5" l="1"/>
  <c r="K24" i="5"/>
  <c r="K25" i="5"/>
  <c r="J8" i="5"/>
  <c r="J22" i="5"/>
  <c r="J23" i="5"/>
  <c r="I8" i="5"/>
  <c r="F7" i="3"/>
  <c r="I7" i="3" s="1"/>
  <c r="F6" i="3"/>
  <c r="I6" i="3" s="1"/>
  <c r="M8" i="2"/>
  <c r="M9" i="2"/>
  <c r="M7" i="2"/>
  <c r="J8" i="2"/>
  <c r="J9" i="2"/>
  <c r="J7" i="2"/>
  <c r="B8" i="2"/>
  <c r="B9" i="2"/>
  <c r="B7" i="2"/>
  <c r="F8" i="2"/>
  <c r="F9" i="2"/>
  <c r="F7" i="2"/>
  <c r="E11" i="2"/>
  <c r="J4" i="2"/>
  <c r="J5" i="2"/>
  <c r="J3" i="2"/>
  <c r="E5" i="1"/>
  <c r="C3" i="1"/>
  <c r="D18" i="1"/>
  <c r="C18" i="1"/>
  <c r="E18" i="1"/>
  <c r="G2" i="1"/>
  <c r="D3" i="1" s="1"/>
  <c r="D5" i="1" s="1"/>
  <c r="H8" i="5" l="1"/>
  <c r="H14" i="5"/>
  <c r="I23" i="5"/>
  <c r="I22" i="5"/>
  <c r="I24" i="5"/>
  <c r="J7" i="3"/>
  <c r="C10" i="3"/>
  <c r="C11" i="3" s="1"/>
  <c r="C12" i="3" s="1"/>
  <c r="C13" i="3" s="1"/>
  <c r="C15" i="3"/>
  <c r="H6" i="3"/>
  <c r="J6" i="3"/>
  <c r="G18" i="1"/>
  <c r="E19" i="1" s="1"/>
  <c r="I2" i="1"/>
  <c r="E3" i="1"/>
  <c r="D10" i="3" l="1"/>
  <c r="D11" i="3" s="1"/>
  <c r="D12" i="3" s="1"/>
  <c r="D13" i="3" s="1"/>
  <c r="D15" i="3"/>
  <c r="M10" i="3"/>
  <c r="B10" i="3"/>
  <c r="B11" i="3" s="1"/>
  <c r="B12" i="3" s="1"/>
  <c r="B13" i="3" s="1"/>
  <c r="N6" i="3"/>
  <c r="L6" i="3"/>
  <c r="C20" i="1"/>
  <c r="C21" i="1" s="1"/>
  <c r="D19" i="1"/>
  <c r="C19" i="1"/>
  <c r="C5" i="1"/>
  <c r="E11" i="1"/>
  <c r="D11" i="1"/>
  <c r="C10" i="1" s="1"/>
  <c r="C11" i="1"/>
  <c r="M9" i="3" l="1"/>
  <c r="M8" i="3"/>
  <c r="D21" i="1"/>
  <c r="C22" i="1"/>
  <c r="E23" i="1" s="1"/>
  <c r="E24" i="1" s="1"/>
  <c r="C15" i="1"/>
  <c r="E10" i="1"/>
  <c r="D10" i="1"/>
  <c r="C14" i="1" s="1"/>
  <c r="D23" i="1" l="1"/>
  <c r="D24" i="1" s="1"/>
  <c r="C23" i="1"/>
  <c r="C24" i="1" s="1"/>
  <c r="C13" i="1"/>
  <c r="G24" i="1" l="1"/>
  <c r="D25" i="1" s="1"/>
  <c r="E25" i="1" l="1"/>
  <c r="C25" i="1"/>
  <c r="C31" i="1" l="1"/>
  <c r="C30" i="1"/>
  <c r="C33" i="1"/>
  <c r="C34" i="1"/>
</calcChain>
</file>

<file path=xl/sharedStrings.xml><?xml version="1.0" encoding="utf-8"?>
<sst xmlns="http://schemas.openxmlformats.org/spreadsheetml/2006/main" count="52" uniqueCount="50">
  <si>
    <t>Camera Point</t>
  </si>
  <si>
    <t>Normal</t>
  </si>
  <si>
    <t>distance</t>
  </si>
  <si>
    <t>PointToProject</t>
  </si>
  <si>
    <t>_N</t>
  </si>
  <si>
    <t>_V2</t>
  </si>
  <si>
    <t>_V1</t>
  </si>
  <si>
    <t>Up</t>
  </si>
  <si>
    <t>v1-v2 check</t>
  </si>
  <si>
    <t>v1-n check</t>
  </si>
  <si>
    <t>v2_n check</t>
  </si>
  <si>
    <t>camtopoint</t>
  </si>
  <si>
    <t>theta (angle between camtopoint and normal)</t>
  </si>
  <si>
    <t>planedist</t>
  </si>
  <si>
    <t>P1 (intersection of camline and plane)</t>
  </si>
  <si>
    <t>_NP1</t>
  </si>
  <si>
    <t>dothorizontal</t>
  </si>
  <si>
    <t>dotvertical</t>
  </si>
  <si>
    <t>dx</t>
  </si>
  <si>
    <t>dy</t>
  </si>
  <si>
    <t>Point P</t>
  </si>
  <si>
    <t>Vector3D</t>
  </si>
  <si>
    <t>lambda</t>
  </si>
  <si>
    <t>out</t>
  </si>
  <si>
    <t>Point Q</t>
  </si>
  <si>
    <t>Vector 3d</t>
  </si>
  <si>
    <t>TopLeft</t>
  </si>
  <si>
    <t>Width</t>
  </si>
  <si>
    <t>Height</t>
  </si>
  <si>
    <t>Top</t>
  </si>
  <si>
    <t>Right</t>
  </si>
  <si>
    <t>TopRigtht</t>
  </si>
  <si>
    <t>BottomRight</t>
  </si>
  <si>
    <t>BottomLeft</t>
  </si>
  <si>
    <t>tl check</t>
  </si>
  <si>
    <t>CP</t>
  </si>
  <si>
    <t>chk1</t>
  </si>
  <si>
    <t>chk2</t>
  </si>
  <si>
    <t>chk3</t>
  </si>
  <si>
    <t>Test Point 1</t>
  </si>
  <si>
    <t>ftl</t>
  </si>
  <si>
    <t>Vector3d</t>
  </si>
  <si>
    <t>ftr</t>
  </si>
  <si>
    <t>Point</t>
  </si>
  <si>
    <t>v1</t>
  </si>
  <si>
    <t>v2</t>
  </si>
  <si>
    <t>PointInPlane</t>
  </si>
  <si>
    <t>PointOutofPlane</t>
  </si>
  <si>
    <t>fbl</t>
  </si>
  <si>
    <t>fbr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</si>
</sst>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34"/>
  <sheetViews>
    <sheetView workbookViewId="0">
      <selection activeCell="C8" sqref="C8"/>
    </sheetView>
  </sheetViews>
  <sheetFormatPr defaultRowHeight="15" x14ac:dyDescent="0.25"/>
  <cols>
    <col min="1" max="1" width="49.28515625" customWidth="1"/>
    <col min="3" max="3" width="48.85546875" customWidth="1"/>
    <col min="4" max="4" width="16.140625" customWidth="1"/>
    <col min="5" max="5" width="21.5703125" customWidth="1"/>
    <col min="7" max="7" width="31.28515625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-2</v>
      </c>
      <c r="G2">
        <f>SQRT(C2^2+D2^2+E2^2)</f>
        <v>9.4339811320566032</v>
      </c>
      <c r="I2">
        <f>G2^2</f>
        <v>88.999999999999986</v>
      </c>
    </row>
    <row r="3" spans="1:9" x14ac:dyDescent="0.25">
      <c r="C3">
        <f>C2/$G2</f>
        <v>0.63599872800381607</v>
      </c>
      <c r="D3">
        <f t="shared" ref="D3:E3" si="0">D2/$G2</f>
        <v>-0.74199851600445199</v>
      </c>
      <c r="E3">
        <f t="shared" si="0"/>
        <v>-0.21199957600127201</v>
      </c>
    </row>
    <row r="4" spans="1:9" x14ac:dyDescent="0.25">
      <c r="A4" t="s">
        <v>2</v>
      </c>
      <c r="C4">
        <v>50</v>
      </c>
    </row>
    <row r="5" spans="1:9" x14ac:dyDescent="0.25">
      <c r="A5" t="s">
        <v>4</v>
      </c>
      <c r="C5">
        <f>C1+C3*$C4</f>
        <v>-24.200063599809198</v>
      </c>
      <c r="D5">
        <f t="shared" ref="D5" si="1">D1+D3*$C4</f>
        <v>-5.0999258002226</v>
      </c>
      <c r="E5">
        <f>E1+E3*$C4</f>
        <v>111.4000211999364</v>
      </c>
    </row>
    <row r="7" spans="1:9" x14ac:dyDescent="0.25">
      <c r="A7" t="s">
        <v>7</v>
      </c>
      <c r="C7">
        <v>0</v>
      </c>
      <c r="D7">
        <v>0</v>
      </c>
      <c r="E7">
        <v>1</v>
      </c>
    </row>
    <row r="8" spans="1:9" x14ac:dyDescent="0.25">
      <c r="A8" t="s">
        <v>3</v>
      </c>
      <c r="C8">
        <v>400</v>
      </c>
      <c r="D8">
        <v>-100</v>
      </c>
      <c r="E8">
        <v>23</v>
      </c>
    </row>
    <row r="10" spans="1:9" x14ac:dyDescent="0.25">
      <c r="A10" t="s">
        <v>6</v>
      </c>
      <c r="C10">
        <f>D11*E3-E12*D3</f>
        <v>0.13483146067415733</v>
      </c>
      <c r="D10">
        <f>-(C11*E3-C3*E11)</f>
        <v>-0.15730337078651685</v>
      </c>
      <c r="E10">
        <f>C11*D3-C3*D11</f>
        <v>0.95505617977528101</v>
      </c>
    </row>
    <row r="11" spans="1:9" x14ac:dyDescent="0.25">
      <c r="A11" t="s">
        <v>5</v>
      </c>
      <c r="C11">
        <f>D3*E7-E3*D7</f>
        <v>-0.74199851600445199</v>
      </c>
      <c r="D11">
        <f>-(C3*E7-E3*C7)</f>
        <v>-0.63599872800381607</v>
      </c>
      <c r="E11">
        <f>C3*D7-D3*C7</f>
        <v>0</v>
      </c>
    </row>
    <row r="13" spans="1:9" x14ac:dyDescent="0.25">
      <c r="A13" t="s">
        <v>8</v>
      </c>
      <c r="C13">
        <f>C10*C11+D10*D11+E10*E11</f>
        <v>-1.3877787807814457E-17</v>
      </c>
    </row>
    <row r="14" spans="1:9" x14ac:dyDescent="0.25">
      <c r="A14" t="s">
        <v>9</v>
      </c>
      <c r="C14">
        <f>C10*C3+D10*D3+E10*E3</f>
        <v>0</v>
      </c>
    </row>
    <row r="15" spans="1:9" x14ac:dyDescent="0.25">
      <c r="A15" t="s">
        <v>10</v>
      </c>
      <c r="C15">
        <f>C11*C3+D11*D3+E11*E3</f>
        <v>0</v>
      </c>
    </row>
    <row r="18" spans="1:7" x14ac:dyDescent="0.25">
      <c r="A18" t="s">
        <v>11</v>
      </c>
      <c r="C18">
        <f>C8-C1</f>
        <v>456</v>
      </c>
      <c r="D18">
        <f>D8-D1</f>
        <v>-132</v>
      </c>
      <c r="E18">
        <f t="shared" ref="E18" si="2">E8-E1</f>
        <v>-99</v>
      </c>
      <c r="G18">
        <f>SQRT(C18^2+D18^2+E18^2)</f>
        <v>484.93401613002982</v>
      </c>
    </row>
    <row r="19" spans="1:7" x14ac:dyDescent="0.25">
      <c r="C19">
        <f>C18/$G18</f>
        <v>0.94033411728685279</v>
      </c>
      <c r="D19">
        <f>D18/$G18</f>
        <v>-0.27220198131987844</v>
      </c>
      <c r="E19">
        <f>E18/$G18</f>
        <v>-0.20415148598990882</v>
      </c>
    </row>
    <row r="20" spans="1:7" x14ac:dyDescent="0.25">
      <c r="C20">
        <f>C19*C3+D19*D3+E19*E3</f>
        <v>0.84330479715574114</v>
      </c>
    </row>
    <row r="21" spans="1:7" x14ac:dyDescent="0.25">
      <c r="A21" t="s">
        <v>12</v>
      </c>
      <c r="C21">
        <f>ACOS(C20)</f>
        <v>0.56739325342039426</v>
      </c>
      <c r="D21">
        <f>C21*180/PI()</f>
        <v>32.509238745185357</v>
      </c>
    </row>
    <row r="22" spans="1:7" x14ac:dyDescent="0.25">
      <c r="A22" t="s">
        <v>13</v>
      </c>
      <c r="C22">
        <f>C4/COS(C21)</f>
        <v>59.290543785162441</v>
      </c>
    </row>
    <row r="23" spans="1:7" x14ac:dyDescent="0.25">
      <c r="A23" t="s">
        <v>14</v>
      </c>
      <c r="C23">
        <f>C1+C19*$C22</f>
        <v>-0.24707884632177723</v>
      </c>
      <c r="D23">
        <f>D1+D19*$C22</f>
        <v>15.860996508145778</v>
      </c>
      <c r="E23">
        <f>E1+E19*$C22</f>
        <v>109.89574738110933</v>
      </c>
    </row>
    <row r="24" spans="1:7" x14ac:dyDescent="0.25">
      <c r="A24" t="s">
        <v>15</v>
      </c>
      <c r="C24">
        <f>C23-C5</f>
        <v>23.952984753487421</v>
      </c>
      <c r="D24">
        <f>D23-D5</f>
        <v>20.960922308368378</v>
      </c>
      <c r="E24">
        <f>E23-E5</f>
        <v>-1.5042738188270732</v>
      </c>
      <c r="G24">
        <f>SQRT(C24^2+D24^2+E24^2)</f>
        <v>31.864848694764966</v>
      </c>
    </row>
    <row r="25" spans="1:7" x14ac:dyDescent="0.25">
      <c r="C25">
        <f>C24/$G24</f>
        <v>0.75170558576738589</v>
      </c>
      <c r="D25">
        <f t="shared" ref="D25:E25" si="3">D24/$G24</f>
        <v>0.65780705595542399</v>
      </c>
      <c r="E25">
        <f t="shared" si="3"/>
        <v>-4.7207938541826762E-2</v>
      </c>
    </row>
    <row r="30" spans="1:7" x14ac:dyDescent="0.25">
      <c r="A30" t="s">
        <v>16</v>
      </c>
      <c r="C30">
        <f>C25*C11+D25*D11+E25*E11</f>
        <v>-0.97612887997124242</v>
      </c>
    </row>
    <row r="31" spans="1:7" x14ac:dyDescent="0.25">
      <c r="A31" t="s">
        <v>17</v>
      </c>
      <c r="C31">
        <f>C25*C10+D25*D10+E25*E10</f>
        <v>-4.7207938541826727E-2</v>
      </c>
    </row>
    <row r="33" spans="1:3" x14ac:dyDescent="0.25">
      <c r="A33" t="s">
        <v>18</v>
      </c>
      <c r="C33">
        <f>FLOOR(G24*C30+0.5,1)</f>
        <v>-31</v>
      </c>
    </row>
    <row r="34" spans="1:3" x14ac:dyDescent="0.25">
      <c r="A34" t="s">
        <v>19</v>
      </c>
      <c r="C34">
        <f>FLOOR(G24*C31+0.5,1)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0E4-8C60-4748-8297-7FAE322C26C1}">
  <dimension ref="A3:M11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5" max="5" width="28.85546875" customWidth="1"/>
    <col min="6" max="6" width="25" customWidth="1"/>
    <col min="7" max="7" width="29" customWidth="1"/>
    <col min="10" max="10" width="29.140625" customWidth="1"/>
    <col min="13" max="13" width="14.5703125" customWidth="1"/>
  </cols>
  <sheetData>
    <row r="3" spans="1:13" x14ac:dyDescent="0.25">
      <c r="A3" t="s">
        <v>20</v>
      </c>
      <c r="B3">
        <v>5</v>
      </c>
      <c r="D3" t="s">
        <v>21</v>
      </c>
      <c r="E3">
        <v>0</v>
      </c>
      <c r="G3" t="s">
        <v>22</v>
      </c>
      <c r="H3">
        <v>34</v>
      </c>
      <c r="I3" t="s">
        <v>23</v>
      </c>
      <c r="J3">
        <f>B3+H$3*E3</f>
        <v>5</v>
      </c>
    </row>
    <row r="4" spans="1:13" x14ac:dyDescent="0.25">
      <c r="B4">
        <v>6</v>
      </c>
      <c r="E4">
        <v>0</v>
      </c>
      <c r="J4">
        <f t="shared" ref="J4:J5" si="0">B4+H$3*E4</f>
        <v>6</v>
      </c>
    </row>
    <row r="5" spans="1:13" x14ac:dyDescent="0.25">
      <c r="B5">
        <v>-20</v>
      </c>
      <c r="E5">
        <v>1</v>
      </c>
      <c r="J5">
        <f t="shared" si="0"/>
        <v>14</v>
      </c>
    </row>
    <row r="7" spans="1:13" x14ac:dyDescent="0.25">
      <c r="A7" t="s">
        <v>24</v>
      </c>
      <c r="B7">
        <f>J3</f>
        <v>5</v>
      </c>
      <c r="D7" t="s">
        <v>25</v>
      </c>
      <c r="E7">
        <v>34</v>
      </c>
      <c r="F7">
        <f>E7/E$11</f>
        <v>0.67662528934279265</v>
      </c>
      <c r="H7">
        <v>50</v>
      </c>
      <c r="J7">
        <f>B7+F7*H$7</f>
        <v>38.831264467139633</v>
      </c>
      <c r="L7">
        <v>-45</v>
      </c>
      <c r="M7">
        <f>B7+L$7*F7</f>
        <v>-25.44813802042567</v>
      </c>
    </row>
    <row r="8" spans="1:13" x14ac:dyDescent="0.25">
      <c r="B8">
        <f t="shared" ref="B8:B9" si="1">J4</f>
        <v>6</v>
      </c>
      <c r="E8">
        <v>-37</v>
      </c>
      <c r="F8">
        <f t="shared" ref="F8:F9" si="2">E8/E$11</f>
        <v>-0.73632752075539198</v>
      </c>
      <c r="J8">
        <f t="shared" ref="J8:J9" si="3">B8+F8*H$7</f>
        <v>-30.816376037769601</v>
      </c>
      <c r="M8">
        <f t="shared" ref="M8:M9" si="4">B8+L$7*F8</f>
        <v>39.134738433992638</v>
      </c>
    </row>
    <row r="9" spans="1:13" x14ac:dyDescent="0.25">
      <c r="B9">
        <f t="shared" si="1"/>
        <v>14</v>
      </c>
      <c r="E9">
        <v>0</v>
      </c>
      <c r="F9">
        <f t="shared" si="2"/>
        <v>0</v>
      </c>
      <c r="J9">
        <f t="shared" si="3"/>
        <v>14</v>
      </c>
      <c r="M9">
        <f t="shared" si="4"/>
        <v>14</v>
      </c>
    </row>
    <row r="11" spans="1:13" x14ac:dyDescent="0.25">
      <c r="E11">
        <f>SQRT(E7^2+E8^2+E9^2)</f>
        <v>50.24937810560445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3D8B-D73E-4292-A131-B890CD3C1772}">
  <dimension ref="A3:N20"/>
  <sheetViews>
    <sheetView workbookViewId="0">
      <selection activeCell="D20" sqref="D20:F20"/>
    </sheetView>
  </sheetViews>
  <sheetFormatPr defaultRowHeight="15" x14ac:dyDescent="0.25"/>
  <cols>
    <col min="1" max="1" width="24.7109375" customWidth="1"/>
    <col min="2" max="2" width="33.5703125" customWidth="1"/>
    <col min="4" max="5" width="20.7109375" customWidth="1"/>
    <col min="8" max="8" width="16.140625" customWidth="1"/>
    <col min="9" max="9" width="15.140625" customWidth="1"/>
    <col min="10" max="10" width="14.140625" customWidth="1"/>
    <col min="12" max="12" width="34.7109375" customWidth="1"/>
    <col min="13" max="13" width="20.28515625" customWidth="1"/>
    <col min="14" max="14" width="21.28515625" customWidth="1"/>
  </cols>
  <sheetData>
    <row r="3" spans="1:14" x14ac:dyDescent="0.25">
      <c r="A3" t="s">
        <v>26</v>
      </c>
      <c r="B3">
        <v>-45</v>
      </c>
      <c r="C3">
        <v>456</v>
      </c>
      <c r="D3">
        <v>706</v>
      </c>
    </row>
    <row r="4" spans="1:14" x14ac:dyDescent="0.25">
      <c r="A4" t="s">
        <v>27</v>
      </c>
      <c r="B4">
        <v>500</v>
      </c>
    </row>
    <row r="5" spans="1:14" x14ac:dyDescent="0.25">
      <c r="A5" t="s">
        <v>28</v>
      </c>
      <c r="B5">
        <v>750</v>
      </c>
      <c r="L5" t="s">
        <v>1</v>
      </c>
    </row>
    <row r="6" spans="1:14" x14ac:dyDescent="0.25">
      <c r="A6" t="s">
        <v>29</v>
      </c>
      <c r="B6">
        <v>-45</v>
      </c>
      <c r="C6">
        <v>-45</v>
      </c>
      <c r="D6">
        <v>21</v>
      </c>
      <c r="F6">
        <f>SQRT(B6^2+C6^2+D6^2)</f>
        <v>67.014923711066032</v>
      </c>
      <c r="H6">
        <f>B6/$F6</f>
        <v>-0.67149222155376787</v>
      </c>
      <c r="I6">
        <f t="shared" ref="I6:J7" si="0">C6/$F6</f>
        <v>-0.67149222155376787</v>
      </c>
      <c r="J6">
        <f t="shared" si="0"/>
        <v>0.31336303672509164</v>
      </c>
      <c r="L6">
        <f>I6*J7-J6*I7</f>
        <v>0.70710678118654746</v>
      </c>
      <c r="M6">
        <f>-(H6*J7-J6*H7)</f>
        <v>-0.70710678118654746</v>
      </c>
      <c r="N6">
        <f>H6*I7-I6*H7</f>
        <v>0</v>
      </c>
    </row>
    <row r="7" spans="1:14" x14ac:dyDescent="0.25">
      <c r="A7" t="s">
        <v>30</v>
      </c>
      <c r="B7">
        <v>-12.6252</v>
      </c>
      <c r="C7">
        <v>-12.6252</v>
      </c>
      <c r="D7">
        <v>-54.108000000000004</v>
      </c>
      <c r="F7">
        <f>SQRT(B7^2+C7^2+D7^2)</f>
        <v>56.97777649294504</v>
      </c>
      <c r="H7">
        <f>B7/$F7</f>
        <v>-0.22158112824152143</v>
      </c>
      <c r="I7">
        <f t="shared" si="0"/>
        <v>-0.22158112824152143</v>
      </c>
      <c r="J7">
        <f t="shared" si="0"/>
        <v>-0.94963340674937757</v>
      </c>
    </row>
    <row r="8" spans="1:14" x14ac:dyDescent="0.25">
      <c r="L8" t="s">
        <v>36</v>
      </c>
      <c r="M8">
        <f>L6*H6+M6*I6+N6*J6</f>
        <v>0</v>
      </c>
    </row>
    <row r="9" spans="1:14" x14ac:dyDescent="0.25">
      <c r="L9" t="s">
        <v>37</v>
      </c>
      <c r="M9">
        <f>L6*H7+M6*I7+N6*J7</f>
        <v>0</v>
      </c>
    </row>
    <row r="10" spans="1:14" x14ac:dyDescent="0.25">
      <c r="A10" t="s">
        <v>31</v>
      </c>
      <c r="B10">
        <f>B3+H6*$B4</f>
        <v>-380.74611077688394</v>
      </c>
      <c r="C10">
        <f t="shared" ref="C10:D10" si="1">C3+I6*$B4</f>
        <v>120.25388922311606</v>
      </c>
      <c r="D10">
        <f t="shared" si="1"/>
        <v>862.68151836254583</v>
      </c>
      <c r="L10" t="s">
        <v>38</v>
      </c>
      <c r="M10">
        <f>H6*H7+I6*I7+J6*J7</f>
        <v>0</v>
      </c>
    </row>
    <row r="11" spans="1:14" x14ac:dyDescent="0.25">
      <c r="A11" t="s">
        <v>32</v>
      </c>
      <c r="B11">
        <f>B10+H7*$B5</f>
        <v>-546.93195695802501</v>
      </c>
      <c r="C11">
        <f t="shared" ref="C11:D11" si="2">C10+I7*$B5</f>
        <v>-45.931956958025012</v>
      </c>
      <c r="D11">
        <f t="shared" si="2"/>
        <v>150.45646330051261</v>
      </c>
    </row>
    <row r="12" spans="1:14" x14ac:dyDescent="0.25">
      <c r="A12" t="s">
        <v>33</v>
      </c>
      <c r="B12">
        <f>B11-H6*$B4</f>
        <v>-211.18584618114107</v>
      </c>
      <c r="C12">
        <f t="shared" ref="C12:D12" si="3">C11-I6*$B4</f>
        <v>289.81415381885893</v>
      </c>
      <c r="D12">
        <f t="shared" si="3"/>
        <v>-6.2250550620332206</v>
      </c>
    </row>
    <row r="13" spans="1:14" x14ac:dyDescent="0.25">
      <c r="A13" t="s">
        <v>34</v>
      </c>
      <c r="B13">
        <f>B12-H7*$B5</f>
        <v>-45</v>
      </c>
      <c r="C13">
        <f t="shared" ref="C13:D13" si="4">C12-I7*$B5</f>
        <v>456</v>
      </c>
      <c r="D13">
        <f t="shared" si="4"/>
        <v>706</v>
      </c>
    </row>
    <row r="15" spans="1:14" x14ac:dyDescent="0.25">
      <c r="A15" t="s">
        <v>35</v>
      </c>
      <c r="B15">
        <f>B3+(H6*$B4/2)+(H7*$B5/2)</f>
        <v>-295.96597847901251</v>
      </c>
      <c r="C15">
        <f t="shared" ref="C15:D15" si="5">C3+(I6*$B4/2)+(I7*$B5/2)</f>
        <v>205.03402152098749</v>
      </c>
      <c r="D15">
        <f t="shared" si="5"/>
        <v>428.2282316502563</v>
      </c>
    </row>
    <row r="20" spans="1:6" x14ac:dyDescent="0.25">
      <c r="A20" t="s">
        <v>39</v>
      </c>
      <c r="B20">
        <v>45</v>
      </c>
      <c r="C20">
        <v>-78</v>
      </c>
      <c r="D20">
        <f>B15+$B20*H6+$C20*H7</f>
        <v>-308.89980044609337</v>
      </c>
      <c r="E20">
        <f t="shared" ref="E20:F20" si="6">C15+$B20*I6+$C20*I7</f>
        <v>192.10019955390663</v>
      </c>
      <c r="F20">
        <f t="shared" si="6"/>
        <v>516.40097402933691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FE4-D7BA-441F-B117-811E923D8A12}">
  <dimension ref="A3:F14"/>
  <sheetViews>
    <sheetView workbookViewId="0">
      <selection activeCell="D14" sqref="D14"/>
    </sheetView>
  </sheetViews>
  <sheetFormatPr defaultRowHeight="15" x14ac:dyDescent="0.25"/>
  <cols>
    <col min="1" max="1" width="22.28515625" customWidth="1"/>
    <col min="4" max="4" width="19.140625" customWidth="1"/>
  </cols>
  <sheetData>
    <row r="3" spans="1:6" x14ac:dyDescent="0.25">
      <c r="A3">
        <v>1</v>
      </c>
      <c r="B3">
        <v>-1</v>
      </c>
      <c r="C3">
        <v>0</v>
      </c>
    </row>
    <row r="4" spans="1:6" x14ac:dyDescent="0.25">
      <c r="E4">
        <f>SQRT((A3^2) + (B3^2) + (C3^2))</f>
        <v>1.4142135623730951</v>
      </c>
    </row>
    <row r="5" spans="1:6" x14ac:dyDescent="0.25">
      <c r="A5">
        <f>A3/$E4</f>
        <v>0.70710678118654746</v>
      </c>
      <c r="B5">
        <f t="shared" ref="B5:C5" si="0">B3/$E4</f>
        <v>-0.70710678118654746</v>
      </c>
      <c r="C5">
        <f t="shared" si="0"/>
        <v>0</v>
      </c>
      <c r="F5" t="s">
        <v>1</v>
      </c>
    </row>
    <row r="6" spans="1:6" x14ac:dyDescent="0.25">
      <c r="A6">
        <v>0</v>
      </c>
      <c r="B6">
        <v>0</v>
      </c>
      <c r="C6">
        <v>1</v>
      </c>
      <c r="F6" t="s">
        <v>44</v>
      </c>
    </row>
    <row r="7" spans="1:6" x14ac:dyDescent="0.25">
      <c r="A7">
        <f>B5*C6-C5*B6</f>
        <v>-0.70710678118654746</v>
      </c>
      <c r="B7">
        <f>-(A5*C6-C5*A6)</f>
        <v>-0.70710678118654746</v>
      </c>
      <c r="C7">
        <f>A5*B6-B5*A6</f>
        <v>0</v>
      </c>
      <c r="F7" t="s">
        <v>45</v>
      </c>
    </row>
    <row r="9" spans="1:6" x14ac:dyDescent="0.25">
      <c r="A9" t="s">
        <v>43</v>
      </c>
      <c r="B9">
        <v>-450</v>
      </c>
      <c r="C9">
        <v>400</v>
      </c>
      <c r="D9">
        <v>742</v>
      </c>
    </row>
    <row r="11" spans="1:6" x14ac:dyDescent="0.25">
      <c r="B11">
        <v>45</v>
      </c>
      <c r="C11">
        <v>-56</v>
      </c>
      <c r="D11">
        <v>-124</v>
      </c>
    </row>
    <row r="12" spans="1:6" x14ac:dyDescent="0.25">
      <c r="A12" t="s">
        <v>46</v>
      </c>
      <c r="B12">
        <f>B9+$B11*A6+$C11*A7</f>
        <v>-410.40202025355336</v>
      </c>
      <c r="C12">
        <f t="shared" ref="C12:D12" si="1">C9+$B11*B6+$C11*B7</f>
        <v>439.59797974644664</v>
      </c>
      <c r="D12">
        <f t="shared" si="1"/>
        <v>787</v>
      </c>
    </row>
    <row r="14" spans="1:6" x14ac:dyDescent="0.25">
      <c r="A14" t="s">
        <v>47</v>
      </c>
      <c r="B14">
        <f>B12+$D11*A5</f>
        <v>-498.08326112068528</v>
      </c>
      <c r="C14">
        <f t="shared" ref="C14:D14" si="2">C12+$D11*B5</f>
        <v>527.27922061357856</v>
      </c>
      <c r="D14">
        <f t="shared" si="2"/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100E-0997-4C31-9A61-FA1179D0DF26}">
  <dimension ref="A4:L57"/>
  <sheetViews>
    <sheetView workbookViewId="0">
      <selection activeCell="N4" sqref="N4:N50"/>
    </sheetView>
  </sheetViews>
  <sheetFormatPr defaultRowHeight="15" x14ac:dyDescent="0.25"/>
  <cols>
    <col min="1" max="1" width="14.7109375" customWidth="1"/>
    <col min="9" max="9" width="15" customWidth="1"/>
    <col min="11" max="11" width="15.42578125" customWidth="1"/>
  </cols>
  <sheetData>
    <row r="4" spans="1:10" x14ac:dyDescent="0.25">
      <c r="A4">
        <v>168</v>
      </c>
      <c r="B4">
        <v>-380</v>
      </c>
      <c r="C4">
        <v>893</v>
      </c>
      <c r="E4">
        <f>SUM(A$4:A4)</f>
        <v>168</v>
      </c>
      <c r="F4">
        <f>SUM(B$4:B4)</f>
        <v>-380</v>
      </c>
      <c r="G4">
        <f>SUM(C$4:C4)</f>
        <v>893</v>
      </c>
      <c r="H4">
        <f>MIN(A1:A50)</f>
        <v>-999</v>
      </c>
      <c r="I4">
        <f t="shared" ref="I4:J4" si="0">MIN(B1:B50)</f>
        <v>-1250</v>
      </c>
      <c r="J4">
        <f t="shared" si="0"/>
        <v>-990</v>
      </c>
    </row>
    <row r="5" spans="1:10" x14ac:dyDescent="0.25">
      <c r="A5">
        <v>196</v>
      </c>
      <c r="B5">
        <v>226</v>
      </c>
      <c r="C5">
        <v>727</v>
      </c>
      <c r="E5">
        <f>SUM(A$4:A5)</f>
        <v>364</v>
      </c>
      <c r="F5">
        <f>SUM(B$4:B5)</f>
        <v>-154</v>
      </c>
      <c r="G5">
        <f>SUM(C$4:C5)</f>
        <v>1620</v>
      </c>
      <c r="H5">
        <f>MAX(A1:A50)</f>
        <v>987</v>
      </c>
      <c r="I5">
        <f t="shared" ref="I5:J5" si="1">MAX(B1:B50)</f>
        <v>958</v>
      </c>
      <c r="J5">
        <f t="shared" si="1"/>
        <v>954</v>
      </c>
    </row>
    <row r="6" spans="1:10" x14ac:dyDescent="0.25">
      <c r="A6">
        <v>250</v>
      </c>
      <c r="B6">
        <v>-999</v>
      </c>
      <c r="C6">
        <v>-249</v>
      </c>
      <c r="E6">
        <f>SUM(A$4:A6)</f>
        <v>614</v>
      </c>
      <c r="F6">
        <f>SUM(B$4:B6)</f>
        <v>-1153</v>
      </c>
      <c r="G6">
        <f>SUM(C$4:C6)</f>
        <v>1371</v>
      </c>
    </row>
    <row r="7" spans="1:10" x14ac:dyDescent="0.25">
      <c r="A7">
        <v>801</v>
      </c>
      <c r="B7">
        <v>-660</v>
      </c>
      <c r="C7">
        <v>529</v>
      </c>
      <c r="E7">
        <f>SUM(A$4:A7)</f>
        <v>1415</v>
      </c>
      <c r="F7">
        <f>SUM(B$4:B7)</f>
        <v>-1813</v>
      </c>
      <c r="G7">
        <f>SUM(C$4:C7)</f>
        <v>1900</v>
      </c>
    </row>
    <row r="8" spans="1:10" x14ac:dyDescent="0.25">
      <c r="A8">
        <v>113</v>
      </c>
      <c r="B8">
        <v>9</v>
      </c>
      <c r="C8">
        <v>-675</v>
      </c>
      <c r="E8">
        <f>SUM(A$4:A8)</f>
        <v>1528</v>
      </c>
      <c r="F8">
        <f>SUM(B$4:B8)</f>
        <v>-1804</v>
      </c>
      <c r="G8">
        <f>SUM(C$4:C8)</f>
        <v>1225</v>
      </c>
      <c r="H8">
        <f>(H4+H5)/2</f>
        <v>-6</v>
      </c>
      <c r="I8">
        <f t="shared" ref="I8:J8" si="2">(I4+I5)/2</f>
        <v>-146</v>
      </c>
      <c r="J8">
        <f t="shared" si="2"/>
        <v>-18</v>
      </c>
    </row>
    <row r="9" spans="1:10" x14ac:dyDescent="0.25">
      <c r="A9">
        <v>457</v>
      </c>
      <c r="B9">
        <v>545</v>
      </c>
      <c r="C9">
        <v>285</v>
      </c>
      <c r="E9">
        <f>SUM(A$4:A9)</f>
        <v>1985</v>
      </c>
      <c r="F9">
        <f>SUM(B$4:B9)</f>
        <v>-1259</v>
      </c>
      <c r="G9">
        <f>SUM(C$4:C9)</f>
        <v>1510</v>
      </c>
    </row>
    <row r="10" spans="1:10" x14ac:dyDescent="0.25">
      <c r="A10">
        <v>235</v>
      </c>
      <c r="B10">
        <v>-965</v>
      </c>
      <c r="C10">
        <v>-891</v>
      </c>
      <c r="E10">
        <f>SUM(A$4:A10)</f>
        <v>2220</v>
      </c>
      <c r="F10">
        <f>SUM(B$4:B10)</f>
        <v>-2224</v>
      </c>
      <c r="G10">
        <f>SUM(C$4:C10)</f>
        <v>619</v>
      </c>
    </row>
    <row r="11" spans="1:10" x14ac:dyDescent="0.25">
      <c r="A11">
        <v>-860</v>
      </c>
      <c r="B11">
        <v>858</v>
      </c>
      <c r="C11">
        <v>351</v>
      </c>
      <c r="E11">
        <f>SUM(A$4:A11)</f>
        <v>1360</v>
      </c>
      <c r="F11">
        <f>SUM(B$4:B11)</f>
        <v>-1366</v>
      </c>
      <c r="G11">
        <f>SUM(C$4:C11)</f>
        <v>970</v>
      </c>
    </row>
    <row r="12" spans="1:10" x14ac:dyDescent="0.25">
      <c r="A12">
        <v>876</v>
      </c>
      <c r="B12">
        <v>-226</v>
      </c>
      <c r="C12">
        <v>65</v>
      </c>
      <c r="E12">
        <f>SUM(A$4:A12)</f>
        <v>2236</v>
      </c>
      <c r="F12">
        <f>SUM(B$4:B12)</f>
        <v>-1592</v>
      </c>
      <c r="G12">
        <f>SUM(C$4:C12)</f>
        <v>1035</v>
      </c>
    </row>
    <row r="13" spans="1:10" x14ac:dyDescent="0.25">
      <c r="A13">
        <v>-961</v>
      </c>
      <c r="B13">
        <v>44</v>
      </c>
      <c r="C13">
        <v>22</v>
      </c>
      <c r="E13">
        <f>SUM(A$4:A13)</f>
        <v>1275</v>
      </c>
      <c r="F13">
        <f>SUM(B$4:B13)</f>
        <v>-1548</v>
      </c>
      <c r="G13">
        <f>SUM(C$4:C13)</f>
        <v>1057</v>
      </c>
    </row>
    <row r="14" spans="1:10" x14ac:dyDescent="0.25">
      <c r="A14">
        <v>-485</v>
      </c>
      <c r="B14">
        <v>-238</v>
      </c>
      <c r="C14">
        <v>33</v>
      </c>
      <c r="E14">
        <f>SUM(A$4:A14)</f>
        <v>790</v>
      </c>
      <c r="F14">
        <f>SUM(B$4:B14)</f>
        <v>-1786</v>
      </c>
      <c r="G14">
        <f>SUM(C$4:C14)</f>
        <v>1090</v>
      </c>
      <c r="H14">
        <f>H5-H4</f>
        <v>1986</v>
      </c>
      <c r="I14">
        <v>2208</v>
      </c>
      <c r="J14">
        <v>1944</v>
      </c>
    </row>
    <row r="15" spans="1:10" x14ac:dyDescent="0.25">
      <c r="A15">
        <v>-293</v>
      </c>
      <c r="B15">
        <v>-137</v>
      </c>
      <c r="C15">
        <v>-697</v>
      </c>
      <c r="E15">
        <f>SUM(A$4:A15)</f>
        <v>497</v>
      </c>
      <c r="F15">
        <f>SUM(B$4:B15)</f>
        <v>-1923</v>
      </c>
      <c r="G15">
        <f>SUM(C$4:C15)</f>
        <v>393</v>
      </c>
    </row>
    <row r="16" spans="1:10" x14ac:dyDescent="0.25">
      <c r="A16">
        <v>692</v>
      </c>
      <c r="B16">
        <v>328</v>
      </c>
      <c r="C16">
        <v>406</v>
      </c>
      <c r="E16">
        <f>SUM(A$4:A16)</f>
        <v>1189</v>
      </c>
      <c r="F16">
        <f>SUM(B$4:B16)</f>
        <v>-1595</v>
      </c>
      <c r="G16">
        <f>SUM(C$4:C16)</f>
        <v>799</v>
      </c>
    </row>
    <row r="17" spans="1:12" x14ac:dyDescent="0.25">
      <c r="A17">
        <v>577</v>
      </c>
      <c r="B17">
        <v>-591</v>
      </c>
      <c r="C17">
        <v>-406</v>
      </c>
      <c r="E17">
        <f>SUM(A$4:A17)</f>
        <v>1766</v>
      </c>
      <c r="F17">
        <f>SUM(B$4:B17)</f>
        <v>-2186</v>
      </c>
      <c r="G17">
        <f>SUM(C$4:C17)</f>
        <v>393</v>
      </c>
      <c r="H17" t="s">
        <v>41</v>
      </c>
      <c r="I17">
        <v>-566</v>
      </c>
      <c r="J17">
        <v>-434</v>
      </c>
      <c r="K17">
        <v>340</v>
      </c>
      <c r="L17">
        <f>SQRT(I17^2+J17^2+K17^2)</f>
        <v>790.13416582248863</v>
      </c>
    </row>
    <row r="18" spans="1:12" x14ac:dyDescent="0.25">
      <c r="A18">
        <v>987</v>
      </c>
      <c r="B18">
        <v>-1</v>
      </c>
      <c r="C18">
        <v>419</v>
      </c>
      <c r="E18">
        <f>SUM(A$4:A18)</f>
        <v>2753</v>
      </c>
      <c r="F18">
        <f>SUM(B$4:B18)</f>
        <v>-2187</v>
      </c>
      <c r="G18">
        <f>SUM(C$4:C18)</f>
        <v>812</v>
      </c>
      <c r="I18">
        <f>I17/$L17</f>
        <v>-0.71633404108126797</v>
      </c>
      <c r="J18">
        <f t="shared" ref="J18:K18" si="3">J17/$L17</f>
        <v>-0.54927380535206771</v>
      </c>
      <c r="K18">
        <f t="shared" si="3"/>
        <v>0.43030666778733412</v>
      </c>
    </row>
    <row r="19" spans="1:12" x14ac:dyDescent="0.25">
      <c r="A19">
        <v>378</v>
      </c>
      <c r="B19">
        <v>658</v>
      </c>
      <c r="C19">
        <v>-151</v>
      </c>
      <c r="E19">
        <f>SUM(A$4:A19)</f>
        <v>3131</v>
      </c>
      <c r="F19">
        <f>SUM(B$4:B19)</f>
        <v>-1529</v>
      </c>
      <c r="G19">
        <f>SUM(C$4:C19)</f>
        <v>661</v>
      </c>
    </row>
    <row r="20" spans="1:12" x14ac:dyDescent="0.25">
      <c r="A20">
        <v>653</v>
      </c>
      <c r="B20">
        <v>779</v>
      </c>
      <c r="C20">
        <v>954</v>
      </c>
      <c r="E20">
        <f>SUM(A$4:A20)</f>
        <v>3784</v>
      </c>
      <c r="F20">
        <f>SUM(B$4:B20)</f>
        <v>-750</v>
      </c>
      <c r="G20">
        <f>SUM(C$4:C20)</f>
        <v>1615</v>
      </c>
    </row>
    <row r="21" spans="1:12" x14ac:dyDescent="0.25">
      <c r="A21">
        <v>18</v>
      </c>
      <c r="B21">
        <v>5</v>
      </c>
      <c r="C21">
        <v>-26</v>
      </c>
      <c r="E21">
        <f>SUM(A$4:A21)</f>
        <v>3802</v>
      </c>
      <c r="F21">
        <f>SUM(B$4:B21)</f>
        <v>-745</v>
      </c>
      <c r="G21">
        <f>SUM(C$4:C21)</f>
        <v>1589</v>
      </c>
    </row>
    <row r="22" spans="1:12" x14ac:dyDescent="0.25">
      <c r="A22">
        <v>-259</v>
      </c>
      <c r="B22">
        <v>-750</v>
      </c>
      <c r="C22">
        <v>105</v>
      </c>
      <c r="E22">
        <f>SUM(A$4:A22)</f>
        <v>3543</v>
      </c>
      <c r="F22">
        <f>SUM(B$4:B22)</f>
        <v>-1495</v>
      </c>
      <c r="G22">
        <f>SUM(C$4:C22)</f>
        <v>1694</v>
      </c>
      <c r="H22" t="s">
        <v>40</v>
      </c>
      <c r="I22">
        <f>H4</f>
        <v>-999</v>
      </c>
      <c r="J22">
        <f>I4</f>
        <v>-1250</v>
      </c>
      <c r="K22">
        <f>J5</f>
        <v>954</v>
      </c>
    </row>
    <row r="23" spans="1:12" x14ac:dyDescent="0.25">
      <c r="A23">
        <v>850</v>
      </c>
      <c r="B23">
        <v>-88</v>
      </c>
      <c r="C23">
        <v>-987</v>
      </c>
      <c r="E23">
        <f>SUM(A$4:A23)</f>
        <v>4393</v>
      </c>
      <c r="F23">
        <f>SUM(B$4:B23)</f>
        <v>-1583</v>
      </c>
      <c r="G23">
        <f>SUM(C$4:C23)</f>
        <v>707</v>
      </c>
      <c r="H23" t="s">
        <v>42</v>
      </c>
      <c r="I23">
        <f>H4</f>
        <v>-999</v>
      </c>
      <c r="J23">
        <f>I5</f>
        <v>958</v>
      </c>
      <c r="K23">
        <v>954</v>
      </c>
    </row>
    <row r="24" spans="1:12" x14ac:dyDescent="0.25">
      <c r="A24">
        <v>-218</v>
      </c>
      <c r="B24">
        <v>-671</v>
      </c>
      <c r="C24">
        <v>-879</v>
      </c>
      <c r="E24">
        <f>SUM(A$4:A24)</f>
        <v>4175</v>
      </c>
      <c r="F24">
        <f>SUM(B$4:B24)</f>
        <v>-2254</v>
      </c>
      <c r="G24">
        <f>SUM(C$4:C24)</f>
        <v>-172</v>
      </c>
      <c r="H24" t="s">
        <v>48</v>
      </c>
      <c r="I24">
        <f>H4</f>
        <v>-999</v>
      </c>
      <c r="J24">
        <f>I4</f>
        <v>-1250</v>
      </c>
      <c r="K24">
        <f>J4</f>
        <v>-990</v>
      </c>
    </row>
    <row r="25" spans="1:12" x14ac:dyDescent="0.25">
      <c r="A25">
        <v>-623</v>
      </c>
      <c r="B25">
        <v>-247</v>
      </c>
      <c r="C25">
        <v>22</v>
      </c>
      <c r="E25">
        <f>SUM(A$4:A25)</f>
        <v>3552</v>
      </c>
      <c r="F25">
        <f>SUM(B$4:B25)</f>
        <v>-2501</v>
      </c>
      <c r="G25">
        <f>SUM(C$4:C25)</f>
        <v>-150</v>
      </c>
      <c r="H25" t="s">
        <v>49</v>
      </c>
      <c r="I25">
        <f>H4</f>
        <v>-999</v>
      </c>
      <c r="J25">
        <f>I5</f>
        <v>958</v>
      </c>
      <c r="K25">
        <f>J4</f>
        <v>-990</v>
      </c>
    </row>
    <row r="26" spans="1:12" x14ac:dyDescent="0.25">
      <c r="A26">
        <v>114</v>
      </c>
      <c r="B26">
        <v>-51</v>
      </c>
      <c r="C26">
        <v>-800</v>
      </c>
      <c r="E26">
        <f>SUM(A$4:A26)</f>
        <v>3666</v>
      </c>
      <c r="F26">
        <f>SUM(B$4:B26)</f>
        <v>-2552</v>
      </c>
      <c r="G26">
        <f>SUM(C$4:C26)</f>
        <v>-950</v>
      </c>
    </row>
    <row r="27" spans="1:12" x14ac:dyDescent="0.25">
      <c r="A27">
        <v>621</v>
      </c>
      <c r="B27">
        <v>700</v>
      </c>
      <c r="C27">
        <v>566</v>
      </c>
      <c r="E27">
        <f>SUM(A$4:A27)</f>
        <v>4287</v>
      </c>
      <c r="F27">
        <f>SUM(B$4:B27)</f>
        <v>-1852</v>
      </c>
      <c r="G27">
        <f>SUM(C$4:C27)</f>
        <v>-384</v>
      </c>
    </row>
    <row r="28" spans="1:12" x14ac:dyDescent="0.25">
      <c r="A28">
        <v>-939</v>
      </c>
      <c r="B28">
        <v>-30</v>
      </c>
      <c r="C28">
        <v>417</v>
      </c>
      <c r="E28">
        <f>SUM(A$4:A28)</f>
        <v>3348</v>
      </c>
      <c r="F28">
        <f>SUM(B$4:B28)</f>
        <v>-1882</v>
      </c>
      <c r="G28">
        <f>SUM(C$4:C28)</f>
        <v>33</v>
      </c>
    </row>
    <row r="29" spans="1:12" x14ac:dyDescent="0.25">
      <c r="A29">
        <v>-81</v>
      </c>
      <c r="B29">
        <v>583</v>
      </c>
      <c r="C29">
        <v>725</v>
      </c>
      <c r="E29">
        <f>SUM(A$4:A29)</f>
        <v>3267</v>
      </c>
      <c r="F29">
        <f>SUM(B$4:B29)</f>
        <v>-1299</v>
      </c>
      <c r="G29">
        <f>SUM(C$4:C29)</f>
        <v>758</v>
      </c>
    </row>
    <row r="30" spans="1:12" x14ac:dyDescent="0.25">
      <c r="A30">
        <v>-614</v>
      </c>
      <c r="B30">
        <v>-308</v>
      </c>
      <c r="C30">
        <v>480</v>
      </c>
      <c r="E30">
        <f>SUM(A$4:A30)</f>
        <v>2653</v>
      </c>
      <c r="F30">
        <f>SUM(B$4:B30)</f>
        <v>-1607</v>
      </c>
      <c r="G30">
        <f>SUM(C$4:C30)</f>
        <v>1238</v>
      </c>
    </row>
    <row r="31" spans="1:12" x14ac:dyDescent="0.25">
      <c r="A31">
        <v>42</v>
      </c>
      <c r="B31">
        <v>326</v>
      </c>
      <c r="C31">
        <v>408</v>
      </c>
      <c r="E31">
        <f>SUM(A$4:A31)</f>
        <v>2695</v>
      </c>
      <c r="F31">
        <f>SUM(B$4:B31)</f>
        <v>-1281</v>
      </c>
      <c r="G31">
        <f>SUM(C$4:C31)</f>
        <v>1646</v>
      </c>
    </row>
    <row r="32" spans="1:12" x14ac:dyDescent="0.25">
      <c r="A32">
        <v>328</v>
      </c>
      <c r="B32">
        <v>-485</v>
      </c>
      <c r="C32">
        <v>-481</v>
      </c>
      <c r="E32">
        <f>SUM(A$4:A32)</f>
        <v>3023</v>
      </c>
      <c r="F32">
        <f>SUM(B$4:B32)</f>
        <v>-1766</v>
      </c>
      <c r="G32">
        <f>SUM(C$4:C32)</f>
        <v>1165</v>
      </c>
    </row>
    <row r="33" spans="1:7" x14ac:dyDescent="0.25">
      <c r="A33">
        <v>91</v>
      </c>
      <c r="B33">
        <v>223</v>
      </c>
      <c r="C33">
        <v>-216</v>
      </c>
      <c r="E33">
        <f>SUM(A$4:A33)</f>
        <v>3114</v>
      </c>
      <c r="F33">
        <f>SUM(B$4:B33)</f>
        <v>-1543</v>
      </c>
      <c r="G33">
        <f>SUM(C$4:C33)</f>
        <v>949</v>
      </c>
    </row>
    <row r="34" spans="1:7" x14ac:dyDescent="0.25">
      <c r="A34">
        <v>-882</v>
      </c>
      <c r="B34">
        <v>-288</v>
      </c>
      <c r="C34">
        <v>113</v>
      </c>
      <c r="E34">
        <f>SUM(A$4:A34)</f>
        <v>2232</v>
      </c>
      <c r="F34">
        <f>SUM(B$4:B34)</f>
        <v>-1831</v>
      </c>
      <c r="G34">
        <f>SUM(C$4:C34)</f>
        <v>1062</v>
      </c>
    </row>
    <row r="35" spans="1:7" x14ac:dyDescent="0.25">
      <c r="A35">
        <v>-651</v>
      </c>
      <c r="B35">
        <v>-1250</v>
      </c>
      <c r="C35">
        <v>-16</v>
      </c>
      <c r="E35">
        <f>SUM(A$4:A35)</f>
        <v>1581</v>
      </c>
      <c r="F35">
        <f>SUM(B$4:B35)</f>
        <v>-3081</v>
      </c>
      <c r="G35">
        <f>SUM(C$4:C35)</f>
        <v>1046</v>
      </c>
    </row>
    <row r="36" spans="1:7" x14ac:dyDescent="0.25">
      <c r="A36">
        <v>-443</v>
      </c>
      <c r="B36">
        <v>-706</v>
      </c>
      <c r="C36">
        <v>-990</v>
      </c>
      <c r="E36">
        <f>SUM(A$4:A36)</f>
        <v>1138</v>
      </c>
      <c r="F36">
        <f>SUM(B$4:B36)</f>
        <v>-3787</v>
      </c>
      <c r="G36">
        <f>SUM(C$4:C36)</f>
        <v>56</v>
      </c>
    </row>
    <row r="37" spans="1:7" x14ac:dyDescent="0.25">
      <c r="A37">
        <v>-233</v>
      </c>
      <c r="B37">
        <v>357</v>
      </c>
      <c r="C37">
        <v>428</v>
      </c>
      <c r="E37">
        <f>SUM(A$4:A37)</f>
        <v>905</v>
      </c>
      <c r="F37">
        <f>SUM(B$4:B37)</f>
        <v>-3430</v>
      </c>
      <c r="G37">
        <f>SUM(C$4:C37)</f>
        <v>484</v>
      </c>
    </row>
    <row r="38" spans="1:7" x14ac:dyDescent="0.25">
      <c r="A38">
        <v>581</v>
      </c>
      <c r="B38">
        <v>728</v>
      </c>
      <c r="C38">
        <v>-703</v>
      </c>
      <c r="E38">
        <f>SUM(A$4:A38)</f>
        <v>1486</v>
      </c>
      <c r="F38">
        <f>SUM(B$4:B38)</f>
        <v>-2702</v>
      </c>
      <c r="G38">
        <f>SUM(C$4:C38)</f>
        <v>-219</v>
      </c>
    </row>
    <row r="39" spans="1:7" x14ac:dyDescent="0.25">
      <c r="A39">
        <v>-999</v>
      </c>
      <c r="B39">
        <v>-334</v>
      </c>
      <c r="C39">
        <v>775</v>
      </c>
      <c r="E39">
        <f>SUM(A$4:A39)</f>
        <v>487</v>
      </c>
      <c r="F39">
        <f>SUM(B$4:B39)</f>
        <v>-3036</v>
      </c>
      <c r="G39">
        <f>SUM(C$4:C39)</f>
        <v>556</v>
      </c>
    </row>
    <row r="40" spans="1:7" x14ac:dyDescent="0.25">
      <c r="A40">
        <v>534</v>
      </c>
      <c r="B40">
        <v>731</v>
      </c>
      <c r="C40">
        <v>570</v>
      </c>
      <c r="E40">
        <f>SUM(A$4:A40)</f>
        <v>1021</v>
      </c>
      <c r="F40">
        <f>SUM(B$4:B40)</f>
        <v>-2305</v>
      </c>
      <c r="G40">
        <f>SUM(C$4:C40)</f>
        <v>1126</v>
      </c>
    </row>
    <row r="41" spans="1:7" x14ac:dyDescent="0.25">
      <c r="A41">
        <v>50</v>
      </c>
      <c r="B41">
        <v>-283</v>
      </c>
      <c r="C41">
        <v>452</v>
      </c>
      <c r="E41">
        <f>SUM(A$4:A41)</f>
        <v>1071</v>
      </c>
      <c r="F41">
        <f>SUM(B$4:B41)</f>
        <v>-2588</v>
      </c>
      <c r="G41">
        <f>SUM(C$4:C41)</f>
        <v>1578</v>
      </c>
    </row>
    <row r="42" spans="1:7" x14ac:dyDescent="0.25">
      <c r="A42">
        <v>-151</v>
      </c>
      <c r="B42">
        <v>838</v>
      </c>
      <c r="C42">
        <v>139</v>
      </c>
      <c r="E42">
        <f>SUM(A$4:A42)</f>
        <v>920</v>
      </c>
      <c r="F42">
        <f>SUM(B$4:B42)</f>
        <v>-1750</v>
      </c>
      <c r="G42">
        <f>SUM(C$4:C42)</f>
        <v>1717</v>
      </c>
    </row>
    <row r="43" spans="1:7" x14ac:dyDescent="0.25">
      <c r="A43">
        <v>29</v>
      </c>
      <c r="B43">
        <v>-909</v>
      </c>
      <c r="C43">
        <v>-169</v>
      </c>
      <c r="E43">
        <f>SUM(A$4:A43)</f>
        <v>949</v>
      </c>
      <c r="F43">
        <f>SUM(B$4:B43)</f>
        <v>-2659</v>
      </c>
      <c r="G43">
        <f>SUM(C$4:C43)</f>
        <v>1548</v>
      </c>
    </row>
    <row r="44" spans="1:7" x14ac:dyDescent="0.25">
      <c r="A44">
        <v>129</v>
      </c>
      <c r="B44">
        <v>473</v>
      </c>
      <c r="C44">
        <v>-685</v>
      </c>
      <c r="E44">
        <f>SUM(A$4:A44)</f>
        <v>1078</v>
      </c>
      <c r="F44">
        <f>SUM(B$4:B44)</f>
        <v>-2186</v>
      </c>
      <c r="G44">
        <f>SUM(C$4:C44)</f>
        <v>863</v>
      </c>
    </row>
    <row r="45" spans="1:7" x14ac:dyDescent="0.25">
      <c r="A45">
        <v>877</v>
      </c>
      <c r="B45">
        <v>80</v>
      </c>
      <c r="C45">
        <v>45</v>
      </c>
      <c r="E45">
        <f>SUM(A$4:A45)</f>
        <v>1955</v>
      </c>
      <c r="F45">
        <f>SUM(B$4:B45)</f>
        <v>-2106</v>
      </c>
      <c r="G45">
        <f>SUM(C$4:C45)</f>
        <v>908</v>
      </c>
    </row>
    <row r="46" spans="1:7" x14ac:dyDescent="0.25">
      <c r="A46">
        <v>229</v>
      </c>
      <c r="B46">
        <v>-270</v>
      </c>
      <c r="C46">
        <v>715</v>
      </c>
      <c r="E46">
        <f>SUM(A$4:A46)</f>
        <v>2184</v>
      </c>
      <c r="F46">
        <f>SUM(B$4:B46)</f>
        <v>-2376</v>
      </c>
      <c r="G46">
        <f>SUM(C$4:C46)</f>
        <v>1623</v>
      </c>
    </row>
    <row r="47" spans="1:7" x14ac:dyDescent="0.25">
      <c r="A47">
        <v>-272</v>
      </c>
      <c r="B47">
        <v>316</v>
      </c>
      <c r="C47">
        <v>-861</v>
      </c>
      <c r="E47">
        <f>SUM(A$4:A47)</f>
        <v>1912</v>
      </c>
      <c r="F47">
        <f>SUM(B$4:B47)</f>
        <v>-2060</v>
      </c>
      <c r="G47">
        <f>SUM(C$4:C47)</f>
        <v>762</v>
      </c>
    </row>
    <row r="48" spans="1:7" x14ac:dyDescent="0.25">
      <c r="A48">
        <v>-446</v>
      </c>
      <c r="B48">
        <v>-932</v>
      </c>
      <c r="C48">
        <v>165</v>
      </c>
      <c r="E48">
        <f>SUM(A$4:A48)</f>
        <v>1466</v>
      </c>
      <c r="F48">
        <f>SUM(B$4:B48)</f>
        <v>-2992</v>
      </c>
      <c r="G48">
        <f>SUM(C$4:C48)</f>
        <v>927</v>
      </c>
    </row>
    <row r="49" spans="1:7" x14ac:dyDescent="0.25">
      <c r="A49">
        <v>-463</v>
      </c>
      <c r="B49">
        <v>958</v>
      </c>
      <c r="C49">
        <v>-407</v>
      </c>
      <c r="E49">
        <f>SUM(A$4:A49)</f>
        <v>1003</v>
      </c>
      <c r="F49">
        <f>SUM(B$4:B49)</f>
        <v>-2034</v>
      </c>
      <c r="G49">
        <f>SUM(C$4:C49)</f>
        <v>520</v>
      </c>
    </row>
    <row r="50" spans="1:7" x14ac:dyDescent="0.25">
      <c r="A50">
        <v>695</v>
      </c>
      <c r="B50">
        <v>150</v>
      </c>
      <c r="C50">
        <v>-989</v>
      </c>
      <c r="E50">
        <f>SUM(A$4:A50)</f>
        <v>1698</v>
      </c>
      <c r="F50">
        <f>SUM(B$4:B50)</f>
        <v>-1884</v>
      </c>
      <c r="G50">
        <f>SUM(C$4:C50)</f>
        <v>-469</v>
      </c>
    </row>
    <row r="56" spans="1:7" x14ac:dyDescent="0.25">
      <c r="A56">
        <f>AVERAGE(A4:A50)</f>
        <v>36.127659574468083</v>
      </c>
      <c r="B56">
        <f t="shared" ref="B56:C56" si="4">AVERAGE(B4:B50)</f>
        <v>-40.085106382978722</v>
      </c>
      <c r="C56">
        <f t="shared" si="4"/>
        <v>-9.9787234042553195</v>
      </c>
    </row>
    <row r="57" spans="1:7" x14ac:dyDescent="0.25">
      <c r="A57">
        <f>SUM(A4:A50)</f>
        <v>1698</v>
      </c>
      <c r="B57">
        <f t="shared" ref="B57:C57" si="5">SUM(B4:B50)</f>
        <v>-1884</v>
      </c>
      <c r="C57">
        <f t="shared" si="5"/>
        <v>-469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541D-B4DD-42D6-A65B-59A7B0E3C78D}">
  <dimension ref="A1"/>
  <sheetViews>
    <sheetView tabSelected="1" workbookViewId="0">
      <selection activeCell="C1" sqref="C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Projector</vt:lpstr>
      <vt:lpstr>Line3D</vt:lpstr>
      <vt:lpstr>BoundedPlane</vt:lpstr>
      <vt:lpstr>Plane</vt:lpstr>
      <vt:lpstr>Cube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2021-06-10T17:01:17Z</dcterms:modified>
</cp:coreProperties>
</file>