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49BAAC02-5466-48F0-9ACA-E9AF02A847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B19" i="1" s="1"/>
  <c r="W8" i="1"/>
  <c r="W18" i="1" s="1"/>
  <c r="C8" i="1"/>
  <c r="C17" i="1" s="1"/>
  <c r="H8" i="1"/>
  <c r="H17" i="1" s="1"/>
  <c r="M8" i="1"/>
  <c r="M10" i="1" s="1"/>
  <c r="R8" i="1"/>
  <c r="R13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AB10" i="1" l="1"/>
  <c r="AB11" i="1"/>
  <c r="AB14" i="1"/>
  <c r="AB15" i="1"/>
  <c r="AB16" i="1"/>
  <c r="AB12" i="1"/>
  <c r="AB9" i="1"/>
  <c r="AB13" i="1"/>
  <c r="AB17" i="1"/>
  <c r="AB18" i="1"/>
  <c r="R9" i="1"/>
  <c r="R16" i="1"/>
  <c r="W11" i="1"/>
  <c r="W15" i="1"/>
  <c r="W19" i="1"/>
  <c r="W12" i="1"/>
  <c r="W16" i="1"/>
  <c r="W9" i="1"/>
  <c r="W13" i="1"/>
  <c r="W17" i="1"/>
  <c r="W10" i="1"/>
  <c r="W14" i="1"/>
  <c r="H11" i="1"/>
  <c r="R12" i="1"/>
  <c r="C14" i="1"/>
  <c r="M9" i="1"/>
  <c r="M16" i="1"/>
  <c r="M12" i="1"/>
  <c r="R19" i="1"/>
  <c r="R15" i="1"/>
  <c r="R11" i="1"/>
  <c r="H19" i="1"/>
  <c r="M13" i="1"/>
  <c r="M19" i="1"/>
  <c r="M15" i="1"/>
  <c r="M11" i="1"/>
  <c r="R18" i="1"/>
  <c r="R14" i="1"/>
  <c r="R10" i="1"/>
  <c r="M17" i="1"/>
  <c r="M18" i="1"/>
  <c r="M14" i="1"/>
  <c r="R17" i="1"/>
  <c r="C18" i="1"/>
  <c r="C10" i="1"/>
  <c r="C11" i="1"/>
  <c r="C19" i="1"/>
  <c r="C15" i="1"/>
  <c r="C12" i="1"/>
  <c r="C16" i="1"/>
  <c r="C9" i="1"/>
  <c r="C13" i="1"/>
  <c r="H14" i="1"/>
  <c r="H15" i="1"/>
  <c r="H10" i="1"/>
  <c r="H18" i="1"/>
  <c r="H12" i="1"/>
  <c r="H16" i="1"/>
  <c r="H9" i="1"/>
  <c r="H13" i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</calcChain>
</file>

<file path=xl/sharedStrings.xml><?xml version="1.0" encoding="utf-8"?>
<sst xmlns="http://schemas.openxmlformats.org/spreadsheetml/2006/main" count="85" uniqueCount="42">
  <si>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</si>
  <si>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</si>
  <si>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</si>
  <si>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</si>
  <si>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</si>
  <si>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</si>
  <si>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</si>
  <si>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</si>
  <si>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</si>
  <si>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</si>
  <si>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</si>
  <si>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</si>
  <si>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</si>
  <si>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</si>
  <si>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</si>
  <si>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</si>
  <si>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</si>
  <si>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</si>
  <si>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</si>
  <si>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</si>
  <si>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</si>
  <si>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</si>
  <si>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</si>
  <si>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</si>
  <si>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</si>
  <si>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</si>
  <si>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</si>
  <si>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</si>
  <si>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</si>
  <si>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</si>
  <si>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</si>
  <si>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</si>
  <si>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</si>
  <si>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transistor</t>
  </si>
  <si>
    <t>gain</t>
  </si>
  <si>
    <t>Re = 3k3</t>
  </si>
  <si>
    <t>Re = 10k</t>
  </si>
  <si>
    <t>Rtrans = 1k2</t>
  </si>
  <si>
    <t>Vexpo[V]</t>
  </si>
  <si>
    <t>Vattesa[V]</t>
  </si>
  <si>
    <t>Vopamp[V]</t>
  </si>
  <si>
    <t>Vin[V]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</si>
</sst>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16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VCO'!$L$8:$L$19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8.41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VCO'!$M$8:$M$19</c:f>
              <c:numCache>
                <c:formatCode>0.000</c:formatCode>
                <c:ptCount val="12"/>
                <c:pt idx="0" formatCode="General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0.32</c:v>
                </c:pt>
                <c:pt idx="4">
                  <c:v>0.64</c:v>
                </c:pt>
                <c:pt idx="5">
                  <c:v>1.28</c:v>
                </c:pt>
                <c:pt idx="6">
                  <c:v>2.56</c:v>
                </c:pt>
                <c:pt idx="7">
                  <c:v>5.12</c:v>
                </c:pt>
                <c:pt idx="8">
                  <c:v>10.24</c:v>
                </c:pt>
                <c:pt idx="9">
                  <c:v>13.605742736348279</c:v>
                </c:pt>
                <c:pt idx="10">
                  <c:v>20.48</c:v>
                </c:pt>
                <c:pt idx="11">
                  <c:v>40.96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Vexpo[V]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VCO'!$L$8:$L$19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8.41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VCO'!$N$8:$N$19</c:f>
              <c:numCache>
                <c:formatCode>General</c:formatCode>
                <c:ptCount val="12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0.32100000000000001</c:v>
                </c:pt>
                <c:pt idx="4">
                  <c:v>0.63400000000000001</c:v>
                </c:pt>
                <c:pt idx="5">
                  <c:v>1.2350000000000001</c:v>
                </c:pt>
                <c:pt idx="6">
                  <c:v>2.39</c:v>
                </c:pt>
                <c:pt idx="7">
                  <c:v>4.53</c:v>
                </c:pt>
                <c:pt idx="8">
                  <c:v>8.2899999999999991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ser>
          <c:idx val="2"/>
          <c:order val="2"/>
          <c:tx>
            <c:strRef>
              <c:f>'Misure VCO'!$O$3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VCO'!$L$8:$L$19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8.41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VCO'!$O$8:$O$19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F-4DF9-9256-A114AB73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VCO'!$H$3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VCO'!$G$8:$G$19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8.0299999999999994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VCO'!$H$8:$H$19</c:f>
              <c:numCache>
                <c:formatCode>0.000</c:formatCode>
                <c:ptCount val="12"/>
                <c:pt idx="0" formatCode="General">
                  <c:v>3.2000000000000001E-2</c:v>
                </c:pt>
                <c:pt idx="1">
                  <c:v>6.4000000000000001E-2</c:v>
                </c:pt>
                <c:pt idx="2">
                  <c:v>0.128</c:v>
                </c:pt>
                <c:pt idx="3">
                  <c:v>0.25600000000000001</c:v>
                </c:pt>
                <c:pt idx="4">
                  <c:v>0.51200000000000001</c:v>
                </c:pt>
                <c:pt idx="5">
                  <c:v>1.024</c:v>
                </c:pt>
                <c:pt idx="6">
                  <c:v>2.048</c:v>
                </c:pt>
                <c:pt idx="7">
                  <c:v>4.0960000000000001</c:v>
                </c:pt>
                <c:pt idx="8">
                  <c:v>8.1920000000000002</c:v>
                </c:pt>
                <c:pt idx="9">
                  <c:v>8.3641313337933241</c:v>
                </c:pt>
                <c:pt idx="10">
                  <c:v>16.384</c:v>
                </c:pt>
                <c:pt idx="11">
                  <c:v>32.768000000000001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1-4FC5-B983-31465654136C}"/>
            </c:ext>
          </c:extLst>
        </c:ser>
        <c:ser>
          <c:idx val="1"/>
          <c:order val="1"/>
          <c:tx>
            <c:strRef>
              <c:f>'Misure VCO'!$I$3</c:f>
              <c:strCache>
                <c:ptCount val="1"/>
                <c:pt idx="0">
                  <c:v>Vexpo[V]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VCO'!$G$8:$G$19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8.0299999999999994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VCO'!$I$8:$I$19</c:f>
              <c:numCache>
                <c:formatCode>General</c:formatCode>
                <c:ptCount val="12"/>
                <c:pt idx="0">
                  <c:v>3.2000000000000001E-2</c:v>
                </c:pt>
                <c:pt idx="1">
                  <c:v>7.6999999999999999E-2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0.71199999999999997</c:v>
                </c:pt>
                <c:pt idx="5">
                  <c:v>1.446</c:v>
                </c:pt>
                <c:pt idx="6">
                  <c:v>2.86</c:v>
                </c:pt>
                <c:pt idx="7">
                  <c:v>5.54</c:v>
                </c:pt>
                <c:pt idx="8">
                  <c:v>10.24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1-4FC5-B983-31465654136C}"/>
            </c:ext>
          </c:extLst>
        </c:ser>
        <c:ser>
          <c:idx val="2"/>
          <c:order val="2"/>
          <c:tx>
            <c:strRef>
              <c:f>'Misure VCO'!$J$3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VCO'!$G$8:$G$19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8.0299999999999994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VCO'!$J$8:$J$19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2-4FB3-BC7B-C9C107EE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5744"/>
        <c:axId val="1590978256"/>
      </c:scatterChart>
      <c:valAx>
        <c:axId val="159098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78256"/>
        <c:crosses val="autoZero"/>
        <c:crossBetween val="midCat"/>
      </c:valAx>
      <c:valAx>
        <c:axId val="159097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VCO'!$C$8:$C$19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Vexpo[V]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VCO'!$D$8:$D$19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ser>
          <c:idx val="2"/>
          <c:order val="2"/>
          <c:tx>
            <c:strRef>
              <c:f>'Misure VCO'!$E$3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VCO'!$B$8:$B$19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VCO'!$E$8:$E$19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5-455A-B15C-37E90719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VCO'!$W$3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VCO'!$V$8:$V$19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VCO'!$W$8:$W$19</c:f>
              <c:numCache>
                <c:formatCode>0.000</c:formatCode>
                <c:ptCount val="12"/>
                <c:pt idx="0" formatCode="General">
                  <c:v>4.3999999999999997E-2</c:v>
                </c:pt>
                <c:pt idx="1">
                  <c:v>8.7999999999999995E-2</c:v>
                </c:pt>
                <c:pt idx="2">
                  <c:v>0.17599999999999999</c:v>
                </c:pt>
                <c:pt idx="3">
                  <c:v>0.35199999999999998</c:v>
                </c:pt>
                <c:pt idx="4">
                  <c:v>0.70399999999999996</c:v>
                </c:pt>
                <c:pt idx="5">
                  <c:v>1.4079999999999999</c:v>
                </c:pt>
                <c:pt idx="6">
                  <c:v>2.8159999999999998</c:v>
                </c:pt>
                <c:pt idx="7">
                  <c:v>5.6319999999999997</c:v>
                </c:pt>
                <c:pt idx="8">
                  <c:v>11.263999999999999</c:v>
                </c:pt>
                <c:pt idx="9">
                  <c:v>11.580674143453923</c:v>
                </c:pt>
                <c:pt idx="10">
                  <c:v>22.527999999999999</c:v>
                </c:pt>
                <c:pt idx="11">
                  <c:v>45.055999999999997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VCO'!$X$3</c:f>
              <c:strCache>
                <c:ptCount val="1"/>
                <c:pt idx="0">
                  <c:v>Vexpo[V]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VCO'!$V$8:$V$19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VCO'!$X$8:$X$19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8.3000000000000004E-2</c:v>
                </c:pt>
                <c:pt idx="2">
                  <c:v>0.17</c:v>
                </c:pt>
                <c:pt idx="3">
                  <c:v>0.35299999999999998</c:v>
                </c:pt>
                <c:pt idx="4">
                  <c:v>0.72499999999999998</c:v>
                </c:pt>
                <c:pt idx="5">
                  <c:v>1.448</c:v>
                </c:pt>
                <c:pt idx="6">
                  <c:v>2.87</c:v>
                </c:pt>
                <c:pt idx="7">
                  <c:v>5.58</c:v>
                </c:pt>
                <c:pt idx="8">
                  <c:v>10.29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ser>
          <c:idx val="2"/>
          <c:order val="2"/>
          <c:tx>
            <c:strRef>
              <c:f>'Misure VCO'!$Y$3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VCO'!$V$8:$V$19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VCO'!$Y$8:$Y$19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F-4764-8141-6368D7E8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VCO'!$R$3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VCO'!$Q$8:$Q$19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VCO'!$R$8:$R$19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VCO'!$S$3</c:f>
              <c:strCache>
                <c:ptCount val="1"/>
                <c:pt idx="0">
                  <c:v>Vexpo[V]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VCO'!$Q$8:$Q$19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VCO'!$S$8:$S$19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ser>
          <c:idx val="2"/>
          <c:order val="2"/>
          <c:tx>
            <c:strRef>
              <c:f>'Misure VCO'!$T$3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VCO'!$Q$8:$Q$19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VCO'!$T$8:$T$19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4-49BC-A2B7-71C6D82F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VCO'!$AB$3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VCO'!$AA$8:$AA$19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VCO'!$AB$8:$AB$19</c:f>
              <c:numCache>
                <c:formatCode>0.000</c:formatCode>
                <c:ptCount val="12"/>
                <c:pt idx="0" formatCode="General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0.32</c:v>
                </c:pt>
                <c:pt idx="4">
                  <c:v>0.64</c:v>
                </c:pt>
                <c:pt idx="5">
                  <c:v>1.28</c:v>
                </c:pt>
                <c:pt idx="6">
                  <c:v>2.56</c:v>
                </c:pt>
                <c:pt idx="7">
                  <c:v>5.12</c:v>
                </c:pt>
                <c:pt idx="8">
                  <c:v>10.24</c:v>
                </c:pt>
                <c:pt idx="9">
                  <c:v>10.527885584958112</c:v>
                </c:pt>
                <c:pt idx="10">
                  <c:v>20.48</c:v>
                </c:pt>
                <c:pt idx="11">
                  <c:v>40.96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C28-BDFC-ECAFE7D7DA4A}"/>
            </c:ext>
          </c:extLst>
        </c:ser>
        <c:ser>
          <c:idx val="1"/>
          <c:order val="1"/>
          <c:tx>
            <c:strRef>
              <c:f>'Misure VCO'!$AC$3</c:f>
              <c:strCache>
                <c:ptCount val="1"/>
                <c:pt idx="0">
                  <c:v>Vexpo[V]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VCO'!$AA$8:$AA$19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VCO'!$AC$8:$AC$19</c:f>
              <c:numCache>
                <c:formatCode>General</c:formatCode>
                <c:ptCount val="12"/>
                <c:pt idx="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C28-BDFC-ECAFE7D7DA4A}"/>
            </c:ext>
          </c:extLst>
        </c:ser>
        <c:ser>
          <c:idx val="2"/>
          <c:order val="2"/>
          <c:tx>
            <c:strRef>
              <c:f>'Misure VCO'!$AD$3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VCO'!$AA$8:$AA$19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VCO'!$AD$8:$AD$19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C-4C28-BDFC-ECAFE7D7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4335"/>
        <c:axId val="2080369247"/>
      </c:scatterChart>
      <c:valAx>
        <c:axId val="34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369247"/>
        <c:crosses val="autoZero"/>
        <c:crossBetween val="midCat"/>
      </c:valAx>
      <c:valAx>
        <c:axId val="208036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20</xdr:row>
      <xdr:rowOff>14287</xdr:rowOff>
    </xdr:from>
    <xdr:to>
      <xdr:col>15</xdr:col>
      <xdr:colOff>9525</xdr:colOff>
      <xdr:row>34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14287</xdr:rowOff>
    </xdr:from>
    <xdr:to>
      <xdr:col>10</xdr:col>
      <xdr:colOff>19050</xdr:colOff>
      <xdr:row>34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65190E5-1708-FC51-29F8-6C89FFC87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20</xdr:row>
      <xdr:rowOff>23812</xdr:rowOff>
    </xdr:from>
    <xdr:to>
      <xdr:col>5</xdr:col>
      <xdr:colOff>9525</xdr:colOff>
      <xdr:row>34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20</xdr:row>
      <xdr:rowOff>23812</xdr:rowOff>
    </xdr:from>
    <xdr:to>
      <xdr:col>25</xdr:col>
      <xdr:colOff>0</xdr:colOff>
      <xdr:row>34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20</xdr:row>
      <xdr:rowOff>4762</xdr:rowOff>
    </xdr:from>
    <xdr:to>
      <xdr:col>20</xdr:col>
      <xdr:colOff>9525</xdr:colOff>
      <xdr:row>34</xdr:row>
      <xdr:rowOff>80962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19050</xdr:colOff>
      <xdr:row>20</xdr:row>
      <xdr:rowOff>14287</xdr:rowOff>
    </xdr:from>
    <xdr:to>
      <xdr:col>30</xdr:col>
      <xdr:colOff>19050</xdr:colOff>
      <xdr:row>34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38997-B257-DE16-BE23-9EC47E53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J33" sqref="J33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9.85546875" style="3" bestFit="1" customWidth="1"/>
    <col min="5" max="5" width="9.7109375" style="3" bestFit="1" customWidth="1"/>
    <col min="6" max="6" width="1.7109375" style="3" customWidth="1"/>
    <col min="7" max="7" width="9.140625" style="3"/>
    <col min="8" max="8" width="9.7109375" style="3" bestFit="1" customWidth="1"/>
    <col min="9" max="9" width="1.7109375" style="3" customWidth="1"/>
    <col min="10" max="11" width="9.140625" style="3"/>
    <col min="12" max="12" width="10" style="3" bestFit="1" customWidth="1"/>
    <col min="13" max="13" width="1.7109375" style="3" customWidth="1"/>
    <col min="14" max="28" width="9.140625" style="3"/>
  </cols>
  <sheetData>
    <row r="1" spans="1:13" ht="9.9499999999999993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21" t="s">
        <v>8</v>
      </c>
      <c r="C2" s="7"/>
      <c r="D2" s="42" t="s">
        <v>7</v>
      </c>
      <c r="E2" s="42"/>
      <c r="F2" s="7"/>
      <c r="G2" s="42" t="s">
        <v>27</v>
      </c>
      <c r="H2" s="42"/>
      <c r="I2" s="7"/>
      <c r="J2" s="42" t="s">
        <v>5</v>
      </c>
      <c r="K2" s="42"/>
      <c r="L2" s="42"/>
      <c r="M2" s="7"/>
    </row>
    <row r="3" spans="1:13" x14ac:dyDescent="0.25">
      <c r="A3" s="7"/>
      <c r="B3" s="22" t="s">
        <v>9</v>
      </c>
      <c r="C3" s="7"/>
      <c r="D3" s="17" t="s">
        <v>3</v>
      </c>
      <c r="E3" s="19" t="s">
        <v>4</v>
      </c>
      <c r="F3" s="7"/>
      <c r="G3" s="17" t="s">
        <v>3</v>
      </c>
      <c r="H3" s="19" t="s">
        <v>4</v>
      </c>
      <c r="I3" s="7"/>
      <c r="J3" s="19" t="s">
        <v>32</v>
      </c>
      <c r="K3" s="19" t="s">
        <v>15</v>
      </c>
      <c r="L3" s="19" t="s">
        <v>6</v>
      </c>
      <c r="M3" s="7"/>
    </row>
    <row r="4" spans="1:13" ht="9.9499999999999993" customHeight="1" x14ac:dyDescent="0.25">
      <c r="A4" s="7"/>
      <c r="B4" s="13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1">
        <v>0</v>
      </c>
      <c r="C5" s="7"/>
      <c r="D5" s="1">
        <v>0</v>
      </c>
      <c r="E5" s="1">
        <v>0</v>
      </c>
      <c r="F5" s="7"/>
      <c r="G5" s="1">
        <v>0</v>
      </c>
      <c r="H5" s="1">
        <v>0</v>
      </c>
      <c r="I5" s="7"/>
      <c r="J5" s="1">
        <v>100</v>
      </c>
      <c r="K5" s="1">
        <v>25</v>
      </c>
      <c r="L5" s="1">
        <v>1</v>
      </c>
      <c r="M5" s="7"/>
    </row>
    <row r="6" spans="1:13" x14ac:dyDescent="0.25">
      <c r="A6" s="7"/>
      <c r="B6" s="15">
        <v>1</v>
      </c>
      <c r="C6" s="7"/>
      <c r="D6" s="1">
        <v>3.9</v>
      </c>
      <c r="E6" s="16">
        <f>100*(B6)/($K$5*$L$5)</f>
        <v>4</v>
      </c>
      <c r="F6" s="7"/>
      <c r="G6" s="1">
        <v>342</v>
      </c>
      <c r="H6" s="27">
        <f>((E6*10^-2)/($J$5*10^-9)/1000)</f>
        <v>400</v>
      </c>
      <c r="I6" s="7"/>
      <c r="J6" s="7"/>
      <c r="K6" s="7"/>
      <c r="L6" s="7"/>
      <c r="M6" s="7"/>
    </row>
    <row r="7" spans="1:13" x14ac:dyDescent="0.25">
      <c r="A7" s="7"/>
      <c r="B7" s="1">
        <v>2</v>
      </c>
      <c r="C7" s="7"/>
      <c r="D7" s="1">
        <v>9.1999999999999993</v>
      </c>
      <c r="E7" s="27">
        <f t="shared" ref="E7:E15" si="0">100*(B7)/($K$5*$L$5)</f>
        <v>8</v>
      </c>
      <c r="F7" s="7"/>
      <c r="G7" s="1">
        <v>805</v>
      </c>
      <c r="H7" s="27">
        <f>((E7*10^-2)/($J$5*10^-9)/1000)</f>
        <v>800</v>
      </c>
      <c r="I7" s="7"/>
      <c r="M7" s="14"/>
    </row>
    <row r="8" spans="1:13" x14ac:dyDescent="0.25">
      <c r="A8" s="7"/>
      <c r="B8" s="1">
        <v>3</v>
      </c>
      <c r="C8" s="7"/>
      <c r="D8" s="1">
        <v>13.6</v>
      </c>
      <c r="E8" s="27">
        <f t="shared" si="0"/>
        <v>12</v>
      </c>
      <c r="F8" s="7"/>
      <c r="G8" s="1">
        <v>1192</v>
      </c>
      <c r="H8" s="27">
        <f t="shared" ref="H8:H15" si="1">((E8*10^-2)/($J$5*10^-9)/1000)</f>
        <v>1199.9999999999998</v>
      </c>
      <c r="I8" s="7"/>
      <c r="M8" s="14"/>
    </row>
    <row r="9" spans="1:13" x14ac:dyDescent="0.25">
      <c r="A9" s="7"/>
      <c r="B9" s="1">
        <v>4</v>
      </c>
      <c r="C9" s="7"/>
      <c r="D9" s="1">
        <v>17.989999999999998</v>
      </c>
      <c r="E9" s="27">
        <f t="shared" si="0"/>
        <v>16</v>
      </c>
      <c r="F9" s="7"/>
      <c r="G9" s="1">
        <v>1580</v>
      </c>
      <c r="H9" s="27">
        <f t="shared" si="1"/>
        <v>1600</v>
      </c>
      <c r="I9" s="7"/>
      <c r="M9" s="14"/>
    </row>
    <row r="10" spans="1:13" x14ac:dyDescent="0.25">
      <c r="A10" s="7"/>
      <c r="B10" s="15">
        <v>5</v>
      </c>
      <c r="C10" s="7"/>
      <c r="D10" s="1">
        <v>22.4</v>
      </c>
      <c r="E10" s="27">
        <f t="shared" si="0"/>
        <v>20</v>
      </c>
      <c r="F10" s="7"/>
      <c r="G10" s="1">
        <v>1978</v>
      </c>
      <c r="H10" s="27">
        <f t="shared" si="1"/>
        <v>2000</v>
      </c>
      <c r="I10" s="7"/>
      <c r="M10" s="14"/>
    </row>
    <row r="11" spans="1:13" x14ac:dyDescent="0.25">
      <c r="A11" s="7"/>
      <c r="B11" s="1">
        <v>6</v>
      </c>
      <c r="C11" s="7"/>
      <c r="D11" s="1">
        <v>26.83</v>
      </c>
      <c r="E11" s="27">
        <f t="shared" si="0"/>
        <v>24</v>
      </c>
      <c r="F11" s="7"/>
      <c r="G11" s="1">
        <v>2377</v>
      </c>
      <c r="H11" s="27">
        <f t="shared" si="1"/>
        <v>2399.9999999999995</v>
      </c>
      <c r="I11" s="7"/>
      <c r="M11" s="14"/>
    </row>
    <row r="12" spans="1:13" x14ac:dyDescent="0.25">
      <c r="A12" s="7"/>
      <c r="B12" s="1">
        <v>7</v>
      </c>
      <c r="C12" s="7"/>
      <c r="D12" s="1">
        <v>31.38</v>
      </c>
      <c r="E12" s="27">
        <f t="shared" si="0"/>
        <v>28</v>
      </c>
      <c r="F12" s="7"/>
      <c r="G12" s="1">
        <v>2776</v>
      </c>
      <c r="H12" s="27">
        <f t="shared" si="1"/>
        <v>2800</v>
      </c>
      <c r="I12" s="7"/>
      <c r="M12" s="14"/>
    </row>
    <row r="13" spans="1:13" x14ac:dyDescent="0.25">
      <c r="A13" s="7"/>
      <c r="B13" s="1">
        <v>8</v>
      </c>
      <c r="C13" s="7"/>
      <c r="D13" s="1">
        <v>35.549999999999997</v>
      </c>
      <c r="E13" s="27">
        <f t="shared" si="0"/>
        <v>32</v>
      </c>
      <c r="F13" s="7"/>
      <c r="G13" s="1">
        <v>3165</v>
      </c>
      <c r="H13" s="27">
        <f t="shared" si="1"/>
        <v>3200</v>
      </c>
      <c r="I13" s="7"/>
      <c r="M13" s="14"/>
    </row>
    <row r="14" spans="1:13" x14ac:dyDescent="0.25">
      <c r="A14" s="7"/>
      <c r="B14" s="1">
        <v>9</v>
      </c>
      <c r="C14" s="7"/>
      <c r="D14" s="1">
        <v>40.119999999999997</v>
      </c>
      <c r="E14" s="27">
        <f t="shared" si="0"/>
        <v>36</v>
      </c>
      <c r="F14" s="7"/>
      <c r="G14" s="1">
        <v>3568</v>
      </c>
      <c r="H14" s="27">
        <f t="shared" si="1"/>
        <v>3599.9999999999995</v>
      </c>
      <c r="I14" s="7"/>
      <c r="M14" s="14"/>
    </row>
    <row r="15" spans="1:13" x14ac:dyDescent="0.25">
      <c r="A15" s="7"/>
      <c r="B15" s="15">
        <v>10</v>
      </c>
      <c r="C15" s="7"/>
      <c r="D15" s="1">
        <v>44.23</v>
      </c>
      <c r="E15" s="27">
        <f t="shared" si="0"/>
        <v>40</v>
      </c>
      <c r="F15" s="7"/>
      <c r="G15" s="1">
        <v>3883</v>
      </c>
      <c r="H15" s="27">
        <f t="shared" si="1"/>
        <v>4000</v>
      </c>
      <c r="I15" s="7"/>
      <c r="M15" s="14"/>
    </row>
    <row r="16" spans="1:13" ht="9.9499999999999993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14"/>
      <c r="K16" s="14"/>
      <c r="L16" s="14"/>
      <c r="M16" s="14"/>
    </row>
    <row r="17" spans="1:1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1"/>
  <sheetViews>
    <sheetView tabSelected="1" zoomScaleNormal="100" workbookViewId="0">
      <selection activeCell="Q8" activeCellId="1" sqref="Q3:T3 Q8:T19"/>
    </sheetView>
  </sheetViews>
  <sheetFormatPr defaultRowHeight="15" x14ac:dyDescent="0.25"/>
  <cols>
    <col min="1" max="1" width="1.7109375" style="3" customWidth="1"/>
    <col min="2" max="2" width="9.42578125" style="3" bestFit="1" customWidth="1"/>
    <col min="3" max="3" width="10.42578125" style="3" bestFit="1" customWidth="1"/>
    <col min="4" max="4" width="9.42578125" style="3" bestFit="1" customWidth="1"/>
    <col min="5" max="5" width="11.140625" style="32" bestFit="1" customWidth="1"/>
    <col min="6" max="6" width="1.7109375" style="3" customWidth="1"/>
    <col min="7" max="7" width="9.42578125" style="3" bestFit="1" customWidth="1"/>
    <col min="8" max="8" width="10.42578125" style="3" bestFit="1" customWidth="1"/>
    <col min="9" max="9" width="9.42578125" style="3" bestFit="1" customWidth="1"/>
    <col min="10" max="10" width="11.140625" style="32" bestFit="1" customWidth="1"/>
    <col min="11" max="11" width="1.7109375" style="3" customWidth="1"/>
    <col min="12" max="12" width="9.42578125" style="3" bestFit="1" customWidth="1"/>
    <col min="13" max="13" width="10.42578125" style="3" bestFit="1" customWidth="1"/>
    <col min="14" max="14" width="9.42578125" style="3" bestFit="1" customWidth="1"/>
    <col min="15" max="15" width="11.140625" style="32" bestFit="1" customWidth="1"/>
    <col min="16" max="16" width="1.7109375" style="3" customWidth="1"/>
    <col min="17" max="17" width="9.42578125" style="3" bestFit="1" customWidth="1"/>
    <col min="18" max="18" width="10.42578125" style="3" bestFit="1" customWidth="1"/>
    <col min="19" max="19" width="9.42578125" style="3" bestFit="1" customWidth="1"/>
    <col min="20" max="20" width="11.140625" style="32" bestFit="1" customWidth="1"/>
    <col min="21" max="21" width="1.7109375" customWidth="1"/>
    <col min="22" max="22" width="9.42578125" style="10" bestFit="1" customWidth="1"/>
    <col min="23" max="23" width="10.42578125" style="10" bestFit="1" customWidth="1"/>
    <col min="24" max="24" width="11.42578125" style="10" bestFit="1" customWidth="1"/>
    <col min="25" max="25" width="11.140625" style="10" bestFit="1" customWidth="1"/>
    <col min="26" max="26" width="1.7109375" customWidth="1"/>
    <col min="27" max="27" width="9.42578125" style="10" bestFit="1" customWidth="1"/>
    <col min="28" max="28" width="10.42578125" style="10" bestFit="1" customWidth="1"/>
    <col min="29" max="29" width="9.42578125" style="10" bestFit="1" customWidth="1"/>
    <col min="30" max="30" width="11.140625" style="10" bestFit="1" customWidth="1"/>
    <col min="31" max="31" width="1.7109375" customWidth="1"/>
  </cols>
  <sheetData>
    <row r="1" spans="1:31" x14ac:dyDescent="0.25">
      <c r="A1" s="26"/>
      <c r="B1" s="2">
        <v>4</v>
      </c>
      <c r="C1" s="32" t="s">
        <v>36</v>
      </c>
      <c r="D1" s="2"/>
      <c r="E1" s="2"/>
      <c r="F1" s="2"/>
      <c r="G1" s="2">
        <v>3</v>
      </c>
      <c r="H1" s="3" t="s">
        <v>35</v>
      </c>
      <c r="I1" s="2"/>
      <c r="J1" s="2"/>
      <c r="K1" s="2"/>
      <c r="L1" s="2">
        <v>2</v>
      </c>
      <c r="M1" s="32" t="s">
        <v>35</v>
      </c>
      <c r="N1" s="2"/>
      <c r="O1" s="2"/>
      <c r="P1" s="2"/>
      <c r="Q1" s="2">
        <v>1</v>
      </c>
      <c r="R1" s="32" t="s">
        <v>35</v>
      </c>
      <c r="S1" s="2"/>
      <c r="T1" s="2"/>
      <c r="V1" s="10">
        <v>5</v>
      </c>
      <c r="W1" s="10" t="s">
        <v>36</v>
      </c>
      <c r="X1" s="10" t="s">
        <v>37</v>
      </c>
      <c r="AA1" s="10">
        <v>6</v>
      </c>
      <c r="AB1" s="10" t="s">
        <v>35</v>
      </c>
    </row>
    <row r="2" spans="1:31" ht="9.9499999999999993" customHeight="1" x14ac:dyDescent="0.25">
      <c r="A2" s="8"/>
      <c r="B2" s="8"/>
      <c r="C2" s="7"/>
      <c r="D2" s="7"/>
      <c r="E2" s="7"/>
      <c r="F2" s="8"/>
      <c r="G2" s="8"/>
      <c r="H2" s="7"/>
      <c r="I2" s="7"/>
      <c r="J2" s="7"/>
      <c r="K2" s="8"/>
      <c r="L2" s="8"/>
      <c r="M2" s="7"/>
      <c r="N2" s="7"/>
      <c r="O2" s="7"/>
      <c r="P2" s="8"/>
      <c r="Q2" s="8"/>
      <c r="R2" s="7"/>
      <c r="S2" s="7"/>
      <c r="T2" s="7"/>
      <c r="U2" s="9"/>
      <c r="V2" s="8"/>
      <c r="W2" s="7"/>
      <c r="X2" s="7"/>
      <c r="Y2" s="7"/>
      <c r="Z2" s="9"/>
      <c r="AA2" s="8"/>
      <c r="AB2" s="7"/>
      <c r="AC2" s="7"/>
      <c r="AD2" s="7"/>
      <c r="AE2" s="9"/>
    </row>
    <row r="3" spans="1:31" x14ac:dyDescent="0.25">
      <c r="A3" s="7"/>
      <c r="B3" s="33" t="s">
        <v>41</v>
      </c>
      <c r="C3" s="33" t="s">
        <v>39</v>
      </c>
      <c r="D3" s="39" t="s">
        <v>38</v>
      </c>
      <c r="E3" s="33" t="s">
        <v>40</v>
      </c>
      <c r="F3" s="7"/>
      <c r="G3" s="34" t="s">
        <v>41</v>
      </c>
      <c r="H3" s="34" t="s">
        <v>39</v>
      </c>
      <c r="I3" s="39" t="s">
        <v>38</v>
      </c>
      <c r="J3" s="34" t="s">
        <v>40</v>
      </c>
      <c r="K3" s="7"/>
      <c r="L3" s="34" t="s">
        <v>41</v>
      </c>
      <c r="M3" s="34" t="s">
        <v>39</v>
      </c>
      <c r="N3" s="39" t="s">
        <v>38</v>
      </c>
      <c r="O3" s="34" t="s">
        <v>40</v>
      </c>
      <c r="P3" s="7"/>
      <c r="Q3" s="34" t="s">
        <v>41</v>
      </c>
      <c r="R3" s="34" t="s">
        <v>39</v>
      </c>
      <c r="S3" s="39" t="s">
        <v>38</v>
      </c>
      <c r="T3" s="34" t="s">
        <v>40</v>
      </c>
      <c r="U3" s="40"/>
      <c r="V3" s="34" t="s">
        <v>41</v>
      </c>
      <c r="W3" s="34" t="s">
        <v>39</v>
      </c>
      <c r="X3" s="39" t="s">
        <v>38</v>
      </c>
      <c r="Y3" s="34" t="s">
        <v>40</v>
      </c>
      <c r="Z3" s="40"/>
      <c r="AA3" s="34" t="s">
        <v>41</v>
      </c>
      <c r="AB3" s="34" t="s">
        <v>39</v>
      </c>
      <c r="AC3" s="39" t="s">
        <v>38</v>
      </c>
      <c r="AD3" s="34" t="s">
        <v>40</v>
      </c>
      <c r="AE3" s="40"/>
    </row>
    <row r="4" spans="1:31" x14ac:dyDescent="0.25">
      <c r="A4" s="8"/>
      <c r="B4" s="33" t="s">
        <v>33</v>
      </c>
      <c r="C4" s="37"/>
      <c r="D4" s="35"/>
      <c r="E4" s="37"/>
      <c r="F4" s="8"/>
      <c r="G4" s="33" t="s">
        <v>33</v>
      </c>
      <c r="H4" s="37"/>
      <c r="I4" s="35"/>
      <c r="J4" s="37"/>
      <c r="K4" s="8"/>
      <c r="L4" s="33" t="s">
        <v>33</v>
      </c>
      <c r="M4" s="37"/>
      <c r="N4" s="35"/>
      <c r="O4" s="37"/>
      <c r="P4" s="7"/>
      <c r="Q4" s="33" t="s">
        <v>33</v>
      </c>
      <c r="R4" s="35"/>
      <c r="S4" s="35"/>
      <c r="T4" s="37"/>
      <c r="U4" s="40"/>
      <c r="V4" s="33" t="s">
        <v>33</v>
      </c>
      <c r="W4" s="28"/>
      <c r="X4" s="28"/>
      <c r="Y4" s="30"/>
      <c r="Z4" s="40"/>
      <c r="AA4" s="34" t="s">
        <v>33</v>
      </c>
      <c r="AB4" s="29"/>
      <c r="AC4" s="29"/>
      <c r="AD4" s="31"/>
      <c r="AE4" s="40"/>
    </row>
    <row r="5" spans="1:31" x14ac:dyDescent="0.25">
      <c r="A5" s="8"/>
      <c r="B5" s="33" t="s">
        <v>22</v>
      </c>
      <c r="C5" s="36"/>
      <c r="D5" s="38"/>
      <c r="E5" s="36"/>
      <c r="F5" s="8"/>
      <c r="G5" s="34" t="s">
        <v>22</v>
      </c>
      <c r="H5" s="36"/>
      <c r="I5" s="38"/>
      <c r="J5" s="36"/>
      <c r="K5" s="8"/>
      <c r="L5" s="34" t="s">
        <v>22</v>
      </c>
      <c r="M5" s="36"/>
      <c r="N5" s="38"/>
      <c r="O5" s="36"/>
      <c r="P5" s="7"/>
      <c r="Q5" s="34" t="s">
        <v>22</v>
      </c>
      <c r="R5" s="38"/>
      <c r="S5" s="38"/>
      <c r="T5" s="36"/>
      <c r="U5" s="40"/>
      <c r="V5" s="34" t="s">
        <v>22</v>
      </c>
      <c r="W5" s="29"/>
      <c r="X5" s="29"/>
      <c r="Y5" s="31"/>
      <c r="Z5" s="40"/>
      <c r="AA5" s="34" t="s">
        <v>22</v>
      </c>
      <c r="AB5" s="29"/>
      <c r="AC5" s="29"/>
      <c r="AD5" s="31"/>
      <c r="AE5" s="40"/>
    </row>
    <row r="6" spans="1:31" x14ac:dyDescent="0.25">
      <c r="A6" s="8"/>
      <c r="B6" s="33" t="s">
        <v>34</v>
      </c>
      <c r="C6" s="37"/>
      <c r="D6" s="35"/>
      <c r="E6" s="37"/>
      <c r="F6" s="8"/>
      <c r="G6" s="33" t="s">
        <v>34</v>
      </c>
      <c r="H6" s="37"/>
      <c r="I6" s="35"/>
      <c r="J6" s="37"/>
      <c r="K6" s="8"/>
      <c r="L6" s="33" t="s">
        <v>34</v>
      </c>
      <c r="M6" s="37"/>
      <c r="N6" s="35"/>
      <c r="O6" s="37"/>
      <c r="P6" s="7"/>
      <c r="Q6" s="33" t="s">
        <v>34</v>
      </c>
      <c r="R6" s="38"/>
      <c r="S6" s="38"/>
      <c r="T6" s="36"/>
      <c r="U6" s="40"/>
      <c r="V6" s="33" t="s">
        <v>34</v>
      </c>
      <c r="W6" s="28"/>
      <c r="X6" s="28"/>
      <c r="Y6" s="30"/>
      <c r="Z6" s="40"/>
      <c r="AA6" s="34" t="s">
        <v>34</v>
      </c>
      <c r="AB6" s="28"/>
      <c r="AC6" s="28"/>
      <c r="AD6" s="30"/>
      <c r="AE6" s="40"/>
    </row>
    <row r="7" spans="1:31" x14ac:dyDescent="0.25">
      <c r="A7" s="8"/>
      <c r="B7" s="7"/>
      <c r="C7" s="7"/>
      <c r="D7" s="7"/>
      <c r="E7" s="7"/>
      <c r="F7" s="8"/>
      <c r="G7" s="7"/>
      <c r="H7" s="7"/>
      <c r="I7" s="7"/>
      <c r="J7" s="7"/>
      <c r="K7" s="8"/>
      <c r="L7" s="7"/>
      <c r="M7" s="7"/>
      <c r="N7" s="7"/>
      <c r="O7" s="7"/>
      <c r="P7" s="7"/>
      <c r="Q7" s="7"/>
      <c r="R7" s="7"/>
      <c r="S7" s="7"/>
      <c r="T7" s="7"/>
      <c r="U7" s="40"/>
      <c r="V7" s="7"/>
      <c r="W7" s="7"/>
      <c r="X7" s="7"/>
      <c r="Y7" s="7"/>
      <c r="Z7" s="40"/>
      <c r="AA7" s="7"/>
      <c r="AB7" s="7"/>
      <c r="AC7" s="7"/>
      <c r="AD7" s="7"/>
      <c r="AE7" s="40"/>
    </row>
    <row r="8" spans="1:31" x14ac:dyDescent="0.25">
      <c r="A8" s="7"/>
      <c r="B8" s="33">
        <v>0</v>
      </c>
      <c r="C8" s="33">
        <f>D8</f>
        <v>3.9E-2</v>
      </c>
      <c r="D8" s="39">
        <v>3.9E-2</v>
      </c>
      <c r="E8" s="33"/>
      <c r="F8" s="7"/>
      <c r="G8" s="33">
        <v>0</v>
      </c>
      <c r="H8" s="33">
        <f>I8</f>
        <v>3.2000000000000001E-2</v>
      </c>
      <c r="I8" s="39">
        <v>3.2000000000000001E-2</v>
      </c>
      <c r="J8" s="33"/>
      <c r="K8" s="7"/>
      <c r="L8" s="33">
        <v>0</v>
      </c>
      <c r="M8" s="33">
        <f>N8</f>
        <v>0.04</v>
      </c>
      <c r="N8" s="39">
        <v>0.04</v>
      </c>
      <c r="O8" s="33"/>
      <c r="P8" s="7"/>
      <c r="Q8" s="33">
        <v>0</v>
      </c>
      <c r="R8" s="33">
        <f>S8</f>
        <v>4.5999999999999999E-2</v>
      </c>
      <c r="S8" s="39">
        <v>4.5999999999999999E-2</v>
      </c>
      <c r="T8" s="33"/>
      <c r="U8" s="40"/>
      <c r="V8" s="33">
        <v>0</v>
      </c>
      <c r="W8" s="33">
        <f>X8</f>
        <v>4.3999999999999997E-2</v>
      </c>
      <c r="X8" s="39">
        <v>4.3999999999999997E-2</v>
      </c>
      <c r="Y8" s="33"/>
      <c r="Z8" s="40"/>
      <c r="AA8" s="34">
        <v>0</v>
      </c>
      <c r="AB8" s="34">
        <f>AC8</f>
        <v>0.04</v>
      </c>
      <c r="AC8" s="39">
        <v>0.04</v>
      </c>
      <c r="AD8" s="34"/>
      <c r="AE8" s="40"/>
    </row>
    <row r="9" spans="1:31" x14ac:dyDescent="0.25">
      <c r="A9" s="7"/>
      <c r="B9" s="33">
        <v>1</v>
      </c>
      <c r="C9" s="41">
        <f>C$8*2^B9</f>
        <v>7.8E-2</v>
      </c>
      <c r="D9" s="39">
        <v>8.2000000000000003E-2</v>
      </c>
      <c r="E9" s="33"/>
      <c r="F9" s="7"/>
      <c r="G9" s="33">
        <v>1</v>
      </c>
      <c r="H9" s="41">
        <f>H$8*2^G9</f>
        <v>6.4000000000000001E-2</v>
      </c>
      <c r="I9" s="39">
        <v>7.6999999999999999E-2</v>
      </c>
      <c r="J9" s="33"/>
      <c r="K9" s="7"/>
      <c r="L9" s="33">
        <v>1</v>
      </c>
      <c r="M9" s="41">
        <f>M$8*2^L9</f>
        <v>0.08</v>
      </c>
      <c r="N9" s="39">
        <v>0.08</v>
      </c>
      <c r="O9" s="33"/>
      <c r="P9" s="7"/>
      <c r="Q9" s="33">
        <v>1</v>
      </c>
      <c r="R9" s="41">
        <f>R$8*2^Q9</f>
        <v>9.1999999999999998E-2</v>
      </c>
      <c r="S9" s="39">
        <v>9.1999999999999998E-2</v>
      </c>
      <c r="T9" s="33"/>
      <c r="U9" s="40"/>
      <c r="V9" s="33">
        <v>1</v>
      </c>
      <c r="W9" s="41">
        <f>W$8*2^V9</f>
        <v>8.7999999999999995E-2</v>
      </c>
      <c r="X9" s="39">
        <v>8.3000000000000004E-2</v>
      </c>
      <c r="Y9" s="33"/>
      <c r="Z9" s="40"/>
      <c r="AA9" s="34">
        <v>1</v>
      </c>
      <c r="AB9" s="41">
        <f>AB$8*2^AA9</f>
        <v>0.08</v>
      </c>
      <c r="AC9" s="39"/>
      <c r="AD9" s="34"/>
      <c r="AE9" s="40"/>
    </row>
    <row r="10" spans="1:31" x14ac:dyDescent="0.25">
      <c r="A10" s="7"/>
      <c r="B10" s="33">
        <v>2</v>
      </c>
      <c r="C10" s="41">
        <f t="shared" ref="C10:C19" si="0">C$8*2^B10</f>
        <v>0.156</v>
      </c>
      <c r="D10" s="39">
        <v>0.17100000000000001</v>
      </c>
      <c r="E10" s="33"/>
      <c r="F10" s="7"/>
      <c r="G10" s="33">
        <v>2</v>
      </c>
      <c r="H10" s="41">
        <f t="shared" ref="H10:H19" si="1">H$8*2^G10</f>
        <v>0.128</v>
      </c>
      <c r="I10" s="39">
        <v>0.17100000000000001</v>
      </c>
      <c r="J10" s="33"/>
      <c r="K10" s="7"/>
      <c r="L10" s="33">
        <v>2</v>
      </c>
      <c r="M10" s="41">
        <f t="shared" ref="M10:M19" si="2">M$8*2^L10</f>
        <v>0.16</v>
      </c>
      <c r="N10" s="39">
        <v>0.16</v>
      </c>
      <c r="O10" s="33"/>
      <c r="P10" s="7"/>
      <c r="Q10" s="33">
        <v>2</v>
      </c>
      <c r="R10" s="41">
        <f t="shared" ref="R10:R19" si="3">R$8*2^Q10</f>
        <v>0.184</v>
      </c>
      <c r="S10" s="39">
        <v>0.191</v>
      </c>
      <c r="T10" s="33"/>
      <c r="U10" s="40"/>
      <c r="V10" s="33">
        <v>2</v>
      </c>
      <c r="W10" s="41">
        <f t="shared" ref="W10:W19" si="4">W$8*2^V10</f>
        <v>0.17599999999999999</v>
      </c>
      <c r="X10" s="39">
        <v>0.17</v>
      </c>
      <c r="Y10" s="33"/>
      <c r="Z10" s="40"/>
      <c r="AA10" s="34">
        <v>2</v>
      </c>
      <c r="AB10" s="41">
        <f t="shared" ref="AB10:AB19" si="5">AB$8*2^AA10</f>
        <v>0.16</v>
      </c>
      <c r="AC10" s="39"/>
      <c r="AD10" s="34"/>
      <c r="AE10" s="40"/>
    </row>
    <row r="11" spans="1:31" x14ac:dyDescent="0.25">
      <c r="A11" s="7"/>
      <c r="B11" s="33">
        <v>3</v>
      </c>
      <c r="C11" s="41">
        <f t="shared" si="0"/>
        <v>0.312</v>
      </c>
      <c r="D11" s="39">
        <v>0.34799999999999998</v>
      </c>
      <c r="E11" s="33"/>
      <c r="F11" s="7"/>
      <c r="G11" s="33">
        <v>3</v>
      </c>
      <c r="H11" s="41">
        <f t="shared" si="1"/>
        <v>0.25600000000000001</v>
      </c>
      <c r="I11" s="39">
        <v>0.34799999999999998</v>
      </c>
      <c r="J11" s="33"/>
      <c r="K11" s="7"/>
      <c r="L11" s="33">
        <v>3</v>
      </c>
      <c r="M11" s="41">
        <f t="shared" si="2"/>
        <v>0.32</v>
      </c>
      <c r="N11" s="39">
        <v>0.32100000000000001</v>
      </c>
      <c r="O11" s="33"/>
      <c r="P11" s="7"/>
      <c r="Q11" s="33">
        <v>3</v>
      </c>
      <c r="R11" s="41">
        <f t="shared" si="3"/>
        <v>0.36799999999999999</v>
      </c>
      <c r="S11" s="39">
        <v>0.39300000000000002</v>
      </c>
      <c r="T11" s="33"/>
      <c r="U11" s="40"/>
      <c r="V11" s="33">
        <v>3</v>
      </c>
      <c r="W11" s="41">
        <f t="shared" si="4"/>
        <v>0.35199999999999998</v>
      </c>
      <c r="X11" s="39">
        <v>0.35299999999999998</v>
      </c>
      <c r="Y11" s="33"/>
      <c r="Z11" s="40"/>
      <c r="AA11" s="34">
        <v>3</v>
      </c>
      <c r="AB11" s="41">
        <f t="shared" si="5"/>
        <v>0.32</v>
      </c>
      <c r="AC11" s="39"/>
      <c r="AD11" s="34"/>
      <c r="AE11" s="40"/>
    </row>
    <row r="12" spans="1:31" x14ac:dyDescent="0.25">
      <c r="A12" s="7"/>
      <c r="B12" s="33">
        <v>4</v>
      </c>
      <c r="C12" s="41">
        <f t="shared" si="0"/>
        <v>0.624</v>
      </c>
      <c r="D12" s="39">
        <v>0.70899999999999996</v>
      </c>
      <c r="E12" s="33"/>
      <c r="F12" s="7"/>
      <c r="G12" s="33">
        <v>4</v>
      </c>
      <c r="H12" s="41">
        <f t="shared" si="1"/>
        <v>0.51200000000000001</v>
      </c>
      <c r="I12" s="39">
        <v>0.71199999999999997</v>
      </c>
      <c r="J12" s="33"/>
      <c r="K12" s="7"/>
      <c r="L12" s="33">
        <v>4</v>
      </c>
      <c r="M12" s="41">
        <f t="shared" si="2"/>
        <v>0.64</v>
      </c>
      <c r="N12" s="39">
        <v>0.63400000000000001</v>
      </c>
      <c r="O12" s="33"/>
      <c r="P12" s="7"/>
      <c r="Q12" s="33">
        <v>4</v>
      </c>
      <c r="R12" s="41">
        <f t="shared" si="3"/>
        <v>0.73599999999999999</v>
      </c>
      <c r="S12" s="39">
        <v>0.82199999999999995</v>
      </c>
      <c r="T12" s="33"/>
      <c r="U12" s="40"/>
      <c r="V12" s="33">
        <v>4</v>
      </c>
      <c r="W12" s="41">
        <f t="shared" si="4"/>
        <v>0.70399999999999996</v>
      </c>
      <c r="X12" s="39">
        <v>0.72499999999999998</v>
      </c>
      <c r="Y12" s="33"/>
      <c r="Z12" s="40"/>
      <c r="AA12" s="34">
        <v>4</v>
      </c>
      <c r="AB12" s="41">
        <f t="shared" si="5"/>
        <v>0.64</v>
      </c>
      <c r="AC12" s="39"/>
      <c r="AD12" s="34"/>
      <c r="AE12" s="40"/>
    </row>
    <row r="13" spans="1:31" x14ac:dyDescent="0.25">
      <c r="A13" s="7"/>
      <c r="B13" s="33">
        <v>5</v>
      </c>
      <c r="C13" s="41">
        <f t="shared" si="0"/>
        <v>1.248</v>
      </c>
      <c r="D13" s="39">
        <v>1.44</v>
      </c>
      <c r="E13" s="33"/>
      <c r="F13" s="7"/>
      <c r="G13" s="33">
        <v>5</v>
      </c>
      <c r="H13" s="41">
        <f t="shared" si="1"/>
        <v>1.024</v>
      </c>
      <c r="I13" s="39">
        <v>1.446</v>
      </c>
      <c r="J13" s="33"/>
      <c r="K13" s="7"/>
      <c r="L13" s="33">
        <v>5</v>
      </c>
      <c r="M13" s="41">
        <f t="shared" si="2"/>
        <v>1.28</v>
      </c>
      <c r="N13" s="39">
        <v>1.2350000000000001</v>
      </c>
      <c r="O13" s="33"/>
      <c r="P13" s="7"/>
      <c r="Q13" s="33">
        <v>5</v>
      </c>
      <c r="R13" s="41">
        <f t="shared" si="3"/>
        <v>1.472</v>
      </c>
      <c r="S13" s="39">
        <v>1.78</v>
      </c>
      <c r="T13" s="33"/>
      <c r="U13" s="40"/>
      <c r="V13" s="33">
        <v>5</v>
      </c>
      <c r="W13" s="41">
        <f t="shared" si="4"/>
        <v>1.4079999999999999</v>
      </c>
      <c r="X13" s="39">
        <v>1.448</v>
      </c>
      <c r="Y13" s="33"/>
      <c r="Z13" s="40"/>
      <c r="AA13" s="34">
        <v>5</v>
      </c>
      <c r="AB13" s="41">
        <f t="shared" si="5"/>
        <v>1.28</v>
      </c>
      <c r="AC13" s="39"/>
      <c r="AD13" s="34"/>
      <c r="AE13" s="40"/>
    </row>
    <row r="14" spans="1:31" x14ac:dyDescent="0.25">
      <c r="A14" s="7"/>
      <c r="B14" s="33">
        <v>6</v>
      </c>
      <c r="C14" s="41">
        <f t="shared" si="0"/>
        <v>2.496</v>
      </c>
      <c r="D14" s="39">
        <v>2.84</v>
      </c>
      <c r="E14" s="33"/>
      <c r="F14" s="7"/>
      <c r="G14" s="33">
        <v>6</v>
      </c>
      <c r="H14" s="41">
        <f t="shared" si="1"/>
        <v>2.048</v>
      </c>
      <c r="I14" s="39">
        <v>2.86</v>
      </c>
      <c r="J14" s="33"/>
      <c r="K14" s="7"/>
      <c r="L14" s="33">
        <v>6</v>
      </c>
      <c r="M14" s="41">
        <f t="shared" si="2"/>
        <v>2.56</v>
      </c>
      <c r="N14" s="39">
        <v>2.39</v>
      </c>
      <c r="O14" s="33"/>
      <c r="P14" s="7"/>
      <c r="Q14" s="33">
        <v>6</v>
      </c>
      <c r="R14" s="41">
        <f t="shared" si="3"/>
        <v>2.944</v>
      </c>
      <c r="S14" s="39">
        <v>3.65</v>
      </c>
      <c r="T14" s="33"/>
      <c r="U14" s="40"/>
      <c r="V14" s="33">
        <v>6</v>
      </c>
      <c r="W14" s="41">
        <f t="shared" si="4"/>
        <v>2.8159999999999998</v>
      </c>
      <c r="X14" s="39">
        <v>2.87</v>
      </c>
      <c r="Y14" s="33"/>
      <c r="Z14" s="40"/>
      <c r="AA14" s="34">
        <v>6</v>
      </c>
      <c r="AB14" s="41">
        <f t="shared" si="5"/>
        <v>2.56</v>
      </c>
      <c r="AC14" s="39"/>
      <c r="AD14" s="34"/>
      <c r="AE14" s="40"/>
    </row>
    <row r="15" spans="1:31" x14ac:dyDescent="0.25">
      <c r="A15" s="7"/>
      <c r="B15" s="33">
        <v>7</v>
      </c>
      <c r="C15" s="41">
        <f t="shared" si="0"/>
        <v>4.992</v>
      </c>
      <c r="D15" s="39">
        <v>5.5</v>
      </c>
      <c r="E15" s="33"/>
      <c r="F15" s="7"/>
      <c r="G15" s="33">
        <v>7</v>
      </c>
      <c r="H15" s="41">
        <f t="shared" si="1"/>
        <v>4.0960000000000001</v>
      </c>
      <c r="I15" s="39">
        <v>5.54</v>
      </c>
      <c r="J15" s="33"/>
      <c r="K15" s="7"/>
      <c r="L15" s="33">
        <v>7</v>
      </c>
      <c r="M15" s="41">
        <f t="shared" si="2"/>
        <v>5.12</v>
      </c>
      <c r="N15" s="39">
        <v>4.53</v>
      </c>
      <c r="O15" s="33"/>
      <c r="P15" s="7"/>
      <c r="Q15" s="33">
        <v>7</v>
      </c>
      <c r="R15" s="41">
        <f t="shared" si="3"/>
        <v>5.8879999999999999</v>
      </c>
      <c r="S15" s="39">
        <v>6.26</v>
      </c>
      <c r="T15" s="33"/>
      <c r="U15" s="40"/>
      <c r="V15" s="33">
        <v>7</v>
      </c>
      <c r="W15" s="41">
        <f t="shared" si="4"/>
        <v>5.6319999999999997</v>
      </c>
      <c r="X15" s="39">
        <v>5.58</v>
      </c>
      <c r="Y15" s="33"/>
      <c r="Z15" s="40"/>
      <c r="AA15" s="34">
        <v>7</v>
      </c>
      <c r="AB15" s="41">
        <f t="shared" si="5"/>
        <v>5.12</v>
      </c>
      <c r="AC15" s="39"/>
      <c r="AD15" s="34"/>
      <c r="AE15" s="40"/>
    </row>
    <row r="16" spans="1:31" x14ac:dyDescent="0.25">
      <c r="A16" s="7"/>
      <c r="B16" s="33">
        <v>8</v>
      </c>
      <c r="C16" s="41">
        <f t="shared" si="0"/>
        <v>9.984</v>
      </c>
      <c r="D16" s="39">
        <v>10.14</v>
      </c>
      <c r="E16" s="33"/>
      <c r="F16" s="7"/>
      <c r="G16" s="33">
        <v>8</v>
      </c>
      <c r="H16" s="41">
        <f t="shared" si="1"/>
        <v>8.1920000000000002</v>
      </c>
      <c r="I16" s="39">
        <v>10.24</v>
      </c>
      <c r="J16" s="33"/>
      <c r="K16" s="7"/>
      <c r="L16" s="33">
        <v>8</v>
      </c>
      <c r="M16" s="41">
        <f t="shared" si="2"/>
        <v>10.24</v>
      </c>
      <c r="N16" s="39">
        <v>8.2899999999999991</v>
      </c>
      <c r="O16" s="33"/>
      <c r="P16" s="7"/>
      <c r="Q16" s="33">
        <v>7.75</v>
      </c>
      <c r="R16" s="41">
        <f t="shared" si="3"/>
        <v>9.9023961860277439</v>
      </c>
      <c r="S16" s="39">
        <v>10.45</v>
      </c>
      <c r="T16" s="33"/>
      <c r="U16" s="40"/>
      <c r="V16" s="33">
        <v>8</v>
      </c>
      <c r="W16" s="41">
        <f t="shared" si="4"/>
        <v>11.263999999999999</v>
      </c>
      <c r="X16" s="39">
        <v>10.29</v>
      </c>
      <c r="Y16" s="33"/>
      <c r="Z16" s="40"/>
      <c r="AA16" s="34">
        <v>8</v>
      </c>
      <c r="AB16" s="41">
        <f t="shared" si="5"/>
        <v>10.24</v>
      </c>
      <c r="AC16" s="39"/>
      <c r="AD16" s="34"/>
      <c r="AE16" s="40"/>
    </row>
    <row r="17" spans="1:31" x14ac:dyDescent="0.25">
      <c r="A17" s="7"/>
      <c r="B17" s="33">
        <v>8.0500000000000007</v>
      </c>
      <c r="C17" s="41">
        <f t="shared" si="0"/>
        <v>10.336084999632316</v>
      </c>
      <c r="D17" s="39">
        <v>10.45</v>
      </c>
      <c r="E17" s="33"/>
      <c r="F17" s="7"/>
      <c r="G17" s="33">
        <v>8.0299999999999994</v>
      </c>
      <c r="H17" s="41">
        <f t="shared" si="1"/>
        <v>8.3641313337933241</v>
      </c>
      <c r="I17" s="39">
        <v>10.45</v>
      </c>
      <c r="J17" s="33"/>
      <c r="K17" s="7"/>
      <c r="L17" s="33">
        <v>8.41</v>
      </c>
      <c r="M17" s="41">
        <f t="shared" si="2"/>
        <v>13.605742736348279</v>
      </c>
      <c r="N17" s="39">
        <v>10.45</v>
      </c>
      <c r="O17" s="33"/>
      <c r="P17" s="7"/>
      <c r="Q17" s="33">
        <v>8</v>
      </c>
      <c r="R17" s="41">
        <f t="shared" si="3"/>
        <v>11.776</v>
      </c>
      <c r="S17" s="39">
        <v>10.45</v>
      </c>
      <c r="T17" s="33"/>
      <c r="U17" s="40"/>
      <c r="V17" s="33">
        <v>8.0399999999999991</v>
      </c>
      <c r="W17" s="41">
        <f t="shared" si="4"/>
        <v>11.580674143453923</v>
      </c>
      <c r="X17" s="39">
        <v>10.45</v>
      </c>
      <c r="Y17" s="33"/>
      <c r="Z17" s="40"/>
      <c r="AA17" s="34">
        <v>8.0399999999999991</v>
      </c>
      <c r="AB17" s="41">
        <f t="shared" si="5"/>
        <v>10.527885584958112</v>
      </c>
      <c r="AC17" s="39"/>
      <c r="AD17" s="34"/>
      <c r="AE17" s="40"/>
    </row>
    <row r="18" spans="1:31" x14ac:dyDescent="0.25">
      <c r="A18" s="7"/>
      <c r="B18" s="33">
        <v>9</v>
      </c>
      <c r="C18" s="41">
        <f t="shared" si="0"/>
        <v>19.968</v>
      </c>
      <c r="D18" s="39">
        <v>10.45</v>
      </c>
      <c r="E18" s="33"/>
      <c r="F18" s="7"/>
      <c r="G18" s="33">
        <v>9</v>
      </c>
      <c r="H18" s="41">
        <f t="shared" si="1"/>
        <v>16.384</v>
      </c>
      <c r="I18" s="39">
        <v>10.45</v>
      </c>
      <c r="J18" s="33"/>
      <c r="K18" s="7"/>
      <c r="L18" s="33">
        <v>9</v>
      </c>
      <c r="M18" s="41">
        <f t="shared" si="2"/>
        <v>20.48</v>
      </c>
      <c r="N18" s="39">
        <v>10.45</v>
      </c>
      <c r="O18" s="33"/>
      <c r="P18" s="7"/>
      <c r="Q18" s="33">
        <v>9</v>
      </c>
      <c r="R18" s="41">
        <f t="shared" si="3"/>
        <v>23.552</v>
      </c>
      <c r="S18" s="39">
        <v>10.45</v>
      </c>
      <c r="T18" s="33"/>
      <c r="U18" s="40"/>
      <c r="V18" s="33">
        <v>9</v>
      </c>
      <c r="W18" s="41">
        <f t="shared" si="4"/>
        <v>22.527999999999999</v>
      </c>
      <c r="X18" s="39">
        <v>10.45</v>
      </c>
      <c r="Y18" s="33"/>
      <c r="Z18" s="40"/>
      <c r="AA18" s="34">
        <v>9</v>
      </c>
      <c r="AB18" s="41">
        <f t="shared" si="5"/>
        <v>20.48</v>
      </c>
      <c r="AC18" s="39"/>
      <c r="AD18" s="34"/>
      <c r="AE18" s="40"/>
    </row>
    <row r="19" spans="1:31" x14ac:dyDescent="0.25">
      <c r="A19" s="7"/>
      <c r="B19" s="33">
        <v>10</v>
      </c>
      <c r="C19" s="41">
        <f t="shared" si="0"/>
        <v>39.936</v>
      </c>
      <c r="D19" s="39">
        <v>10.45</v>
      </c>
      <c r="E19" s="33"/>
      <c r="F19" s="7"/>
      <c r="G19" s="33">
        <v>10</v>
      </c>
      <c r="H19" s="41">
        <f t="shared" si="1"/>
        <v>32.768000000000001</v>
      </c>
      <c r="I19" s="39">
        <v>10.45</v>
      </c>
      <c r="J19" s="33"/>
      <c r="K19" s="7"/>
      <c r="L19" s="33">
        <v>10</v>
      </c>
      <c r="M19" s="41">
        <f t="shared" si="2"/>
        <v>40.96</v>
      </c>
      <c r="N19" s="39">
        <v>10.45</v>
      </c>
      <c r="O19" s="33"/>
      <c r="P19" s="7"/>
      <c r="Q19" s="33">
        <v>10</v>
      </c>
      <c r="R19" s="41">
        <f t="shared" si="3"/>
        <v>47.103999999999999</v>
      </c>
      <c r="S19" s="39">
        <v>10.45</v>
      </c>
      <c r="T19" s="33"/>
      <c r="U19" s="40"/>
      <c r="V19" s="33">
        <v>10</v>
      </c>
      <c r="W19" s="41">
        <f t="shared" si="4"/>
        <v>45.055999999999997</v>
      </c>
      <c r="X19" s="39">
        <v>10.45</v>
      </c>
      <c r="Y19" s="33"/>
      <c r="Z19" s="40"/>
      <c r="AA19" s="34">
        <v>10</v>
      </c>
      <c r="AB19" s="41">
        <f t="shared" si="5"/>
        <v>40.96</v>
      </c>
      <c r="AC19" s="39"/>
      <c r="AD19" s="34"/>
      <c r="AE19" s="40"/>
    </row>
    <row r="20" spans="1:3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 s="7"/>
      <c r="S20" s="7"/>
      <c r="T20" s="7"/>
      <c r="U20" s="40"/>
      <c r="V20" s="8"/>
      <c r="W20" s="7"/>
      <c r="X20" s="7"/>
      <c r="Y20" s="7"/>
      <c r="Z20" s="40"/>
      <c r="AA20" s="8"/>
      <c r="AB20" s="7"/>
      <c r="AC20" s="7"/>
      <c r="AD20" s="7"/>
      <c r="AE20" s="40"/>
    </row>
    <row r="21" spans="1:31" x14ac:dyDescent="0.25">
      <c r="H21" s="5"/>
      <c r="I21" s="5"/>
      <c r="J21" s="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15" style="3" bestFit="1" customWidth="1"/>
    <col min="5" max="5" width="16" style="3" bestFit="1" customWidth="1"/>
    <col min="6" max="6" width="1.7109375" style="3" customWidth="1"/>
    <col min="7" max="7" width="15.42578125" style="3" bestFit="1" customWidth="1"/>
    <col min="8" max="8" width="16.42578125" style="3" bestFit="1" customWidth="1"/>
    <col min="9" max="9" width="1.7109375" style="3" customWidth="1"/>
    <col min="10" max="26" width="9.140625" style="3"/>
  </cols>
  <sheetData>
    <row r="1" spans="1:15" ht="9.9499999999999993" customHeight="1" x14ac:dyDescent="0.25">
      <c r="A1" s="7"/>
      <c r="B1" s="7"/>
      <c r="C1" s="7"/>
      <c r="D1" s="7"/>
      <c r="E1" s="7"/>
      <c r="F1" s="7"/>
      <c r="G1" s="7"/>
      <c r="H1" s="7"/>
      <c r="I1" s="7"/>
    </row>
    <row r="2" spans="1:15" x14ac:dyDescent="0.25">
      <c r="A2" s="7"/>
      <c r="B2" s="3" t="s">
        <v>0</v>
      </c>
      <c r="C2" s="7"/>
      <c r="D2" s="43" t="s">
        <v>16</v>
      </c>
      <c r="E2" s="43"/>
      <c r="F2" s="7"/>
      <c r="G2" s="43" t="s">
        <v>17</v>
      </c>
      <c r="H2" s="43"/>
      <c r="I2" s="7"/>
      <c r="L2" s="3" t="s">
        <v>26</v>
      </c>
    </row>
    <row r="3" spans="1:15" x14ac:dyDescent="0.25">
      <c r="A3" s="7"/>
      <c r="C3" s="7"/>
      <c r="D3" s="3" t="s">
        <v>28</v>
      </c>
      <c r="E3" s="3" t="s">
        <v>29</v>
      </c>
      <c r="F3" s="7"/>
      <c r="G3" s="3" t="s">
        <v>30</v>
      </c>
      <c r="H3" s="3" t="s">
        <v>31</v>
      </c>
      <c r="I3" s="7"/>
      <c r="K3" s="3" t="s">
        <v>23</v>
      </c>
      <c r="L3" s="3" t="s">
        <v>24</v>
      </c>
      <c r="M3" s="3" t="s">
        <v>25</v>
      </c>
      <c r="O3" s="3" t="s">
        <v>22</v>
      </c>
    </row>
    <row r="4" spans="1:15" ht="9.9499999999999993" customHeight="1" x14ac:dyDescent="0.25">
      <c r="A4" s="7"/>
      <c r="B4" s="7"/>
      <c r="C4" s="7"/>
      <c r="D4" s="7"/>
      <c r="E4" s="7"/>
      <c r="F4" s="7"/>
      <c r="G4" s="7"/>
      <c r="H4" s="7"/>
      <c r="I4" s="7"/>
    </row>
    <row r="5" spans="1:15" x14ac:dyDescent="0.25">
      <c r="A5" s="7"/>
      <c r="B5" s="3">
        <v>-6</v>
      </c>
      <c r="C5" s="7"/>
      <c r="D5" s="3">
        <f>-5.9</f>
        <v>-5.9</v>
      </c>
      <c r="E5" s="3">
        <f>B5</f>
        <v>-6</v>
      </c>
      <c r="F5" s="7"/>
      <c r="G5" s="3">
        <v>-6.6760000000000002</v>
      </c>
      <c r="H5" s="3">
        <f>B5-0.7</f>
        <v>-6.7</v>
      </c>
      <c r="I5" s="7"/>
      <c r="K5" s="24">
        <v>-6</v>
      </c>
      <c r="L5" s="3">
        <v>0.13200000000000001</v>
      </c>
      <c r="M5" s="3">
        <f>(K5+$O$5)*(-0.02)</f>
        <v>0.11012000000000001</v>
      </c>
      <c r="O5" s="3">
        <v>0.49399999999999999</v>
      </c>
    </row>
    <row r="6" spans="1:15" x14ac:dyDescent="0.25">
      <c r="A6" s="7"/>
      <c r="B6" s="3">
        <v>-5</v>
      </c>
      <c r="C6" s="7"/>
      <c r="D6" s="3">
        <v>-5.08</v>
      </c>
      <c r="E6" s="24">
        <f t="shared" ref="E6:E19" si="0">B6</f>
        <v>-5</v>
      </c>
      <c r="F6" s="7"/>
      <c r="G6" s="3">
        <v>-5.7670000000000003</v>
      </c>
      <c r="H6" s="24">
        <f t="shared" ref="H6:H19" si="1">B6-0.7</f>
        <v>-5.7</v>
      </c>
      <c r="I6" s="7"/>
      <c r="K6" s="24">
        <v>-5</v>
      </c>
      <c r="L6" s="3">
        <v>0.113</v>
      </c>
      <c r="M6" s="24">
        <f t="shared" ref="M6:M17" si="2">(K6+$O$5)*(-0.02)</f>
        <v>9.0120000000000006E-2</v>
      </c>
    </row>
    <row r="7" spans="1:15" x14ac:dyDescent="0.25">
      <c r="A7" s="7"/>
      <c r="B7" s="3">
        <v>-4</v>
      </c>
      <c r="C7" s="7"/>
      <c r="D7" s="3">
        <v>-4.0069999999999997</v>
      </c>
      <c r="E7" s="24">
        <f t="shared" si="0"/>
        <v>-4</v>
      </c>
      <c r="F7" s="7"/>
      <c r="G7" s="3">
        <v>-4.7530000000000001</v>
      </c>
      <c r="H7" s="24">
        <f t="shared" si="1"/>
        <v>-4.7</v>
      </c>
      <c r="I7" s="7"/>
      <c r="K7" s="24">
        <v>-4</v>
      </c>
      <c r="L7" s="3">
        <v>9.2999999999999999E-2</v>
      </c>
      <c r="M7" s="24">
        <f t="shared" si="2"/>
        <v>7.0120000000000002E-2</v>
      </c>
    </row>
    <row r="8" spans="1:15" x14ac:dyDescent="0.25">
      <c r="A8" s="7"/>
      <c r="B8" s="3">
        <v>-3</v>
      </c>
      <c r="C8" s="7"/>
      <c r="D8" s="3">
        <v>-3.0070000000000001</v>
      </c>
      <c r="E8" s="24">
        <f t="shared" si="0"/>
        <v>-3</v>
      </c>
      <c r="F8" s="7"/>
      <c r="G8" s="3">
        <v>-3.7349999999999999</v>
      </c>
      <c r="H8" s="24">
        <f t="shared" si="1"/>
        <v>-3.7</v>
      </c>
      <c r="I8" s="7"/>
      <c r="K8" s="24">
        <v>-3</v>
      </c>
      <c r="L8" s="3">
        <v>7.3999999999999996E-2</v>
      </c>
      <c r="M8" s="24">
        <f t="shared" si="2"/>
        <v>5.0120000000000005E-2</v>
      </c>
    </row>
    <row r="9" spans="1:15" x14ac:dyDescent="0.25">
      <c r="A9" s="7"/>
      <c r="B9" s="3">
        <v>-2</v>
      </c>
      <c r="C9" s="7"/>
      <c r="D9" s="3">
        <v>-2.0059999999999998</v>
      </c>
      <c r="E9" s="24">
        <f t="shared" si="0"/>
        <v>-2</v>
      </c>
      <c r="F9" s="7"/>
      <c r="G9" s="3">
        <v>-2.71</v>
      </c>
      <c r="H9" s="24">
        <f t="shared" si="1"/>
        <v>-2.7</v>
      </c>
      <c r="I9" s="7"/>
      <c r="K9" s="24">
        <v>-2</v>
      </c>
      <c r="L9" s="3">
        <v>5.5E-2</v>
      </c>
      <c r="M9" s="24">
        <f t="shared" si="2"/>
        <v>3.0120000000000001E-2</v>
      </c>
    </row>
    <row r="10" spans="1:15" x14ac:dyDescent="0.25">
      <c r="A10" s="7"/>
      <c r="B10" s="3">
        <v>-1</v>
      </c>
      <c r="C10" s="7"/>
      <c r="D10" s="3">
        <v>-1.0049999999999999</v>
      </c>
      <c r="E10" s="24">
        <f t="shared" si="0"/>
        <v>-1</v>
      </c>
      <c r="F10" s="7"/>
      <c r="G10" s="3">
        <v>-1.671</v>
      </c>
      <c r="H10" s="24">
        <f t="shared" si="1"/>
        <v>-1.7</v>
      </c>
      <c r="I10" s="7"/>
      <c r="K10" s="24">
        <v>-1</v>
      </c>
      <c r="L10" s="3">
        <v>3.5000000000000003E-2</v>
      </c>
      <c r="M10" s="24">
        <f t="shared" si="2"/>
        <v>1.0120000000000001E-2</v>
      </c>
    </row>
    <row r="11" spans="1:15" x14ac:dyDescent="0.25">
      <c r="A11" s="7"/>
      <c r="B11" s="3">
        <v>-0.9</v>
      </c>
      <c r="C11" s="7"/>
      <c r="D11" s="3">
        <v>-0.90500000000000003</v>
      </c>
      <c r="E11" s="24">
        <f t="shared" si="0"/>
        <v>-0.9</v>
      </c>
      <c r="F11" s="7"/>
      <c r="G11" s="3">
        <v>-1.5660000000000001</v>
      </c>
      <c r="H11" s="24">
        <f t="shared" si="1"/>
        <v>-1.6</v>
      </c>
      <c r="I11" s="7"/>
      <c r="K11" s="24">
        <v>0</v>
      </c>
      <c r="L11" s="3">
        <v>-5.0000000000000001E-3</v>
      </c>
      <c r="M11" s="24">
        <f t="shared" si="2"/>
        <v>-9.8799999999999999E-3</v>
      </c>
    </row>
    <row r="12" spans="1:15" x14ac:dyDescent="0.25">
      <c r="A12" s="7"/>
      <c r="B12" s="3">
        <v>-0.8</v>
      </c>
      <c r="C12" s="7"/>
      <c r="D12" s="3">
        <v>-0.80400000000000005</v>
      </c>
      <c r="E12" s="24">
        <f t="shared" si="0"/>
        <v>-0.8</v>
      </c>
      <c r="F12" s="7"/>
      <c r="G12" s="3">
        <v>-1.46</v>
      </c>
      <c r="H12" s="24">
        <f t="shared" si="1"/>
        <v>-1.5</v>
      </c>
      <c r="I12" s="7"/>
      <c r="K12" s="24">
        <v>1</v>
      </c>
      <c r="L12" s="3">
        <v>-2.4E-2</v>
      </c>
      <c r="M12" s="24">
        <f t="shared" si="2"/>
        <v>-2.988E-2</v>
      </c>
    </row>
    <row r="13" spans="1:15" x14ac:dyDescent="0.25">
      <c r="A13" s="7"/>
      <c r="B13" s="3">
        <v>-0.7</v>
      </c>
      <c r="C13" s="7"/>
      <c r="D13" s="3">
        <v>-0.70399999999999996</v>
      </c>
      <c r="E13" s="24">
        <f t="shared" si="0"/>
        <v>-0.7</v>
      </c>
      <c r="F13" s="7"/>
      <c r="G13" s="3">
        <v>-1.353</v>
      </c>
      <c r="H13" s="24">
        <f t="shared" si="1"/>
        <v>-1.4</v>
      </c>
      <c r="I13" s="7"/>
      <c r="K13" s="24">
        <v>2</v>
      </c>
      <c r="L13" s="3">
        <v>-4.3999999999999997E-2</v>
      </c>
      <c r="M13" s="24">
        <f t="shared" si="2"/>
        <v>-4.9879999999999994E-2</v>
      </c>
    </row>
    <row r="14" spans="1:15" x14ac:dyDescent="0.25">
      <c r="A14" s="7"/>
      <c r="B14" s="3">
        <v>-0.6</v>
      </c>
      <c r="C14" s="7"/>
      <c r="D14" s="3">
        <v>-0.60399999999999998</v>
      </c>
      <c r="E14" s="24">
        <f t="shared" si="0"/>
        <v>-0.6</v>
      </c>
      <c r="F14" s="7"/>
      <c r="G14" s="3">
        <v>-1.2450000000000001</v>
      </c>
      <c r="H14" s="24">
        <f t="shared" si="1"/>
        <v>-1.2999999999999998</v>
      </c>
      <c r="I14" s="7"/>
      <c r="K14" s="24">
        <v>3</v>
      </c>
      <c r="L14" s="3">
        <v>-6.4000000000000001E-2</v>
      </c>
      <c r="M14" s="24">
        <f t="shared" si="2"/>
        <v>-6.9879999999999998E-2</v>
      </c>
    </row>
    <row r="15" spans="1:15" x14ac:dyDescent="0.25">
      <c r="A15" s="7"/>
      <c r="B15" s="3">
        <v>-0.5</v>
      </c>
      <c r="C15" s="7"/>
      <c r="D15" s="3">
        <v>-0.504</v>
      </c>
      <c r="E15" s="24">
        <f t="shared" si="0"/>
        <v>-0.5</v>
      </c>
      <c r="F15" s="7"/>
      <c r="G15" s="3">
        <v>-1.135</v>
      </c>
      <c r="H15" s="24">
        <f t="shared" si="1"/>
        <v>-1.2</v>
      </c>
      <c r="I15" s="7"/>
      <c r="K15" s="24">
        <v>4</v>
      </c>
      <c r="L15" s="3">
        <v>-8.3000000000000004E-2</v>
      </c>
      <c r="M15" s="24">
        <f t="shared" si="2"/>
        <v>-8.9880000000000002E-2</v>
      </c>
    </row>
    <row r="16" spans="1:15" x14ac:dyDescent="0.25">
      <c r="A16" s="7"/>
      <c r="B16" s="3">
        <v>-0.4</v>
      </c>
      <c r="C16" s="7"/>
      <c r="D16" s="3">
        <v>-0.40400000000000003</v>
      </c>
      <c r="E16" s="24">
        <f t="shared" si="0"/>
        <v>-0.4</v>
      </c>
      <c r="F16" s="7"/>
      <c r="G16" s="3">
        <v>-1.0229999999999999</v>
      </c>
      <c r="H16" s="24">
        <f t="shared" si="1"/>
        <v>-1.1000000000000001</v>
      </c>
      <c r="I16" s="7"/>
      <c r="K16" s="24">
        <v>5</v>
      </c>
      <c r="L16" s="3">
        <v>-0.10299999999999999</v>
      </c>
      <c r="M16" s="24">
        <f t="shared" si="2"/>
        <v>-0.10987999999999999</v>
      </c>
    </row>
    <row r="17" spans="1:13" x14ac:dyDescent="0.25">
      <c r="A17" s="7"/>
      <c r="B17" s="3">
        <v>-0.3</v>
      </c>
      <c r="C17" s="7"/>
      <c r="D17" s="3">
        <v>-0.30399999999999999</v>
      </c>
      <c r="E17" s="24">
        <f t="shared" si="0"/>
        <v>-0.3</v>
      </c>
      <c r="F17" s="7"/>
      <c r="G17" s="3">
        <v>-0.90900000000000003</v>
      </c>
      <c r="H17" s="24">
        <f t="shared" si="1"/>
        <v>-1</v>
      </c>
      <c r="I17" s="7"/>
      <c r="K17" s="24">
        <v>6</v>
      </c>
      <c r="L17" s="3">
        <v>-0.122</v>
      </c>
      <c r="M17" s="24">
        <f t="shared" si="2"/>
        <v>-0.12988</v>
      </c>
    </row>
    <row r="18" spans="1:13" x14ac:dyDescent="0.25">
      <c r="A18" s="7"/>
      <c r="B18" s="3">
        <v>-0.2</v>
      </c>
      <c r="C18" s="7"/>
      <c r="D18" s="3">
        <v>-0.20399999999999999</v>
      </c>
      <c r="E18" s="24">
        <f t="shared" si="0"/>
        <v>-0.2</v>
      </c>
      <c r="F18" s="7"/>
      <c r="G18" s="3">
        <v>-0.78900000000000003</v>
      </c>
      <c r="H18" s="24">
        <f t="shared" si="1"/>
        <v>-0.89999999999999991</v>
      </c>
      <c r="I18" s="7"/>
    </row>
    <row r="19" spans="1:13" x14ac:dyDescent="0.25">
      <c r="A19" s="7"/>
      <c r="B19" s="3">
        <v>-0.1</v>
      </c>
      <c r="C19" s="7"/>
      <c r="D19" s="3">
        <v>-0.10299999999999999</v>
      </c>
      <c r="E19" s="24">
        <f t="shared" si="0"/>
        <v>-0.1</v>
      </c>
      <c r="F19" s="7"/>
      <c r="G19" s="3">
        <v>-0.65400000000000003</v>
      </c>
      <c r="H19" s="24">
        <f t="shared" si="1"/>
        <v>-0.79999999999999993</v>
      </c>
      <c r="I19" s="7"/>
    </row>
    <row r="20" spans="1:13" x14ac:dyDescent="0.25">
      <c r="A20" s="7"/>
      <c r="B20" s="3">
        <v>0</v>
      </c>
      <c r="C20" s="7"/>
      <c r="D20" s="3">
        <v>7.4200000000000004E-3</v>
      </c>
      <c r="E20" s="24">
        <v>0</v>
      </c>
      <c r="F20" s="7"/>
      <c r="G20" s="3">
        <v>8.64</v>
      </c>
      <c r="H20" s="3">
        <v>-0.7</v>
      </c>
      <c r="I20" s="7"/>
    </row>
    <row r="21" spans="1:13" x14ac:dyDescent="0.25">
      <c r="A21" s="7"/>
      <c r="B21" s="3">
        <v>0.1</v>
      </c>
      <c r="C21" s="7"/>
      <c r="D21" s="24">
        <v>7.4200000000000004E-3</v>
      </c>
      <c r="E21" s="24">
        <v>0</v>
      </c>
      <c r="F21" s="7"/>
      <c r="G21" s="24">
        <v>8.64</v>
      </c>
      <c r="H21" s="24">
        <v>10.45</v>
      </c>
      <c r="I21" s="7"/>
    </row>
    <row r="22" spans="1:13" x14ac:dyDescent="0.25">
      <c r="A22" s="7"/>
      <c r="B22" s="3">
        <v>0.2</v>
      </c>
      <c r="C22" s="7"/>
      <c r="D22" s="24">
        <v>7.4200000000000004E-3</v>
      </c>
      <c r="E22" s="24">
        <v>0</v>
      </c>
      <c r="F22" s="7"/>
      <c r="G22" s="24">
        <v>8.64</v>
      </c>
      <c r="H22" s="32">
        <v>10.45</v>
      </c>
      <c r="I22" s="7"/>
    </row>
    <row r="23" spans="1:13" x14ac:dyDescent="0.25">
      <c r="A23" s="7"/>
      <c r="B23" s="3">
        <v>0.3</v>
      </c>
      <c r="C23" s="7"/>
      <c r="D23" s="24">
        <v>7.4200000000000004E-3</v>
      </c>
      <c r="E23" s="24">
        <v>0</v>
      </c>
      <c r="F23" s="7"/>
      <c r="G23" s="24">
        <v>8.64</v>
      </c>
      <c r="H23" s="32">
        <v>10.45</v>
      </c>
      <c r="I23" s="7"/>
    </row>
    <row r="24" spans="1:13" x14ac:dyDescent="0.25">
      <c r="A24" s="7"/>
      <c r="B24" s="3">
        <v>0.4</v>
      </c>
      <c r="C24" s="7"/>
      <c r="D24" s="24">
        <v>7.4200000000000004E-3</v>
      </c>
      <c r="E24" s="24">
        <v>0</v>
      </c>
      <c r="F24" s="7"/>
      <c r="G24" s="24">
        <v>8.64</v>
      </c>
      <c r="H24" s="32">
        <v>10.45</v>
      </c>
      <c r="I24" s="7"/>
    </row>
    <row r="25" spans="1:13" x14ac:dyDescent="0.25">
      <c r="A25" s="7"/>
      <c r="B25" s="3">
        <v>0.5</v>
      </c>
      <c r="C25" s="7"/>
      <c r="D25" s="24">
        <v>7.4200000000000004E-3</v>
      </c>
      <c r="E25" s="24">
        <v>0</v>
      </c>
      <c r="F25" s="7"/>
      <c r="G25" s="24">
        <v>8.64</v>
      </c>
      <c r="H25" s="32">
        <v>10.45</v>
      </c>
      <c r="I25" s="7"/>
    </row>
    <row r="26" spans="1:13" x14ac:dyDescent="0.25">
      <c r="A26" s="7"/>
      <c r="B26" s="3">
        <v>0.6</v>
      </c>
      <c r="C26" s="7"/>
      <c r="D26" s="24">
        <v>7.4200000000000004E-3</v>
      </c>
      <c r="E26" s="24">
        <v>0</v>
      </c>
      <c r="F26" s="7"/>
      <c r="G26" s="24">
        <v>8.64</v>
      </c>
      <c r="H26" s="32">
        <v>10.45</v>
      </c>
      <c r="I26" s="7"/>
    </row>
    <row r="27" spans="1:13" x14ac:dyDescent="0.25">
      <c r="A27" s="7"/>
      <c r="B27" s="3">
        <v>0.7</v>
      </c>
      <c r="C27" s="7"/>
      <c r="D27" s="24">
        <v>7.4200000000000004E-3</v>
      </c>
      <c r="E27" s="24">
        <v>0</v>
      </c>
      <c r="F27" s="7"/>
      <c r="G27" s="24">
        <v>8.64</v>
      </c>
      <c r="H27" s="32">
        <v>10.45</v>
      </c>
      <c r="I27" s="7"/>
    </row>
    <row r="28" spans="1:13" x14ac:dyDescent="0.25">
      <c r="A28" s="7"/>
      <c r="B28" s="3">
        <v>0.8</v>
      </c>
      <c r="C28" s="7"/>
      <c r="D28" s="24">
        <v>7.4200000000000004E-3</v>
      </c>
      <c r="E28" s="24">
        <v>0</v>
      </c>
      <c r="F28" s="7"/>
      <c r="G28" s="24">
        <v>8.64</v>
      </c>
      <c r="H28" s="32">
        <v>10.45</v>
      </c>
      <c r="I28" s="7"/>
    </row>
    <row r="29" spans="1:13" x14ac:dyDescent="0.25">
      <c r="A29" s="7"/>
      <c r="B29" s="3">
        <v>0.9</v>
      </c>
      <c r="C29" s="7"/>
      <c r="D29" s="24">
        <v>7.4200000000000004E-3</v>
      </c>
      <c r="E29" s="24">
        <v>0</v>
      </c>
      <c r="F29" s="7"/>
      <c r="G29" s="24">
        <v>8.64</v>
      </c>
      <c r="H29" s="32">
        <v>10.45</v>
      </c>
      <c r="I29" s="7"/>
    </row>
    <row r="30" spans="1:13" x14ac:dyDescent="0.25">
      <c r="A30" s="7"/>
      <c r="B30" s="3">
        <v>1</v>
      </c>
      <c r="C30" s="7"/>
      <c r="D30" s="24">
        <v>7.4200000000000004E-3</v>
      </c>
      <c r="E30" s="24">
        <v>0</v>
      </c>
      <c r="F30" s="7"/>
      <c r="G30" s="24">
        <v>8.64</v>
      </c>
      <c r="H30" s="32">
        <v>10.45</v>
      </c>
      <c r="I30" s="7"/>
    </row>
    <row r="31" spans="1:13" x14ac:dyDescent="0.25">
      <c r="A31" s="7"/>
      <c r="B31" s="3">
        <v>2</v>
      </c>
      <c r="C31" s="7"/>
      <c r="D31" s="24">
        <v>7.4200000000000004E-3</v>
      </c>
      <c r="E31" s="24">
        <v>0</v>
      </c>
      <c r="F31" s="7"/>
      <c r="G31" s="24">
        <v>8.64</v>
      </c>
      <c r="H31" s="32">
        <v>10.45</v>
      </c>
      <c r="I31" s="7"/>
    </row>
    <row r="32" spans="1:13" x14ac:dyDescent="0.25">
      <c r="A32" s="7"/>
      <c r="B32" s="3">
        <v>3</v>
      </c>
      <c r="C32" s="7"/>
      <c r="D32" s="24">
        <v>7.4200000000000004E-3</v>
      </c>
      <c r="E32" s="24">
        <v>0</v>
      </c>
      <c r="F32" s="7"/>
      <c r="G32" s="24">
        <v>8.64</v>
      </c>
      <c r="H32" s="32">
        <v>10.45</v>
      </c>
      <c r="I32" s="7"/>
    </row>
    <row r="33" spans="1:9" x14ac:dyDescent="0.25">
      <c r="A33" s="7"/>
      <c r="B33" s="3">
        <v>4</v>
      </c>
      <c r="C33" s="7"/>
      <c r="D33" s="24">
        <v>7.4200000000000004E-3</v>
      </c>
      <c r="E33" s="24">
        <v>0</v>
      </c>
      <c r="F33" s="7"/>
      <c r="G33" s="24">
        <v>8.64</v>
      </c>
      <c r="H33" s="32">
        <v>10.45</v>
      </c>
      <c r="I33" s="7"/>
    </row>
    <row r="34" spans="1:9" x14ac:dyDescent="0.25">
      <c r="A34" s="7"/>
      <c r="B34" s="3">
        <v>5</v>
      </c>
      <c r="C34" s="7"/>
      <c r="D34" s="24">
        <v>7.4200000000000004E-3</v>
      </c>
      <c r="E34" s="24">
        <v>0</v>
      </c>
      <c r="F34" s="7"/>
      <c r="G34" s="24">
        <v>8.64</v>
      </c>
      <c r="H34" s="32">
        <v>10.45</v>
      </c>
      <c r="I34" s="7"/>
    </row>
    <row r="35" spans="1:9" x14ac:dyDescent="0.25">
      <c r="A35" s="7"/>
      <c r="B35" s="3">
        <v>6</v>
      </c>
      <c r="C35" s="7"/>
      <c r="D35" s="24">
        <v>7.4200000000000004E-3</v>
      </c>
      <c r="E35" s="24">
        <v>0</v>
      </c>
      <c r="F35" s="7"/>
      <c r="G35" s="24">
        <v>8.64</v>
      </c>
      <c r="H35" s="32">
        <v>10.45</v>
      </c>
      <c r="I35" s="7"/>
    </row>
    <row r="36" spans="1:9" ht="9.9499999999999993" customHeight="1" x14ac:dyDescent="0.25">
      <c r="A36" s="7"/>
      <c r="B36" s="7"/>
      <c r="C36" s="7"/>
      <c r="D36" s="7"/>
      <c r="E36" s="7"/>
      <c r="F36" s="7"/>
      <c r="G36" s="7"/>
      <c r="H36" s="7"/>
      <c r="I36" s="7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4" t="s">
        <v>18</v>
      </c>
      <c r="D2" s="4" t="s">
        <v>1</v>
      </c>
      <c r="E2" s="4" t="s">
        <v>2</v>
      </c>
    </row>
    <row r="3" spans="1:6" x14ac:dyDescent="0.25">
      <c r="B3" s="1">
        <v>1</v>
      </c>
      <c r="C3" s="23"/>
      <c r="D3" s="1"/>
      <c r="E3" s="4"/>
    </row>
    <row r="4" spans="1:6" x14ac:dyDescent="0.25">
      <c r="B4" s="1">
        <v>5</v>
      </c>
      <c r="C4" s="23"/>
      <c r="D4" s="1"/>
      <c r="E4" s="4"/>
    </row>
    <row r="5" spans="1:6" x14ac:dyDescent="0.25">
      <c r="B5" s="23">
        <v>10</v>
      </c>
      <c r="C5" s="23"/>
      <c r="D5" s="23"/>
      <c r="E5" s="4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6"/>
      <c r="B8" s="2"/>
      <c r="C8" s="2"/>
      <c r="D8" s="2"/>
      <c r="E8" s="2"/>
      <c r="F8" s="2"/>
    </row>
    <row r="9" spans="1:6" x14ac:dyDescent="0.25">
      <c r="A9" s="25"/>
      <c r="B9" s="25"/>
      <c r="C9" s="25"/>
      <c r="D9" s="6"/>
      <c r="E9" s="6"/>
    </row>
    <row r="10" spans="1:6" x14ac:dyDescent="0.25">
      <c r="A10" s="25"/>
      <c r="B10" s="25"/>
      <c r="C10" s="25"/>
      <c r="D10" s="6"/>
      <c r="E10" s="6"/>
    </row>
    <row r="11" spans="1:6" x14ac:dyDescent="0.25">
      <c r="A11" s="25"/>
      <c r="B11" s="25"/>
      <c r="C11" s="25"/>
      <c r="D11" s="6"/>
      <c r="E11" s="6"/>
    </row>
    <row r="12" spans="1:6" x14ac:dyDescent="0.25">
      <c r="A12" s="25"/>
      <c r="B12" s="25"/>
      <c r="C12" s="25"/>
      <c r="D12" s="6"/>
      <c r="E12" s="6"/>
    </row>
    <row r="13" spans="1:6" x14ac:dyDescent="0.25">
      <c r="A13" s="25"/>
      <c r="B13" s="25"/>
      <c r="C13" s="25"/>
      <c r="D13" s="6"/>
      <c r="E1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4"/>
  <sheetViews>
    <sheetView workbookViewId="0">
      <selection activeCell="E17" sqref="E17"/>
    </sheetView>
  </sheetViews>
  <sheetFormatPr defaultRowHeight="15" x14ac:dyDescent="0.25"/>
  <cols>
    <col min="1" max="1" width="9.140625" style="3"/>
    <col min="2" max="2" width="10.85546875" style="3" bestFit="1" customWidth="1"/>
    <col min="3" max="3" width="9.140625" style="3"/>
    <col min="4" max="4" width="12.140625" style="3" bestFit="1" customWidth="1"/>
    <col min="5" max="26" width="9.140625" style="3"/>
  </cols>
  <sheetData>
    <row r="2" spans="2:4" x14ac:dyDescent="0.25">
      <c r="B2" s="3" t="s">
        <v>19</v>
      </c>
      <c r="C2" s="3" t="s">
        <v>21</v>
      </c>
      <c r="D2" s="3" t="s">
        <v>20</v>
      </c>
    </row>
    <row r="3" spans="2:4" x14ac:dyDescent="0.25">
      <c r="C3" s="3">
        <v>250</v>
      </c>
    </row>
    <row r="4" spans="2:4" x14ac:dyDescent="0.25">
      <c r="C4" s="3">
        <f>C3*2</f>
        <v>500</v>
      </c>
    </row>
    <row r="5" spans="2:4" x14ac:dyDescent="0.25">
      <c r="C5" s="3">
        <f t="shared" ref="C5:C14" si="0">C4*2</f>
        <v>1000</v>
      </c>
    </row>
    <row r="6" spans="2:4" x14ac:dyDescent="0.25">
      <c r="C6" s="3">
        <f t="shared" si="0"/>
        <v>2000</v>
      </c>
    </row>
    <row r="7" spans="2:4" x14ac:dyDescent="0.25">
      <c r="C7" s="3">
        <f t="shared" si="0"/>
        <v>4000</v>
      </c>
    </row>
    <row r="8" spans="2:4" x14ac:dyDescent="0.25">
      <c r="C8" s="3">
        <f t="shared" si="0"/>
        <v>8000</v>
      </c>
    </row>
    <row r="9" spans="2:4" x14ac:dyDescent="0.25">
      <c r="C9" s="3">
        <f t="shared" si="0"/>
        <v>16000</v>
      </c>
    </row>
    <row r="10" spans="2:4" x14ac:dyDescent="0.25">
      <c r="C10" s="3">
        <f t="shared" si="0"/>
        <v>32000</v>
      </c>
    </row>
    <row r="11" spans="2:4" x14ac:dyDescent="0.25">
      <c r="C11" s="3">
        <f t="shared" si="0"/>
        <v>64000</v>
      </c>
    </row>
    <row r="12" spans="2:4" x14ac:dyDescent="0.25">
      <c r="C12" s="3">
        <f t="shared" si="0"/>
        <v>128000</v>
      </c>
    </row>
    <row r="13" spans="2:4" x14ac:dyDescent="0.25">
      <c r="C13" s="3">
        <f t="shared" si="0"/>
        <v>256000</v>
      </c>
    </row>
    <row r="14" spans="2:4" x14ac:dyDescent="0.25">
      <c r="C14" s="3">
        <f t="shared" si="0"/>
        <v>512000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10" customWidth="1"/>
    <col min="2" max="2" width="12.140625" style="10" bestFit="1" customWidth="1"/>
    <col min="3" max="3" width="1.7109375" style="10" customWidth="1"/>
    <col min="4" max="6" width="9.140625" style="10"/>
    <col min="7" max="7" width="1.7109375" style="10" customWidth="1"/>
    <col min="8" max="10" width="9.140625" style="10"/>
    <col min="11" max="11" width="1.7109375" style="10" customWidth="1"/>
    <col min="12" max="14" width="9.140625" style="10"/>
    <col min="15" max="15" width="1.7109375" style="11" customWidth="1"/>
    <col min="16" max="16" width="9.140625" style="11"/>
  </cols>
  <sheetData>
    <row r="1" spans="1:15" ht="9.9499999999999993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9.9499999999999993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9.9499999999999993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ht="9.9499999999999993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5" spans="1:15" x14ac:dyDescent="0.25">
      <c r="L15" s="12"/>
    </row>
    <row r="22" spans="5:10" x14ac:dyDescent="0.25">
      <c r="J22" s="12"/>
    </row>
    <row r="23" spans="5:10" x14ac:dyDescent="0.25">
      <c r="E23" s="1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15"/>
      <c r="C2" s="44" t="s">
        <v>10</v>
      </c>
      <c r="D2" s="44"/>
      <c r="E2" s="44"/>
    </row>
    <row r="3" spans="2:5" x14ac:dyDescent="0.25">
      <c r="B3" s="17"/>
      <c r="C3" s="44" t="s">
        <v>11</v>
      </c>
      <c r="D3" s="44"/>
      <c r="E3" s="44"/>
    </row>
    <row r="4" spans="2:5" x14ac:dyDescent="0.25">
      <c r="B4" s="18"/>
      <c r="C4" s="44" t="s">
        <v>12</v>
      </c>
      <c r="D4" s="44"/>
      <c r="E4" s="44"/>
    </row>
    <row r="5" spans="2:5" x14ac:dyDescent="0.25">
      <c r="B5" s="19"/>
      <c r="C5" s="44" t="s">
        <v>13</v>
      </c>
      <c r="D5" s="44"/>
      <c r="E5" s="44"/>
    </row>
    <row r="6" spans="2:5" x14ac:dyDescent="0.25">
      <c r="B6" s="20"/>
      <c r="C6" s="44" t="s">
        <v>14</v>
      </c>
      <c r="D6" s="44"/>
      <c r="E6" s="44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2022-08-12T20:37:12Z</dcterms:modified>
</cp:coreProperties>
</file>