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\Documents\GitHub\CLRS2015\RAAExample\"/>
    </mc:Choice>
  </mc:AlternateContent>
  <bookViews>
    <workbookView xWindow="-20" yWindow="-20" windowWidth="9570" windowHeight="9510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O11" i="23" l="1"/>
  <c r="N10" i="23" l="1"/>
  <c r="N9" i="23"/>
  <c r="N8" i="23"/>
  <c r="N7" i="23"/>
  <c r="N6" i="23"/>
  <c r="N5" i="23"/>
  <c r="N4" i="23"/>
  <c r="N3" i="23"/>
  <c r="N2" i="23"/>
  <c r="Q2" i="23" s="1"/>
  <c r="R2" i="23" s="1"/>
  <c r="B27" i="23"/>
  <c r="C26" i="23"/>
  <c r="B26" i="23"/>
  <c r="D25" i="23"/>
  <c r="C25" i="23"/>
  <c r="B25" i="23"/>
  <c r="E24" i="23"/>
  <c r="D24" i="23"/>
  <c r="C24" i="23"/>
  <c r="B24" i="23"/>
  <c r="F23" i="23"/>
  <c r="E23" i="23"/>
  <c r="D23" i="23"/>
  <c r="C23" i="23"/>
  <c r="B23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J19" i="23"/>
  <c r="J29" i="23" s="1"/>
  <c r="I19" i="23"/>
  <c r="I29" i="23" s="1"/>
  <c r="H19" i="23"/>
  <c r="G19" i="23"/>
  <c r="F19" i="23"/>
  <c r="E19" i="23"/>
  <c r="D19" i="23"/>
  <c r="C19" i="23"/>
  <c r="B19" i="23"/>
  <c r="K5" i="23"/>
  <c r="J5" i="23"/>
  <c r="J6" i="23"/>
  <c r="I6" i="23"/>
  <c r="I7" i="23"/>
  <c r="H7" i="23"/>
  <c r="H8" i="23"/>
  <c r="G8" i="23"/>
  <c r="G9" i="23"/>
  <c r="F9" i="23"/>
  <c r="F10" i="23"/>
  <c r="E10" i="23"/>
  <c r="E11" i="23"/>
  <c r="D11" i="23"/>
  <c r="D12" i="23"/>
  <c r="C12" i="23"/>
  <c r="B13" i="23"/>
  <c r="C13" i="23"/>
  <c r="B15" i="23" l="1"/>
  <c r="F15" i="23"/>
  <c r="O7" i="23" s="1"/>
  <c r="J15" i="23"/>
  <c r="H29" i="23"/>
  <c r="F29" i="23"/>
  <c r="D15" i="23"/>
  <c r="O9" i="23" s="1"/>
  <c r="H15" i="23"/>
  <c r="O5" i="23" s="1"/>
  <c r="E29" i="23"/>
  <c r="D29" i="23"/>
  <c r="G29" i="23"/>
  <c r="O3" i="23"/>
  <c r="P3" i="23" s="1"/>
  <c r="Q3" i="23" s="1"/>
  <c r="C29" i="23"/>
  <c r="B29" i="23"/>
  <c r="C15" i="23"/>
  <c r="E15" i="23"/>
  <c r="G15" i="23"/>
  <c r="I15" i="23"/>
  <c r="B11" i="23"/>
  <c r="N11" i="23" s="1"/>
  <c r="N13" i="23" s="1"/>
  <c r="O4" i="23" l="1"/>
  <c r="P4" i="23" s="1"/>
  <c r="O6" i="23"/>
  <c r="O8" i="23"/>
  <c r="O10" i="23"/>
  <c r="Q4" i="23" l="1"/>
  <c r="P5" i="23"/>
  <c r="Q5" i="23" s="1"/>
  <c r="P6" i="23" l="1"/>
  <c r="P7" i="23" l="1"/>
  <c r="Q6" i="23"/>
  <c r="Q7" i="23" l="1"/>
  <c r="P8" i="23"/>
  <c r="Q8" i="23" l="1"/>
  <c r="P9" i="23"/>
  <c r="Q9" i="23" l="1"/>
  <c r="P10" i="23"/>
  <c r="Q10" i="23" l="1"/>
  <c r="P11" i="23"/>
  <c r="Q11" i="23" s="1"/>
  <c r="Q13" i="23" l="1"/>
</calcChain>
</file>

<file path=xl/sharedStrings.xml><?xml version="1.0" encoding="utf-8"?>
<sst xmlns="http://schemas.openxmlformats.org/spreadsheetml/2006/main" count="10" uniqueCount="9">
  <si>
    <t>Latest</t>
  </si>
  <si>
    <t>CDF</t>
  </si>
  <si>
    <t>Ultimate</t>
  </si>
  <si>
    <t>vol wtd avg</t>
  </si>
  <si>
    <t>simple avg</t>
  </si>
  <si>
    <t>ATA</t>
  </si>
  <si>
    <t>IBNR</t>
  </si>
  <si>
    <t>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</si>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</sst>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3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4" fontId="0" fillId="0" borderId="0" xfId="0" applyNumberFormat="1"/>
    <xf numFmtId="165" fontId="0" fillId="0" borderId="0" xfId="11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omma" xfId="11" builtinId="3"/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O12" sqref="O12"/>
    </sheetView>
  </sheetViews>
  <sheetFormatPr defaultRowHeight="12.5" x14ac:dyDescent="0.25"/>
  <cols>
    <col min="17" max="17" width="10.69140625" bestFit="1" customWidth="1"/>
  </cols>
  <sheetData>
    <row r="1" spans="1:18" x14ac:dyDescent="0.25">
      <c r="A1" s="10" t="s">
        <v>7</v>
      </c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  <c r="M1" s="10" t="s">
        <v>7</v>
      </c>
      <c r="N1" s="6" t="s">
        <v>0</v>
      </c>
      <c r="O1" s="7" t="s">
        <v>5</v>
      </c>
      <c r="P1" s="6" t="s">
        <v>1</v>
      </c>
      <c r="Q1" s="6" t="s">
        <v>2</v>
      </c>
      <c r="R1" s="8" t="s">
        <v>6</v>
      </c>
    </row>
    <row r="2" spans="1:18" x14ac:dyDescent="0.25">
      <c r="A2" s="1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  <c r="M2" s="11">
        <v>1998</v>
      </c>
      <c r="N2" s="5">
        <f>K2</f>
        <v>18834</v>
      </c>
      <c r="O2" s="4"/>
      <c r="P2" s="4">
        <v>1.0049999999999999</v>
      </c>
      <c r="Q2" s="5">
        <f>N2*P2</f>
        <v>18928.169999999998</v>
      </c>
      <c r="R2" s="9">
        <f>Q2-N2</f>
        <v>94.169999999998254</v>
      </c>
    </row>
    <row r="3" spans="1:18" x14ac:dyDescent="0.25">
      <c r="A3" s="1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  <c r="M3" s="11">
        <v>1999</v>
      </c>
      <c r="N3" s="5">
        <f>J3</f>
        <v>16704</v>
      </c>
      <c r="O3" s="4">
        <f>J15</f>
        <v>1.0092165898617511</v>
      </c>
      <c r="P3" s="4">
        <f>P2*O3</f>
        <v>1.0142626728110598</v>
      </c>
      <c r="Q3" s="5">
        <f t="shared" ref="Q3:Q11" si="0">N3*P3</f>
        <v>16942.243686635942</v>
      </c>
    </row>
    <row r="4" spans="1:18" x14ac:dyDescent="0.25">
      <c r="A4" s="1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  <c r="M4" s="11">
        <v>2000</v>
      </c>
      <c r="N4" s="5">
        <f>I4</f>
        <v>23466</v>
      </c>
      <c r="O4" s="4">
        <f>I15</f>
        <v>1.0169364810075625</v>
      </c>
      <c r="P4" s="4">
        <f t="shared" ref="P4:P11" si="1">P3*O4</f>
        <v>1.0314407133058039</v>
      </c>
      <c r="Q4" s="5">
        <f t="shared" si="0"/>
        <v>24203.787778433994</v>
      </c>
    </row>
    <row r="5" spans="1:18" x14ac:dyDescent="0.25">
      <c r="A5" s="1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3">
        <f>SUM(J$2:J2)</f>
        <v>18662</v>
      </c>
      <c r="K5" s="3">
        <f>SUM(K$2:K2)</f>
        <v>18834</v>
      </c>
      <c r="M5" s="11">
        <v>2001</v>
      </c>
      <c r="N5" s="5">
        <f>H5</f>
        <v>27067</v>
      </c>
      <c r="O5" s="4">
        <f>H15</f>
        <v>1.0332635537893839</v>
      </c>
      <c r="P5" s="4">
        <f t="shared" si="1"/>
        <v>1.0657500969534119</v>
      </c>
      <c r="Q5" s="5">
        <f t="shared" si="0"/>
        <v>28846.657874238001</v>
      </c>
    </row>
    <row r="6" spans="1:18" x14ac:dyDescent="0.25">
      <c r="A6" s="1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3">
        <f>SUM(I$2:I3)</f>
        <v>34777</v>
      </c>
      <c r="J6" s="3">
        <f>SUM(J$2:J3)</f>
        <v>35366</v>
      </c>
      <c r="M6" s="11">
        <v>2002</v>
      </c>
      <c r="N6" s="5">
        <f>G6</f>
        <v>26180</v>
      </c>
      <c r="O6" s="4">
        <f>G15</f>
        <v>1.0419346379110106</v>
      </c>
      <c r="P6" s="4">
        <f t="shared" si="1"/>
        <v>1.1104419413727777</v>
      </c>
      <c r="Q6" s="5">
        <f t="shared" si="0"/>
        <v>29071.37002513932</v>
      </c>
    </row>
    <row r="7" spans="1:18" x14ac:dyDescent="0.25">
      <c r="A7" s="1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3">
        <f>SUM(H$2:H4)</f>
        <v>56368</v>
      </c>
      <c r="I7" s="3">
        <f>SUM(I$2:I4)</f>
        <v>58243</v>
      </c>
      <c r="K7" s="1"/>
      <c r="M7" s="11">
        <v>2003</v>
      </c>
      <c r="N7" s="5">
        <f>F7</f>
        <v>15852</v>
      </c>
      <c r="O7" s="4">
        <f>F15</f>
        <v>1.113384886206463</v>
      </c>
      <c r="P7" s="4">
        <f t="shared" si="1"/>
        <v>1.2363492745342139</v>
      </c>
      <c r="Q7" s="5">
        <f t="shared" si="0"/>
        <v>19598.60869991636</v>
      </c>
    </row>
    <row r="8" spans="1:18" x14ac:dyDescent="0.25">
      <c r="A8" s="1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3">
        <f>SUM(G$2:G5)</f>
        <v>80077</v>
      </c>
      <c r="H8" s="3">
        <f>SUM(H$2:H5)</f>
        <v>83435</v>
      </c>
      <c r="J8" s="1"/>
      <c r="K8" s="1"/>
      <c r="M8" s="11">
        <v>2004</v>
      </c>
      <c r="N8" s="5">
        <f>E8</f>
        <v>12314</v>
      </c>
      <c r="O8" s="4">
        <f>E15</f>
        <v>1.1716746330883747</v>
      </c>
      <c r="P8" s="4">
        <f t="shared" si="1"/>
        <v>1.4485990826089534</v>
      </c>
      <c r="Q8" s="5">
        <f t="shared" si="0"/>
        <v>17838.049103246653</v>
      </c>
    </row>
    <row r="9" spans="1:18" x14ac:dyDescent="0.25">
      <c r="A9" s="11">
        <v>2005</v>
      </c>
      <c r="B9" s="1">
        <v>1351</v>
      </c>
      <c r="C9" s="1">
        <v>6947</v>
      </c>
      <c r="D9" s="1">
        <v>13112</v>
      </c>
      <c r="E9" s="1"/>
      <c r="F9" s="3">
        <f>SUM(F$2:F6)</f>
        <v>95436</v>
      </c>
      <c r="G9" s="3">
        <f>SUM(G$2:G6)</f>
        <v>106257</v>
      </c>
      <c r="I9" s="1"/>
      <c r="J9" s="1"/>
      <c r="K9" s="1"/>
      <c r="M9" s="11">
        <v>2005</v>
      </c>
      <c r="N9" s="5">
        <f>D9</f>
        <v>13112</v>
      </c>
      <c r="O9" s="4">
        <f>D15</f>
        <v>1.2708881150356526</v>
      </c>
      <c r="P9" s="4">
        <f t="shared" si="1"/>
        <v>1.8410073575392685</v>
      </c>
      <c r="Q9" s="5">
        <f t="shared" si="0"/>
        <v>24139.28847205489</v>
      </c>
    </row>
    <row r="10" spans="1:18" x14ac:dyDescent="0.25">
      <c r="A10" s="11">
        <v>2006</v>
      </c>
      <c r="B10" s="1">
        <v>3133</v>
      </c>
      <c r="C10" s="1">
        <v>5395</v>
      </c>
      <c r="D10" s="1"/>
      <c r="E10" s="3">
        <f>SUM(E$2:E7)</f>
        <v>94982</v>
      </c>
      <c r="F10" s="3">
        <f>SUM(F$2:F7)</f>
        <v>111288</v>
      </c>
      <c r="H10" s="1"/>
      <c r="I10" s="1"/>
      <c r="J10" s="1"/>
      <c r="K10" s="1"/>
      <c r="M10" s="11">
        <v>2006</v>
      </c>
      <c r="N10" s="5">
        <f>C10</f>
        <v>5395</v>
      </c>
      <c r="O10" s="4">
        <f>C15</f>
        <v>1.6235227537534538</v>
      </c>
      <c r="P10" s="4">
        <f t="shared" si="1"/>
        <v>2.9889173347925224</v>
      </c>
      <c r="Q10" s="5">
        <f t="shared" si="0"/>
        <v>16125.209021205659</v>
      </c>
    </row>
    <row r="11" spans="1:18" x14ac:dyDescent="0.25">
      <c r="A11" s="11">
        <v>2007</v>
      </c>
      <c r="B11" s="1">
        <f>2063</f>
        <v>2063</v>
      </c>
      <c r="C11" s="1"/>
      <c r="D11" s="3">
        <f>SUM(D$2:D8)</f>
        <v>84426</v>
      </c>
      <c r="E11" s="3">
        <f>SUM(E$2:E8)</f>
        <v>107296</v>
      </c>
      <c r="G11" s="1"/>
      <c r="H11" s="1"/>
      <c r="I11" s="1"/>
      <c r="J11" s="1"/>
      <c r="K11" s="1"/>
      <c r="M11" s="11">
        <v>2007</v>
      </c>
      <c r="N11" s="5">
        <f>B11</f>
        <v>2063</v>
      </c>
      <c r="O11" s="4">
        <f>B15</f>
        <v>2.9993586513353794</v>
      </c>
      <c r="P11" s="4">
        <f t="shared" si="1"/>
        <v>8.9648350662362368</v>
      </c>
      <c r="Q11" s="5">
        <f t="shared" si="0"/>
        <v>18494.454741645357</v>
      </c>
    </row>
    <row r="12" spans="1:18" x14ac:dyDescent="0.25">
      <c r="C12" s="3">
        <f>SUM(C$2:C9)</f>
        <v>60078</v>
      </c>
      <c r="D12" s="3">
        <f>SUM(D$2:D9)</f>
        <v>97538</v>
      </c>
      <c r="N12" s="5"/>
      <c r="Q12" s="5"/>
    </row>
    <row r="13" spans="1:18" x14ac:dyDescent="0.25">
      <c r="B13" s="3">
        <f>SUM(B$2:B10)</f>
        <v>21829</v>
      </c>
      <c r="C13" s="3">
        <f>SUM(C$2:C10)</f>
        <v>65473</v>
      </c>
      <c r="M13" s="7" t="s">
        <v>8</v>
      </c>
      <c r="N13" s="5">
        <f>SUM(N2:N12)</f>
        <v>160987</v>
      </c>
      <c r="Q13" s="5">
        <f>SUM(Q2:Q12)</f>
        <v>214187.8394025162</v>
      </c>
    </row>
    <row r="15" spans="1:18" x14ac:dyDescent="0.25">
      <c r="A15" t="s">
        <v>3</v>
      </c>
      <c r="B15">
        <f>C13/B13</f>
        <v>2.9993586513353794</v>
      </c>
      <c r="C15">
        <f>D12/C12</f>
        <v>1.6235227537534538</v>
      </c>
      <c r="D15">
        <f>E11/D11</f>
        <v>1.2708881150356526</v>
      </c>
      <c r="E15">
        <f>F10/E10</f>
        <v>1.1716746330883747</v>
      </c>
      <c r="F15">
        <f>G9/F9</f>
        <v>1.113384886206463</v>
      </c>
      <c r="G15">
        <f>H8/G8</f>
        <v>1.0419346379110106</v>
      </c>
      <c r="H15">
        <f>I7/H7</f>
        <v>1.0332635537893839</v>
      </c>
      <c r="I15">
        <f>J6/I6</f>
        <v>1.0169364810075625</v>
      </c>
      <c r="J15">
        <f>K5/J5</f>
        <v>1.0092165898617511</v>
      </c>
    </row>
    <row r="18" spans="1:11" x14ac:dyDescent="0.25">
      <c r="A18" s="1"/>
      <c r="B18" s="1">
        <v>12</v>
      </c>
      <c r="C18" s="1">
        <v>24</v>
      </c>
      <c r="D18" s="1">
        <v>36</v>
      </c>
      <c r="E18" s="1">
        <v>48</v>
      </c>
      <c r="F18" s="1">
        <v>60</v>
      </c>
      <c r="G18" s="1">
        <v>72</v>
      </c>
      <c r="H18" s="1">
        <v>84</v>
      </c>
      <c r="I18" s="1">
        <v>96</v>
      </c>
      <c r="J18" s="1">
        <v>108</v>
      </c>
      <c r="K18" s="1"/>
    </row>
    <row r="19" spans="1:11" x14ac:dyDescent="0.25">
      <c r="A19" s="1">
        <v>1998</v>
      </c>
      <c r="B19" s="1">
        <f>C2/B2</f>
        <v>1.6498403830806065</v>
      </c>
      <c r="C19" s="1">
        <f t="shared" ref="C19:J19" si="2">D2/C2</f>
        <v>1.3190228564518081</v>
      </c>
      <c r="D19" s="1">
        <f t="shared" si="2"/>
        <v>1.0823324470523517</v>
      </c>
      <c r="E19" s="1">
        <f t="shared" si="2"/>
        <v>1.1468869123252858</v>
      </c>
      <c r="F19" s="1">
        <f t="shared" si="2"/>
        <v>1.1951399660240787</v>
      </c>
      <c r="G19" s="1">
        <f t="shared" si="2"/>
        <v>1.1129720042024598</v>
      </c>
      <c r="H19" s="1">
        <f t="shared" si="2"/>
        <v>1.0332611472041757</v>
      </c>
      <c r="I19" s="1">
        <f t="shared" si="2"/>
        <v>1.002901977644024</v>
      </c>
      <c r="J19" s="1">
        <f t="shared" si="2"/>
        <v>1.0092165898617511</v>
      </c>
      <c r="K19" s="1"/>
    </row>
    <row r="20" spans="1:11" x14ac:dyDescent="0.25">
      <c r="A20" s="1">
        <v>1999</v>
      </c>
      <c r="B20" s="1">
        <f t="shared" ref="B20:I20" si="3">C3/B3</f>
        <v>40.424528301886795</v>
      </c>
      <c r="C20" s="1">
        <f t="shared" si="3"/>
        <v>1.2592765460910151</v>
      </c>
      <c r="D20" s="1">
        <f t="shared" si="3"/>
        <v>1.9766493699036323</v>
      </c>
      <c r="E20" s="1">
        <f t="shared" si="3"/>
        <v>1.2921432589536845</v>
      </c>
      <c r="F20" s="1">
        <f t="shared" si="3"/>
        <v>1.1318386300972283</v>
      </c>
      <c r="G20" s="1">
        <f t="shared" si="3"/>
        <v>0.9933970126290147</v>
      </c>
      <c r="H20" s="1">
        <f t="shared" si="3"/>
        <v>1.0434305627258647</v>
      </c>
      <c r="I20" s="1">
        <f t="shared" si="3"/>
        <v>1.0330880079163831</v>
      </c>
      <c r="J20" s="1"/>
      <c r="K20" s="1"/>
    </row>
    <row r="21" spans="1:11" x14ac:dyDescent="0.25">
      <c r="A21" s="1">
        <v>2000</v>
      </c>
      <c r="B21" s="1">
        <f t="shared" ref="B21:H21" si="4">C4/B4</f>
        <v>2.6369501466275658</v>
      </c>
      <c r="C21" s="1">
        <f t="shared" si="4"/>
        <v>1.5428158362989324</v>
      </c>
      <c r="D21" s="1">
        <f t="shared" si="4"/>
        <v>1.1634830245801198</v>
      </c>
      <c r="E21" s="1">
        <f t="shared" si="4"/>
        <v>1.1607087541044545</v>
      </c>
      <c r="F21" s="1">
        <f t="shared" si="4"/>
        <v>1.1856952228449427</v>
      </c>
      <c r="G21" s="1">
        <f t="shared" si="4"/>
        <v>1.0292158098496444</v>
      </c>
      <c r="H21" s="1">
        <f t="shared" si="4"/>
        <v>1.0263744915365438</v>
      </c>
      <c r="I21" s="1"/>
      <c r="J21" s="1"/>
      <c r="K21" s="1"/>
    </row>
    <row r="22" spans="1:11" x14ac:dyDescent="0.25">
      <c r="A22" s="1">
        <v>2001</v>
      </c>
      <c r="B22" s="1">
        <f t="shared" ref="B22:G22" si="5">C5/B5</f>
        <v>2.0433244916003535</v>
      </c>
      <c r="C22" s="1">
        <f t="shared" si="5"/>
        <v>1.3644309822587624</v>
      </c>
      <c r="D22" s="1">
        <f t="shared" si="5"/>
        <v>1.3488519599137385</v>
      </c>
      <c r="E22" s="1">
        <f t="shared" si="5"/>
        <v>1.1015235587322487</v>
      </c>
      <c r="F22" s="1">
        <f t="shared" si="5"/>
        <v>1.1134685165421558</v>
      </c>
      <c r="G22" s="1">
        <f t="shared" si="5"/>
        <v>1.0377257217344631</v>
      </c>
      <c r="H22" s="1"/>
      <c r="I22" s="1"/>
      <c r="J22" s="1"/>
      <c r="K22" s="1"/>
    </row>
    <row r="23" spans="1:11" x14ac:dyDescent="0.25">
      <c r="A23" s="1">
        <v>2002</v>
      </c>
      <c r="B23" s="1">
        <f t="shared" ref="B23:F23" si="6">C6/B6</f>
        <v>8.7591575091575091</v>
      </c>
      <c r="C23" s="1">
        <f t="shared" si="6"/>
        <v>1.6556194458964977</v>
      </c>
      <c r="D23" s="1">
        <f t="shared" si="6"/>
        <v>1.3999115938368274</v>
      </c>
      <c r="E23" s="1">
        <f t="shared" si="6"/>
        <v>1.1707790157427038</v>
      </c>
      <c r="F23" s="1">
        <f t="shared" si="6"/>
        <v>1.0086688499325756</v>
      </c>
      <c r="G23" s="1"/>
      <c r="H23" s="1"/>
      <c r="I23" s="1"/>
      <c r="J23" s="1"/>
      <c r="K23" s="1"/>
    </row>
    <row r="24" spans="1:11" x14ac:dyDescent="0.25">
      <c r="A24" s="1">
        <v>2003</v>
      </c>
      <c r="B24" s="1">
        <f t="shared" ref="B24:E24" si="7">C7/B7</f>
        <v>4.2597488433575679</v>
      </c>
      <c r="C24" s="1">
        <f t="shared" si="7"/>
        <v>1.8156710628394104</v>
      </c>
      <c r="D24" s="1">
        <f t="shared" si="7"/>
        <v>1.1053666039993164</v>
      </c>
      <c r="E24" s="1">
        <f t="shared" si="7"/>
        <v>1.2255121762659451</v>
      </c>
      <c r="F24" s="1"/>
      <c r="G24" s="1"/>
      <c r="H24" s="1"/>
      <c r="I24" s="1"/>
      <c r="J24" s="1"/>
      <c r="K24" s="1"/>
    </row>
    <row r="25" spans="1:11" x14ac:dyDescent="0.25">
      <c r="A25" s="1">
        <v>2004</v>
      </c>
      <c r="B25" s="1">
        <f t="shared" ref="B25:D25" si="8">C8/B8</f>
        <v>7.217235188509874</v>
      </c>
      <c r="C25" s="1">
        <f t="shared" si="8"/>
        <v>2.7228855721393033</v>
      </c>
      <c r="D25" s="1">
        <f t="shared" si="8"/>
        <v>1.1249771606066143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v>2005</v>
      </c>
      <c r="B26" s="1">
        <f t="shared" ref="B26:C26" si="9">C9/B9</f>
        <v>5.1421169504071056</v>
      </c>
      <c r="C26" s="1">
        <f t="shared" si="9"/>
        <v>1.8874334244997841</v>
      </c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>
        <v>2006</v>
      </c>
      <c r="B27" s="1">
        <f t="shared" ref="B27" si="10">C10/B10</f>
        <v>1.7219917012448134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t="s">
        <v>4</v>
      </c>
      <c r="B29" s="2">
        <f>AVERAGE(B19:B27)</f>
        <v>8.2060992795413554</v>
      </c>
      <c r="C29" s="2">
        <f t="shared" ref="C29:J29" si="11">AVERAGE(C19:C27)</f>
        <v>1.6958944658094393</v>
      </c>
      <c r="D29" s="2">
        <f t="shared" si="11"/>
        <v>1.3145103085560856</v>
      </c>
      <c r="E29" s="2">
        <f t="shared" si="11"/>
        <v>1.1829256126873871</v>
      </c>
      <c r="F29" s="2">
        <f t="shared" si="11"/>
        <v>1.1269622370881962</v>
      </c>
      <c r="G29" s="2">
        <f t="shared" si="11"/>
        <v>1.0433276371038955</v>
      </c>
      <c r="H29" s="2">
        <f t="shared" si="11"/>
        <v>1.0343554004888613</v>
      </c>
      <c r="I29" s="2">
        <f t="shared" si="11"/>
        <v>1.0179949927802037</v>
      </c>
      <c r="J29" s="2">
        <f t="shared" si="11"/>
        <v>1.0092165898617511</v>
      </c>
    </row>
    <row r="30" spans="1:11" x14ac:dyDescent="0.25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 Murphy</cp:lastModifiedBy>
  <cp:lastPrinted>2008-12-07T19:03:38Z</cp:lastPrinted>
  <dcterms:created xsi:type="dcterms:W3CDTF">2008-11-25T18:47:51Z</dcterms:created>
  <dcterms:modified xsi:type="dcterms:W3CDTF">2015-09-06T00:10:57Z</dcterms:modified>
</cp:coreProperties>
</file>