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santandrea/Desktop/other/"/>
    </mc:Choice>
  </mc:AlternateContent>
  <xr:revisionPtr revIDLastSave="0" documentId="13_ncr:1_{5694C6DC-3E85-2944-A405-46C996EF917C}" xr6:coauthVersionLast="47" xr6:coauthVersionMax="47" xr10:uidLastSave="{00000000-0000-0000-0000-000000000000}"/>
  <bookViews>
    <workbookView xWindow="4340" yWindow="500" windowWidth="19200" windowHeight="9360" xr2:uid="{874493CC-0834-4CAF-A06A-0A3B44B746D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O62" i="1"/>
  <c r="P62" i="1"/>
  <c r="Q62" i="1"/>
  <c r="R62" i="1"/>
  <c r="S62" i="1"/>
  <c r="U62" i="1"/>
  <c r="V62" i="1"/>
  <c r="W62" i="1"/>
  <c r="X62" i="1"/>
  <c r="Y62" i="1"/>
  <c r="I63" i="1"/>
  <c r="I64" i="1"/>
  <c r="I65" i="1"/>
  <c r="T62" i="1" l="1"/>
  <c r="I58" i="1"/>
  <c r="I59" i="1"/>
  <c r="I60" i="1"/>
  <c r="I61" i="1"/>
  <c r="Y58" i="1"/>
  <c r="X58" i="1"/>
  <c r="W58" i="1"/>
  <c r="V58" i="1"/>
  <c r="U58" i="1"/>
  <c r="S58" i="1"/>
  <c r="R58" i="1"/>
  <c r="Q58" i="1"/>
  <c r="P58" i="1"/>
  <c r="O58" i="1"/>
  <c r="T58" i="1" l="1"/>
  <c r="I57" i="1"/>
  <c r="I56" i="1"/>
  <c r="I55" i="1"/>
  <c r="Y54" i="1"/>
  <c r="X54" i="1"/>
  <c r="W54" i="1"/>
  <c r="V54" i="1"/>
  <c r="U54" i="1"/>
  <c r="S54" i="1"/>
  <c r="R54" i="1"/>
  <c r="Q54" i="1"/>
  <c r="P54" i="1"/>
  <c r="O54" i="1"/>
  <c r="I54" i="1"/>
  <c r="T54" i="1" l="1"/>
  <c r="I53" i="1"/>
  <c r="I52" i="1"/>
  <c r="I51" i="1"/>
  <c r="Y50" i="1"/>
  <c r="X50" i="1"/>
  <c r="W50" i="1"/>
  <c r="V50" i="1"/>
  <c r="U50" i="1"/>
  <c r="S50" i="1"/>
  <c r="R50" i="1"/>
  <c r="Q50" i="1"/>
  <c r="P50" i="1"/>
  <c r="O50" i="1"/>
  <c r="I50" i="1"/>
  <c r="T50" i="1" l="1"/>
  <c r="I49" i="1"/>
  <c r="I48" i="1"/>
  <c r="I47" i="1"/>
  <c r="Y46" i="1"/>
  <c r="X46" i="1"/>
  <c r="W46" i="1"/>
  <c r="V46" i="1"/>
  <c r="U46" i="1"/>
  <c r="S46" i="1"/>
  <c r="R46" i="1"/>
  <c r="Q46" i="1"/>
  <c r="P46" i="1"/>
  <c r="O46" i="1"/>
  <c r="I46" i="1"/>
  <c r="T46" i="1" l="1"/>
  <c r="O38" i="1" l="1"/>
  <c r="P38" i="1"/>
  <c r="Q38" i="1"/>
  <c r="R38" i="1"/>
  <c r="S38" i="1"/>
  <c r="U38" i="1"/>
  <c r="V38" i="1"/>
  <c r="W38" i="1"/>
  <c r="X38" i="1"/>
  <c r="Y38" i="1"/>
  <c r="I43" i="1"/>
  <c r="Y42" i="1"/>
  <c r="X42" i="1"/>
  <c r="W42" i="1"/>
  <c r="V42" i="1"/>
  <c r="U42" i="1"/>
  <c r="S42" i="1"/>
  <c r="R42" i="1"/>
  <c r="Q42" i="1"/>
  <c r="P42" i="1"/>
  <c r="O42" i="1"/>
  <c r="I42" i="1"/>
  <c r="T38" i="1" l="1"/>
  <c r="T42" i="1"/>
  <c r="Y34" i="1"/>
  <c r="X34" i="1"/>
  <c r="W34" i="1"/>
  <c r="V34" i="1"/>
  <c r="U34" i="1"/>
  <c r="S34" i="1"/>
  <c r="R34" i="1"/>
  <c r="Q34" i="1"/>
  <c r="P34" i="1"/>
  <c r="O34" i="1"/>
  <c r="AK24" i="1"/>
  <c r="AK25" i="1"/>
  <c r="AK26" i="1"/>
  <c r="AK27" i="1"/>
  <c r="AK28" i="1"/>
  <c r="AK29" i="1"/>
  <c r="AK30" i="1"/>
  <c r="AJ27" i="1"/>
  <c r="AJ30" i="1"/>
  <c r="AJ29" i="1"/>
  <c r="AJ28" i="1"/>
  <c r="AJ26" i="1"/>
  <c r="AJ25" i="1"/>
  <c r="AJ24" i="1"/>
  <c r="I38" i="1"/>
  <c r="I37" i="1"/>
  <c r="I36" i="1"/>
  <c r="I35" i="1"/>
  <c r="I34" i="1"/>
  <c r="T34" i="1" l="1"/>
  <c r="I6" i="1"/>
  <c r="I7" i="1"/>
  <c r="I8" i="1"/>
  <c r="I9" i="1"/>
  <c r="O6" i="1"/>
  <c r="P6" i="1"/>
  <c r="Q6" i="1"/>
  <c r="R6" i="1"/>
  <c r="S6" i="1"/>
  <c r="U6" i="1"/>
  <c r="V6" i="1"/>
  <c r="W6" i="1"/>
  <c r="X6" i="1"/>
  <c r="Y6" i="1"/>
  <c r="O10" i="1"/>
  <c r="P10" i="1"/>
  <c r="Q10" i="1"/>
  <c r="R10" i="1"/>
  <c r="S10" i="1"/>
  <c r="U10" i="1"/>
  <c r="V10" i="1"/>
  <c r="W10" i="1"/>
  <c r="X10" i="1"/>
  <c r="Y10" i="1"/>
  <c r="O14" i="1"/>
  <c r="P14" i="1"/>
  <c r="Q14" i="1"/>
  <c r="R14" i="1"/>
  <c r="S14" i="1"/>
  <c r="U14" i="1"/>
  <c r="V14" i="1"/>
  <c r="W14" i="1"/>
  <c r="X14" i="1"/>
  <c r="Y14" i="1"/>
  <c r="O18" i="1"/>
  <c r="P18" i="1"/>
  <c r="Q18" i="1"/>
  <c r="R18" i="1"/>
  <c r="S18" i="1"/>
  <c r="U18" i="1"/>
  <c r="V18" i="1"/>
  <c r="W18" i="1"/>
  <c r="X18" i="1"/>
  <c r="Y18" i="1"/>
  <c r="O22" i="1"/>
  <c r="P22" i="1"/>
  <c r="Q22" i="1"/>
  <c r="R22" i="1"/>
  <c r="S22" i="1"/>
  <c r="U22" i="1"/>
  <c r="V22" i="1"/>
  <c r="W22" i="1"/>
  <c r="X22" i="1"/>
  <c r="Y22" i="1"/>
  <c r="O26" i="1"/>
  <c r="P26" i="1"/>
  <c r="Q26" i="1"/>
  <c r="R26" i="1"/>
  <c r="S26" i="1"/>
  <c r="U26" i="1"/>
  <c r="V26" i="1"/>
  <c r="W26" i="1"/>
  <c r="X26" i="1"/>
  <c r="AB26" i="1" s="1"/>
  <c r="Y26" i="1"/>
  <c r="O30" i="1"/>
  <c r="P30" i="1"/>
  <c r="Q30" i="1"/>
  <c r="R30" i="1"/>
  <c r="S30" i="1"/>
  <c r="U30" i="1"/>
  <c r="V30" i="1"/>
  <c r="W30" i="1"/>
  <c r="X30" i="1"/>
  <c r="Y30" i="1"/>
  <c r="P2" i="1"/>
  <c r="Q2" i="1"/>
  <c r="R2" i="1"/>
  <c r="S2" i="1"/>
  <c r="U2" i="1"/>
  <c r="V2" i="1"/>
  <c r="W2" i="1"/>
  <c r="X2" i="1"/>
  <c r="Z2" i="1" s="1"/>
  <c r="Y2" i="1"/>
  <c r="AA2" i="1" s="1"/>
  <c r="O2" i="1"/>
  <c r="Z62" i="1" l="1"/>
  <c r="Z58" i="1"/>
  <c r="Z54" i="1"/>
  <c r="AB30" i="1"/>
  <c r="AB34" i="1"/>
  <c r="AB62" i="1"/>
  <c r="AB58" i="1"/>
  <c r="AB54" i="1"/>
  <c r="AA62" i="1"/>
  <c r="AA58" i="1"/>
  <c r="AA54" i="1"/>
  <c r="AA18" i="1"/>
  <c r="Z50" i="1"/>
  <c r="Z46" i="1"/>
  <c r="Z38" i="1"/>
  <c r="Z42" i="1"/>
  <c r="AA14" i="1"/>
  <c r="AA10" i="1"/>
  <c r="AA50" i="1"/>
  <c r="AA46" i="1"/>
  <c r="AA42" i="1"/>
  <c r="AA38" i="1"/>
  <c r="AA26" i="1"/>
  <c r="AC26" i="1"/>
  <c r="AA34" i="1"/>
  <c r="AA22" i="1"/>
  <c r="AA6" i="1"/>
  <c r="AB50" i="1"/>
  <c r="AB46" i="1"/>
  <c r="Z34" i="1"/>
  <c r="AA30" i="1"/>
  <c r="T30" i="1"/>
  <c r="T26" i="1"/>
  <c r="T2" i="1"/>
  <c r="Z18" i="1"/>
  <c r="T22" i="1"/>
  <c r="T18" i="1"/>
  <c r="Z26" i="1"/>
  <c r="Z22" i="1"/>
  <c r="Z6" i="1"/>
  <c r="Z30" i="1"/>
  <c r="Z14" i="1"/>
  <c r="Z10" i="1"/>
  <c r="T10" i="1"/>
  <c r="T14" i="1"/>
  <c r="T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I3" i="1"/>
  <c r="I4" i="1"/>
  <c r="I5" i="1"/>
  <c r="I10" i="1"/>
  <c r="I11" i="1"/>
  <c r="I12" i="1"/>
  <c r="I13" i="1"/>
  <c r="I14" i="1"/>
  <c r="AC30" i="1" l="1"/>
  <c r="AC62" i="1"/>
  <c r="AC58" i="1"/>
  <c r="AC54" i="1"/>
  <c r="AC50" i="1"/>
  <c r="AC46" i="1"/>
  <c r="AC34" i="1"/>
</calcChain>
</file>

<file path=xl/sharedStrings.xml><?xml version="1.0" encoding="utf-8"?>
<sst xmlns="http://schemas.openxmlformats.org/spreadsheetml/2006/main" count="97" uniqueCount="58">
  <si>
    <t>M0</t>
  </si>
  <si>
    <t>M1</t>
  </si>
  <si>
    <t>M2</t>
  </si>
  <si>
    <t>M3</t>
  </si>
  <si>
    <t>M4</t>
  </si>
  <si>
    <t>M5</t>
  </si>
  <si>
    <t>M6</t>
  </si>
  <si>
    <t>M7</t>
  </si>
  <si>
    <t>Model</t>
  </si>
  <si>
    <t>BIKE</t>
  </si>
  <si>
    <t>CAR</t>
  </si>
  <si>
    <t>LORRY</t>
  </si>
  <si>
    <t>BUS</t>
  </si>
  <si>
    <t>PED</t>
  </si>
  <si>
    <t>TOT</t>
  </si>
  <si>
    <t>P</t>
  </si>
  <si>
    <t>R</t>
  </si>
  <si>
    <t>F1</t>
  </si>
  <si>
    <t>MAP</t>
  </si>
  <si>
    <t>MAP.5:.9</t>
  </si>
  <si>
    <t>no aug</t>
  </si>
  <si>
    <t>spat aug</t>
  </si>
  <si>
    <t>color aug</t>
  </si>
  <si>
    <t>spat + col</t>
  </si>
  <si>
    <t>all aug</t>
  </si>
  <si>
    <t>drop</t>
  </si>
  <si>
    <t>mosaic</t>
  </si>
  <si>
    <t>spat</t>
  </si>
  <si>
    <t>no color</t>
  </si>
  <si>
    <t>M4.1</t>
  </si>
  <si>
    <t xml:space="preserve">mosaic </t>
  </si>
  <si>
    <t>only</t>
  </si>
  <si>
    <t>M4.2</t>
  </si>
  <si>
    <t>color</t>
  </si>
  <si>
    <t>spatial</t>
  </si>
  <si>
    <t>spat+col</t>
  </si>
  <si>
    <t>all</t>
  </si>
  <si>
    <t>all no col</t>
  </si>
  <si>
    <t>spat+mos</t>
  </si>
  <si>
    <t>no_col</t>
  </si>
  <si>
    <t>M5.1</t>
  </si>
  <si>
    <t>dropblock</t>
  </si>
  <si>
    <t>dropout</t>
  </si>
  <si>
    <t>spat - mos</t>
  </si>
  <si>
    <t>100 HM</t>
  </si>
  <si>
    <t>100 R</t>
  </si>
  <si>
    <t>200 HM</t>
  </si>
  <si>
    <t>no dropout</t>
  </si>
  <si>
    <t>M6.1</t>
  </si>
  <si>
    <t>Attempt:</t>
  </si>
  <si>
    <t>100 MAX HM</t>
  </si>
  <si>
    <t>M6.2</t>
  </si>
  <si>
    <t>M6.3</t>
  </si>
  <si>
    <t>M6.4</t>
  </si>
  <si>
    <t>ALL IMAGES</t>
  </si>
  <si>
    <t>M8</t>
  </si>
  <si>
    <t>MAP.5:.95</t>
  </si>
  <si>
    <r>
      <t xml:space="preserve">100 HM </t>
    </r>
    <r>
      <rPr>
        <u/>
        <sz val="11"/>
        <color theme="1"/>
        <rFont val="Calibri"/>
        <family val="2"/>
        <scheme val="minor"/>
      </rPr>
      <t>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</si>
</sst>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9" borderId="1" xfId="0" applyFill="1" applyBorder="1"/>
    <xf numFmtId="0" fontId="0" fillId="10" borderId="1" xfId="0" applyFill="1" applyBorder="1"/>
    <xf numFmtId="0" fontId="0" fillId="9" borderId="3" xfId="0" applyFill="1" applyBorder="1"/>
    <xf numFmtId="0" fontId="0" fillId="1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10" fontId="0" fillId="11" borderId="1" xfId="1" applyNumberFormat="1" applyFont="1" applyFill="1" applyBorder="1"/>
    <xf numFmtId="10" fontId="0" fillId="0" borderId="1" xfId="0" applyNumberFormat="1" applyBorder="1"/>
    <xf numFmtId="0" fontId="3" fillId="11" borderId="1" xfId="0" applyFont="1" applyFill="1" applyBorder="1"/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10" fontId="0" fillId="11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10" fontId="3" fillId="11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0" fillId="11" borderId="3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0E88-6849-4BC1-9919-F1E78790A409}">
  <dimension ref="A1:AK6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53" sqref="K53"/>
    </sheetView>
  </sheetViews>
  <sheetFormatPr baseColWidth="10" defaultColWidth="8.83203125" defaultRowHeight="15" x14ac:dyDescent="0.2"/>
  <cols>
    <col min="1" max="1" width="11" style="18" customWidth="1"/>
  </cols>
  <sheetData>
    <row r="1" spans="1:27" x14ac:dyDescent="0.2">
      <c r="B1" s="14" t="s">
        <v>8</v>
      </c>
      <c r="C1" s="14" t="s">
        <v>49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56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17" t="s">
        <v>18</v>
      </c>
      <c r="AA1" s="17" t="s">
        <v>19</v>
      </c>
    </row>
    <row r="2" spans="1:27" x14ac:dyDescent="0.2">
      <c r="A2" s="19" t="s">
        <v>20</v>
      </c>
      <c r="B2" s="24" t="s">
        <v>0</v>
      </c>
      <c r="C2" s="13">
        <v>1</v>
      </c>
      <c r="D2" s="5">
        <v>0.55000000000000004</v>
      </c>
      <c r="E2" s="6">
        <v>0.91</v>
      </c>
      <c r="F2" s="6">
        <v>0.73</v>
      </c>
      <c r="G2" s="6">
        <v>0.75</v>
      </c>
      <c r="H2" s="6">
        <v>0.31</v>
      </c>
      <c r="I2" s="6">
        <f t="shared" ref="I2:I33" si="0">SUM(D2:H2)/COUNT(D2:H2)</f>
        <v>0.65</v>
      </c>
      <c r="J2" s="6">
        <v>0.97599999999999998</v>
      </c>
      <c r="K2" s="6">
        <v>0.78</v>
      </c>
      <c r="L2" s="6">
        <v>0.66</v>
      </c>
      <c r="M2" s="6">
        <v>0.64700000000000002</v>
      </c>
      <c r="N2" s="7">
        <v>0.39500000000000002</v>
      </c>
      <c r="O2" s="24">
        <f>SUM(D2:D5)/COUNT(D2:D5)</f>
        <v>0.55499999999999994</v>
      </c>
      <c r="P2" s="24">
        <f>SUM(E2:E5)/COUNT(E2:E5)</f>
        <v>0.90749999999999997</v>
      </c>
      <c r="Q2" s="24">
        <f>SUM(F2:F5)/COUNT(F2:F5)</f>
        <v>0.76749999999999996</v>
      </c>
      <c r="R2" s="24">
        <f>SUM(G2:G5)/COUNT(G2:G5)</f>
        <v>0.74</v>
      </c>
      <c r="S2" s="24">
        <f>SUM(H2:H5)/COUNT(H2:H5)</f>
        <v>0.27750000000000002</v>
      </c>
      <c r="T2" s="24">
        <f>AVERAGE(O2:S5)</f>
        <v>0.64949999999999997</v>
      </c>
      <c r="U2" s="24">
        <f>SUM(J2:J5)/COUNT(J2:J5)</f>
        <v>0.96624999999999994</v>
      </c>
      <c r="V2" s="24">
        <f>SUM(K2:K5)/COUNT(K2:K5)</f>
        <v>0.78500000000000003</v>
      </c>
      <c r="W2" s="24">
        <f>SUM(L2:L5)/COUNT(L2:L5)</f>
        <v>0.66</v>
      </c>
      <c r="X2" s="24">
        <f>SUM(M2:M5)/COUNT(M2:M5)</f>
        <v>0.65225</v>
      </c>
      <c r="Y2" s="24">
        <f>SUM(N2:N5)/COUNT(N2:N5)</f>
        <v>0.39600000000000002</v>
      </c>
      <c r="Z2" s="28">
        <f>X2</f>
        <v>0.65225</v>
      </c>
      <c r="AA2" s="28">
        <f>Y2</f>
        <v>0.39600000000000002</v>
      </c>
    </row>
    <row r="3" spans="1:27" x14ac:dyDescent="0.2">
      <c r="A3" s="20"/>
      <c r="B3" s="24"/>
      <c r="C3" s="13">
        <v>2</v>
      </c>
      <c r="D3" s="8">
        <v>0.57999999999999996</v>
      </c>
      <c r="E3">
        <v>0.91</v>
      </c>
      <c r="F3">
        <v>0.8</v>
      </c>
      <c r="G3">
        <v>0.8</v>
      </c>
      <c r="H3">
        <v>0.32</v>
      </c>
      <c r="I3">
        <f t="shared" si="0"/>
        <v>0.68199999999999994</v>
      </c>
      <c r="J3">
        <v>0.98599999999999999</v>
      </c>
      <c r="K3">
        <v>0.79</v>
      </c>
      <c r="L3">
        <v>0.68</v>
      </c>
      <c r="M3">
        <v>0.66200000000000003</v>
      </c>
      <c r="N3" s="9">
        <v>0.4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8"/>
      <c r="AA3" s="28"/>
    </row>
    <row r="4" spans="1:27" x14ac:dyDescent="0.2">
      <c r="A4" s="20"/>
      <c r="B4" s="24"/>
      <c r="C4" s="13">
        <v>3</v>
      </c>
      <c r="D4" s="8">
        <v>0.56000000000000005</v>
      </c>
      <c r="E4">
        <v>0.91</v>
      </c>
      <c r="F4">
        <v>0.77</v>
      </c>
      <c r="G4">
        <v>0.63</v>
      </c>
      <c r="H4">
        <v>0.28000000000000003</v>
      </c>
      <c r="I4">
        <f t="shared" si="0"/>
        <v>0.63000000000000012</v>
      </c>
      <c r="J4">
        <v>0.93</v>
      </c>
      <c r="K4">
        <v>0.8</v>
      </c>
      <c r="L4">
        <v>0.65</v>
      </c>
      <c r="M4">
        <v>0.65300000000000002</v>
      </c>
      <c r="N4" s="9">
        <v>0.39300000000000002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8"/>
      <c r="AA4" s="28"/>
    </row>
    <row r="5" spans="1:27" x14ac:dyDescent="0.2">
      <c r="A5" s="21"/>
      <c r="B5" s="24"/>
      <c r="C5" s="13">
        <v>4</v>
      </c>
      <c r="D5" s="10">
        <v>0.53</v>
      </c>
      <c r="E5" s="11">
        <v>0.9</v>
      </c>
      <c r="F5" s="11">
        <v>0.77</v>
      </c>
      <c r="G5" s="11">
        <v>0.78</v>
      </c>
      <c r="H5" s="11">
        <v>0.2</v>
      </c>
      <c r="I5" s="11">
        <f t="shared" si="0"/>
        <v>0.63600000000000012</v>
      </c>
      <c r="J5" s="11">
        <v>0.97299999999999998</v>
      </c>
      <c r="K5" s="11">
        <v>0.77</v>
      </c>
      <c r="L5" s="11">
        <v>0.65</v>
      </c>
      <c r="M5" s="11">
        <v>0.64700000000000002</v>
      </c>
      <c r="N5" s="12">
        <v>0.39600000000000002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8"/>
      <c r="AA5" s="28"/>
    </row>
    <row r="6" spans="1:27" x14ac:dyDescent="0.2">
      <c r="A6" s="19" t="s">
        <v>21</v>
      </c>
      <c r="B6" s="29" t="s">
        <v>1</v>
      </c>
      <c r="C6" s="13">
        <v>1</v>
      </c>
      <c r="D6" s="5">
        <v>0.69</v>
      </c>
      <c r="E6" s="6">
        <v>0.92</v>
      </c>
      <c r="F6" s="6">
        <v>0.79</v>
      </c>
      <c r="G6" s="6">
        <v>0.78</v>
      </c>
      <c r="H6" s="6">
        <v>0.44</v>
      </c>
      <c r="I6" s="6">
        <f t="shared" si="0"/>
        <v>0.72399999999999998</v>
      </c>
      <c r="J6" s="6">
        <v>0.96799999999999997</v>
      </c>
      <c r="K6" s="6">
        <v>0.84</v>
      </c>
      <c r="L6" s="6">
        <v>0.7</v>
      </c>
      <c r="M6" s="6">
        <v>0.67800000000000005</v>
      </c>
      <c r="N6" s="7">
        <v>0.41099999999999998</v>
      </c>
      <c r="O6" s="24">
        <f>SUM(D6:D9)/COUNT(D6:D9)</f>
        <v>0.67500000000000004</v>
      </c>
      <c r="P6" s="24">
        <f>SUM(E6:E9)/COUNT(E6:E9)</f>
        <v>0.9225000000000001</v>
      </c>
      <c r="Q6" s="24">
        <f>SUM(F6:F9)/COUNT(F6:F9)</f>
        <v>0.8</v>
      </c>
      <c r="R6" s="24">
        <f>SUM(G6:G9)/COUNT(G6:G9)</f>
        <v>0.78999999999999992</v>
      </c>
      <c r="S6" s="24">
        <f>SUM(H6:H9)/COUNT(H6:H9)</f>
        <v>0.375</v>
      </c>
      <c r="T6" s="24">
        <f t="shared" ref="T6" si="1">AVERAGE(O6:S9)</f>
        <v>0.71250000000000002</v>
      </c>
      <c r="U6" s="24">
        <f>SUM(J6:J9)/COUNT(J6:J9)</f>
        <v>0.96624999999999994</v>
      </c>
      <c r="V6" s="24">
        <f>SUM(K6:K9)/COUNT(K6:K9)</f>
        <v>0.82250000000000001</v>
      </c>
      <c r="W6" s="24">
        <f>SUM(L6:L9)/COUNT(L6:L9)</f>
        <v>0.69</v>
      </c>
      <c r="X6" s="24">
        <f>SUM(M6:M9)/COUNT(M6:M9)</f>
        <v>0.67725000000000002</v>
      </c>
      <c r="Y6" s="24">
        <f>SUM(N6:N9)/COUNT(N6:N9)</f>
        <v>0.40975</v>
      </c>
      <c r="Z6" s="25">
        <f>X6-Z2</f>
        <v>2.5000000000000022E-2</v>
      </c>
      <c r="AA6" s="25">
        <f>Y6-AA2</f>
        <v>1.3749999999999984E-2</v>
      </c>
    </row>
    <row r="7" spans="1:27" x14ac:dyDescent="0.2">
      <c r="A7" s="20"/>
      <c r="B7" s="29"/>
      <c r="C7" s="13">
        <v>2</v>
      </c>
      <c r="D7" s="8">
        <v>0.69</v>
      </c>
      <c r="E7">
        <v>0.92</v>
      </c>
      <c r="F7">
        <v>0.79</v>
      </c>
      <c r="G7">
        <v>0.75</v>
      </c>
      <c r="H7">
        <v>0.33</v>
      </c>
      <c r="I7">
        <f t="shared" si="0"/>
        <v>0.69599999999999995</v>
      </c>
      <c r="J7">
        <v>0.96899999999999997</v>
      </c>
      <c r="K7">
        <v>0.83</v>
      </c>
      <c r="L7">
        <v>0.68</v>
      </c>
      <c r="M7">
        <v>0.68100000000000005</v>
      </c>
      <c r="N7" s="9">
        <v>0.41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5"/>
    </row>
    <row r="8" spans="1:27" x14ac:dyDescent="0.2">
      <c r="A8" s="20"/>
      <c r="B8" s="29"/>
      <c r="C8" s="13">
        <v>3</v>
      </c>
      <c r="D8" s="8">
        <v>0.66</v>
      </c>
      <c r="E8">
        <v>0.92</v>
      </c>
      <c r="F8">
        <v>0.77</v>
      </c>
      <c r="G8">
        <v>0.81</v>
      </c>
      <c r="H8">
        <v>0.38</v>
      </c>
      <c r="I8">
        <f t="shared" si="0"/>
        <v>0.70799999999999996</v>
      </c>
      <c r="J8">
        <v>0.96299999999999997</v>
      </c>
      <c r="K8">
        <v>0.81</v>
      </c>
      <c r="L8">
        <v>0.69</v>
      </c>
      <c r="M8">
        <v>0.68</v>
      </c>
      <c r="N8" s="9">
        <v>0.40899999999999997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5"/>
    </row>
    <row r="9" spans="1:27" x14ac:dyDescent="0.2">
      <c r="A9" s="21"/>
      <c r="B9" s="29"/>
      <c r="C9" s="13">
        <v>4</v>
      </c>
      <c r="D9" s="10">
        <v>0.66</v>
      </c>
      <c r="E9" s="11">
        <v>0.93</v>
      </c>
      <c r="F9" s="11">
        <v>0.85</v>
      </c>
      <c r="G9" s="11">
        <v>0.82</v>
      </c>
      <c r="H9" s="11">
        <v>0.35</v>
      </c>
      <c r="I9" s="11">
        <f t="shared" si="0"/>
        <v>0.72199999999999998</v>
      </c>
      <c r="J9" s="11">
        <v>0.96499999999999997</v>
      </c>
      <c r="K9" s="11">
        <v>0.81</v>
      </c>
      <c r="L9" s="11">
        <v>0.69</v>
      </c>
      <c r="M9" s="11">
        <v>0.67</v>
      </c>
      <c r="N9" s="12">
        <v>0.40899999999999997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  <c r="AA9" s="25"/>
    </row>
    <row r="10" spans="1:27" x14ac:dyDescent="0.2">
      <c r="A10" s="19" t="s">
        <v>22</v>
      </c>
      <c r="B10" s="30" t="s">
        <v>2</v>
      </c>
      <c r="C10" s="13">
        <v>1</v>
      </c>
      <c r="D10" s="5">
        <v>0.53</v>
      </c>
      <c r="E10" s="6">
        <v>0.86</v>
      </c>
      <c r="F10" s="6">
        <v>0.66</v>
      </c>
      <c r="G10" s="6">
        <v>0.24</v>
      </c>
      <c r="H10" s="6">
        <v>0.18</v>
      </c>
      <c r="I10" s="6">
        <f t="shared" si="0"/>
        <v>0.49400000000000005</v>
      </c>
      <c r="J10" s="6">
        <v>0.96199999999999997</v>
      </c>
      <c r="K10" s="6">
        <v>0.74</v>
      </c>
      <c r="L10" s="6">
        <v>0.56000000000000005</v>
      </c>
      <c r="M10" s="6">
        <v>0.53500000000000003</v>
      </c>
      <c r="N10" s="7">
        <v>0.315</v>
      </c>
      <c r="O10" s="24">
        <f>SUM(D10:D13)/COUNT(D10:D13)</f>
        <v>0.56249999999999989</v>
      </c>
      <c r="P10" s="24">
        <f>SUM(E10:E13)/COUNT(E10:E13)</f>
        <v>0.9</v>
      </c>
      <c r="Q10" s="24">
        <f>SUM(F10:F13)/COUNT(F10:F13)</f>
        <v>0.755</v>
      </c>
      <c r="R10" s="24">
        <f>SUM(G10:G13)/COUNT(G10:G13)</f>
        <v>0.5575</v>
      </c>
      <c r="S10" s="24">
        <f>SUM(H10:H13)/COUNT(H10:H13)</f>
        <v>0.28999999999999998</v>
      </c>
      <c r="T10" s="24">
        <f t="shared" ref="T10" si="2">AVERAGE(O10:S13)</f>
        <v>0.61299999999999999</v>
      </c>
      <c r="U10" s="24">
        <f>SUM(J10:J13)/COUNT(J10:J13)</f>
        <v>0.97299999999999998</v>
      </c>
      <c r="V10" s="24">
        <f>SUM(K10:K13)/COUNT(K10:K13)</f>
        <v>0.78750000000000009</v>
      </c>
      <c r="W10" s="24">
        <f>SUM(L10:L13)/COUNT(L10:L13)</f>
        <v>0.63250000000000006</v>
      </c>
      <c r="X10" s="24">
        <f>SUM(M10:M13)/COUNT(M10:M13)</f>
        <v>0.62650000000000006</v>
      </c>
      <c r="Y10" s="24">
        <f>SUM(N10:N13)/COUNT(N10:N13)</f>
        <v>0.373</v>
      </c>
      <c r="Z10" s="25">
        <f>X10-Z2</f>
        <v>-2.574999999999994E-2</v>
      </c>
      <c r="AA10" s="25">
        <f>Y10-AA2</f>
        <v>-2.300000000000002E-2</v>
      </c>
    </row>
    <row r="11" spans="1:27" x14ac:dyDescent="0.2">
      <c r="A11" s="20"/>
      <c r="B11" s="30"/>
      <c r="C11" s="13">
        <v>2</v>
      </c>
      <c r="D11" s="8">
        <v>0.57999999999999996</v>
      </c>
      <c r="E11">
        <v>0.92</v>
      </c>
      <c r="F11">
        <v>0.79</v>
      </c>
      <c r="G11">
        <v>0.59</v>
      </c>
      <c r="H11">
        <v>0.31</v>
      </c>
      <c r="I11">
        <f t="shared" si="0"/>
        <v>0.63800000000000001</v>
      </c>
      <c r="J11">
        <v>0.97399999999999998</v>
      </c>
      <c r="K11">
        <v>0.81</v>
      </c>
      <c r="L11">
        <v>0.64</v>
      </c>
      <c r="M11">
        <v>0.64900000000000002</v>
      </c>
      <c r="N11" s="9">
        <v>0.38400000000000001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  <c r="AA11" s="25"/>
    </row>
    <row r="12" spans="1:27" x14ac:dyDescent="0.2">
      <c r="A12" s="20"/>
      <c r="B12" s="30"/>
      <c r="C12" s="13">
        <v>3</v>
      </c>
      <c r="D12" s="8">
        <v>0.56999999999999995</v>
      </c>
      <c r="E12">
        <v>0.91</v>
      </c>
      <c r="F12">
        <v>0.8</v>
      </c>
      <c r="G12">
        <v>0.73</v>
      </c>
      <c r="H12">
        <v>0.36</v>
      </c>
      <c r="I12">
        <f t="shared" si="0"/>
        <v>0.67400000000000004</v>
      </c>
      <c r="J12">
        <v>0.97499999999999998</v>
      </c>
      <c r="K12">
        <v>0.8</v>
      </c>
      <c r="L12">
        <v>0.67</v>
      </c>
      <c r="M12">
        <v>0.65900000000000003</v>
      </c>
      <c r="N12" s="9">
        <v>0.39400000000000002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  <c r="AA12" s="25"/>
    </row>
    <row r="13" spans="1:27" x14ac:dyDescent="0.2">
      <c r="A13" s="21"/>
      <c r="B13" s="30"/>
      <c r="C13" s="13">
        <v>4</v>
      </c>
      <c r="D13" s="10">
        <v>0.56999999999999995</v>
      </c>
      <c r="E13" s="11">
        <v>0.91</v>
      </c>
      <c r="F13" s="11">
        <v>0.77</v>
      </c>
      <c r="G13" s="11">
        <v>0.67</v>
      </c>
      <c r="H13" s="11">
        <v>0.31</v>
      </c>
      <c r="I13" s="11">
        <f t="shared" si="0"/>
        <v>0.64600000000000002</v>
      </c>
      <c r="J13" s="11">
        <v>0.98099999999999998</v>
      </c>
      <c r="K13" s="11">
        <v>0.8</v>
      </c>
      <c r="L13" s="11">
        <v>0.66</v>
      </c>
      <c r="M13" s="11">
        <v>0.66300000000000003</v>
      </c>
      <c r="N13" s="12">
        <v>0.39900000000000002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25"/>
    </row>
    <row r="14" spans="1:27" x14ac:dyDescent="0.2">
      <c r="A14" s="19" t="s">
        <v>23</v>
      </c>
      <c r="B14" s="31" t="s">
        <v>3</v>
      </c>
      <c r="C14" s="13">
        <v>1</v>
      </c>
      <c r="D14" s="5">
        <v>0.65</v>
      </c>
      <c r="E14" s="6">
        <v>0.91</v>
      </c>
      <c r="F14" s="6">
        <v>0.77</v>
      </c>
      <c r="G14" s="6">
        <v>0.72</v>
      </c>
      <c r="H14" s="6">
        <v>0.28000000000000003</v>
      </c>
      <c r="I14" s="6">
        <f>SUM(D14:H14)/COUNT(D14:H14)</f>
        <v>0.66600000000000004</v>
      </c>
      <c r="J14" s="6">
        <v>0.97299999999999998</v>
      </c>
      <c r="K14" s="6">
        <v>0.82</v>
      </c>
      <c r="L14" s="6">
        <v>0.66</v>
      </c>
      <c r="M14" s="6">
        <v>0.65800000000000003</v>
      </c>
      <c r="N14" s="7">
        <v>0.39700000000000002</v>
      </c>
      <c r="O14" s="24">
        <f>SUM(D14:D17)/COUNT(D14:D17)</f>
        <v>0.64250000000000007</v>
      </c>
      <c r="P14" s="24">
        <f>SUM(E14:E17)/COUNT(E14:E17)</f>
        <v>0.91500000000000004</v>
      </c>
      <c r="Q14" s="24">
        <f>SUM(F14:F17)/COUNT(F14:F17)</f>
        <v>0.78500000000000003</v>
      </c>
      <c r="R14" s="24">
        <f>SUM(G14:G17)/COUNT(G14:G17)</f>
        <v>0.71500000000000008</v>
      </c>
      <c r="S14" s="24">
        <f>SUM(H14:H17)/COUNT(H14:H17)</f>
        <v>0.315</v>
      </c>
      <c r="T14" s="24">
        <f>AVERAGE(O14:S17)</f>
        <v>0.67449999999999999</v>
      </c>
      <c r="U14" s="24">
        <f>SUM(J14:J17)/COUNT(J14:J17)</f>
        <v>0.96499999999999997</v>
      </c>
      <c r="V14" s="24">
        <f>SUM(K14:K17)/COUNT(K14:K17)</f>
        <v>0.8125</v>
      </c>
      <c r="W14" s="24">
        <f>SUM(L14:L17)/COUNT(L14:L17)</f>
        <v>0.66</v>
      </c>
      <c r="X14" s="24">
        <f>SUM(M14:M17)/COUNT(M14:M17)</f>
        <v>0.65450000000000008</v>
      </c>
      <c r="Y14" s="24">
        <f>SUM(N14:N17)/COUNT(N14:N17)</f>
        <v>0.39234999999999998</v>
      </c>
      <c r="Z14" s="25">
        <f>X14-Z2</f>
        <v>2.2500000000000853E-3</v>
      </c>
      <c r="AA14" s="25">
        <f>Y14-AA2</f>
        <v>-3.6500000000000421E-3</v>
      </c>
    </row>
    <row r="15" spans="1:27" x14ac:dyDescent="0.2">
      <c r="A15" s="20"/>
      <c r="B15" s="31"/>
      <c r="C15" s="13">
        <v>2</v>
      </c>
      <c r="D15" s="8">
        <v>0.57999999999999996</v>
      </c>
      <c r="E15">
        <v>0.91</v>
      </c>
      <c r="F15">
        <v>0.78</v>
      </c>
      <c r="G15">
        <v>0.67</v>
      </c>
      <c r="H15">
        <v>0.24</v>
      </c>
      <c r="I15">
        <f t="shared" si="0"/>
        <v>0.6359999999999999</v>
      </c>
      <c r="J15">
        <v>0.96</v>
      </c>
      <c r="K15">
        <v>0.78</v>
      </c>
      <c r="L15">
        <v>0.62</v>
      </c>
      <c r="M15">
        <v>0.62</v>
      </c>
      <c r="N15" s="9">
        <v>0.373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  <c r="AA15" s="25"/>
    </row>
    <row r="16" spans="1:27" x14ac:dyDescent="0.2">
      <c r="A16" s="20"/>
      <c r="B16" s="31"/>
      <c r="C16" s="13">
        <v>3</v>
      </c>
      <c r="D16" s="8">
        <v>0.66</v>
      </c>
      <c r="E16">
        <v>0.92</v>
      </c>
      <c r="F16">
        <v>0.78</v>
      </c>
      <c r="G16">
        <v>0.72</v>
      </c>
      <c r="H16">
        <v>0.35</v>
      </c>
      <c r="I16">
        <f t="shared" si="0"/>
        <v>0.68600000000000005</v>
      </c>
      <c r="J16">
        <v>0.95499999999999996</v>
      </c>
      <c r="K16">
        <v>0.82</v>
      </c>
      <c r="L16">
        <v>0.67</v>
      </c>
      <c r="M16">
        <v>0.66300000000000003</v>
      </c>
      <c r="N16" s="9">
        <v>0.39639999999999997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25"/>
    </row>
    <row r="17" spans="1:37" x14ac:dyDescent="0.2">
      <c r="A17" s="21"/>
      <c r="B17" s="31"/>
      <c r="C17" s="13">
        <v>4</v>
      </c>
      <c r="D17" s="10">
        <v>0.68</v>
      </c>
      <c r="E17" s="11">
        <v>0.92</v>
      </c>
      <c r="F17" s="11">
        <v>0.81</v>
      </c>
      <c r="G17" s="11">
        <v>0.75</v>
      </c>
      <c r="H17" s="11">
        <v>0.39</v>
      </c>
      <c r="I17" s="11">
        <f t="shared" si="0"/>
        <v>0.71000000000000008</v>
      </c>
      <c r="J17" s="11">
        <v>0.97199999999999998</v>
      </c>
      <c r="K17" s="11">
        <v>0.83</v>
      </c>
      <c r="L17" s="11">
        <v>0.69</v>
      </c>
      <c r="M17" s="11">
        <v>0.67700000000000005</v>
      </c>
      <c r="N17" s="12">
        <v>0.40300000000000002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25"/>
    </row>
    <row r="18" spans="1:37" x14ac:dyDescent="0.2">
      <c r="A18" s="19" t="s">
        <v>24</v>
      </c>
      <c r="B18" s="32" t="s">
        <v>4</v>
      </c>
      <c r="C18" s="13">
        <v>1</v>
      </c>
      <c r="D18" s="5">
        <v>0.73</v>
      </c>
      <c r="E18" s="6">
        <v>0.94</v>
      </c>
      <c r="F18" s="6">
        <v>0.88</v>
      </c>
      <c r="G18" s="6">
        <v>0.83</v>
      </c>
      <c r="H18" s="6">
        <v>0.43</v>
      </c>
      <c r="I18" s="6">
        <f t="shared" si="0"/>
        <v>0.76200000000000001</v>
      </c>
      <c r="J18" s="6">
        <v>0.96299999999999997</v>
      </c>
      <c r="K18" s="6">
        <v>0.88</v>
      </c>
      <c r="L18" s="6">
        <v>0.75</v>
      </c>
      <c r="M18" s="6">
        <v>0.75700000000000001</v>
      </c>
      <c r="N18" s="7">
        <v>0.47099999999999997</v>
      </c>
      <c r="O18" s="24">
        <f>SUM(D18:D21)/COUNT(D18:D21)</f>
        <v>0.74</v>
      </c>
      <c r="P18" s="24">
        <f>SUM(E18:E21)/COUNT(E18:E21)</f>
        <v>0.94</v>
      </c>
      <c r="Q18" s="24">
        <f>SUM(F18:F21)/COUNT(F18:F21)</f>
        <v>0.88500000000000001</v>
      </c>
      <c r="R18" s="24">
        <f>SUM(G18:G21)/COUNT(G18:G21)</f>
        <v>0.86</v>
      </c>
      <c r="S18" s="24">
        <f>SUM(H18:H21)/COUNT(H18:H21)</f>
        <v>0.45999999999999996</v>
      </c>
      <c r="T18" s="24">
        <f t="shared" ref="T18" si="3">AVERAGE(O18:S21)</f>
        <v>0.77699999999999991</v>
      </c>
      <c r="U18" s="24">
        <f>SUM(J18:J21)/COUNT(J18:J21)</f>
        <v>0.96399999999999986</v>
      </c>
      <c r="V18" s="24">
        <f>SUM(K18:K21)/COUNT(K18:K21)</f>
        <v>0.88249999999999995</v>
      </c>
      <c r="W18" s="24">
        <f>SUM(L18:L21)/COUNT(L18:L21)</f>
        <v>0.76249999999999996</v>
      </c>
      <c r="X18" s="24">
        <f>SUM(M18:M21)/COUNT(M18:M21)</f>
        <v>0.7619999999999999</v>
      </c>
      <c r="Y18" s="24">
        <f>SUM(N18:N21)/COUNT(N18:N21)</f>
        <v>0.47475000000000001</v>
      </c>
      <c r="Z18" s="25">
        <f>X18-Z2</f>
        <v>0.1097499999999999</v>
      </c>
      <c r="AA18" s="25">
        <f>Y18-AA2</f>
        <v>7.8749999999999987E-2</v>
      </c>
    </row>
    <row r="19" spans="1:37" x14ac:dyDescent="0.2">
      <c r="A19" s="20" t="s">
        <v>23</v>
      </c>
      <c r="B19" s="32"/>
      <c r="C19" s="13">
        <v>2</v>
      </c>
      <c r="D19" s="8">
        <v>0.74</v>
      </c>
      <c r="E19">
        <v>0.94</v>
      </c>
      <c r="F19">
        <v>0.88</v>
      </c>
      <c r="G19">
        <v>0.87</v>
      </c>
      <c r="H19">
        <v>0.48</v>
      </c>
      <c r="I19">
        <f t="shared" si="0"/>
        <v>0.78200000000000003</v>
      </c>
      <c r="J19">
        <v>0.95799999999999996</v>
      </c>
      <c r="K19">
        <v>0.89</v>
      </c>
      <c r="L19">
        <v>0.77</v>
      </c>
      <c r="M19">
        <v>0.76800000000000002</v>
      </c>
      <c r="N19" s="9">
        <v>0.47599999999999998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/>
      <c r="AA19" s="25"/>
    </row>
    <row r="20" spans="1:37" x14ac:dyDescent="0.2">
      <c r="A20" s="20" t="s">
        <v>26</v>
      </c>
      <c r="B20" s="32"/>
      <c r="C20" s="13">
        <v>3</v>
      </c>
      <c r="D20" s="8">
        <v>0.75</v>
      </c>
      <c r="E20">
        <v>0.94</v>
      </c>
      <c r="F20">
        <v>0.88</v>
      </c>
      <c r="G20">
        <v>0.92</v>
      </c>
      <c r="H20">
        <v>0.46</v>
      </c>
      <c r="I20">
        <f t="shared" si="0"/>
        <v>0.78999999999999992</v>
      </c>
      <c r="J20">
        <v>0.96599999999999997</v>
      </c>
      <c r="K20">
        <v>0.88</v>
      </c>
      <c r="L20">
        <v>0.77</v>
      </c>
      <c r="M20">
        <v>0.76400000000000001</v>
      </c>
      <c r="N20" s="9">
        <v>0.47699999999999998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  <c r="AA20" s="25"/>
    </row>
    <row r="21" spans="1:37" x14ac:dyDescent="0.2">
      <c r="A21" s="21"/>
      <c r="B21" s="32"/>
      <c r="C21" s="13">
        <v>4</v>
      </c>
      <c r="D21" s="10">
        <v>0.74</v>
      </c>
      <c r="E21" s="11">
        <v>0.94</v>
      </c>
      <c r="F21" s="11">
        <v>0.9</v>
      </c>
      <c r="G21" s="11">
        <v>0.82</v>
      </c>
      <c r="H21" s="11">
        <v>0.47</v>
      </c>
      <c r="I21" s="11">
        <f t="shared" si="0"/>
        <v>0.77400000000000002</v>
      </c>
      <c r="J21" s="11">
        <v>0.96899999999999997</v>
      </c>
      <c r="K21" s="11">
        <v>0.88</v>
      </c>
      <c r="L21" s="11">
        <v>0.76</v>
      </c>
      <c r="M21" s="11">
        <v>0.75900000000000001</v>
      </c>
      <c r="N21" s="12">
        <v>0.47499999999999998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5"/>
    </row>
    <row r="22" spans="1:37" x14ac:dyDescent="0.2">
      <c r="A22" s="19" t="s">
        <v>25</v>
      </c>
      <c r="B22" s="33" t="s">
        <v>5</v>
      </c>
      <c r="C22" s="13">
        <v>1</v>
      </c>
      <c r="D22" s="5">
        <v>0.69</v>
      </c>
      <c r="E22" s="6">
        <v>0.94</v>
      </c>
      <c r="F22" s="6">
        <v>0.86</v>
      </c>
      <c r="G22" s="6">
        <v>0.75</v>
      </c>
      <c r="H22" s="6">
        <v>0.41</v>
      </c>
      <c r="I22" s="6">
        <f t="shared" si="0"/>
        <v>0.73</v>
      </c>
      <c r="J22" s="6">
        <v>0.95399999999999996</v>
      </c>
      <c r="K22" s="6">
        <v>0.87</v>
      </c>
      <c r="L22" s="6">
        <v>0.71</v>
      </c>
      <c r="M22" s="6">
        <v>0.73299999999999998</v>
      </c>
      <c r="N22" s="7">
        <v>0.44600000000000001</v>
      </c>
      <c r="O22" s="24">
        <f>SUM(D22:D25)/COUNT(D22:D25)</f>
        <v>0.71</v>
      </c>
      <c r="P22" s="24">
        <f>SUM(E22:E25)/COUNT(E22:E25)</f>
        <v>0.93500000000000005</v>
      </c>
      <c r="Q22" s="24">
        <f>SUM(F22:F25)/COUNT(F22:F25)</f>
        <v>0.85</v>
      </c>
      <c r="R22" s="24">
        <f>SUM(G22:G25)/COUNT(G22:G25)</f>
        <v>0.77500000000000013</v>
      </c>
      <c r="S22" s="24">
        <f>SUM(H22:H25)/COUNT(H22:H25)</f>
        <v>0.40749999999999997</v>
      </c>
      <c r="T22" s="24">
        <f t="shared" ref="T22" si="4">AVERAGE(O22:S25)</f>
        <v>0.73550000000000004</v>
      </c>
      <c r="U22" s="24">
        <f>SUM(J22:J25)/COUNT(J22:J25)</f>
        <v>0.95974999999999999</v>
      </c>
      <c r="V22" s="24">
        <f>SUM(K22:K25)/COUNT(K22:K25)</f>
        <v>0.86750000000000005</v>
      </c>
      <c r="W22" s="24">
        <f>SUM(L22:L25)/COUNT(L22:L25)</f>
        <v>0.71750000000000003</v>
      </c>
      <c r="X22" s="24">
        <f>SUM(M22:M25)/COUNT(M22:M25)</f>
        <v>0.73150000000000004</v>
      </c>
      <c r="Y22" s="24">
        <f>SUM(N22:N25)/COUNT(N22:N25)</f>
        <v>0.44574999999999998</v>
      </c>
      <c r="Z22" s="25">
        <f>X22-Z2</f>
        <v>7.9250000000000043E-2</v>
      </c>
      <c r="AA22" s="25">
        <f>Y22-AA2</f>
        <v>4.9749999999999961E-2</v>
      </c>
    </row>
    <row r="23" spans="1:37" x14ac:dyDescent="0.2">
      <c r="A23" s="20" t="s">
        <v>38</v>
      </c>
      <c r="B23" s="33"/>
      <c r="C23" s="13">
        <v>2</v>
      </c>
      <c r="D23" s="8">
        <v>0.71</v>
      </c>
      <c r="E23">
        <v>0.93</v>
      </c>
      <c r="F23">
        <v>0.84</v>
      </c>
      <c r="G23">
        <v>0.8</v>
      </c>
      <c r="H23">
        <v>0.42</v>
      </c>
      <c r="I23">
        <f t="shared" si="0"/>
        <v>0.74</v>
      </c>
      <c r="J23">
        <v>0.96899999999999997</v>
      </c>
      <c r="K23">
        <v>0.87</v>
      </c>
      <c r="L23">
        <v>0.72</v>
      </c>
      <c r="M23">
        <v>0.73399999999999999</v>
      </c>
      <c r="N23" s="9">
        <v>0.44700000000000001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5"/>
      <c r="AH23" s="4" t="s">
        <v>18</v>
      </c>
      <c r="AI23" s="4" t="s">
        <v>19</v>
      </c>
    </row>
    <row r="24" spans="1:37" x14ac:dyDescent="0.2">
      <c r="A24" s="20" t="s">
        <v>39</v>
      </c>
      <c r="B24" s="33"/>
      <c r="C24" s="13">
        <v>3</v>
      </c>
      <c r="D24" s="8">
        <v>0.72</v>
      </c>
      <c r="E24">
        <v>0.93</v>
      </c>
      <c r="F24">
        <v>0.85</v>
      </c>
      <c r="G24">
        <v>0.77</v>
      </c>
      <c r="H24">
        <v>0.39</v>
      </c>
      <c r="I24">
        <f t="shared" si="0"/>
        <v>0.73199999999999998</v>
      </c>
      <c r="J24">
        <v>0.96099999999999997</v>
      </c>
      <c r="K24">
        <v>0.86</v>
      </c>
      <c r="L24">
        <v>0.72</v>
      </c>
      <c r="M24">
        <v>0.72899999999999998</v>
      </c>
      <c r="N24" s="9">
        <v>0.44400000000000001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5"/>
      <c r="AG24" s="14" t="s">
        <v>20</v>
      </c>
      <c r="AH24" s="14">
        <v>0.65200000000000002</v>
      </c>
      <c r="AI24" s="14">
        <v>0.36899999999999999</v>
      </c>
      <c r="AJ24" s="15">
        <f>AH24</f>
        <v>0.65200000000000002</v>
      </c>
      <c r="AK24" s="15">
        <f>AI24</f>
        <v>0.36899999999999999</v>
      </c>
    </row>
    <row r="25" spans="1:37" x14ac:dyDescent="0.2">
      <c r="A25" s="21"/>
      <c r="B25" s="33"/>
      <c r="C25" s="13">
        <v>4</v>
      </c>
      <c r="D25" s="10">
        <v>0.72</v>
      </c>
      <c r="E25" s="11">
        <v>0.94</v>
      </c>
      <c r="F25" s="11">
        <v>0.85</v>
      </c>
      <c r="G25" s="11">
        <v>0.78</v>
      </c>
      <c r="H25" s="11">
        <v>0.41</v>
      </c>
      <c r="I25" s="11">
        <f t="shared" si="0"/>
        <v>0.74</v>
      </c>
      <c r="J25" s="11">
        <v>0.95499999999999996</v>
      </c>
      <c r="K25" s="11">
        <v>0.87</v>
      </c>
      <c r="L25" s="11">
        <v>0.72</v>
      </c>
      <c r="M25" s="11">
        <v>0.73</v>
      </c>
      <c r="N25" s="12">
        <v>0.44600000000000001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5"/>
      <c r="AG25" s="14" t="s">
        <v>34</v>
      </c>
      <c r="AH25" s="14">
        <v>0.67700000000000005</v>
      </c>
      <c r="AI25" s="14">
        <v>0.41</v>
      </c>
      <c r="AJ25" s="16">
        <f>AH25-AH24</f>
        <v>2.5000000000000022E-2</v>
      </c>
      <c r="AK25" s="16">
        <f>AI25-AI24</f>
        <v>4.0999999999999981E-2</v>
      </c>
    </row>
    <row r="26" spans="1:37" x14ac:dyDescent="0.2">
      <c r="A26" s="19" t="s">
        <v>43</v>
      </c>
      <c r="B26" s="23" t="s">
        <v>6</v>
      </c>
      <c r="C26" s="13">
        <v>1</v>
      </c>
      <c r="D26" s="5">
        <v>0.74</v>
      </c>
      <c r="E26" s="6">
        <v>0.95</v>
      </c>
      <c r="F26" s="6">
        <v>0.88</v>
      </c>
      <c r="G26" s="6">
        <v>0.9</v>
      </c>
      <c r="H26" s="6">
        <v>0.56000000000000005</v>
      </c>
      <c r="I26" s="6">
        <f t="shared" si="0"/>
        <v>0.80599999999999983</v>
      </c>
      <c r="J26" s="6">
        <v>0.95399999999999996</v>
      </c>
      <c r="K26" s="6">
        <v>0.9</v>
      </c>
      <c r="L26" s="6">
        <v>0.79</v>
      </c>
      <c r="M26" s="6">
        <v>0.78700000000000003</v>
      </c>
      <c r="N26" s="7">
        <v>0.49199999999999999</v>
      </c>
      <c r="O26" s="24">
        <f>SUM(D26:D29)/COUNT(D26:D29)</f>
        <v>0.74750000000000005</v>
      </c>
      <c r="P26" s="24">
        <f>SUM(E26:E29)/COUNT(E26:E29)</f>
        <v>0.95</v>
      </c>
      <c r="Q26" s="24">
        <f>SUM(F26:F29)/COUNT(F26:F29)</f>
        <v>0.88749999999999996</v>
      </c>
      <c r="R26" s="24">
        <f>SUM(G26:G29)/COUNT(G26:G29)</f>
        <v>0.88249999999999995</v>
      </c>
      <c r="S26" s="24">
        <f>SUM(H26:H29)/COUNT(H26:H29)</f>
        <v>0.5575</v>
      </c>
      <c r="T26" s="24">
        <f t="shared" ref="T26" si="5">AVERAGE(O26:S29)</f>
        <v>0.80499999999999994</v>
      </c>
      <c r="U26" s="24">
        <f>SUM(J26:J29)/COUNT(J26:J29)</f>
        <v>0.9504999999999999</v>
      </c>
      <c r="V26" s="24">
        <f>SUM(K26:K29)/COUNT(K26:K29)</f>
        <v>0.9</v>
      </c>
      <c r="W26" s="24">
        <f>SUM(L26:L29)/COUNT(L26:L29)</f>
        <v>0.79</v>
      </c>
      <c r="X26" s="24">
        <f>SUM(M26:M29)/COUNT(M26:M29)</f>
        <v>0.78975000000000006</v>
      </c>
      <c r="Y26" s="24">
        <f>SUM(N26:N29)/COUNT(N26:N29)</f>
        <v>0.49199999999999999</v>
      </c>
      <c r="Z26" s="25">
        <f>X26-Z2</f>
        <v>0.13750000000000007</v>
      </c>
      <c r="AA26" s="25">
        <f>Y26-AA2</f>
        <v>9.5999999999999974E-2</v>
      </c>
      <c r="AB26" s="22">
        <f>X26</f>
        <v>0.78975000000000006</v>
      </c>
      <c r="AC26" s="22">
        <f>Y26</f>
        <v>0.49199999999999999</v>
      </c>
      <c r="AG26" s="14" t="s">
        <v>33</v>
      </c>
      <c r="AH26" s="14">
        <v>0.627</v>
      </c>
      <c r="AI26" s="14">
        <v>0.373</v>
      </c>
      <c r="AJ26" s="16">
        <f>AH26-AH24</f>
        <v>-2.5000000000000022E-2</v>
      </c>
      <c r="AK26" s="16">
        <f>AI26-AI24</f>
        <v>4.0000000000000036E-3</v>
      </c>
    </row>
    <row r="27" spans="1:37" x14ac:dyDescent="0.2">
      <c r="A27" s="20" t="s">
        <v>28</v>
      </c>
      <c r="B27" s="23"/>
      <c r="C27" s="13">
        <v>2</v>
      </c>
      <c r="D27" s="8">
        <v>0.75</v>
      </c>
      <c r="E27">
        <v>0.95</v>
      </c>
      <c r="F27">
        <v>0.89</v>
      </c>
      <c r="G27">
        <v>0.88</v>
      </c>
      <c r="H27">
        <v>0.56999999999999995</v>
      </c>
      <c r="I27">
        <f t="shared" si="0"/>
        <v>0.80800000000000005</v>
      </c>
      <c r="J27">
        <v>0.94599999999999995</v>
      </c>
      <c r="K27">
        <v>0.9</v>
      </c>
      <c r="L27">
        <v>0.79</v>
      </c>
      <c r="M27">
        <v>0.79100000000000004</v>
      </c>
      <c r="N27" s="9">
        <v>0.49099999999999999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5"/>
      <c r="AB27" s="22"/>
      <c r="AC27" s="22"/>
      <c r="AG27" s="14" t="s">
        <v>35</v>
      </c>
      <c r="AH27" s="14">
        <v>0.65500000000000003</v>
      </c>
      <c r="AI27" s="14">
        <v>0.39200000000000002</v>
      </c>
      <c r="AJ27" s="16">
        <f>AH27-AH24</f>
        <v>3.0000000000000027E-3</v>
      </c>
      <c r="AK27" s="16">
        <f>AI27-AI24</f>
        <v>2.300000000000002E-2</v>
      </c>
    </row>
    <row r="28" spans="1:37" x14ac:dyDescent="0.2">
      <c r="A28" s="20" t="s">
        <v>42</v>
      </c>
      <c r="B28" s="23"/>
      <c r="C28" s="13">
        <v>3</v>
      </c>
      <c r="D28" s="8">
        <v>0.75</v>
      </c>
      <c r="E28">
        <v>0.95</v>
      </c>
      <c r="F28">
        <v>0.88</v>
      </c>
      <c r="G28">
        <v>0.85</v>
      </c>
      <c r="H28">
        <v>0.54</v>
      </c>
      <c r="I28">
        <f t="shared" si="0"/>
        <v>0.79400000000000004</v>
      </c>
      <c r="J28">
        <v>0.94799999999999995</v>
      </c>
      <c r="K28">
        <v>0.9</v>
      </c>
      <c r="L28">
        <v>0.79</v>
      </c>
      <c r="M28">
        <v>0.79100000000000004</v>
      </c>
      <c r="N28" s="9">
        <v>0.49299999999999999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5"/>
      <c r="AB28" s="22"/>
      <c r="AC28" s="22"/>
      <c r="AG28" s="14" t="s">
        <v>36</v>
      </c>
      <c r="AH28" s="14">
        <v>0.76200000000000001</v>
      </c>
      <c r="AI28" s="14">
        <v>0.47499999999999998</v>
      </c>
      <c r="AJ28" s="16">
        <f>AH28-AH24</f>
        <v>0.10999999999999999</v>
      </c>
      <c r="AK28" s="16">
        <f>AI28-AI24</f>
        <v>0.10599999999999998</v>
      </c>
    </row>
    <row r="29" spans="1:37" x14ac:dyDescent="0.2">
      <c r="A29" s="21" t="s">
        <v>44</v>
      </c>
      <c r="B29" s="23"/>
      <c r="C29" s="13">
        <v>4</v>
      </c>
      <c r="D29" s="8">
        <v>0.75</v>
      </c>
      <c r="E29">
        <v>0.95</v>
      </c>
      <c r="F29">
        <v>0.9</v>
      </c>
      <c r="G29" s="11">
        <v>0.9</v>
      </c>
      <c r="H29" s="11">
        <v>0.56000000000000005</v>
      </c>
      <c r="I29" s="11">
        <f t="shared" si="0"/>
        <v>0.81200000000000006</v>
      </c>
      <c r="J29" s="11">
        <v>0.95399999999999996</v>
      </c>
      <c r="K29" s="11">
        <v>0.9</v>
      </c>
      <c r="L29">
        <v>0.79</v>
      </c>
      <c r="M29" s="11">
        <v>0.79</v>
      </c>
      <c r="N29" s="12">
        <v>0.49199999999999999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5"/>
      <c r="AB29" s="34"/>
      <c r="AC29" s="34"/>
      <c r="AG29" s="14" t="s">
        <v>37</v>
      </c>
      <c r="AH29" s="14">
        <v>0.76700000000000002</v>
      </c>
      <c r="AI29" s="14">
        <v>0.47399999999999998</v>
      </c>
      <c r="AJ29" s="16">
        <f>AH29-AH24</f>
        <v>0.11499999999999999</v>
      </c>
      <c r="AK29" s="16">
        <f>AI29-AI24</f>
        <v>0.10499999999999998</v>
      </c>
    </row>
    <row r="30" spans="1:37" x14ac:dyDescent="0.2">
      <c r="A30" s="19" t="s">
        <v>43</v>
      </c>
      <c r="B30" s="27" t="s">
        <v>7</v>
      </c>
      <c r="C30" s="13">
        <v>1</v>
      </c>
      <c r="D30" s="5">
        <v>0.71</v>
      </c>
      <c r="E30" s="6">
        <v>0.95</v>
      </c>
      <c r="F30" s="6">
        <v>0.87</v>
      </c>
      <c r="G30" s="6">
        <v>0.86</v>
      </c>
      <c r="H30" s="6">
        <v>0.46</v>
      </c>
      <c r="I30" s="6">
        <f t="shared" si="0"/>
        <v>0.76999999999999991</v>
      </c>
      <c r="J30" s="6">
        <v>0.96499999999999997</v>
      </c>
      <c r="K30" s="6">
        <v>0.88</v>
      </c>
      <c r="L30" s="6">
        <v>0.76</v>
      </c>
      <c r="M30" s="6">
        <v>0.76900000000000002</v>
      </c>
      <c r="N30" s="7">
        <v>0.48699999999999999</v>
      </c>
      <c r="O30" s="24">
        <f>SUM(D30:D33)/COUNT(D30:D33)</f>
        <v>0.70750000000000002</v>
      </c>
      <c r="P30" s="24">
        <f>SUM(E30:E33)/COUNT(E30:E33)</f>
        <v>0.94750000000000001</v>
      </c>
      <c r="Q30" s="24">
        <f>SUM(F30:F33)/COUNT(F30:F33)</f>
        <v>0.88500000000000001</v>
      </c>
      <c r="R30" s="24">
        <f>SUM(G30:G33)/COUNT(G30:G33)</f>
        <v>0.86</v>
      </c>
      <c r="S30" s="24">
        <f>SUM(H30:H33)/COUNT(H30:H33)</f>
        <v>0.46</v>
      </c>
      <c r="T30" s="24">
        <f t="shared" ref="T30" si="6">AVERAGE(O30:S33)</f>
        <v>0.77200000000000002</v>
      </c>
      <c r="U30" s="24">
        <f t="shared" ref="U30" si="7">SUM(J30:J33)/COUNT(J30:J33)</f>
        <v>0.96374999999999988</v>
      </c>
      <c r="V30" s="24">
        <f t="shared" ref="V30" si="8">SUM(K30:K33)/COUNT(K30:K33)</f>
        <v>0.87749999999999995</v>
      </c>
      <c r="W30" s="24">
        <f t="shared" ref="W30" si="9">SUM(L30:L33)/COUNT(L30:L33)</f>
        <v>0.76249999999999996</v>
      </c>
      <c r="X30" s="24">
        <f t="shared" ref="X30" si="10">SUM(M30:M33)/COUNT(M30:M33)</f>
        <v>0.76949999999999996</v>
      </c>
      <c r="Y30" s="24">
        <f t="shared" ref="Y30" si="11">SUM(N30:N33)/COUNT(N30:N33)</f>
        <v>0.48775000000000002</v>
      </c>
      <c r="Z30" s="25">
        <f>X30-Z2</f>
        <v>0.11724999999999997</v>
      </c>
      <c r="AA30" s="36">
        <f>Y30-AA2</f>
        <v>9.1749999999999998E-2</v>
      </c>
      <c r="AB30" s="35">
        <f>X30-AB26</f>
        <v>-2.0250000000000101E-2</v>
      </c>
      <c r="AC30" s="35">
        <f>Y30-AC26</f>
        <v>-4.249999999999976E-3</v>
      </c>
      <c r="AG30" s="14" t="s">
        <v>26</v>
      </c>
      <c r="AH30" s="14">
        <v>0.747</v>
      </c>
      <c r="AI30" s="14">
        <v>0.46</v>
      </c>
      <c r="AJ30" s="16">
        <f>AH30-AH24</f>
        <v>9.4999999999999973E-2</v>
      </c>
      <c r="AK30" s="16">
        <f>AI30-AI24</f>
        <v>9.1000000000000025E-2</v>
      </c>
    </row>
    <row r="31" spans="1:37" x14ac:dyDescent="0.2">
      <c r="A31" s="20" t="s">
        <v>28</v>
      </c>
      <c r="B31" s="27"/>
      <c r="C31" s="13">
        <v>2</v>
      </c>
      <c r="D31" s="8">
        <v>0.7</v>
      </c>
      <c r="E31">
        <v>0.94</v>
      </c>
      <c r="F31">
        <v>0.9</v>
      </c>
      <c r="G31">
        <v>0.85</v>
      </c>
      <c r="H31">
        <v>0.46</v>
      </c>
      <c r="I31">
        <f t="shared" si="0"/>
        <v>0.77</v>
      </c>
      <c r="J31">
        <v>0.96299999999999997</v>
      </c>
      <c r="K31">
        <v>0.88</v>
      </c>
      <c r="L31">
        <v>0.77</v>
      </c>
      <c r="M31">
        <v>0.77100000000000002</v>
      </c>
      <c r="N31" s="9">
        <v>0.48899999999999999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36"/>
      <c r="AB31" s="24"/>
      <c r="AC31" s="24"/>
    </row>
    <row r="32" spans="1:37" x14ac:dyDescent="0.2">
      <c r="A32" s="20" t="s">
        <v>42</v>
      </c>
      <c r="B32" s="27"/>
      <c r="C32" s="13">
        <v>3</v>
      </c>
      <c r="D32" s="8">
        <v>0.72</v>
      </c>
      <c r="E32">
        <v>0.95</v>
      </c>
      <c r="F32">
        <v>0.88</v>
      </c>
      <c r="G32">
        <v>0.85</v>
      </c>
      <c r="H32">
        <v>0.45</v>
      </c>
      <c r="I32">
        <f t="shared" si="0"/>
        <v>0.77</v>
      </c>
      <c r="J32">
        <v>0.96199999999999997</v>
      </c>
      <c r="K32">
        <v>0.87</v>
      </c>
      <c r="L32">
        <v>0.76</v>
      </c>
      <c r="M32">
        <v>0.76700000000000002</v>
      </c>
      <c r="N32" s="9">
        <v>0.48699999999999999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36"/>
      <c r="AB32" s="24"/>
      <c r="AC32" s="24"/>
    </row>
    <row r="33" spans="1:29" x14ac:dyDescent="0.2">
      <c r="A33" s="21" t="s">
        <v>45</v>
      </c>
      <c r="B33" s="27"/>
      <c r="C33" s="13">
        <v>4</v>
      </c>
      <c r="D33" s="10">
        <v>0.7</v>
      </c>
      <c r="E33" s="11">
        <v>0.95</v>
      </c>
      <c r="F33" s="11">
        <v>0.89</v>
      </c>
      <c r="G33" s="11">
        <v>0.88</v>
      </c>
      <c r="H33" s="11">
        <v>0.47</v>
      </c>
      <c r="I33" s="11">
        <f t="shared" si="0"/>
        <v>0.77799999999999991</v>
      </c>
      <c r="J33" s="11">
        <v>0.96499999999999997</v>
      </c>
      <c r="K33" s="11">
        <v>0.88</v>
      </c>
      <c r="L33" s="11">
        <v>0.76</v>
      </c>
      <c r="M33" s="11">
        <v>0.77100000000000002</v>
      </c>
      <c r="N33" s="12">
        <v>0.48799999999999999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36"/>
      <c r="AB33" s="24"/>
      <c r="AC33" s="24"/>
    </row>
    <row r="34" spans="1:29" x14ac:dyDescent="0.2">
      <c r="A34" s="19" t="s">
        <v>27</v>
      </c>
      <c r="B34" s="32" t="s">
        <v>29</v>
      </c>
      <c r="C34" s="13">
        <v>1</v>
      </c>
      <c r="D34" s="5">
        <v>0.73</v>
      </c>
      <c r="E34" s="6">
        <v>0.94</v>
      </c>
      <c r="F34" s="6">
        <v>0.89</v>
      </c>
      <c r="G34" s="6">
        <v>0.86</v>
      </c>
      <c r="H34" s="6">
        <v>0.46</v>
      </c>
      <c r="I34" s="6">
        <f>SUM(D34:H34)/COUNT(D34:H34)</f>
        <v>0.77600000000000002</v>
      </c>
      <c r="J34" s="6">
        <v>0.96499999999999997</v>
      </c>
      <c r="K34" s="6">
        <v>0.88</v>
      </c>
      <c r="L34" s="6">
        <v>0.77</v>
      </c>
      <c r="M34" s="6">
        <v>0.76700000000000002</v>
      </c>
      <c r="N34" s="7">
        <v>0.47399999999999998</v>
      </c>
      <c r="O34" s="24">
        <f>SUM(D34:D37)/COUNT(D34:D37)</f>
        <v>0.7350000000000001</v>
      </c>
      <c r="P34" s="24">
        <f t="shared" ref="P34" si="12">SUM(E34:E37)/COUNT(E34:E37)</f>
        <v>0.94</v>
      </c>
      <c r="Q34" s="24">
        <f t="shared" ref="Q34" si="13">SUM(F34:F37)/COUNT(F34:F37)</f>
        <v>0.89</v>
      </c>
      <c r="R34" s="24">
        <f t="shared" ref="R34" si="14">SUM(G34:G37)/COUNT(G34:G37)</f>
        <v>0.88749999999999996</v>
      </c>
      <c r="S34" s="24">
        <f t="shared" ref="S34" si="15">SUM(H34:H37)/COUNT(H34:H37)</f>
        <v>0.47249999999999998</v>
      </c>
      <c r="T34" s="24">
        <f>AVERAGE(O34:S37)</f>
        <v>0.78499999999999992</v>
      </c>
      <c r="U34" s="24">
        <f t="shared" ref="U34" si="16">SUM(J34:J37)/COUNT(J34:J37)</f>
        <v>0.96399999999999997</v>
      </c>
      <c r="V34" s="24">
        <f t="shared" ref="V34" si="17">SUM(K34:K37)/COUNT(K34:K37)</f>
        <v>0.88250000000000006</v>
      </c>
      <c r="W34" s="24">
        <f t="shared" ref="W34" si="18">SUM(L34:L37)/COUNT(L34:L37)</f>
        <v>0.76749999999999996</v>
      </c>
      <c r="X34" s="24">
        <f t="shared" ref="X34" si="19">SUM(M34:M37)/COUNT(M34:M37)</f>
        <v>0.76675000000000004</v>
      </c>
      <c r="Y34" s="24">
        <f t="shared" ref="Y34" si="20">SUM(N34:N37)/COUNT(N34:N37)</f>
        <v>0.47474999999999995</v>
      </c>
      <c r="Z34" s="28">
        <f>X34-$Z2</f>
        <v>0.11450000000000005</v>
      </c>
      <c r="AA34" s="28">
        <f>Y34-$AA2</f>
        <v>7.8749999999999931E-2</v>
      </c>
      <c r="AB34" s="35">
        <f>X34-AB26</f>
        <v>-2.300000000000002E-2</v>
      </c>
      <c r="AC34" s="35">
        <f>Y34-AC26</f>
        <v>-1.7250000000000043E-2</v>
      </c>
    </row>
    <row r="35" spans="1:29" x14ac:dyDescent="0.2">
      <c r="A35" s="20" t="s">
        <v>28</v>
      </c>
      <c r="B35" s="32"/>
      <c r="C35" s="13">
        <v>2</v>
      </c>
      <c r="D35" s="8">
        <v>0.73</v>
      </c>
      <c r="E35">
        <v>0.94</v>
      </c>
      <c r="F35">
        <v>0.89</v>
      </c>
      <c r="G35">
        <v>0.86</v>
      </c>
      <c r="H35">
        <v>0.48</v>
      </c>
      <c r="I35">
        <f t="shared" ref="I35:I37" si="21">SUM(D35:H35)/COUNT(D35:H35)</f>
        <v>0.78</v>
      </c>
      <c r="J35">
        <v>0.96499999999999997</v>
      </c>
      <c r="K35">
        <v>0.88</v>
      </c>
      <c r="L35">
        <v>0.77</v>
      </c>
      <c r="M35">
        <v>0.76700000000000002</v>
      </c>
      <c r="N35" s="9">
        <v>0.47399999999999998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8"/>
      <c r="AA35" s="28"/>
      <c r="AB35" s="24"/>
      <c r="AC35" s="24"/>
    </row>
    <row r="36" spans="1:29" x14ac:dyDescent="0.2">
      <c r="A36" s="20" t="s">
        <v>26</v>
      </c>
      <c r="B36" s="32"/>
      <c r="C36" s="13">
        <v>3</v>
      </c>
      <c r="D36" s="8">
        <v>0.74</v>
      </c>
      <c r="E36">
        <v>0.94</v>
      </c>
      <c r="F36">
        <v>0.89</v>
      </c>
      <c r="G36">
        <v>0.93</v>
      </c>
      <c r="H36">
        <v>0.48</v>
      </c>
      <c r="I36">
        <f t="shared" si="21"/>
        <v>0.79600000000000004</v>
      </c>
      <c r="J36">
        <v>0.96099999999999997</v>
      </c>
      <c r="K36">
        <v>0.88</v>
      </c>
      <c r="L36">
        <v>0.76</v>
      </c>
      <c r="M36">
        <v>0.76500000000000001</v>
      </c>
      <c r="N36" s="9">
        <v>0.47699999999999998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8"/>
      <c r="AA36" s="28"/>
      <c r="AB36" s="24"/>
      <c r="AC36" s="24"/>
    </row>
    <row r="37" spans="1:29" x14ac:dyDescent="0.2">
      <c r="A37" s="21"/>
      <c r="B37" s="32"/>
      <c r="C37" s="13">
        <v>4</v>
      </c>
      <c r="D37" s="10">
        <v>0.74</v>
      </c>
      <c r="E37" s="11">
        <v>0.94</v>
      </c>
      <c r="F37" s="11">
        <v>0.89</v>
      </c>
      <c r="G37" s="11">
        <v>0.9</v>
      </c>
      <c r="H37" s="11">
        <v>0.47</v>
      </c>
      <c r="I37">
        <f t="shared" si="21"/>
        <v>0.78799999999999992</v>
      </c>
      <c r="J37" s="11">
        <v>0.96499999999999997</v>
      </c>
      <c r="K37" s="11">
        <v>0.89</v>
      </c>
      <c r="L37" s="11">
        <v>0.77</v>
      </c>
      <c r="M37" s="11">
        <v>0.76800000000000002</v>
      </c>
      <c r="N37" s="12">
        <v>0.47399999999999998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8"/>
      <c r="AA37" s="28"/>
      <c r="AB37" s="24"/>
      <c r="AC37" s="24"/>
    </row>
    <row r="38" spans="1:29" x14ac:dyDescent="0.2">
      <c r="A38" s="19" t="s">
        <v>30</v>
      </c>
      <c r="B38" s="32" t="s">
        <v>32</v>
      </c>
      <c r="C38" s="13">
        <v>1</v>
      </c>
      <c r="D38" s="5">
        <v>0.71</v>
      </c>
      <c r="E38" s="6">
        <v>0.93</v>
      </c>
      <c r="F38" s="6">
        <v>0.87</v>
      </c>
      <c r="G38" s="6">
        <v>0.89</v>
      </c>
      <c r="H38" s="6">
        <v>0.46</v>
      </c>
      <c r="I38" s="6">
        <f>SUM(D38:H38)/COUNT(D38:H38)</f>
        <v>0.77200000000000002</v>
      </c>
      <c r="J38" s="6">
        <v>0.97199999999999998</v>
      </c>
      <c r="K38">
        <v>0.86</v>
      </c>
      <c r="L38" s="6">
        <v>0.77</v>
      </c>
      <c r="M38" s="6">
        <v>0.747</v>
      </c>
      <c r="N38" s="7">
        <v>0.46</v>
      </c>
      <c r="O38" s="24">
        <f>SUM(D38:D41)/COUNT(D38:D41)</f>
        <v>0.71</v>
      </c>
      <c r="P38" s="24">
        <f t="shared" ref="P38" si="22">SUM(E38:E41)/COUNT(E38:E41)</f>
        <v>0.93</v>
      </c>
      <c r="Q38" s="24">
        <f t="shared" ref="Q38" si="23">SUM(F38:F41)/COUNT(F38:F41)</f>
        <v>0.87</v>
      </c>
      <c r="R38" s="24">
        <f t="shared" ref="R38" si="24">SUM(G38:G41)/COUNT(G38:G41)</f>
        <v>0.89</v>
      </c>
      <c r="S38" s="24">
        <f t="shared" ref="S38" si="25">SUM(H38:H41)/COUNT(H38:H41)</f>
        <v>0.46</v>
      </c>
      <c r="T38" s="24">
        <f>AVERAGE(O38:S41)</f>
        <v>0.77200000000000002</v>
      </c>
      <c r="U38" s="24">
        <f t="shared" ref="U38" si="26">SUM(J38:J41)/COUNT(J38:J41)</f>
        <v>0.97199999999999998</v>
      </c>
      <c r="V38" s="24">
        <f t="shared" ref="V38" si="27">SUM(K38:K41)/COUNT(K38:K41)</f>
        <v>0.86</v>
      </c>
      <c r="W38" s="24">
        <f t="shared" ref="W38" si="28">SUM(L38:L41)/COUNT(L38:L41)</f>
        <v>0.77</v>
      </c>
      <c r="X38" s="24">
        <f t="shared" ref="X38" si="29">SUM(M38:M41)/COUNT(M38:M41)</f>
        <v>0.747</v>
      </c>
      <c r="Y38" s="24">
        <f t="shared" ref="Y38" si="30">SUM(N38:N41)/COUNT(N38:N41)</f>
        <v>0.46</v>
      </c>
      <c r="Z38" s="28">
        <f>X38-$Z2</f>
        <v>9.4750000000000001E-2</v>
      </c>
      <c r="AA38" s="28">
        <f>Y38-$AA2</f>
        <v>6.4000000000000001E-2</v>
      </c>
    </row>
    <row r="39" spans="1:29" x14ac:dyDescent="0.2">
      <c r="A39" s="20" t="s">
        <v>31</v>
      </c>
      <c r="B39" s="32"/>
      <c r="C39" s="13"/>
      <c r="D39" s="8"/>
      <c r="N39" s="9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8"/>
      <c r="AA39" s="28"/>
    </row>
    <row r="40" spans="1:29" x14ac:dyDescent="0.2">
      <c r="A40" s="20"/>
      <c r="B40" s="32"/>
      <c r="C40" s="13"/>
      <c r="D40" s="8"/>
      <c r="N40" s="9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8"/>
      <c r="AA40" s="28"/>
    </row>
    <row r="41" spans="1:29" x14ac:dyDescent="0.2">
      <c r="A41" s="21"/>
      <c r="B41" s="32"/>
      <c r="C41" s="13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8"/>
      <c r="AA41" s="28"/>
    </row>
    <row r="42" spans="1:29" x14ac:dyDescent="0.2">
      <c r="A42" s="19" t="s">
        <v>41</v>
      </c>
      <c r="B42" s="33" t="s">
        <v>40</v>
      </c>
      <c r="C42" s="13">
        <v>1</v>
      </c>
      <c r="D42" s="5">
        <v>0.69</v>
      </c>
      <c r="E42" s="6">
        <v>0.93</v>
      </c>
      <c r="F42" s="6">
        <v>0.8</v>
      </c>
      <c r="G42" s="6">
        <v>0.85</v>
      </c>
      <c r="H42" s="6">
        <v>0.39</v>
      </c>
      <c r="I42">
        <f t="shared" ref="I42:I43" si="31">SUM(D42:H42)/COUNT(D42:H42)</f>
        <v>0.73199999999999998</v>
      </c>
      <c r="J42" s="6">
        <v>0.96299999999999997</v>
      </c>
      <c r="K42" s="6">
        <v>0.86</v>
      </c>
      <c r="L42" s="6">
        <v>0.72</v>
      </c>
      <c r="M42" s="6">
        <v>0.72099999999999997</v>
      </c>
      <c r="N42" s="7">
        <v>0.439</v>
      </c>
      <c r="O42" s="24">
        <f>SUM(D42:D45)/COUNT(D42:D45)</f>
        <v>0.69499999999999995</v>
      </c>
      <c r="P42" s="24">
        <f>SUM(E42:E45)/COUNT(E42:E45)</f>
        <v>0.93</v>
      </c>
      <c r="Q42" s="24">
        <f>SUM(F42:F45)/COUNT(F42:F45)</f>
        <v>0.82000000000000006</v>
      </c>
      <c r="R42" s="24">
        <f>SUM(G42:G45)/COUNT(G42:G45)</f>
        <v>0.85499999999999998</v>
      </c>
      <c r="S42" s="24">
        <f>SUM(H42:H45)/COUNT(H42:H45)</f>
        <v>0.39500000000000002</v>
      </c>
      <c r="T42" s="24">
        <f t="shared" ref="T42" si="32">AVERAGE(O42:S45)</f>
        <v>0.7390000000000001</v>
      </c>
      <c r="U42" s="24">
        <f>SUM(J42:J45)/COUNT(J42:J45)</f>
        <v>0.96649999999999991</v>
      </c>
      <c r="V42" s="24">
        <f>SUM(K42:K45)/COUNT(K42:K45)</f>
        <v>0.86499999999999999</v>
      </c>
      <c r="W42" s="24">
        <f>SUM(L42:L45)/COUNT(L42:L45)</f>
        <v>0.71499999999999997</v>
      </c>
      <c r="X42" s="24">
        <f>SUM(M42:M45)/COUNT(M42:M45)</f>
        <v>0.72249999999999992</v>
      </c>
      <c r="Y42" s="24">
        <f>SUM(N42:N45)/COUNT(N42:N45)</f>
        <v>0.4385</v>
      </c>
      <c r="Z42" s="25">
        <f>X42-Z2</f>
        <v>7.0249999999999924E-2</v>
      </c>
      <c r="AA42" s="25">
        <f>Y42-AA2</f>
        <v>4.2499999999999982E-2</v>
      </c>
    </row>
    <row r="43" spans="1:29" x14ac:dyDescent="0.2">
      <c r="A43" s="20" t="s">
        <v>38</v>
      </c>
      <c r="B43" s="33"/>
      <c r="C43" s="13">
        <v>2</v>
      </c>
      <c r="D43" s="8">
        <v>0.7</v>
      </c>
      <c r="E43">
        <v>0.93</v>
      </c>
      <c r="F43">
        <v>0.84</v>
      </c>
      <c r="G43">
        <v>0.86</v>
      </c>
      <c r="H43">
        <v>0.4</v>
      </c>
      <c r="I43">
        <f t="shared" si="31"/>
        <v>0.74599999999999989</v>
      </c>
      <c r="J43">
        <v>0.97</v>
      </c>
      <c r="K43">
        <v>0.87</v>
      </c>
      <c r="L43">
        <v>0.71</v>
      </c>
      <c r="M43">
        <v>0.72399999999999998</v>
      </c>
      <c r="N43" s="9">
        <v>0.438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/>
      <c r="AA43" s="25"/>
    </row>
    <row r="44" spans="1:29" x14ac:dyDescent="0.2">
      <c r="A44" s="20" t="s">
        <v>39</v>
      </c>
      <c r="B44" s="33"/>
      <c r="C44" s="13">
        <v>3</v>
      </c>
      <c r="D44" s="8"/>
      <c r="N44" s="9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  <c r="AA44" s="25"/>
    </row>
    <row r="45" spans="1:29" x14ac:dyDescent="0.2">
      <c r="A45" s="21"/>
      <c r="B45" s="33"/>
      <c r="C45" s="13">
        <v>4</v>
      </c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  <c r="AA45" s="25"/>
    </row>
    <row r="46" spans="1:29" x14ac:dyDescent="0.2">
      <c r="A46" s="19" t="s">
        <v>43</v>
      </c>
      <c r="B46" s="23" t="s">
        <v>48</v>
      </c>
      <c r="C46" s="13">
        <v>1</v>
      </c>
      <c r="D46" s="5">
        <v>0.76</v>
      </c>
      <c r="E46" s="6">
        <v>0.95</v>
      </c>
      <c r="F46" s="6">
        <v>0.89</v>
      </c>
      <c r="G46" s="6">
        <v>0.85</v>
      </c>
      <c r="H46" s="6">
        <v>0.6</v>
      </c>
      <c r="I46" s="6">
        <f t="shared" ref="I46:I49" si="33">SUM(D46:H46)/COUNT(D46:H46)</f>
        <v>0.80999999999999994</v>
      </c>
      <c r="J46" s="6">
        <v>0.95699999999999996</v>
      </c>
      <c r="K46" s="6">
        <v>0.9</v>
      </c>
      <c r="L46" s="6">
        <v>0.79</v>
      </c>
      <c r="M46" s="6">
        <v>0.80400000000000005</v>
      </c>
      <c r="N46" s="7">
        <v>0.505</v>
      </c>
      <c r="O46" s="24">
        <f>SUM(D46:D49)/COUNT(D46:D49)</f>
        <v>0.77249999999999996</v>
      </c>
      <c r="P46" s="24">
        <f>SUM(E46:E49)/COUNT(E46:E49)</f>
        <v>0.95</v>
      </c>
      <c r="Q46" s="24">
        <f>SUM(F46:F49)/COUNT(F46:F49)</f>
        <v>0.89250000000000007</v>
      </c>
      <c r="R46" s="24">
        <f>SUM(G46:G49)/COUNT(G46:G49)</f>
        <v>0.85750000000000004</v>
      </c>
      <c r="S46" s="24">
        <f>SUM(H46:H49)/COUNT(H46:H49)</f>
        <v>0.59750000000000003</v>
      </c>
      <c r="T46" s="24">
        <f t="shared" ref="T46" si="34">AVERAGE(O46:S49)</f>
        <v>0.81400000000000006</v>
      </c>
      <c r="U46" s="24">
        <f>SUM(J46:J49)/COUNT(J46:J49)</f>
        <v>0.96274999999999999</v>
      </c>
      <c r="V46" s="24">
        <f>SUM(K46:K49)/COUNT(K46:K49)</f>
        <v>0.9</v>
      </c>
      <c r="W46" s="24">
        <f>SUM(L46:L49)/COUNT(L46:L49)</f>
        <v>0.7975000000000001</v>
      </c>
      <c r="X46" s="24">
        <f>SUM(M46:M49)/COUNT(M46:M49)</f>
        <v>0.80300000000000005</v>
      </c>
      <c r="Y46" s="24">
        <f>SUM(N46:N49)/COUNT(N46:N49)</f>
        <v>0.50724999999999998</v>
      </c>
      <c r="Z46" s="25">
        <f>X46-Z2</f>
        <v>0.15075000000000005</v>
      </c>
      <c r="AA46" s="25">
        <f>Y46-AA2</f>
        <v>0.11124999999999996</v>
      </c>
      <c r="AB46" s="22">
        <f>X46-AB26</f>
        <v>1.3249999999999984E-2</v>
      </c>
      <c r="AC46" s="22">
        <f>Y46-AC26</f>
        <v>1.5249999999999986E-2</v>
      </c>
    </row>
    <row r="47" spans="1:29" x14ac:dyDescent="0.2">
      <c r="A47" s="20" t="s">
        <v>28</v>
      </c>
      <c r="B47" s="23"/>
      <c r="C47" s="13">
        <v>2</v>
      </c>
      <c r="D47" s="8">
        <v>0.77</v>
      </c>
      <c r="E47">
        <v>0.95</v>
      </c>
      <c r="F47">
        <v>0.9</v>
      </c>
      <c r="G47">
        <v>0.81</v>
      </c>
      <c r="H47">
        <v>0.56000000000000005</v>
      </c>
      <c r="I47">
        <f t="shared" si="33"/>
        <v>0.79800000000000004</v>
      </c>
      <c r="J47">
        <v>0.96099999999999997</v>
      </c>
      <c r="K47">
        <v>0.89</v>
      </c>
      <c r="L47">
        <v>0.8</v>
      </c>
      <c r="M47">
        <v>0.79900000000000004</v>
      </c>
      <c r="N47" s="9">
        <v>0.50700000000000001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  <c r="AA47" s="25"/>
      <c r="AB47" s="22"/>
      <c r="AC47" s="22"/>
    </row>
    <row r="48" spans="1:29" x14ac:dyDescent="0.2">
      <c r="A48" s="20" t="s">
        <v>47</v>
      </c>
      <c r="B48" s="23"/>
      <c r="C48" s="13">
        <v>3</v>
      </c>
      <c r="D48" s="8">
        <v>0.78</v>
      </c>
      <c r="E48">
        <v>0.95</v>
      </c>
      <c r="F48">
        <v>0.89</v>
      </c>
      <c r="G48">
        <v>0.89</v>
      </c>
      <c r="H48">
        <v>0.61</v>
      </c>
      <c r="I48">
        <f t="shared" si="33"/>
        <v>0.82400000000000007</v>
      </c>
      <c r="J48">
        <v>0.96499999999999997</v>
      </c>
      <c r="K48">
        <v>0.91</v>
      </c>
      <c r="L48">
        <v>0.8</v>
      </c>
      <c r="M48">
        <v>0.80600000000000005</v>
      </c>
      <c r="N48" s="9">
        <v>0.51100000000000001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  <c r="AA48" s="25"/>
      <c r="AB48" s="22"/>
      <c r="AC48" s="22"/>
    </row>
    <row r="49" spans="1:29" x14ac:dyDescent="0.2">
      <c r="A49" s="21" t="s">
        <v>44</v>
      </c>
      <c r="B49" s="23"/>
      <c r="C49" s="13">
        <v>4</v>
      </c>
      <c r="D49" s="10">
        <v>0.78</v>
      </c>
      <c r="E49" s="11">
        <v>0.95</v>
      </c>
      <c r="F49" s="11">
        <v>0.89</v>
      </c>
      <c r="G49" s="11">
        <v>0.88</v>
      </c>
      <c r="H49" s="11">
        <v>0.62</v>
      </c>
      <c r="I49" s="11">
        <f t="shared" si="33"/>
        <v>0.82400000000000007</v>
      </c>
      <c r="J49" s="11">
        <v>0.96799999999999997</v>
      </c>
      <c r="K49" s="11">
        <v>0.9</v>
      </c>
      <c r="L49" s="11">
        <v>0.8</v>
      </c>
      <c r="M49" s="11">
        <v>0.80300000000000005</v>
      </c>
      <c r="N49" s="12">
        <v>0.50600000000000001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5"/>
      <c r="AA49" s="25"/>
      <c r="AB49" s="22"/>
      <c r="AC49" s="22"/>
    </row>
    <row r="50" spans="1:29" x14ac:dyDescent="0.2">
      <c r="A50" s="19" t="s">
        <v>43</v>
      </c>
      <c r="B50" s="23" t="s">
        <v>51</v>
      </c>
      <c r="C50" s="13">
        <v>1</v>
      </c>
      <c r="D50" s="5">
        <v>0.79</v>
      </c>
      <c r="E50" s="6">
        <v>0.95</v>
      </c>
      <c r="F50" s="6">
        <v>0.91</v>
      </c>
      <c r="G50" s="6">
        <v>0.9</v>
      </c>
      <c r="H50" s="6">
        <v>0.56999999999999995</v>
      </c>
      <c r="I50" s="6">
        <f t="shared" ref="I50:I61" si="35">SUM(D50:H50)/COUNT(D50:H50)</f>
        <v>0.82400000000000007</v>
      </c>
      <c r="J50" s="6">
        <v>0.96699999999999997</v>
      </c>
      <c r="K50" s="6">
        <v>0.89</v>
      </c>
      <c r="L50" s="6">
        <v>0.8</v>
      </c>
      <c r="M50" s="6">
        <v>0.79300000000000004</v>
      </c>
      <c r="N50" s="7">
        <v>0.503</v>
      </c>
      <c r="O50" s="24">
        <f>SUM(D50:D53)/COUNT(D50:D53)</f>
        <v>0.78750000000000009</v>
      </c>
      <c r="P50" s="24">
        <f>SUM(E50:E53)/COUNT(E50:E53)</f>
        <v>0.95</v>
      </c>
      <c r="Q50" s="24">
        <f>SUM(F50:F53)/COUNT(F50:F53)</f>
        <v>0.90500000000000003</v>
      </c>
      <c r="R50" s="24">
        <f>SUM(G50:G53)/COUNT(G50:G53)</f>
        <v>0.88500000000000001</v>
      </c>
      <c r="S50" s="24">
        <f>SUM(H50:H53)/COUNT(H50:H53)</f>
        <v>0.54</v>
      </c>
      <c r="T50" s="24">
        <f t="shared" ref="T50" si="36">AVERAGE(O50:S53)</f>
        <v>0.8135</v>
      </c>
      <c r="U50" s="24">
        <f>SUM(J50:J53)/COUNT(J50:J53)</f>
        <v>0.96850000000000003</v>
      </c>
      <c r="V50" s="24">
        <f>SUM(K50:K53)/COUNT(K50:K53)</f>
        <v>0.89500000000000002</v>
      </c>
      <c r="W50" s="24">
        <f>SUM(L50:L53)/COUNT(L50:L53)</f>
        <v>0.8</v>
      </c>
      <c r="X50" s="24">
        <f>SUM(M50:M53)/COUNT(M50:M53)</f>
        <v>0.79749999999999999</v>
      </c>
      <c r="Y50" s="24">
        <f>SUM(N50:N53)/COUNT(N50:N53)</f>
        <v>0.51024999999999998</v>
      </c>
      <c r="Z50" s="25">
        <f>X50-Z2</f>
        <v>0.14524999999999999</v>
      </c>
      <c r="AA50" s="25">
        <f>Y50-AA2</f>
        <v>0.11424999999999996</v>
      </c>
      <c r="AB50" s="22">
        <f>X50-AB26</f>
        <v>7.7499999999999236E-3</v>
      </c>
      <c r="AC50" s="22">
        <f>Y50-AC26</f>
        <v>1.8249999999999988E-2</v>
      </c>
    </row>
    <row r="51" spans="1:29" x14ac:dyDescent="0.2">
      <c r="A51" s="20" t="s">
        <v>28</v>
      </c>
      <c r="B51" s="23"/>
      <c r="C51" s="13">
        <v>2</v>
      </c>
      <c r="D51" s="8">
        <v>0.78</v>
      </c>
      <c r="E51">
        <v>0.95</v>
      </c>
      <c r="F51">
        <v>0.9</v>
      </c>
      <c r="G51">
        <v>0.88</v>
      </c>
      <c r="H51">
        <v>0.51</v>
      </c>
      <c r="I51">
        <f t="shared" si="35"/>
        <v>0.80399999999999994</v>
      </c>
      <c r="J51">
        <v>0.97199999999999998</v>
      </c>
      <c r="K51">
        <v>0.9</v>
      </c>
      <c r="L51">
        <v>0.8</v>
      </c>
      <c r="M51">
        <v>0.79700000000000004</v>
      </c>
      <c r="N51" s="9">
        <v>0.51100000000000001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5"/>
      <c r="AB51" s="22"/>
      <c r="AC51" s="22"/>
    </row>
    <row r="52" spans="1:29" x14ac:dyDescent="0.2">
      <c r="A52" s="20" t="s">
        <v>47</v>
      </c>
      <c r="B52" s="23"/>
      <c r="C52" s="13">
        <v>3</v>
      </c>
      <c r="D52" s="8">
        <v>0.79</v>
      </c>
      <c r="E52">
        <v>0.95</v>
      </c>
      <c r="F52">
        <v>0.91</v>
      </c>
      <c r="G52">
        <v>0.87</v>
      </c>
      <c r="H52">
        <v>0.52</v>
      </c>
      <c r="I52">
        <f t="shared" si="35"/>
        <v>0.80800000000000005</v>
      </c>
      <c r="J52">
        <v>0.96699999999999997</v>
      </c>
      <c r="K52">
        <v>0.89</v>
      </c>
      <c r="L52">
        <v>0.8</v>
      </c>
      <c r="M52">
        <v>0.79700000000000004</v>
      </c>
      <c r="N52" s="9">
        <v>0.51400000000000001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  <c r="AA52" s="25"/>
      <c r="AB52" s="22"/>
      <c r="AC52" s="22"/>
    </row>
    <row r="53" spans="1:29" x14ac:dyDescent="0.2">
      <c r="A53" s="21" t="s">
        <v>50</v>
      </c>
      <c r="B53" s="23"/>
      <c r="C53" s="13">
        <v>4</v>
      </c>
      <c r="D53" s="10">
        <v>0.79</v>
      </c>
      <c r="E53" s="11">
        <v>0.95</v>
      </c>
      <c r="F53" s="11">
        <v>0.9</v>
      </c>
      <c r="G53" s="11">
        <v>0.89</v>
      </c>
      <c r="H53" s="11">
        <v>0.56000000000000005</v>
      </c>
      <c r="I53" s="11">
        <f t="shared" si="35"/>
        <v>0.81799999999999995</v>
      </c>
      <c r="J53" s="11">
        <v>0.96799999999999997</v>
      </c>
      <c r="K53" s="11">
        <v>0.9</v>
      </c>
      <c r="L53" s="11">
        <v>0.8</v>
      </c>
      <c r="M53" s="11">
        <v>0.80300000000000005</v>
      </c>
      <c r="N53" s="12">
        <v>0.51300000000000001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5"/>
      <c r="AA53" s="25"/>
      <c r="AB53" s="22"/>
      <c r="AC53" s="22"/>
    </row>
    <row r="54" spans="1:29" x14ac:dyDescent="0.2">
      <c r="A54" s="19" t="s">
        <v>43</v>
      </c>
      <c r="B54" s="23" t="s">
        <v>52</v>
      </c>
      <c r="C54" s="13">
        <v>1</v>
      </c>
      <c r="D54" s="5">
        <v>0.8</v>
      </c>
      <c r="E54" s="6">
        <v>0.95</v>
      </c>
      <c r="F54" s="6">
        <v>0.89</v>
      </c>
      <c r="G54" s="6">
        <v>0.93</v>
      </c>
      <c r="H54" s="6">
        <v>0.62</v>
      </c>
      <c r="I54" s="6">
        <f t="shared" si="35"/>
        <v>0.83800000000000008</v>
      </c>
      <c r="J54" s="6">
        <v>0.97199999999999998</v>
      </c>
      <c r="K54" s="6">
        <v>0.9</v>
      </c>
      <c r="L54" s="6">
        <v>0.82</v>
      </c>
      <c r="M54" s="6">
        <v>0.81399999999999995</v>
      </c>
      <c r="N54" s="7">
        <v>0.51800000000000002</v>
      </c>
      <c r="O54" s="24">
        <f>SUM(D54:D57)/COUNT(D54:D57)</f>
        <v>0.7975000000000001</v>
      </c>
      <c r="P54" s="24">
        <f>SUM(E54:E57)/COUNT(E54:E57)</f>
        <v>0.9524999999999999</v>
      </c>
      <c r="Q54" s="24">
        <f>SUM(F54:F57)/COUNT(F54:F57)</f>
        <v>0.89</v>
      </c>
      <c r="R54" s="24">
        <f>SUM(G54:G57)/COUNT(G54:G57)</f>
        <v>0.89</v>
      </c>
      <c r="S54" s="24">
        <f>SUM(H54:H57)/COUNT(H54:H57)</f>
        <v>0.62</v>
      </c>
      <c r="T54" s="24">
        <f t="shared" ref="T54" si="37">AVERAGE(O54:S57)</f>
        <v>0.83000000000000007</v>
      </c>
      <c r="U54" s="24">
        <f>SUM(J54:J57)/COUNT(J54:J57)</f>
        <v>0.96775</v>
      </c>
      <c r="V54" s="24">
        <f>SUM(K54:K57)/COUNT(K54:K57)</f>
        <v>0.90250000000000008</v>
      </c>
      <c r="W54" s="24">
        <f>SUM(L54:L57)/COUNT(L54:L57)</f>
        <v>0.8125</v>
      </c>
      <c r="X54" s="24">
        <f>SUM(M54:M57)/COUNT(M54:M57)</f>
        <v>0.80875000000000008</v>
      </c>
      <c r="Y54" s="24">
        <f>SUM(N54:N57)/COUNT(N54:N57)</f>
        <v>0.50850000000000006</v>
      </c>
      <c r="Z54" s="25">
        <f>X54-Z2</f>
        <v>0.15650000000000008</v>
      </c>
      <c r="AA54" s="25">
        <f>Y54-AA2</f>
        <v>0.11250000000000004</v>
      </c>
      <c r="AB54" s="22">
        <f>X54-AB26</f>
        <v>1.9000000000000017E-2</v>
      </c>
      <c r="AC54" s="22">
        <f>Y54-AC26</f>
        <v>1.650000000000007E-2</v>
      </c>
    </row>
    <row r="55" spans="1:29" x14ac:dyDescent="0.2">
      <c r="A55" s="20" t="s">
        <v>28</v>
      </c>
      <c r="B55" s="23"/>
      <c r="C55" s="13">
        <v>2</v>
      </c>
      <c r="D55" s="8">
        <v>0.79</v>
      </c>
      <c r="E55">
        <v>0.96</v>
      </c>
      <c r="F55">
        <v>0.89</v>
      </c>
      <c r="G55">
        <v>0.88</v>
      </c>
      <c r="H55">
        <v>0.63</v>
      </c>
      <c r="I55">
        <f t="shared" si="35"/>
        <v>0.83000000000000007</v>
      </c>
      <c r="J55">
        <v>0.97</v>
      </c>
      <c r="K55">
        <v>0.9</v>
      </c>
      <c r="L55">
        <v>0.81</v>
      </c>
      <c r="M55">
        <v>0.80700000000000005</v>
      </c>
      <c r="N55" s="9">
        <v>0.505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5"/>
      <c r="AA55" s="25"/>
      <c r="AB55" s="22"/>
      <c r="AC55" s="22"/>
    </row>
    <row r="56" spans="1:29" x14ac:dyDescent="0.2">
      <c r="A56" s="20" t="s">
        <v>47</v>
      </c>
      <c r="B56" s="23"/>
      <c r="C56" s="13">
        <v>3</v>
      </c>
      <c r="D56" s="8">
        <v>0.8</v>
      </c>
      <c r="E56">
        <v>0.95</v>
      </c>
      <c r="F56">
        <v>0.9</v>
      </c>
      <c r="G56">
        <v>0.87</v>
      </c>
      <c r="H56">
        <v>0.61</v>
      </c>
      <c r="I56">
        <f t="shared" si="35"/>
        <v>0.82599999999999996</v>
      </c>
      <c r="J56">
        <v>0.96599999999999997</v>
      </c>
      <c r="K56">
        <v>0.9</v>
      </c>
      <c r="L56">
        <v>0.82</v>
      </c>
      <c r="M56">
        <v>0.80800000000000005</v>
      </c>
      <c r="N56" s="9">
        <v>0.51100000000000001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  <c r="AA56" s="25"/>
      <c r="AB56" s="22"/>
      <c r="AC56" s="22"/>
    </row>
    <row r="57" spans="1:29" x14ac:dyDescent="0.2">
      <c r="A57" s="21" t="s">
        <v>46</v>
      </c>
      <c r="B57" s="23"/>
      <c r="C57" s="13">
        <v>4</v>
      </c>
      <c r="D57" s="10">
        <v>0.8</v>
      </c>
      <c r="E57" s="11">
        <v>0.95</v>
      </c>
      <c r="F57" s="11">
        <v>0.88</v>
      </c>
      <c r="G57" s="11">
        <v>0.88</v>
      </c>
      <c r="H57" s="11">
        <v>0.62</v>
      </c>
      <c r="I57">
        <f t="shared" si="35"/>
        <v>0.82599999999999996</v>
      </c>
      <c r="J57" s="11">
        <v>0.96299999999999997</v>
      </c>
      <c r="K57" s="11">
        <v>0.91</v>
      </c>
      <c r="L57" s="11">
        <v>0.8</v>
      </c>
      <c r="M57" s="11">
        <v>0.80600000000000005</v>
      </c>
      <c r="N57" s="12">
        <v>0.5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5"/>
      <c r="AA57" s="25"/>
      <c r="AB57" s="22"/>
      <c r="AC57" s="22"/>
    </row>
    <row r="58" spans="1:29" x14ac:dyDescent="0.2">
      <c r="A58" s="19" t="s">
        <v>43</v>
      </c>
      <c r="B58" s="23" t="s">
        <v>53</v>
      </c>
      <c r="C58" s="13">
        <v>1</v>
      </c>
      <c r="D58" s="5">
        <v>0.76</v>
      </c>
      <c r="E58" s="6">
        <v>0.95</v>
      </c>
      <c r="F58" s="6">
        <v>0.87</v>
      </c>
      <c r="G58" s="6">
        <v>0.91</v>
      </c>
      <c r="H58" s="6">
        <v>0.6</v>
      </c>
      <c r="I58" s="6">
        <f t="shared" si="35"/>
        <v>0.81799999999999995</v>
      </c>
      <c r="J58" s="6">
        <v>0.97099999999999997</v>
      </c>
      <c r="K58" s="6">
        <v>0.89</v>
      </c>
      <c r="L58" s="6">
        <v>0.8</v>
      </c>
      <c r="M58" s="6">
        <v>0.79900000000000004</v>
      </c>
      <c r="N58" s="7">
        <v>0.504</v>
      </c>
      <c r="O58" s="24">
        <f>SUM(D58:D61)/COUNT(D58:D61)</f>
        <v>0.78</v>
      </c>
      <c r="P58" s="24">
        <f>SUM(E58:E61)/COUNT(E58:E61)</f>
        <v>0.95</v>
      </c>
      <c r="Q58" s="24">
        <f>SUM(F58:F61)/COUNT(F58:F61)</f>
        <v>0.87750000000000006</v>
      </c>
      <c r="R58" s="24">
        <f>SUM(G58:G61)/COUNT(G58:G61)</f>
        <v>0.88249999999999995</v>
      </c>
      <c r="S58" s="24">
        <f>SUM(H58:H61)/COUNT(H58:H61)</f>
        <v>0.59250000000000003</v>
      </c>
      <c r="T58" s="24">
        <f t="shared" ref="T58" si="38">AVERAGE(O58:S61)</f>
        <v>0.81649999999999989</v>
      </c>
      <c r="U58" s="24">
        <f>SUM(J58:J61)/COUNT(J58:J61)</f>
        <v>0.96574999999999989</v>
      </c>
      <c r="V58" s="24">
        <f>SUM(K58:K61)/COUNT(K58:K61)</f>
        <v>0.9</v>
      </c>
      <c r="W58" s="24">
        <f>SUM(L58:L61)/COUNT(L58:L61)</f>
        <v>0.79500000000000004</v>
      </c>
      <c r="X58" s="24">
        <f>SUM(M58:M61)/COUNT(M58:M61)</f>
        <v>0.80300000000000005</v>
      </c>
      <c r="Y58" s="24">
        <f>SUM(N58:N61)/COUNT(N58:N61)</f>
        <v>0.50650000000000006</v>
      </c>
      <c r="Z58" s="25">
        <f>X58-Z2</f>
        <v>0.15075000000000005</v>
      </c>
      <c r="AA58" s="25">
        <f>Y58-AA2</f>
        <v>0.11050000000000004</v>
      </c>
      <c r="AB58" s="22">
        <f>X58-AB26</f>
        <v>1.3249999999999984E-2</v>
      </c>
      <c r="AC58" s="22">
        <f>Y58-AC26</f>
        <v>1.4500000000000068E-2</v>
      </c>
    </row>
    <row r="59" spans="1:29" x14ac:dyDescent="0.2">
      <c r="A59" s="20" t="s">
        <v>28</v>
      </c>
      <c r="B59" s="23"/>
      <c r="C59" s="13">
        <v>2</v>
      </c>
      <c r="D59" s="8">
        <v>0.79</v>
      </c>
      <c r="E59">
        <v>0.95</v>
      </c>
      <c r="F59">
        <v>0.87</v>
      </c>
      <c r="G59">
        <v>0.85</v>
      </c>
      <c r="H59">
        <v>0.61</v>
      </c>
      <c r="I59">
        <f t="shared" si="35"/>
        <v>0.81400000000000006</v>
      </c>
      <c r="J59">
        <v>0.96699999999999997</v>
      </c>
      <c r="K59">
        <v>0.91</v>
      </c>
      <c r="L59">
        <v>0.8</v>
      </c>
      <c r="M59">
        <v>0.80800000000000005</v>
      </c>
      <c r="N59" s="9">
        <v>0.50700000000000001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  <c r="AA59" s="25"/>
      <c r="AB59" s="22"/>
      <c r="AC59" s="22"/>
    </row>
    <row r="60" spans="1:29" x14ac:dyDescent="0.2">
      <c r="A60" s="20" t="s">
        <v>47</v>
      </c>
      <c r="B60" s="23"/>
      <c r="C60" s="13">
        <v>3</v>
      </c>
      <c r="D60" s="8">
        <v>0.79</v>
      </c>
      <c r="E60">
        <v>0.95</v>
      </c>
      <c r="F60">
        <v>0.88</v>
      </c>
      <c r="G60">
        <v>0.87</v>
      </c>
      <c r="H60">
        <v>0.57999999999999996</v>
      </c>
      <c r="I60">
        <f t="shared" si="35"/>
        <v>0.81400000000000006</v>
      </c>
      <c r="J60">
        <v>0.96</v>
      </c>
      <c r="K60">
        <v>0.9</v>
      </c>
      <c r="L60">
        <v>0.79</v>
      </c>
      <c r="M60">
        <v>0.79800000000000004</v>
      </c>
      <c r="N60" s="9">
        <v>0.503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  <c r="AA60" s="25"/>
      <c r="AB60" s="22"/>
      <c r="AC60" s="22"/>
    </row>
    <row r="61" spans="1:29" x14ac:dyDescent="0.2">
      <c r="A61" s="21" t="s">
        <v>57</v>
      </c>
      <c r="B61" s="23"/>
      <c r="C61" s="13">
        <v>4</v>
      </c>
      <c r="D61" s="10">
        <v>0.78</v>
      </c>
      <c r="E61" s="11">
        <v>0.95</v>
      </c>
      <c r="F61" s="11">
        <v>0.89</v>
      </c>
      <c r="G61" s="11">
        <v>0.9</v>
      </c>
      <c r="H61" s="11">
        <v>0.57999999999999996</v>
      </c>
      <c r="I61" s="11">
        <f t="shared" si="35"/>
        <v>0.82</v>
      </c>
      <c r="J61" s="11">
        <v>0.96499999999999997</v>
      </c>
      <c r="K61" s="11">
        <v>0.9</v>
      </c>
      <c r="L61" s="11">
        <v>0.79</v>
      </c>
      <c r="M61" s="11">
        <v>0.80700000000000005</v>
      </c>
      <c r="N61" s="12">
        <v>0.51200000000000001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5"/>
      <c r="AA61" s="25"/>
      <c r="AB61" s="22"/>
      <c r="AC61" s="22"/>
    </row>
    <row r="62" spans="1:29" x14ac:dyDescent="0.2">
      <c r="A62" s="19" t="s">
        <v>43</v>
      </c>
      <c r="B62" s="37" t="s">
        <v>55</v>
      </c>
      <c r="C62" s="13">
        <v>1</v>
      </c>
      <c r="D62" s="5">
        <v>0.87</v>
      </c>
      <c r="E62" s="6">
        <v>0.96</v>
      </c>
      <c r="F62" s="6">
        <v>0.92</v>
      </c>
      <c r="G62" s="6">
        <v>0.89</v>
      </c>
      <c r="H62" s="6">
        <v>0.69</v>
      </c>
      <c r="I62" s="6">
        <f t="shared" ref="I62:I65" si="39">SUM(D62:H62)/COUNT(D62:H62)</f>
        <v>0.86599999999999999</v>
      </c>
      <c r="J62" s="6">
        <v>0.98099999999999998</v>
      </c>
      <c r="K62" s="6">
        <v>0.93</v>
      </c>
      <c r="L62" s="6">
        <v>0.87</v>
      </c>
      <c r="M62" s="6">
        <v>0.878</v>
      </c>
      <c r="N62" s="7">
        <v>0.58199999999999996</v>
      </c>
      <c r="O62" s="24">
        <f>SUM(D62:D65)/COUNT(D62:D65)</f>
        <v>0.87</v>
      </c>
      <c r="P62" s="24">
        <f>SUM(E62:E65)/COUNT(E62:E65)</f>
        <v>0.96</v>
      </c>
      <c r="Q62" s="24">
        <f>SUM(F62:F65)/COUNT(F62:F65)</f>
        <v>0.92</v>
      </c>
      <c r="R62" s="24">
        <f>SUM(G62:G65)/COUNT(G62:G65)</f>
        <v>0.89</v>
      </c>
      <c r="S62" s="24">
        <f>SUM(H62:H65)/COUNT(H62:H65)</f>
        <v>0.69</v>
      </c>
      <c r="T62" s="24">
        <f t="shared" ref="T62" si="40">AVERAGE(O62:S65)</f>
        <v>0.86599999999999999</v>
      </c>
      <c r="U62" s="24">
        <f>SUM(J62:J65)/COUNT(J62:J65)</f>
        <v>0.98099999999999998</v>
      </c>
      <c r="V62" s="24">
        <f>SUM(K62:K65)/COUNT(K62:K65)</f>
        <v>0.93</v>
      </c>
      <c r="W62" s="24">
        <f>SUM(L62:L65)/COUNT(L62:L65)</f>
        <v>0.87</v>
      </c>
      <c r="X62" s="24">
        <f>SUM(M62:M65)/COUNT(M62:M65)</f>
        <v>0.878</v>
      </c>
      <c r="Y62" s="24">
        <f>SUM(N62:N65)/COUNT(N62:N65)</f>
        <v>0.58199999999999996</v>
      </c>
      <c r="Z62" s="25">
        <f>X62-Z2</f>
        <v>0.22575000000000001</v>
      </c>
      <c r="AA62" s="25">
        <f>Y62-AA2</f>
        <v>0.18599999999999994</v>
      </c>
      <c r="AB62" s="22">
        <f>X62-AB26</f>
        <v>8.824999999999994E-2</v>
      </c>
      <c r="AC62" s="22">
        <f>Y62-AC26</f>
        <v>8.9999999999999969E-2</v>
      </c>
    </row>
    <row r="63" spans="1:29" x14ac:dyDescent="0.2">
      <c r="A63" s="20" t="s">
        <v>28</v>
      </c>
      <c r="B63" s="37"/>
      <c r="C63" s="13">
        <v>2</v>
      </c>
      <c r="D63" s="8"/>
      <c r="I63" t="e">
        <f t="shared" si="39"/>
        <v>#DIV/0!</v>
      </c>
      <c r="N63" s="9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  <c r="AA63" s="25"/>
      <c r="AB63" s="22"/>
      <c r="AC63" s="22"/>
    </row>
    <row r="64" spans="1:29" x14ac:dyDescent="0.2">
      <c r="A64" s="20" t="s">
        <v>47</v>
      </c>
      <c r="B64" s="37"/>
      <c r="C64" s="13">
        <v>3</v>
      </c>
      <c r="D64" s="8"/>
      <c r="I64" t="e">
        <f t="shared" si="39"/>
        <v>#DIV/0!</v>
      </c>
      <c r="N64" s="9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5"/>
      <c r="AA64" s="25"/>
      <c r="AB64" s="22"/>
      <c r="AC64" s="22"/>
    </row>
    <row r="65" spans="1:29" x14ac:dyDescent="0.2">
      <c r="A65" s="21" t="s">
        <v>54</v>
      </c>
      <c r="B65" s="37"/>
      <c r="C65" s="13">
        <v>4</v>
      </c>
      <c r="D65" s="10"/>
      <c r="E65" s="11"/>
      <c r="F65" s="11"/>
      <c r="G65" s="11"/>
      <c r="H65" s="11"/>
      <c r="I65" s="11" t="e">
        <f t="shared" si="39"/>
        <v>#DIV/0!</v>
      </c>
      <c r="J65" s="11"/>
      <c r="K65" s="11"/>
      <c r="L65" s="11"/>
      <c r="M65" s="11"/>
      <c r="N65" s="12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5"/>
      <c r="AA65" s="25"/>
      <c r="AB65" s="22"/>
      <c r="AC65" s="22"/>
    </row>
    <row r="68" spans="1:29" x14ac:dyDescent="0.2">
      <c r="O68" s="26"/>
      <c r="P68" s="26"/>
    </row>
  </sheetData>
  <mergeCells count="241">
    <mergeCell ref="AB62:AB65"/>
    <mergeCell ref="AC62:AC65"/>
    <mergeCell ref="B62:B65"/>
    <mergeCell ref="O62:O65"/>
    <mergeCell ref="P62:P65"/>
    <mergeCell ref="Q62:Q65"/>
    <mergeCell ref="R62:R65"/>
    <mergeCell ref="S62:S65"/>
    <mergeCell ref="T62:T65"/>
    <mergeCell ref="U62:U65"/>
    <mergeCell ref="V62:V65"/>
    <mergeCell ref="T54:T57"/>
    <mergeCell ref="W46:W49"/>
    <mergeCell ref="X46:X49"/>
    <mergeCell ref="Y46:Y49"/>
    <mergeCell ref="Z46:Z49"/>
    <mergeCell ref="AA46:AA49"/>
    <mergeCell ref="W62:W65"/>
    <mergeCell ref="X62:X65"/>
    <mergeCell ref="Y62:Y65"/>
    <mergeCell ref="Z62:Z65"/>
    <mergeCell ref="AA62:AA65"/>
    <mergeCell ref="AB46:AB49"/>
    <mergeCell ref="AC46:AC49"/>
    <mergeCell ref="AA38:AA41"/>
    <mergeCell ref="B46:B49"/>
    <mergeCell ref="O46:O49"/>
    <mergeCell ref="P46:P49"/>
    <mergeCell ref="Q46:Q49"/>
    <mergeCell ref="R46:R49"/>
    <mergeCell ref="S46:S49"/>
    <mergeCell ref="T46:T49"/>
    <mergeCell ref="U46:U49"/>
    <mergeCell ref="V46:V49"/>
    <mergeCell ref="W42:W45"/>
    <mergeCell ref="X42:X45"/>
    <mergeCell ref="Y42:Y45"/>
    <mergeCell ref="Z42:Z45"/>
    <mergeCell ref="O38:O41"/>
    <mergeCell ref="P38:P41"/>
    <mergeCell ref="Q38:Q41"/>
    <mergeCell ref="B42:B45"/>
    <mergeCell ref="O42:O45"/>
    <mergeCell ref="P42:P45"/>
    <mergeCell ref="Q42:Q45"/>
    <mergeCell ref="R42:R45"/>
    <mergeCell ref="AA2:AA5"/>
    <mergeCell ref="AA6:AA9"/>
    <mergeCell ref="AA10:AA13"/>
    <mergeCell ref="AA14:AA17"/>
    <mergeCell ref="AA18:AA21"/>
    <mergeCell ref="AA22:AA25"/>
    <mergeCell ref="AA26:AA29"/>
    <mergeCell ref="AA34:AA37"/>
    <mergeCell ref="AA42:AA45"/>
    <mergeCell ref="AA30:AA33"/>
    <mergeCell ref="S42:S45"/>
    <mergeCell ref="T42:T45"/>
    <mergeCell ref="U42:U45"/>
    <mergeCell ref="V42:V45"/>
    <mergeCell ref="V34:V37"/>
    <mergeCell ref="W34:W37"/>
    <mergeCell ref="X34:X37"/>
    <mergeCell ref="Y34:Y37"/>
    <mergeCell ref="Z34:Z37"/>
    <mergeCell ref="V38:V41"/>
    <mergeCell ref="W38:W41"/>
    <mergeCell ref="X38:X41"/>
    <mergeCell ref="Y38:Y41"/>
    <mergeCell ref="Z38:Z41"/>
    <mergeCell ref="B38:B41"/>
    <mergeCell ref="O34:O37"/>
    <mergeCell ref="P34:P37"/>
    <mergeCell ref="Q34:Q37"/>
    <mergeCell ref="R34:R37"/>
    <mergeCell ref="S34:S37"/>
    <mergeCell ref="T34:T37"/>
    <mergeCell ref="U34:U37"/>
    <mergeCell ref="B34:B37"/>
    <mergeCell ref="R38:R41"/>
    <mergeCell ref="S38:S41"/>
    <mergeCell ref="T38:T41"/>
    <mergeCell ref="U38:U41"/>
    <mergeCell ref="Y2:Y5"/>
    <mergeCell ref="O6:O9"/>
    <mergeCell ref="P6:P9"/>
    <mergeCell ref="Q6:Q9"/>
    <mergeCell ref="R6:R9"/>
    <mergeCell ref="S6:S9"/>
    <mergeCell ref="O2:O5"/>
    <mergeCell ref="P2:P5"/>
    <mergeCell ref="Q2:Q5"/>
    <mergeCell ref="R2:R5"/>
    <mergeCell ref="S2:S5"/>
    <mergeCell ref="T2:T5"/>
    <mergeCell ref="T6:T9"/>
    <mergeCell ref="O10:O13"/>
    <mergeCell ref="P10:P13"/>
    <mergeCell ref="Q10:Q13"/>
    <mergeCell ref="R10:R13"/>
    <mergeCell ref="S10:S13"/>
    <mergeCell ref="U2:U5"/>
    <mergeCell ref="V2:V5"/>
    <mergeCell ref="W2:W5"/>
    <mergeCell ref="X2:X5"/>
    <mergeCell ref="T10:T13"/>
    <mergeCell ref="U10:U13"/>
    <mergeCell ref="V10:V13"/>
    <mergeCell ref="W10:W13"/>
    <mergeCell ref="X10:X13"/>
    <mergeCell ref="Y22:Y25"/>
    <mergeCell ref="T22:T25"/>
    <mergeCell ref="Y10:Y13"/>
    <mergeCell ref="U6:U9"/>
    <mergeCell ref="V6:V9"/>
    <mergeCell ref="W6:W9"/>
    <mergeCell ref="X6:X9"/>
    <mergeCell ref="Y6:Y9"/>
    <mergeCell ref="T18:T21"/>
    <mergeCell ref="U18:U21"/>
    <mergeCell ref="V18:V21"/>
    <mergeCell ref="W18:W21"/>
    <mergeCell ref="X18:X21"/>
    <mergeCell ref="Y18:Y21"/>
    <mergeCell ref="U14:U17"/>
    <mergeCell ref="V14:V17"/>
    <mergeCell ref="W14:W17"/>
    <mergeCell ref="X14:X17"/>
    <mergeCell ref="Y14:Y17"/>
    <mergeCell ref="T14:T17"/>
    <mergeCell ref="O18:O21"/>
    <mergeCell ref="P18:P21"/>
    <mergeCell ref="Q18:Q21"/>
    <mergeCell ref="R18:R21"/>
    <mergeCell ref="S18:S21"/>
    <mergeCell ref="O14:O17"/>
    <mergeCell ref="P14:P17"/>
    <mergeCell ref="Q14:Q17"/>
    <mergeCell ref="R14:R17"/>
    <mergeCell ref="S14:S17"/>
    <mergeCell ref="Q26:Q29"/>
    <mergeCell ref="R26:R29"/>
    <mergeCell ref="S26:S29"/>
    <mergeCell ref="W30:W33"/>
    <mergeCell ref="X30:X33"/>
    <mergeCell ref="O22:O25"/>
    <mergeCell ref="P22:P25"/>
    <mergeCell ref="Q22:Q25"/>
    <mergeCell ref="R22:R25"/>
    <mergeCell ref="S22:S25"/>
    <mergeCell ref="U22:U25"/>
    <mergeCell ref="V22:V25"/>
    <mergeCell ref="W22:W25"/>
    <mergeCell ref="X22:X25"/>
    <mergeCell ref="T26:T29"/>
    <mergeCell ref="U26:U29"/>
    <mergeCell ref="V26:V29"/>
    <mergeCell ref="R30:R33"/>
    <mergeCell ref="S30:S33"/>
    <mergeCell ref="T30:T33"/>
    <mergeCell ref="AB26:AB29"/>
    <mergeCell ref="AC26:AC29"/>
    <mergeCell ref="AB30:AB33"/>
    <mergeCell ref="AC30:AC33"/>
    <mergeCell ref="W26:W29"/>
    <mergeCell ref="X26:X29"/>
    <mergeCell ref="Y26:Y29"/>
    <mergeCell ref="AB34:AB37"/>
    <mergeCell ref="AC34:AC37"/>
    <mergeCell ref="B26:B29"/>
    <mergeCell ref="B30:B33"/>
    <mergeCell ref="Z2:Z5"/>
    <mergeCell ref="Z6:Z9"/>
    <mergeCell ref="Z10:Z13"/>
    <mergeCell ref="Z14:Z17"/>
    <mergeCell ref="Z18:Z21"/>
    <mergeCell ref="Z22:Z25"/>
    <mergeCell ref="Z26:Z29"/>
    <mergeCell ref="Z30:Z33"/>
    <mergeCell ref="B2:B5"/>
    <mergeCell ref="B6:B9"/>
    <mergeCell ref="B10:B13"/>
    <mergeCell ref="B14:B17"/>
    <mergeCell ref="B18:B21"/>
    <mergeCell ref="B22:B25"/>
    <mergeCell ref="U30:U33"/>
    <mergeCell ref="V30:V33"/>
    <mergeCell ref="Y30:Y33"/>
    <mergeCell ref="O30:O33"/>
    <mergeCell ref="P30:P33"/>
    <mergeCell ref="Q30:Q33"/>
    <mergeCell ref="O26:O29"/>
    <mergeCell ref="P26:P29"/>
    <mergeCell ref="B50:B53"/>
    <mergeCell ref="O50:O53"/>
    <mergeCell ref="Y50:Y53"/>
    <mergeCell ref="Z50:Z53"/>
    <mergeCell ref="AA50:AA53"/>
    <mergeCell ref="AB50:AB53"/>
    <mergeCell ref="AC50:AC53"/>
    <mergeCell ref="O68:P68"/>
    <mergeCell ref="P50:P53"/>
    <mergeCell ref="Q50:Q53"/>
    <mergeCell ref="R50:R53"/>
    <mergeCell ref="S50:S53"/>
    <mergeCell ref="T50:T53"/>
    <mergeCell ref="U50:U53"/>
    <mergeCell ref="V50:V53"/>
    <mergeCell ref="W50:W53"/>
    <mergeCell ref="X50:X53"/>
    <mergeCell ref="U54:U57"/>
    <mergeCell ref="V54:V57"/>
    <mergeCell ref="W54:W57"/>
    <mergeCell ref="X54:X57"/>
    <mergeCell ref="Y54:Y57"/>
    <mergeCell ref="Z54:Z57"/>
    <mergeCell ref="AA54:AA57"/>
    <mergeCell ref="AB54:AB57"/>
    <mergeCell ref="AC54:AC57"/>
    <mergeCell ref="B58:B61"/>
    <mergeCell ref="O58:O61"/>
    <mergeCell ref="P58:P61"/>
    <mergeCell ref="Q58:Q61"/>
    <mergeCell ref="R58:R61"/>
    <mergeCell ref="S58:S61"/>
    <mergeCell ref="T58:T61"/>
    <mergeCell ref="U58:U61"/>
    <mergeCell ref="V58:V61"/>
    <mergeCell ref="W58:W61"/>
    <mergeCell ref="X58:X61"/>
    <mergeCell ref="Y58:Y61"/>
    <mergeCell ref="Z58:Z61"/>
    <mergeCell ref="AA58:AA61"/>
    <mergeCell ref="AB58:AB61"/>
    <mergeCell ref="AC58:AC61"/>
    <mergeCell ref="B54:B57"/>
    <mergeCell ref="O54:O57"/>
    <mergeCell ref="P54:P57"/>
    <mergeCell ref="Q54:Q57"/>
    <mergeCell ref="R54:R57"/>
    <mergeCell ref="S54:S57"/>
  </mergeCells>
  <conditionalFormatting sqref="X54:X57">
    <cfRule type="top10" dxfId="10" priority="6" rank="3"/>
  </conditionalFormatting>
  <conditionalFormatting sqref="X58:X65">
    <cfRule type="top10" dxfId="9" priority="1" rank="3"/>
  </conditionalFormatting>
  <conditionalFormatting sqref="X66:X1048576 X1:X53">
    <cfRule type="top10" dxfId="8" priority="11" rank="3"/>
  </conditionalFormatting>
  <conditionalFormatting sqref="Z6:AA33">
    <cfRule type="cellIs" dxfId="7" priority="43" operator="lessThan">
      <formula>0</formula>
    </cfRule>
  </conditionalFormatting>
  <conditionalFormatting sqref="Z6:AA65">
    <cfRule type="cellIs" dxfId="6" priority="4" operator="greaterThan">
      <formula>0</formula>
    </cfRule>
  </conditionalFormatting>
  <conditionalFormatting sqref="Z42:AA65">
    <cfRule type="cellIs" dxfId="5" priority="5" operator="lessThan">
      <formula>0</formula>
    </cfRule>
  </conditionalFormatting>
  <conditionalFormatting sqref="AB30:AC37">
    <cfRule type="cellIs" dxfId="4" priority="28" operator="lessThan">
      <formula>0</formula>
    </cfRule>
  </conditionalFormatting>
  <conditionalFormatting sqref="AB46:AC6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AJ25:AK30">
    <cfRule type="cellIs" dxfId="1" priority="37" operator="greaterThan">
      <formula>0</formula>
    </cfRule>
    <cfRule type="cellIs" dxfId="0" priority="3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Santandrea, Pietro</dc:creator>
  <cp:lastModifiedBy>Pietro Santandrea - pietro.santandrea@studio.unibo.it</cp:lastModifiedBy>
  <dcterms:created xsi:type="dcterms:W3CDTF">2023-11-14T14:23:58Z</dcterms:created>
  <dcterms:modified xsi:type="dcterms:W3CDTF">2023-12-20T09:44:29Z</dcterms:modified>
</cp:coreProperties>
</file>