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ida\Desktop\CARPETA TRABAJOS ANDRES\"/>
    </mc:Choice>
  </mc:AlternateContent>
  <bookViews>
    <workbookView xWindow="-120" yWindow="-120" windowWidth="20730" windowHeight="11160"/>
  </bookViews>
  <sheets>
    <sheet name="Torre " sheetId="1" r:id="rId1"/>
    <sheet name="Monitor " sheetId="2" r:id="rId2"/>
    <sheet name="DiscoSolido " sheetId="3" r:id="rId3"/>
    <sheet name="Disco duro interno" sheetId="4" r:id="rId4"/>
    <sheet name="ram " sheetId="6" r:id="rId5"/>
    <sheet name="Teclado Admin" sheetId="7" r:id="rId6"/>
    <sheet name="Tarjeta de video " sheetId="14" r:id="rId7"/>
    <sheet name="Procesador" sheetId="15" r:id="rId8"/>
    <sheet name="Mouse" sheetId="17" r:id="rId9"/>
    <sheet name="software licencia" sheetId="18" r:id="rId10"/>
    <sheet name="licencia visual" sheetId="19" r:id="rId11"/>
    <sheet name="windows 11 licencia" sheetId="20" r:id="rId12"/>
    <sheet name="licencia SQL" sheetId="21"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D9" i="21" l="1"/>
  <c r="D10" i="21"/>
  <c r="F9" i="21"/>
  <c r="F10" i="19"/>
  <c r="G9" i="21" l="1"/>
  <c r="H9" i="21" s="1"/>
  <c r="F8" i="21"/>
  <c r="G8" i="21" s="1"/>
  <c r="H8" i="21" s="1"/>
  <c r="H9" i="7"/>
  <c r="H9" i="3"/>
  <c r="H10" i="3"/>
  <c r="H8" i="3"/>
  <c r="H9" i="2"/>
  <c r="F8" i="20"/>
  <c r="G8" i="20" s="1"/>
  <c r="H8" i="20" s="1"/>
  <c r="F9" i="20"/>
  <c r="G9" i="20"/>
  <c r="H9" i="20" s="1"/>
  <c r="F10" i="20"/>
  <c r="G10" i="20"/>
  <c r="H10" i="20" s="1"/>
  <c r="F8" i="19"/>
  <c r="F9" i="19"/>
  <c r="G9" i="19" s="1"/>
  <c r="H9" i="19" s="1"/>
  <c r="G8" i="19"/>
  <c r="H8" i="19" s="1"/>
  <c r="G10" i="19"/>
  <c r="H10" i="19" s="1"/>
  <c r="F10" i="21"/>
  <c r="G10" i="21" s="1"/>
  <c r="H10" i="21" s="1"/>
  <c r="F9" i="18"/>
  <c r="G9" i="18"/>
  <c r="H9" i="18" s="1"/>
  <c r="F10" i="18"/>
  <c r="G10" i="18"/>
  <c r="H10" i="18" s="1"/>
  <c r="F8" i="18"/>
  <c r="G8" i="18"/>
  <c r="H8" i="18" s="1"/>
  <c r="F9" i="17"/>
  <c r="G9" i="17" s="1"/>
  <c r="H9" i="17" s="1"/>
  <c r="F10" i="17"/>
  <c r="G10" i="17"/>
  <c r="H10" i="17" s="1"/>
  <c r="F8" i="17"/>
  <c r="G8" i="17"/>
  <c r="H8" i="17" s="1"/>
  <c r="F9" i="15"/>
  <c r="G9" i="15" s="1"/>
  <c r="H9" i="15" s="1"/>
  <c r="F10" i="15"/>
  <c r="G10" i="15" s="1"/>
  <c r="H10" i="15" s="1"/>
  <c r="F8" i="15"/>
  <c r="G8" i="15" s="1"/>
  <c r="H8" i="15" s="1"/>
  <c r="F9" i="14"/>
  <c r="G9" i="14"/>
  <c r="H9" i="14" s="1"/>
  <c r="F10" i="14"/>
  <c r="G10" i="14"/>
  <c r="H10" i="14" s="1"/>
  <c r="F8" i="14"/>
  <c r="G8" i="14"/>
  <c r="H8" i="14" s="1"/>
  <c r="F10" i="7"/>
  <c r="G10" i="7" s="1"/>
  <c r="H10" i="7" s="1"/>
  <c r="F9" i="7"/>
  <c r="G9" i="7"/>
  <c r="F8" i="7"/>
  <c r="G8" i="7"/>
  <c r="H8" i="7" s="1"/>
  <c r="F9" i="6"/>
  <c r="G9" i="6"/>
  <c r="H9" i="6" s="1"/>
  <c r="F10" i="6"/>
  <c r="G10" i="6" s="1"/>
  <c r="H10" i="6" s="1"/>
  <c r="F8" i="6"/>
  <c r="G8" i="6" s="1"/>
  <c r="H8" i="6" s="1"/>
  <c r="F9" i="4"/>
  <c r="G9" i="4"/>
  <c r="H9" i="4" s="1"/>
  <c r="F10" i="4"/>
  <c r="G10" i="4"/>
  <c r="H10" i="4" s="1"/>
  <c r="F8" i="4"/>
  <c r="G8" i="4"/>
  <c r="H8" i="4" s="1"/>
  <c r="G9" i="3"/>
  <c r="G10" i="3"/>
  <c r="G8" i="3"/>
  <c r="G10" i="2"/>
  <c r="H10" i="2" s="1"/>
  <c r="G9" i="2"/>
  <c r="G8" i="2"/>
  <c r="H8" i="2" s="1"/>
  <c r="G9" i="1"/>
  <c r="H9" i="1" s="1"/>
  <c r="G10" i="1"/>
  <c r="H10" i="1" s="1"/>
  <c r="G8" i="1"/>
  <c r="H8" i="1" s="1"/>
  <c r="G11" i="18"/>
</calcChain>
</file>

<file path=xl/sharedStrings.xml><?xml version="1.0" encoding="utf-8"?>
<sst xmlns="http://schemas.openxmlformats.org/spreadsheetml/2006/main" count="415" uniqueCount="175">
  <si>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</si>
  <si>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</si>
  <si>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</si>
  <si>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</si>
  <si>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</si>
  <si>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</si>
  <si>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</si>
  <si>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</si>
  <si>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</si>
  <si>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</si>
  <si>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</si>
  <si>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</si>
  <si>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</si>
  <si>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</si>
  <si>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https://articulo.mercadolibre.com.co/MCO-1194697164-cpu-torre-core-i5-16ramhd500-monitor-19-_JM#position=27&amp;search_layout=stack&amp;type=item&amp;tracking_id=22ccce83-15fd-498b-821b-fb60ba69422b</t>
  </si>
  <si>
    <t>CONTADO</t>
  </si>
  <si>
    <t xml:space="preserve">Nº2 </t>
  </si>
  <si>
    <t xml:space="preserve">PC WARE </t>
  </si>
  <si>
    <t>Nº 3</t>
  </si>
  <si>
    <r>
      <t xml:space="preserve">(a) Se deben presentar tres (3) presupuestos cuando:   
   </t>
    </r>
    <r>
      <rPr>
        <sz val="10"/>
        <color theme="1"/>
        <rFont val="Arial"/>
        <family val="2"/>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</si>
  <si>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</si>
  <si>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t>Empresa</t>
    </r>
    <r>
      <rPr>
        <i/>
        <sz val="10"/>
        <color theme="1"/>
        <rFont val="Arial"/>
        <family val="2"/>
        <scheme val="major"/>
      </rPr>
      <t xml:space="preserve">
(Nombre fiscal de la empresa)</t>
    </r>
  </si>
  <si>
    <r>
      <t xml:space="preserve">Importe Unitario
</t>
    </r>
    <r>
      <rPr>
        <i/>
        <sz val="10"/>
        <color theme="1"/>
        <rFont val="Arial"/>
        <family val="2"/>
        <scheme val="major"/>
      </rPr>
      <t>(moneda nacional)</t>
    </r>
  </si>
  <si>
    <r>
      <t xml:space="preserve">Importe Total
 IVA incluido
</t>
    </r>
    <r>
      <rPr>
        <i/>
        <u/>
        <sz val="10"/>
        <color theme="1"/>
        <rFont val="Arial"/>
        <family val="2"/>
        <scheme val="major"/>
      </rPr>
      <t>(moneda nacional)</t>
    </r>
  </si>
  <si>
    <r>
      <t xml:space="preserve">Importe Total
</t>
    </r>
    <r>
      <rPr>
        <i/>
        <sz val="10"/>
        <color theme="1"/>
        <rFont val="Arial"/>
        <family val="2"/>
        <scheme val="major"/>
      </rPr>
      <t>(moneda extranjera)</t>
    </r>
  </si>
  <si>
    <r>
      <t xml:space="preserve">Forma de Pago 
</t>
    </r>
    <r>
      <rPr>
        <i/>
        <sz val="10"/>
        <color theme="1"/>
        <rFont val="Arial"/>
        <family val="2"/>
        <scheme val="major"/>
      </rPr>
      <t>(Contado o Cheque)</t>
    </r>
  </si>
  <si>
    <r>
      <t xml:space="preserve">Observaciones </t>
    </r>
    <r>
      <rPr>
        <i/>
        <sz val="10"/>
        <color theme="1"/>
        <rFont val="Arial"/>
        <family val="2"/>
        <scheme val="major"/>
      </rPr>
      <t xml:space="preserve">
(se debe incluir toda aquella característica que no ha sido posible incluir anteriormente)</t>
    </r>
  </si>
  <si>
    <t xml:space="preserve">ALKOSTO </t>
  </si>
  <si>
    <t>https://www.alkosto.com/monitor-samsung-32-pulgadas-cm500-smart-display-negro/p/8806095020167</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</si>
  <si>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</si>
  <si>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Trebuchet MS"/>
        <family val="2"/>
      </rPr>
      <t xml:space="preserve">Importe Unitario
</t>
    </r>
    <r>
      <rPr>
        <i/>
        <sz val="8"/>
        <color theme="1"/>
        <rFont val="Trebuchet MS"/>
        <family val="2"/>
      </rPr>
      <t>(moneda nacional)</t>
    </r>
  </si>
  <si>
    <t xml:space="preserve">CONTADO </t>
  </si>
  <si>
    <t xml:space="preserve">´MERCADO LIBRE </t>
  </si>
  <si>
    <t>Disco sólido SSD interno Kingston SA400S37/240GB Negro</t>
  </si>
  <si>
    <t>El Kingston A400 SA400S37/240G 240 GB ofrece una transferencia de datos de 550 MB/s en lectura y 490 MB/s en escritura, para un rendimiento óptimo.</t>
  </si>
  <si>
    <t>ALKOSTO</t>
  </si>
  <si>
    <t>https://www.alkosto.com/teclado-hp-alambrico-150-basic-negro/p/196548244195</t>
  </si>
  <si>
    <t>Teclado HP Alámbrico 150 Basic Negro</t>
  </si>
  <si>
    <t>Teclado con cable HP 150. Este perfecto compañero plug-and-play es un teclado cómodo con todo lo que necesitas para donde sea que lo lleves</t>
  </si>
  <si>
    <t>Calle 12 # 34 - 30, Bogotá D.C.</t>
  </si>
  <si>
    <r>
      <rPr>
        <b/>
        <sz val="10"/>
        <color theme="1"/>
        <rFont val="Arial"/>
        <family val="2"/>
      </rPr>
      <t xml:space="preserve">Importe Total
</t>
    </r>
    <r>
      <rPr>
        <b/>
        <i/>
        <sz val="8"/>
        <color theme="1"/>
        <rFont val="Arial"/>
        <family val="2"/>
      </rPr>
      <t>(moneda extranjera)</t>
    </r>
  </si>
  <si>
    <t xml:space="preserve"> </t>
  </si>
  <si>
    <t>Ktronix</t>
  </si>
  <si>
    <t>MICROSOFT</t>
  </si>
  <si>
    <t>El sistema operativo primordial del los computadores que se usaran para el desarrollo del sistema web</t>
  </si>
  <si>
    <t>Lasus</t>
  </si>
  <si>
    <t>Licencia de dispositivo SQL Server 2022 - 1 CAL</t>
  </si>
  <si>
    <t>Mouse trust verto vertical ergonomic usb</t>
  </si>
  <si>
    <t>https://speedlogic.com.co/tienda/mouse/mouse-trust-verto-vertical-ergonomic-usb/</t>
  </si>
  <si>
    <t>Speed Logic</t>
  </si>
  <si>
    <t>Mouse KLIP XTREME Inalámbrico Óptico Ergonómico Vertical Negro</t>
  </si>
  <si>
    <t>https://www.ktronix.com/mouse-klip-xtreme-inalambrico-optico-ergonomico-vertical-negro/p/798302078130</t>
  </si>
  <si>
    <t>Mouse Genius NX7000</t>
  </si>
  <si>
    <t>Kamaleon</t>
  </si>
  <si>
    <t>https://www.kamaleon.com.co/producto.php?Prod=Mouse-Genius-NX7000&amp;StrProd=6231</t>
  </si>
  <si>
    <t>Resolución (DPI): 800 - 1600</t>
  </si>
  <si>
    <t>Botón de selección de DPI – Luz LED azul</t>
  </si>
  <si>
    <t>Velocidades seleccionables de 800/1200/1600 dpi</t>
  </si>
  <si>
    <t>GNU General Public License (GPL)</t>
  </si>
  <si>
    <t>N/A</t>
  </si>
  <si>
    <t>https://www.gnu.org/licenses/licenses.html</t>
  </si>
  <si>
    <t>GNU STORE</t>
  </si>
  <si>
    <t>https://www.apache.org/licenses/LICENSE-2.0</t>
  </si>
  <si>
    <t>APACHE</t>
  </si>
  <si>
    <t>Apache License 2.0</t>
  </si>
  <si>
    <t>AGPL (Affero GPL)</t>
  </si>
  <si>
    <t>https://www.gnu.org/licenses/agpl-3.0.html</t>
  </si>
  <si>
    <t>Requiere que cualquier software derivado sea publicado bajo la misma licencia GPL.</t>
  </si>
  <si>
    <t>Diseñada para software que se ejecuta en servidores, obliga a compartir el código incluso cuando el software se usa a través de una red.</t>
  </si>
  <si>
    <t>incluye una cláusula de patente para proteger a los desarrolladores y usuarios.</t>
  </si>
  <si>
    <t>Visual Studio</t>
  </si>
  <si>
    <t>https://visualstudio.microsoft.com/es/vs/community/</t>
  </si>
  <si>
    <t>Licencia Visual Studio Community</t>
  </si>
  <si>
    <t>Un IDE completo, extensible y gratuito para crear aplicaciones modernas para Android, iOS, Windows, así como aplicaciones web y servicios en la nube.</t>
  </si>
  <si>
    <t>Licencia Creative Commons Atribución 4.0 </t>
  </si>
  <si>
    <t>https://chooser-beta.creativecommons.org/</t>
  </si>
  <si>
    <t>Creative Commons</t>
  </si>
  <si>
    <t>Esta licencia exige que los reutilizadores den crédito al creador y les permite distribuir, remezclar, adaptar y desarrollar el material en cualquier medio o formato, incluso con fines comerciales.</t>
  </si>
  <si>
    <t xml:space="preserve">Unsplash </t>
  </si>
  <si>
    <t>https://unsplash.com/es/licencia</t>
  </si>
  <si>
    <t>Unsplash License</t>
  </si>
  <si>
    <t>Unsplash te concede una licencia de derechos de autor irrevocable, no exclusiva y mundial para descargar, copiar, modificar, distribuir, realizar y utilizar imágenes de Unsplash de forma gratuita, incluso con fines comerciales, sin el permiso o la atribución del fotógrafo o Unsplash.</t>
  </si>
  <si>
    <t>Licencia Windows 11 Pro</t>
  </si>
  <si>
    <t>Tecnoplaza</t>
  </si>
  <si>
    <t>https://www.tecnoplaza.com.co/MCO-1911731266-licencia-windows-11-pro-1-ano-1-pc-2023-_JM</t>
  </si>
  <si>
    <t>Licencia Windows 11 Home</t>
  </si>
  <si>
    <t>https://www.microsoft.com/es-co/store/cart</t>
  </si>
  <si>
    <t>Inicios de sesión biométricos.** Autenticación cifrada. Y, por supuesto, defensas antivirus avanzadas. Todo lo que necesitas, y mucho más, para protegerte contra las últimas ciberamenazas.</t>
  </si>
  <si>
    <t>BitLocker: Herramienta de cifrado de disco que protege los datos en caso de pérdida o robo del dispositivo.</t>
  </si>
  <si>
    <t>https://lasus.com.co/es/content/windows-11-pro</t>
  </si>
  <si>
    <t>https://licendi.com/es/sql-server-2022-standard-1-user-cal/</t>
  </si>
  <si>
    <t>https://lasus.com.co/es/licencia-de-dispositivo-sql-server-2022-1-cal-nce-nfp-bas-per-1tm</t>
  </si>
  <si>
    <t>Licendi</t>
  </si>
  <si>
    <t>BlitzHandel</t>
  </si>
  <si>
    <t>https://blitzhandel24.com/co/microsoft-sql-server-2022-standard-1-device-cal?sPartner=g_s_CO&amp;number=241822340&amp;gad_source=1&amp;gclid=Cj0KCQiApNW6BhD5ARIsACmEbkVEGF-sYi6ge6LVjFoLZVuxcgfoLc7TeMmllZ668pu2xcJ5H69MmogaAk9mEALw_wcB</t>
  </si>
  <si>
    <t>La versión Standard puede ser licenciada por núcleo o mediante CALs (licencias de acceso de cliente).</t>
  </si>
  <si>
    <t>Mejores controles de acceso y protección de datos, como encriptación de datos (TDE, Transparent Data Encryption).</t>
  </si>
  <si>
    <t>Soporta tecnologías avanzadas como la optimización de consultas en memoria (in-memory OLTP) y la compresión de datos.</t>
  </si>
  <si>
    <t>Cpu Torre Intel Core I5 2 Generacion 12gb Ram Pc Corporativo</t>
  </si>
  <si>
    <t>cuenta con 12GB de Ram
Procesador de segunda generación Core i5-2400</t>
  </si>
  <si>
    <t>https://www.kmsystemspc.com/MCO-621618769-cpu-torre-hp-elitedesk-705-g1-amd-a4-4gb-500gb-usado-_JM#polycard_client=search-nordic-mshops&amp;position=1&amp;search_layout=stack&amp;type=item&amp;tracking_id=3fb49874-79ef-4d08-8a79-6006f1d5aba3</t>
  </si>
  <si>
    <t xml:space="preserve">Cpu Torre Hp Elitedesk 705 G1 Amd A4 4gb 500gb </t>
  </si>
  <si>
    <t>Contamos con más de 12 años de experiencia en venta y alquiler de tecnología a nivel nacional.</t>
  </si>
  <si>
    <t>Computadora HP Compaq 8200 Procesador Intel Core 2 duo 500Gb HDD Y 4GB DE RAM DDR3</t>
  </si>
  <si>
    <t>DIZA</t>
  </si>
  <si>
    <t>https://dizaonline.com/equipos-y-cpu/cpu-hp-compaq-8200-core-d-2duo-250gb-hdd-4gb-de-ram-ddr3/</t>
  </si>
  <si>
    <t>Computadora de escritorio desktop para usos de ofimática o todo lo relacionado a trabajos en oficina cuenta con windows 10 y todos los programas office, muy ideal para trabajos, escuelas, negocios y más.</t>
  </si>
  <si>
    <t>Monitor Samsung Full Hd 22 S33a 1920x1080 5ms Hdmi-vga 60hz</t>
  </si>
  <si>
    <t>https://www.falabella.com.co/falabella-co/product/121283219/Monitor-Samsung-Full-Hd-22-S33a-1920x1080-5ms-Hdmi-vga-60hz/121283220</t>
  </si>
  <si>
    <t>FALABELLA</t>
  </si>
  <si>
    <t>Una visión más amplia y clara en todos los sentidos
Experimente la imagen completa y vívida de 178° desde cualquier lugar, incluso en las esquinas. Ya sea que esté de pie, sentado o mirando por encima del hombro de alguien, los documentos y gráficos se ven siempre precisos.</t>
  </si>
  <si>
    <t>Monitor Magnux 24 Gamer Led Full Hd 1920x1080 Pulgadas</t>
  </si>
  <si>
    <t>MERCADO LIBRE</t>
  </si>
  <si>
    <t>https://articulo.mercadolibre.com.co/MCO-2356670570-monitor-magnux-24-gamer-led-full-hd-1920x1080-pulgadas-_JM?searchVariation=182643271295#is_advertising=true&amp;searchVariation=182643271295&amp;position=9&amp;search_layout=stack&amp;type=pad&amp;tracking_id=d559a74d-64bd-40c6-85fa-85ecc8700a30&amp;is_advertising=true&amp;ad_domain=VQCATCORE_LST&amp;ad_position=9&amp;ad_click_id=NzNlZGUzMjEtZGZlOC00NjEyLWIwZDAtZGVkNDM1ZTQzODli</t>
  </si>
  <si>
    <t>Con tu pantalla LED no solo ahorrarás energía, ya que su consumo es bajo, sino que podrás ver colores nítidos y definidos en tus películas o series favoritas.</t>
  </si>
  <si>
    <t>Monitor 22" Samsung S22A33 Ng</t>
  </si>
  <si>
    <r>
      <t>Nº de CUIT, Dirección, Teléfono</t>
    </r>
    <r>
      <rPr>
        <i/>
        <sz val="10"/>
        <rFont val="Arial"/>
        <family val="2"/>
        <scheme val="major"/>
      </rPr>
      <t xml:space="preserve">
(Datos de la empresa)</t>
    </r>
  </si>
  <si>
    <r>
      <t>Descripción del
bien/ servicio (b)</t>
    </r>
    <r>
      <rPr>
        <i/>
        <sz val="10"/>
        <rFont val="Arial"/>
        <family val="2"/>
        <scheme val="major"/>
      </rPr>
      <t xml:space="preserve">
Características de los bienes/ servicios</t>
    </r>
  </si>
  <si>
    <t>Tecnología Eye Comfort, cuidado visual que dura todo el día</t>
  </si>
  <si>
    <t>Disco Solido Sata interno 2.5 Crucial 500 Gb BX500</t>
  </si>
  <si>
    <t>https://www.mercadolibre.com.co/disco-solido-sata-interno-25-crucial-500-gb-bx500/p/MCO19614825#polycard_client=search-nordic&amp;searchVariation=MCO19614825&amp;position=4&amp;search_layout=stack&amp;type=product&amp;tracking_id=bd066a1e-af01-4910-8f51-2b2bf87d3d3f&amp;wid=MCO2243519880&amp;sid=search</t>
  </si>
  <si>
    <t>destaca por su impresionante velocidad de transferencia de datos, alcanzando hasta 550 MB/s en lectura y 500 MB/s en escritura</t>
  </si>
  <si>
    <t xml:space="preserve">DISCO SOLIDO SSD SU650 256GB 2.5 ADATA
</t>
  </si>
  <si>
    <t>https://www.compulago.com/producto/disco-solido-ssd-su650-256gb-25-adata-393905335797/</t>
  </si>
  <si>
    <t>COMPULAGO</t>
  </si>
  <si>
    <t>CAPACIDAD 256Gb</t>
  </si>
  <si>
    <t>Disco Solido 240gb Adata SU650 Sata3 ASU650SS-240GT-R</t>
  </si>
  <si>
    <t>SYSTORE COLOMBIA</t>
  </si>
  <si>
    <t>https://systorecolombia.com/ssd-25/336-disco-solido-240gb-adata-su650-sata3-asu650ss-240gt-r.html</t>
  </si>
  <si>
    <t xml:space="preserve"> La SSD está construida con memoria Flash NAND 3D QLC de la siguiente generación para ofrecer un valor increíble y un gran rendimiento. También cuenta con excelentes características como la tecnología ECC LDPC.</t>
  </si>
  <si>
    <t>https://www.mercadolibre.com.co/disco-solido-ssd-interno-kingston-sa400s37240gb-negro/p/MCO19035706#polycard_client=search-nordic&amp;searchVariation=MCO19035706&amp;position=7&amp;search_layout=stack&amp;type=product&amp;tracking_id=22a22104-fba2-4f74-9ab1-41609d76281c&amp;wid=MCO2209161956&amp;sid=search</t>
  </si>
  <si>
    <t>Disco Duro PC Western Digital 2TB Purple (DVR)</t>
  </si>
  <si>
    <t>TAURET</t>
  </si>
  <si>
    <t>https://tauretcomputadores.com/product/disco-duro-pc-western-digital-2tb-purple-dvr-2</t>
  </si>
  <si>
    <t>Estos discos están diseñados específicamente para la videovigilancia, con el objetivo de soportar las variaciones elevadas en la temperatura y las vibraciones en el equipo dentro de un entorno</t>
  </si>
  <si>
    <t>Western Digital 1 TB Blue/ 3.5 Pulgadas/ Sata lll/ 7200 RPM/ WD10EZEX</t>
  </si>
  <si>
    <t>PCWARE</t>
  </si>
  <si>
    <t>https://www.pcware.com.co/western-digital-1-tb-blue-3-5-pulgadas-sata-lll-7200-rpm-wd10ezex</t>
  </si>
  <si>
    <t>un disco duro interno que redefine la manera en que almacena y accede a sus datos. Ideal para actualizar su computadora de sobremesa o todo en uno, este disco duro no es solo un componente más de su sistema, sino el corazón de su almacenamiento digital. Con una capacidad masiva de 1 TB, el WD10EZEX se erige como un gigante en el mundo del almacenamiento</t>
  </si>
  <si>
    <t>Memoria Ram Ddr4 8gb 2666mhz.</t>
  </si>
  <si>
    <t>https://www.mercadolibre.com.co/memoria-ram-ddr4-8gb-2666mhz/p/MCO21361414?pdp_filters=item_id:MCO1205826185#is_advertising=true&amp;searchVariation=MCO21361414&amp;position=1&amp;search_layout=stack&amp;type=pad&amp;tracking_id=c3588e55-4b11-485f-9642-c56f801efb70&amp;is_advertising=true&amp;ad_domain=VQCATCORE_LST&amp;ad_position=1&amp;ad_click_id=ZDQ4NWZhY2EtMmEwNy00YjAzLTlmOTItZWNkYWU5MTYxY2Iw</t>
  </si>
  <si>
    <t>Optimiza el rendimiento de tu máquina con la tecnología DDR4.
Memoria con formato DIMM..
Alcanza una velocidad de 2666 MHz.
Apta para computadoras de escritorio.
Línea Computadores de escritorio..
Cuenta con una tasa de transferencia de 21300 MB/s.
Compatible con Computadores de escritorio.</t>
  </si>
  <si>
    <t>Mushkin Redline 8GB DDR4 3200/ PC4 1Rx8/PC4-3200AA-SA2-11/ SODIMM/ MRA4S320NNNF8G</t>
  </si>
  <si>
    <t>Velocidad y Eficiencia: Con una frecuencia de 3200MHz, el Mushkin Redline garantiza una ejecución fluida de programas y reducción significativa en los tiempos de carga.</t>
  </si>
  <si>
    <t>https://www.pcware.com.co/mushkin-redline-8gb-ddr4-3200-pc4-1rx8-pc4-3200aa-sa2-11-sodimm-mra4s320nnnf8g</t>
  </si>
  <si>
    <t>Samsung 4GB DDR4 3200MHz/ PC4-3200AA / 1.2 V/ 1R x 16/ 260-Pin/ SODIMM/ M47A5244CB0</t>
  </si>
  <si>
    <t>https://www.pcware.com.co/samsung-4gb-ddr4-3200mhz-pc4-3200aa-1-2-v-1r-x-16-260-pin-sodimm-m47a5244cb0</t>
  </si>
  <si>
    <t>Fiabilidad y Durabilidad: Fabricada por Samsung, líder en tecnología de memoria, asegurando calidad y rendimiento constantes.</t>
  </si>
  <si>
    <t>Teclado Genius KB-100 USB Negro</t>
  </si>
  <si>
    <t>https://www.mercadolibre.com.co/teclado-genius-kb-100-usb-negro/p/MCO15293170#polycard_client=search-nordic&amp;searchVariation=MCO15293170&amp;position=3&amp;search_layout=stack&amp;type=product&amp;tracking_id=5d8357ca-d606-4bf3-9424-c3add0a09e00&amp;wid=MCO616337659&amp;sid=search</t>
  </si>
  <si>
    <t>Layout: QWERTY
Color del teclado: Negro
Consola de juegos compatible: PS4.
Contiene teclado numérico.</t>
  </si>
  <si>
    <t>Teclado Genius LuxeMate 110</t>
  </si>
  <si>
    <t>MIPC</t>
  </si>
  <si>
    <t>https://www.mipcparquecentral.com/products/teclado-genius-luxemate-110-mini</t>
  </si>
  <si>
    <t xml:space="preserve"> Compacto y ligero, su escritura es cómoda y fluida. Además, su altura ajustable reduce la tensión en las muñecas para una experiencia de tipeo óptima. ¡Haz tus tareas con facilidad y comodidad con este teclado alámbrico!</t>
  </si>
  <si>
    <t>Tarjeta De Video Gigabyte GT 1030 Low Profile D4 2G</t>
  </si>
  <si>
    <t>https://www.mercadolibre.com.co/tarjeta-de-video-gigabyte-gt-1030-low-profile-d4-2g/p/MCO13773465#polycard_client=search-nordic&amp;searchVariation=MCO13773465&amp;position=5&amp;search_layout=stack&amp;type=product&amp;tracking_id=5eeb9caa-c8a4-435e-a785-ba3dab495e94&amp;wid=MCO1688909996&amp;sid=search</t>
  </si>
  <si>
    <t>Tamaño de la memoria: 2 GB
Interfaz PCI-Express 3.0.
Memoria gráfica DDR4 de 2100MHz.
Bus de memoria: 64bit.
Cantidad de núcleos: 384.
Frecuencia boost del núcleo de 1417MHz y base de 1151MHz.
Resolución máxima: 4096x2160.
Compatible con directX y openGL.
Requiere de 300W de alimentación.
Admite hasta 2 monitores.
Cuenta con conexión: HDMI 2.0b.
Incluye: Soporte perfil bajo HDMI+DVI.
Ideal para trabajar a alta velocidad.</t>
  </si>
  <si>
    <t>TARJETA DE VIDEO ASUS GT 730 2GB DDR5</t>
  </si>
  <si>
    <t>https://symcomputadores.com/producto/tarjeta-de-video-asus-gt-730-2gb-ddr5/</t>
  </si>
  <si>
    <t>SYM</t>
  </si>
  <si>
    <t>Le permite ajustar parámetros críticos, incluidos los relojes del núcleo de la GPU, la frecuencia de la memoria y la configuración de voltaje, con la opción de monitorear todo en tiempo real a través de una visualización en pantalla personalizable. También se incluye control de ventilador avanzado junto con muchas más funciones para ayudarlo a aprovechar al máximo su tarjeta gráfica..</t>
  </si>
  <si>
    <t>Tarjeta Grafica Gigabyte Nvidia Geforce Gt 710 2 Gb</t>
  </si>
  <si>
    <t>https://www.falabella.com.co/falabella-co/product/129266741/Tarjeta-Grafica-Gigabyte-Nvidia-Geforce-Gt-710-2-Gb/129266745</t>
  </si>
  <si>
    <t>Criterio fundamental a la hora de elegir una placa de video, su resolución de 4096x2160 no te defraudará. La decodificación de los píxeles en tu pantalla te harán ver hasta los detalles más ínfimos en cada ilustración.</t>
  </si>
  <si>
    <t>Procesador AMD Ryzen 7 5700G 100-100000263BOX de 8 núcleos y 4.6GHz de frecuencia con gráfica integrada</t>
  </si>
  <si>
    <t>https://www.mercadolibre.com.co/procesador-amd-ryzen-7-5700g-100-100000263box-de-8-nucleos-y-46ghz-de-frecuencia-con-grafica-integrada/p/MCO18441624?pdp_filters=item_id%3AMCO815529708&amp;from=gshop&amp;matt_tool=58736426&amp;matt_word=&amp;matt_source=google&amp;matt_campaign_id=14634237761&amp;matt_ad_group_id=158151082555&amp;matt_match_type=&amp;matt_network=g&amp;matt_device=c&amp;matt_creative=686481802696&amp;matt_keyword=&amp;matt_ad_position=&amp;matt_ad_type=pla&amp;matt_merchant_id=735127773&amp;matt_product_id=MCO18441624-product&amp;matt_product_partition_id=2266584640481&amp;matt_target_id=pla-2266584640481&amp;cq_src=google_ads&amp;cq_cmp=14634237761&amp;cq_net=g&amp;cq_plt=gp&amp;cq_med=pla&amp;gad_source=1&amp;gclid=Cj0KCQiApNW6BhD5ARIsACmEbkVyKEuWNLHYdc9gVs65QAe_5a0bAk-w1tgPKcgozzMAvQ2AY9awIgcaAktnEALw_wcB</t>
  </si>
  <si>
    <t>Cuenta con Hyper-Threading que favorece la ejecución de programas en simultáneo, al dividir el procesador físico en dos procesadores lógicos.</t>
  </si>
  <si>
    <t>Procesador AMD Ryzen 5 5600GT 3.6GHz (4.6GHz Turbo)</t>
  </si>
  <si>
    <t>CLONES Y PERIFERICOS</t>
  </si>
  <si>
    <t>https://clonesyperifericos.com/comprar/procesador-amd-ryzen-5-5600gt-3-6ghz-4-6ghz-turbo/</t>
  </si>
  <si>
    <t>ofrecen los gráficos más veloces4 que se pueden encontrar en un procesador para computadoras de escritorio, aunque también puedes combinarlos con una tarjeta gráfica externa para acelerar el rendimiento en los juegos.</t>
  </si>
  <si>
    <t>PROCESADOR INTEL CORE I3-12100F 4.30 GHZ</t>
  </si>
  <si>
    <t>https://clonesyperifericos.com/comprar/procesador-intel-core-i3-12100f-4-30-ghz/</t>
  </si>
  <si>
    <t>Este procesador admite hasta cuatro carriles PCIe 4.0 y dieciséis PCIe 5.0, lo que ofrece un total
de 20 carriles para un rendimiento de datos excepcional con dispositivos compatibles.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</si>
</sst>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Red]\(&quot;$&quot;#,##0\)"/>
    <numFmt numFmtId="165" formatCode="&quot;$&quot;#,##0.00_);[Red]\(&quot;$&quot;#,##0.00\)"/>
    <numFmt numFmtId="166" formatCode="_(&quot;$&quot;* #,##0.00_);_(&quot;$&quot;* \(#,##0.00\);_(&quot;$&quot;* &quot;-&quot;??_);_(@_)"/>
    <numFmt numFmtId="167" formatCode="_([$$-409]* #,##0.00_);_([$$-409]* \(#,##0.00\);_([$$-409]* &quot;-&quot;??_);_(@_)"/>
    <numFmt numFmtId="168" formatCode="_-[$$-240A]\ * #,##0.00_-;\-[$$-240A]\ * #,##0.00_-;_-[$$-240A]\ * &quot;-&quot;??_-;_-@_-"/>
    <numFmt numFmtId="169" formatCode="_-[$$-409]* #,##0.00_ ;_-[$$-409]* \-#,##0.00\ ;_-[$$-409]* &quot;-&quot;??_ ;_-@_ "/>
  </numFmts>
  <fonts count="44">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theme="1"/>
      <name val="Arial Narrow"/>
      <family val="2"/>
    </font>
    <font>
      <sz val="10"/>
      <color rgb="FF000000"/>
      <name val="Trebuchet MS"/>
      <family val="2"/>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family val="2"/>
      <scheme val="minor"/>
    </font>
    <font>
      <sz val="10"/>
      <color rgb="FF000000"/>
      <name val="Arial"/>
      <family val="2"/>
      <scheme val="minor"/>
    </font>
    <font>
      <sz val="10"/>
      <color rgb="FF222222"/>
      <name val="Inherit"/>
    </font>
    <font>
      <sz val="10"/>
      <name val="&quot;Proxima Nova&quot;"/>
    </font>
    <font>
      <sz val="10"/>
      <name val="Montserrat"/>
    </font>
    <font>
      <b/>
      <sz val="10"/>
      <color theme="1"/>
      <name val="Arial"/>
      <family val="2"/>
      <scheme val="major"/>
    </font>
    <font>
      <i/>
      <sz val="10"/>
      <color theme="1"/>
      <name val="Arial"/>
      <family val="2"/>
      <scheme val="major"/>
    </font>
    <font>
      <b/>
      <u/>
      <sz val="10"/>
      <color theme="1"/>
      <name val="Arial"/>
      <family val="2"/>
      <scheme val="major"/>
    </font>
    <font>
      <sz val="10"/>
      <color rgb="FF000000"/>
      <name val="Arial"/>
      <family val="2"/>
      <scheme val="major"/>
    </font>
    <font>
      <sz val="10"/>
      <color theme="1"/>
      <name val="Arial"/>
      <family val="2"/>
      <scheme val="major"/>
    </font>
    <font>
      <u/>
      <sz val="10"/>
      <color rgb="FF000000"/>
      <name val="Arial"/>
      <family val="2"/>
      <scheme val="major"/>
    </font>
    <font>
      <sz val="10"/>
      <color rgb="FF444444"/>
      <name val="Arial"/>
      <family val="2"/>
      <scheme val="major"/>
    </font>
    <font>
      <i/>
      <u/>
      <sz val="10"/>
      <color theme="1"/>
      <name val="Arial"/>
      <family val="2"/>
      <scheme val="major"/>
    </font>
    <font>
      <sz val="10"/>
      <color rgb="FF231F20"/>
      <name val="Arial"/>
      <family val="2"/>
      <scheme val="major"/>
    </font>
    <font>
      <sz val="10"/>
      <color rgb="FF333333"/>
      <name val="Arial"/>
      <family val="2"/>
      <scheme val="major"/>
    </font>
    <font>
      <sz val="9"/>
      <name val="Arial"/>
      <family val="2"/>
      <scheme val="major"/>
    </font>
    <font>
      <sz val="10"/>
      <name val="Arial"/>
      <family val="2"/>
      <scheme val="major"/>
    </font>
    <font>
      <b/>
      <sz val="10"/>
      <name val="Arial"/>
      <family val="2"/>
      <scheme val="major"/>
    </font>
    <font>
      <sz val="10"/>
      <color rgb="FF4A4A4A"/>
      <name val="Arial"/>
      <family val="2"/>
      <scheme val="major"/>
    </font>
    <font>
      <u/>
      <sz val="10"/>
      <name val="Arial"/>
      <family val="2"/>
      <scheme val="major"/>
    </font>
    <font>
      <sz val="10"/>
      <color theme="1"/>
      <name val="Arial"/>
      <family val="2"/>
      <scheme val="minor"/>
    </font>
    <font>
      <u/>
      <sz val="9"/>
      <name val="Arial"/>
      <family val="2"/>
      <scheme val="major"/>
    </font>
    <font>
      <u/>
      <sz val="10"/>
      <name val="Arial"/>
      <family val="2"/>
      <scheme val="minor"/>
    </font>
    <font>
      <sz val="10"/>
      <name val="&quot;open sans&quot;"/>
    </font>
    <font>
      <sz val="10"/>
      <name val="Trebuchet MS"/>
      <family val="2"/>
    </font>
    <font>
      <sz val="10"/>
      <name val="Arial"/>
      <family val="2"/>
      <scheme val="minor"/>
    </font>
    <font>
      <i/>
      <sz val="10"/>
      <name val="Arial"/>
      <family val="2"/>
      <scheme val="major"/>
    </font>
  </fonts>
  <fills count="9">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5F5F5"/>
        <bgColor rgb="FFF5F5F5"/>
      </patternFill>
    </fill>
    <fill>
      <patternFill patternType="solid">
        <fgColor rgb="FFEFEFEF"/>
        <bgColor rgb="FFEFEFEF"/>
      </patternFill>
    </fill>
  </fills>
  <borders count="9">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4">
    <xf numFmtId="0" fontId="0" fillId="0" borderId="0"/>
    <xf numFmtId="0" fontId="17" fillId="0" borderId="0" applyNumberFormat="0" applyFill="0" applyBorder="0" applyAlignment="0" applyProtection="0"/>
    <xf numFmtId="166" fontId="18" fillId="0" borderId="0" applyFont="0" applyFill="0" applyBorder="0" applyAlignment="0" applyProtection="0"/>
    <xf numFmtId="9" fontId="18" fillId="0" borderId="0" applyFont="0" applyFill="0" applyBorder="0" applyAlignment="0" applyProtection="0"/>
  </cellStyleXfs>
  <cellXfs count="118">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3" fontId="8" fillId="0" borderId="3" xfId="0" applyNumberFormat="1"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0" fillId="0" borderId="0" xfId="0" applyFont="1" applyAlignment="1">
      <alignment horizontal="center" vertical="center" wrapText="1"/>
    </xf>
    <xf numFmtId="0" fontId="4"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6" fillId="4" borderId="5"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0" borderId="7" xfId="0" applyFont="1" applyBorder="1" applyAlignment="1">
      <alignment horizontal="center" vertical="center"/>
    </xf>
    <xf numFmtId="0" fontId="1" fillId="0" borderId="7" xfId="0" applyFont="1" applyBorder="1"/>
    <xf numFmtId="0" fontId="11" fillId="0" borderId="3" xfId="0" applyFont="1" applyBorder="1" applyAlignment="1">
      <alignment horizontal="center" vertical="center" wrapText="1"/>
    </xf>
    <xf numFmtId="168" fontId="11" fillId="0" borderId="3" xfId="0" applyNumberFormat="1" applyFont="1" applyBorder="1" applyAlignment="1">
      <alignment horizontal="center" vertical="center" wrapText="1"/>
    </xf>
    <xf numFmtId="167" fontId="11" fillId="0" borderId="3" xfId="0" applyNumberFormat="1" applyFont="1" applyBorder="1" applyAlignment="1">
      <alignment horizontal="center" vertical="center" wrapText="1"/>
    </xf>
    <xf numFmtId="0" fontId="19" fillId="6" borderId="3"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1" fillId="6" borderId="2" xfId="0" applyFont="1" applyFill="1" applyBorder="1" applyAlignment="1">
      <alignment horizontal="center" vertical="center" wrapText="1"/>
    </xf>
    <xf numFmtId="0" fontId="4" fillId="0" borderId="4" xfId="0" applyFont="1" applyBorder="1" applyAlignment="1">
      <alignment horizontal="center" vertical="center"/>
    </xf>
    <xf numFmtId="0" fontId="8" fillId="0" borderId="6" xfId="0" applyFont="1" applyBorder="1" applyAlignment="1">
      <alignment horizontal="left" vertical="top" wrapText="1"/>
    </xf>
    <xf numFmtId="0" fontId="22" fillId="3" borderId="3" xfId="0" applyFont="1" applyFill="1" applyBorder="1" applyAlignment="1">
      <alignment horizontal="center" vertical="center" wrapText="1"/>
    </xf>
    <xf numFmtId="0" fontId="22" fillId="0" borderId="3" xfId="0" applyFont="1" applyBorder="1" applyAlignment="1">
      <alignment horizontal="center" vertical="center" wrapText="1"/>
    </xf>
    <xf numFmtId="0" fontId="24" fillId="4"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3" xfId="0" applyFont="1" applyBorder="1" applyAlignment="1">
      <alignment horizontal="center" vertical="center" wrapText="1"/>
    </xf>
    <xf numFmtId="165" fontId="25" fillId="0" borderId="3" xfId="0" applyNumberFormat="1" applyFont="1" applyBorder="1" applyAlignment="1">
      <alignment horizontal="center" vertical="center" wrapText="1"/>
    </xf>
    <xf numFmtId="167" fontId="26" fillId="0" borderId="3" xfId="0" applyNumberFormat="1" applyFont="1" applyBorder="1" applyAlignment="1">
      <alignment horizontal="center" vertical="top" wrapText="1"/>
    </xf>
    <xf numFmtId="0" fontId="25" fillId="6" borderId="3" xfId="0" applyFont="1" applyFill="1" applyBorder="1" applyAlignment="1">
      <alignment vertical="center" wrapText="1"/>
    </xf>
    <xf numFmtId="0" fontId="28" fillId="7" borderId="3" xfId="0" applyFont="1" applyFill="1" applyBorder="1" applyAlignment="1">
      <alignment vertical="center" wrapText="1"/>
    </xf>
    <xf numFmtId="164" fontId="25" fillId="0" borderId="3" xfId="0" applyNumberFormat="1" applyFont="1" applyBorder="1" applyAlignment="1">
      <alignment horizontal="center" vertical="center" wrapText="1"/>
    </xf>
    <xf numFmtId="0" fontId="25" fillId="0" borderId="7" xfId="0" applyFont="1" applyBorder="1" applyAlignment="1">
      <alignment horizontal="center" vertical="center" wrapText="1"/>
    </xf>
    <xf numFmtId="0" fontId="25" fillId="6" borderId="7" xfId="0" applyFont="1" applyFill="1" applyBorder="1" applyAlignment="1">
      <alignment horizontal="center" vertical="center" wrapText="1"/>
    </xf>
    <xf numFmtId="164" fontId="25" fillId="0" borderId="7" xfId="0" applyNumberFormat="1" applyFont="1" applyBorder="1" applyAlignment="1">
      <alignment horizontal="center" vertical="center" wrapText="1"/>
    </xf>
    <xf numFmtId="165" fontId="25" fillId="0" borderId="7" xfId="0" applyNumberFormat="1" applyFont="1" applyBorder="1" applyAlignment="1">
      <alignment horizontal="center" vertical="center" wrapText="1"/>
    </xf>
    <xf numFmtId="167" fontId="26" fillId="0" borderId="7" xfId="0" applyNumberFormat="1" applyFont="1" applyBorder="1" applyAlignment="1">
      <alignment horizontal="center" vertical="top" wrapText="1"/>
    </xf>
    <xf numFmtId="0" fontId="25" fillId="6" borderId="7" xfId="0" applyFont="1" applyFill="1" applyBorder="1" applyAlignment="1">
      <alignment horizontal="center" wrapText="1"/>
    </xf>
    <xf numFmtId="0" fontId="30" fillId="0" borderId="7" xfId="0" applyFont="1" applyBorder="1" applyAlignment="1">
      <alignment horizontal="center" vertical="center" wrapText="1"/>
    </xf>
    <xf numFmtId="0" fontId="31" fillId="6" borderId="7" xfId="0" applyFont="1" applyFill="1" applyBorder="1" applyAlignment="1">
      <alignment horizontal="center" vertical="center" wrapText="1"/>
    </xf>
    <xf numFmtId="0" fontId="26" fillId="0" borderId="7" xfId="0" applyFont="1" applyBorder="1" applyAlignment="1">
      <alignment horizontal="left" vertical="top" wrapText="1"/>
    </xf>
    <xf numFmtId="167" fontId="25" fillId="0" borderId="7" xfId="0" applyNumberFormat="1" applyFont="1" applyBorder="1" applyAlignment="1">
      <alignment horizontal="center" vertical="top" wrapText="1"/>
    </xf>
    <xf numFmtId="168" fontId="25" fillId="6" borderId="7" xfId="0" applyNumberFormat="1" applyFont="1" applyFill="1" applyBorder="1" applyAlignment="1">
      <alignment horizontal="center" vertical="center" wrapText="1"/>
    </xf>
    <xf numFmtId="168" fontId="25" fillId="0" borderId="7" xfId="0" applyNumberFormat="1" applyFont="1" applyBorder="1" applyAlignment="1">
      <alignment horizontal="center" vertical="center" wrapText="1"/>
    </xf>
    <xf numFmtId="0" fontId="28" fillId="6" borderId="7" xfId="0" applyFont="1" applyFill="1" applyBorder="1" applyAlignment="1">
      <alignment horizontal="center" vertical="center" wrapText="1"/>
    </xf>
    <xf numFmtId="167" fontId="26" fillId="0" borderId="7" xfId="3" applyNumberFormat="1" applyFont="1" applyBorder="1" applyAlignment="1">
      <alignment horizontal="center" vertical="top" wrapText="1"/>
    </xf>
    <xf numFmtId="0" fontId="1" fillId="0" borderId="4" xfId="0" applyFont="1" applyBorder="1"/>
    <xf numFmtId="0" fontId="31" fillId="6" borderId="7" xfId="0" applyFont="1" applyFill="1" applyBorder="1" applyAlignment="1">
      <alignment vertical="center" wrapText="1"/>
    </xf>
    <xf numFmtId="168" fontId="33" fillId="6" borderId="7" xfId="0" applyNumberFormat="1" applyFont="1" applyFill="1" applyBorder="1" applyAlignment="1">
      <alignment horizontal="center" vertical="center" wrapText="1"/>
    </xf>
    <xf numFmtId="0" fontId="28" fillId="7" borderId="7" xfId="0" applyFont="1" applyFill="1" applyBorder="1" applyAlignment="1">
      <alignment vertical="center" wrapText="1"/>
    </xf>
    <xf numFmtId="0" fontId="25" fillId="0" borderId="7" xfId="0" applyFont="1" applyBorder="1" applyAlignment="1">
      <alignment horizontal="left" vertical="center" wrapText="1"/>
    </xf>
    <xf numFmtId="168" fontId="34" fillId="6" borderId="7" xfId="0" applyNumberFormat="1" applyFont="1" applyFill="1" applyBorder="1" applyAlignment="1">
      <alignment horizontal="center" vertical="center" wrapText="1"/>
    </xf>
    <xf numFmtId="168" fontId="35" fillId="6" borderId="7" xfId="0" applyNumberFormat="1" applyFont="1" applyFill="1" applyBorder="1" applyAlignment="1">
      <alignment horizontal="center" vertical="center" wrapText="1"/>
    </xf>
    <xf numFmtId="0" fontId="33" fillId="0" borderId="7" xfId="0" applyFont="1" applyBorder="1" applyAlignment="1">
      <alignment horizontal="center" vertical="center" wrapText="1"/>
    </xf>
    <xf numFmtId="0" fontId="36" fillId="0" borderId="7" xfId="1" applyFont="1" applyBorder="1" applyAlignment="1">
      <alignment horizontal="center" vertical="center" wrapText="1"/>
    </xf>
    <xf numFmtId="0" fontId="33" fillId="6" borderId="7" xfId="0" applyFont="1" applyFill="1" applyBorder="1" applyAlignment="1">
      <alignment horizontal="center" vertical="center" wrapText="1"/>
    </xf>
    <xf numFmtId="168" fontId="33" fillId="0" borderId="7" xfId="0" applyNumberFormat="1" applyFont="1" applyBorder="1" applyAlignment="1">
      <alignment horizontal="center" vertical="center" wrapText="1"/>
    </xf>
    <xf numFmtId="167" fontId="33" fillId="0" borderId="7" xfId="0" applyNumberFormat="1" applyFont="1" applyBorder="1" applyAlignment="1">
      <alignment horizontal="center" vertical="center" wrapText="1"/>
    </xf>
    <xf numFmtId="0" fontId="33" fillId="6" borderId="7" xfId="0" applyFont="1" applyFill="1" applyBorder="1" applyAlignment="1">
      <alignment horizontal="center" wrapText="1"/>
    </xf>
    <xf numFmtId="0" fontId="37" fillId="0" borderId="0" xfId="0" applyFont="1"/>
    <xf numFmtId="0" fontId="33" fillId="7" borderId="7" xfId="0" applyFont="1" applyFill="1" applyBorder="1" applyAlignment="1">
      <alignment horizontal="center" vertical="center" wrapText="1"/>
    </xf>
    <xf numFmtId="3" fontId="8" fillId="0" borderId="6" xfId="0" applyNumberFormat="1" applyFont="1" applyBorder="1" applyAlignment="1">
      <alignment horizontal="center" vertical="top" wrapText="1"/>
    </xf>
    <xf numFmtId="0" fontId="32" fillId="0" borderId="7" xfId="0" applyFont="1" applyBorder="1" applyAlignment="1">
      <alignment horizontal="center" vertical="center" wrapText="1"/>
    </xf>
    <xf numFmtId="0" fontId="33" fillId="0" borderId="7" xfId="0" applyFont="1" applyBorder="1" applyAlignment="1">
      <alignment horizontal="center" vertical="top" wrapText="1"/>
    </xf>
    <xf numFmtId="0" fontId="36" fillId="0" borderId="7" xfId="0" applyFont="1" applyBorder="1" applyAlignment="1">
      <alignment horizontal="center" vertical="top" wrapText="1"/>
    </xf>
    <xf numFmtId="166" fontId="32" fillId="0" borderId="7" xfId="2" applyFont="1" applyBorder="1" applyAlignment="1">
      <alignment horizontal="center" vertical="center" wrapText="1"/>
    </xf>
    <xf numFmtId="166" fontId="33" fillId="0" borderId="7" xfId="2" applyFont="1" applyBorder="1" applyAlignment="1">
      <alignment horizontal="center" vertical="top" wrapText="1"/>
    </xf>
    <xf numFmtId="167" fontId="33" fillId="0" borderId="7" xfId="0" applyNumberFormat="1" applyFont="1" applyBorder="1" applyAlignment="1">
      <alignment horizontal="center" vertical="top" wrapText="1"/>
    </xf>
    <xf numFmtId="0" fontId="32" fillId="8" borderId="7" xfId="0" applyFont="1" applyFill="1" applyBorder="1" applyAlignment="1">
      <alignment horizontal="center" vertical="center" wrapText="1"/>
    </xf>
    <xf numFmtId="0" fontId="38" fillId="0" borderId="7" xfId="0" applyFont="1" applyBorder="1" applyAlignment="1">
      <alignment horizontal="center" vertical="center" wrapText="1"/>
    </xf>
    <xf numFmtId="168" fontId="33" fillId="0" borderId="7" xfId="0" applyNumberFormat="1" applyFont="1" applyBorder="1" applyAlignment="1">
      <alignment horizontal="center" vertical="top" wrapText="1"/>
    </xf>
    <xf numFmtId="0" fontId="33" fillId="6" borderId="7" xfId="0" applyFont="1" applyFill="1" applyBorder="1" applyAlignment="1">
      <alignment vertical="center" wrapText="1"/>
    </xf>
    <xf numFmtId="0" fontId="33" fillId="0" borderId="7" xfId="0" applyFont="1" applyBorder="1" applyAlignment="1">
      <alignment vertical="center" wrapText="1"/>
    </xf>
    <xf numFmtId="0" fontId="36" fillId="0" borderId="7" xfId="0" applyFont="1" applyBorder="1" applyAlignment="1">
      <alignment vertical="center" wrapText="1"/>
    </xf>
    <xf numFmtId="168" fontId="33" fillId="0" borderId="7" xfId="0" applyNumberFormat="1" applyFont="1" applyBorder="1" applyAlignment="1">
      <alignment vertical="center" wrapText="1"/>
    </xf>
    <xf numFmtId="168" fontId="33" fillId="0" borderId="7" xfId="2" applyNumberFormat="1" applyFont="1" applyBorder="1" applyAlignment="1">
      <alignment vertical="center" wrapText="1"/>
    </xf>
    <xf numFmtId="167" fontId="33" fillId="0" borderId="7" xfId="0" applyNumberFormat="1" applyFont="1" applyBorder="1" applyAlignment="1">
      <alignment vertical="center" wrapText="1"/>
    </xf>
    <xf numFmtId="169" fontId="9" fillId="0" borderId="3" xfId="0" applyNumberFormat="1" applyFont="1" applyBorder="1" applyAlignment="1">
      <alignment horizontal="center" vertical="center" wrapText="1"/>
    </xf>
    <xf numFmtId="169" fontId="27" fillId="6" borderId="3" xfId="0" applyNumberFormat="1" applyFont="1" applyFill="1" applyBorder="1" applyAlignment="1">
      <alignment horizontal="center" vertical="center" wrapText="1"/>
    </xf>
    <xf numFmtId="169" fontId="27" fillId="6" borderId="7" xfId="0" applyNumberFormat="1" applyFont="1" applyFill="1" applyBorder="1" applyAlignment="1">
      <alignment horizontal="center" vertical="center" wrapText="1"/>
    </xf>
    <xf numFmtId="169" fontId="36" fillId="6" borderId="7" xfId="0" applyNumberFormat="1" applyFont="1" applyFill="1" applyBorder="1" applyAlignment="1">
      <alignment horizontal="center" vertical="center" wrapText="1"/>
    </xf>
    <xf numFmtId="169" fontId="33" fillId="0" borderId="7" xfId="0" applyNumberFormat="1" applyFont="1" applyBorder="1" applyAlignment="1">
      <alignment horizontal="center" vertical="center" wrapText="1"/>
    </xf>
    <xf numFmtId="169" fontId="32" fillId="0" borderId="7" xfId="0" applyNumberFormat="1" applyFont="1" applyBorder="1" applyAlignment="1">
      <alignment horizontal="center" vertical="center" wrapText="1"/>
    </xf>
    <xf numFmtId="169" fontId="33" fillId="0" borderId="7" xfId="0" applyNumberFormat="1" applyFont="1" applyBorder="1" applyAlignment="1">
      <alignment horizontal="center" vertical="top" wrapText="1"/>
    </xf>
    <xf numFmtId="0" fontId="25" fillId="0" borderId="7" xfId="0" applyFont="1" applyBorder="1" applyAlignment="1">
      <alignment horizontal="center" vertical="center" wrapText="1"/>
    </xf>
    <xf numFmtId="0" fontId="31" fillId="6" borderId="7" xfId="0" applyFont="1" applyFill="1" applyBorder="1" applyAlignment="1">
      <alignment horizontal="center" wrapText="1"/>
    </xf>
    <xf numFmtId="0" fontId="2" fillId="0" borderId="0" xfId="0" applyFont="1" applyAlignment="1">
      <alignment horizontal="center" vertical="center"/>
    </xf>
    <xf numFmtId="0" fontId="0" fillId="0" borderId="0" xfId="0" applyAlignment="1"/>
    <xf numFmtId="0" fontId="2" fillId="2" borderId="4" xfId="0" applyFont="1" applyFill="1" applyBorder="1" applyAlignment="1">
      <alignment horizontal="center" vertical="center" wrapText="1"/>
    </xf>
    <xf numFmtId="0" fontId="3" fillId="0" borderId="1" xfId="0" applyFont="1" applyBorder="1" applyAlignment="1"/>
    <xf numFmtId="0" fontId="3" fillId="0" borderId="2" xfId="0" applyFont="1" applyBorder="1" applyAlignment="1"/>
    <xf numFmtId="0" fontId="4" fillId="0" borderId="4" xfId="0" applyFont="1" applyBorder="1" applyAlignment="1">
      <alignment horizontal="left" vertical="center" wrapText="1"/>
    </xf>
    <xf numFmtId="0" fontId="25" fillId="0" borderId="7" xfId="0" applyFont="1" applyBorder="1" applyAlignment="1">
      <alignment horizontal="center" vertical="center" wrapText="1"/>
    </xf>
    <xf numFmtId="3" fontId="25" fillId="0" borderId="7" xfId="0" applyNumberFormat="1" applyFont="1" applyBorder="1" applyAlignment="1">
      <alignment horizontal="center" vertical="center" wrapText="1"/>
    </xf>
    <xf numFmtId="0" fontId="2" fillId="0" borderId="4" xfId="0" applyFont="1" applyBorder="1" applyAlignment="1">
      <alignment horizontal="center" vertical="center" wrapText="1"/>
    </xf>
    <xf numFmtId="168" fontId="25" fillId="0" borderId="7" xfId="0" applyNumberFormat="1" applyFont="1" applyBorder="1" applyAlignment="1">
      <alignment horizontal="center" vertical="center" wrapText="1"/>
    </xf>
    <xf numFmtId="0" fontId="32" fillId="6" borderId="7"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18" fillId="6" borderId="3" xfId="0" applyFont="1" applyFill="1" applyBorder="1" applyAlignment="1">
      <alignment horizontal="center" vertical="center" wrapText="1"/>
    </xf>
    <xf numFmtId="0" fontId="39" fillId="0" borderId="3" xfId="1" applyFont="1" applyBorder="1" applyAlignment="1">
      <alignment horizontal="center" vertical="center" wrapText="1"/>
    </xf>
    <xf numFmtId="0" fontId="40" fillId="6" borderId="2" xfId="0" applyFont="1" applyFill="1" applyBorder="1" applyAlignment="1">
      <alignment horizontal="center" vertical="center" wrapText="1"/>
    </xf>
    <xf numFmtId="0" fontId="41" fillId="0" borderId="3" xfId="0" applyFont="1" applyBorder="1" applyAlignment="1">
      <alignment horizontal="center" vertical="center" wrapText="1"/>
    </xf>
    <xf numFmtId="0" fontId="39" fillId="0" borderId="5" xfId="1" applyFont="1" applyBorder="1" applyAlignment="1">
      <alignment vertical="center" wrapText="1"/>
    </xf>
    <xf numFmtId="0" fontId="33" fillId="6" borderId="2" xfId="0" applyFont="1" applyFill="1" applyBorder="1" applyAlignment="1">
      <alignment horizontal="center" vertical="center" wrapText="1"/>
    </xf>
    <xf numFmtId="0" fontId="39" fillId="6" borderId="3" xfId="1" applyFont="1" applyFill="1" applyBorder="1" applyAlignment="1">
      <alignment horizontal="center" vertical="center" wrapText="1"/>
    </xf>
    <xf numFmtId="0" fontId="42" fillId="0" borderId="0" xfId="0" applyFont="1"/>
    <xf numFmtId="0" fontId="34" fillId="0" borderId="3" xfId="0" applyFont="1" applyBorder="1" applyAlignment="1">
      <alignment horizontal="center" vertical="center" wrapText="1"/>
    </xf>
    <xf numFmtId="0" fontId="33" fillId="0" borderId="3" xfId="0" applyFont="1" applyBorder="1" applyAlignment="1">
      <alignment horizontal="center" vertical="center" wrapText="1"/>
    </xf>
    <xf numFmtId="0" fontId="36" fillId="0" borderId="3" xfId="1" applyFont="1" applyBorder="1" applyAlignment="1">
      <alignment horizontal="center" vertical="center" wrapText="1"/>
    </xf>
    <xf numFmtId="0" fontId="33" fillId="6" borderId="3" xfId="0" applyFont="1" applyFill="1" applyBorder="1" applyAlignment="1">
      <alignment horizontal="center" vertical="center" wrapText="1"/>
    </xf>
    <xf numFmtId="0" fontId="39" fillId="0" borderId="7" xfId="1" applyFont="1" applyBorder="1" applyAlignment="1">
      <alignment horizontal="center" vertical="center" wrapText="1"/>
    </xf>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zaonline.com/equipos-y-cpu/cpu-hp-compaq-8200-core-d-2duo-250gb-hdd-4gb-de-ram-ddr3/" TargetMode="External"/><Relationship Id="rId2" Type="http://schemas.openxmlformats.org/officeDocument/2006/relationships/hyperlink" Target="https://www.kmsystemspc.com/MCO-621618769-cpu-torre-hp-elitedesk-705-g1-amd-a4-4gb-500gb-usado-_JM" TargetMode="External"/><Relationship Id="rId1" Type="http://schemas.openxmlformats.org/officeDocument/2006/relationships/hyperlink" Target="https://articulo.mercadolibre.com.co/MCO-1194697164-cpu-torre-core-i5-16ramhd500-monitor-19-_J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lasus.com.co/es/content/windows-11-pro" TargetMode="External"/><Relationship Id="rId1" Type="http://schemas.openxmlformats.org/officeDocument/2006/relationships/hyperlink" Target="https://www.tecnoplaza.com.co/MCO-1911731266-licencia-windows-11-pro-1-ano-1-pc-2023-_J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lasus.com.co/es/licencia-de-dispositivo-sql-server-2022-1-cal-nce-nfp-bas-per-1tm" TargetMode="External"/><Relationship Id="rId1" Type="http://schemas.openxmlformats.org/officeDocument/2006/relationships/hyperlink" Target="https://licendi.com/es/sql-server-2022-standard-1-user-ca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alkosto.com/monitor-samsung-32-pulgadas-cm500-smart-display-negro/p/8806095020167" TargetMode="External"/><Relationship Id="rId1" Type="http://schemas.openxmlformats.org/officeDocument/2006/relationships/hyperlink" Target="https://www.falabella.com.co/falabella-co/product/121283219/Monitor-Samsung-Full-Hd-22-S33a-1920x1080-5ms-Hdmi-vga-60hz/1212832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ompulago.com/producto/disco-solido-ssd-su650-256gb-25-adata-39390533579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auretcomputadores.com/product/disco-duro-pc-western-digital-2tb-purple-dvr-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pcware.com.co/samsung-4gb-ddr4-3200mhz-pc4-3200aa-1-2-v-1r-x-16-260-pin-sodimm-m47a5244cb0" TargetMode="External"/><Relationship Id="rId1" Type="http://schemas.openxmlformats.org/officeDocument/2006/relationships/hyperlink" Target="https://www.pcware.com.co/mushkin-redline-8gb-ddr4-3200-pc4-1rx8-pc4-3200aa-sa2-11-sodimm-mra4s320nnnf8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mipcparquecentral.com/products/teclado-genius-luxemate-110-mini" TargetMode="External"/><Relationship Id="rId1" Type="http://schemas.openxmlformats.org/officeDocument/2006/relationships/hyperlink" Target="https://www.alkosto.com/teclado-hp-alambrico-150-basic-negro/p/196548244195"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falabella.com.co/falabella-co/product/129266741/Tarjeta-Grafica-Gigabyte-Nvidia-Geforce-Gt-710-2-Gb/129266745" TargetMode="External"/><Relationship Id="rId1" Type="http://schemas.openxmlformats.org/officeDocument/2006/relationships/hyperlink" Target="https://symcomputadores.com/producto/tarjeta-de-video-asus-gt-730-2gb-ddr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clonesyperifericos.com/comprar/procesador-intel-core-i3-12100f-4-30-ghz/" TargetMode="External"/><Relationship Id="rId2" Type="http://schemas.openxmlformats.org/officeDocument/2006/relationships/hyperlink" Target="https://clonesyperifericos.com/comprar/procesador-amd-ryzen-5-5600gt-3-6ghz-4-6ghz-turbo/" TargetMode="External"/><Relationship Id="rId1" Type="http://schemas.openxmlformats.org/officeDocument/2006/relationships/hyperlink" Target="https://www.mercadolibre.com.co/procesador-intel-core-i5-14600k-35-ghz-socket-1700/p/MCO2808762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kamaleon.com.co/producto.php?Prod=Mouse-Genius-NX7000&amp;StrProd=6231" TargetMode="External"/><Relationship Id="rId2" Type="http://schemas.openxmlformats.org/officeDocument/2006/relationships/hyperlink" Target="https://www.ktronix.com/mouse-klip-xtreme-inalambrico-optico-ergonomico-vertical-negro/p/798302078130" TargetMode="External"/><Relationship Id="rId1" Type="http://schemas.openxmlformats.org/officeDocument/2006/relationships/hyperlink" Target="https://speedlogic.com.co/tienda/mouse/mouse-trust-verto-vertical-ergonomic-usb/"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4" workbookViewId="0">
      <selection activeCell="B10" sqref="B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19" t="s">
        <v>13</v>
      </c>
      <c r="C8" s="106" t="s">
        <v>14</v>
      </c>
      <c r="D8" s="105" t="s">
        <v>98</v>
      </c>
      <c r="E8" s="20">
        <v>354000</v>
      </c>
      <c r="F8" s="20">
        <v>135419</v>
      </c>
      <c r="G8" s="21">
        <f>(E8+F8)/3900</f>
        <v>125.49205128205128</v>
      </c>
      <c r="H8" s="83">
        <f>G8*3900</f>
        <v>489419</v>
      </c>
      <c r="I8" s="8" t="s">
        <v>15</v>
      </c>
      <c r="J8" s="23" t="s">
        <v>99</v>
      </c>
    </row>
    <row r="9" spans="1:26" ht="50.25" customHeight="1">
      <c r="A9" s="7" t="s">
        <v>16</v>
      </c>
      <c r="B9" s="108" t="s">
        <v>17</v>
      </c>
      <c r="C9" s="106" t="s">
        <v>100</v>
      </c>
      <c r="D9" s="105" t="s">
        <v>101</v>
      </c>
      <c r="E9" s="20">
        <v>299999</v>
      </c>
      <c r="F9" s="20">
        <v>112098.1</v>
      </c>
      <c r="G9" s="21">
        <f t="shared" ref="G9:G10" si="0">(E9+F9)/3900</f>
        <v>105.66592307692306</v>
      </c>
      <c r="H9" s="83">
        <f t="shared" ref="H9:H10" si="1">G9*3900</f>
        <v>412097.1</v>
      </c>
      <c r="I9" s="8" t="s">
        <v>15</v>
      </c>
      <c r="J9" s="107" t="s">
        <v>102</v>
      </c>
    </row>
    <row r="10" spans="1:26" ht="50.25" customHeight="1">
      <c r="A10" s="7" t="s">
        <v>18</v>
      </c>
      <c r="B10" s="19" t="s">
        <v>104</v>
      </c>
      <c r="C10" s="106" t="s">
        <v>105</v>
      </c>
      <c r="D10" s="22" t="s">
        <v>103</v>
      </c>
      <c r="E10" s="20">
        <v>228782</v>
      </c>
      <c r="F10" s="20">
        <v>169480</v>
      </c>
      <c r="G10" s="21">
        <f t="shared" si="0"/>
        <v>102.11846153846155</v>
      </c>
      <c r="H10" s="83">
        <f t="shared" si="1"/>
        <v>398262</v>
      </c>
      <c r="I10" s="8" t="s">
        <v>15</v>
      </c>
      <c r="J10" s="24" t="s">
        <v>106</v>
      </c>
    </row>
    <row r="11" spans="1:26" ht="15" hidden="1" customHeight="1">
      <c r="A11" s="10"/>
      <c r="B11" s="11"/>
      <c r="C11" s="11"/>
      <c r="D11" s="11"/>
      <c r="E11" s="11"/>
      <c r="F11" s="11"/>
      <c r="G11" s="11"/>
      <c r="H11" s="11"/>
      <c r="I11" s="11"/>
      <c r="J11" s="11"/>
    </row>
    <row r="12" spans="1:26" ht="12.75" customHeight="1"/>
    <row r="13" spans="1:26" ht="138.75" customHeight="1">
      <c r="A13" s="97" t="s">
        <v>19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27&amp;search_layout=stack&amp;type=item&amp;tracking_id=22ccce83-15fd-498b-821b-fb60ba69422b"/>
    <hyperlink ref="C9" r:id="rId2" location="polycard_client=search-nordic-mshops&amp;position=1&amp;search_layout=stack&amp;type=item&amp;tracking_id=3fb49874-79ef-4d08-8a79-6006f1d5aba3"/>
    <hyperlink ref="C10" r:id="rId3"/>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5" workbookViewId="0">
      <selection activeCell="J9" sqref="J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59" t="s">
        <v>61</v>
      </c>
      <c r="C8" s="60" t="s">
        <v>60</v>
      </c>
      <c r="D8" s="61" t="s">
        <v>58</v>
      </c>
      <c r="E8" s="54">
        <v>0</v>
      </c>
      <c r="F8" s="62">
        <f>E8*1.19</f>
        <v>0</v>
      </c>
      <c r="G8" s="63">
        <f>(F8+E8)/3900</f>
        <v>0</v>
      </c>
      <c r="H8" s="87">
        <f>G8*3900</f>
        <v>0</v>
      </c>
      <c r="I8" s="59" t="s">
        <v>59</v>
      </c>
      <c r="J8" s="61" t="s">
        <v>67</v>
      </c>
    </row>
    <row r="9" spans="1:26" ht="50.25" customHeight="1">
      <c r="A9" s="25" t="s">
        <v>16</v>
      </c>
      <c r="B9" s="59" t="s">
        <v>63</v>
      </c>
      <c r="C9" s="60" t="s">
        <v>62</v>
      </c>
      <c r="D9" s="61" t="s">
        <v>64</v>
      </c>
      <c r="E9" s="54">
        <v>0</v>
      </c>
      <c r="F9" s="62">
        <f t="shared" ref="F9:F10" si="0">E9*1.19</f>
        <v>0</v>
      </c>
      <c r="G9" s="63">
        <f t="shared" ref="G9:G10" si="1">(F9+E9)/3900</f>
        <v>0</v>
      </c>
      <c r="H9" s="87">
        <f>G9*3900</f>
        <v>0</v>
      </c>
      <c r="I9" s="59" t="s">
        <v>59</v>
      </c>
      <c r="J9" s="61" t="s">
        <v>69</v>
      </c>
    </row>
    <row r="10" spans="1:26" ht="50.25" customHeight="1">
      <c r="A10" s="25" t="s">
        <v>18</v>
      </c>
      <c r="B10" s="59" t="s">
        <v>61</v>
      </c>
      <c r="C10" s="60" t="s">
        <v>66</v>
      </c>
      <c r="D10" s="61" t="s">
        <v>65</v>
      </c>
      <c r="E10" s="57">
        <v>0</v>
      </c>
      <c r="F10" s="62">
        <f t="shared" si="0"/>
        <v>0</v>
      </c>
      <c r="G10" s="63">
        <f t="shared" si="1"/>
        <v>0</v>
      </c>
      <c r="H10" s="87">
        <f>G10*3900</f>
        <v>0</v>
      </c>
      <c r="I10" s="59" t="s">
        <v>59</v>
      </c>
      <c r="J10" s="59" t="s">
        <v>68</v>
      </c>
    </row>
    <row r="11" spans="1:26" ht="15" hidden="1" customHeight="1">
      <c r="A11" s="10"/>
      <c r="B11" s="26"/>
      <c r="C11" s="26"/>
      <c r="D11" s="26"/>
      <c r="E11" s="26"/>
      <c r="F11" s="26"/>
      <c r="G11" s="67">
        <f t="shared" ref="G11" si="2">F11+E11</f>
        <v>0</v>
      </c>
      <c r="H11" s="26"/>
      <c r="I11" s="26"/>
      <c r="J11" s="26"/>
    </row>
    <row r="12" spans="1:26" ht="12.75" customHeight="1">
      <c r="G12" s="9"/>
    </row>
    <row r="13" spans="1:26" ht="138.75" customHeight="1">
      <c r="A13" s="97" t="s">
        <v>29</v>
      </c>
      <c r="B13" s="103"/>
      <c r="C13" s="103"/>
      <c r="D13" s="103"/>
      <c r="E13" s="103"/>
      <c r="F13" s="103"/>
      <c r="G13" s="103"/>
      <c r="H13" s="103"/>
      <c r="I13" s="103"/>
      <c r="J13" s="104"/>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D10" sqref="D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69" t="s">
        <v>70</v>
      </c>
      <c r="C8" s="69" t="s">
        <v>71</v>
      </c>
      <c r="D8" s="70" t="s">
        <v>72</v>
      </c>
      <c r="E8" s="71">
        <v>0</v>
      </c>
      <c r="F8" s="72">
        <f t="shared" ref="F8:F9" si="0">E8*1.19</f>
        <v>0</v>
      </c>
      <c r="G8" s="73">
        <f t="shared" ref="G8:G9" si="1">(F8+E8)/3900</f>
        <v>0</v>
      </c>
      <c r="H8" s="88">
        <f>G8*3900</f>
        <v>0</v>
      </c>
      <c r="I8" s="68" t="s">
        <v>59</v>
      </c>
      <c r="J8" s="69" t="s">
        <v>73</v>
      </c>
    </row>
    <row r="9" spans="1:26" ht="50.25" customHeight="1">
      <c r="A9" s="25" t="s">
        <v>16</v>
      </c>
      <c r="B9" s="69" t="s">
        <v>76</v>
      </c>
      <c r="C9" s="69" t="s">
        <v>75</v>
      </c>
      <c r="D9" s="69" t="s">
        <v>74</v>
      </c>
      <c r="E9" s="71">
        <v>0</v>
      </c>
      <c r="F9" s="72">
        <f t="shared" si="0"/>
        <v>0</v>
      </c>
      <c r="G9" s="73">
        <f t="shared" si="1"/>
        <v>0</v>
      </c>
      <c r="H9" s="88">
        <f>G9*3900</f>
        <v>0</v>
      </c>
      <c r="I9" s="68" t="s">
        <v>59</v>
      </c>
      <c r="J9" s="74" t="s">
        <v>77</v>
      </c>
    </row>
    <row r="10" spans="1:26" ht="50.25" customHeight="1">
      <c r="A10" s="25" t="s">
        <v>18</v>
      </c>
      <c r="B10" s="68" t="s">
        <v>78</v>
      </c>
      <c r="C10" s="60" t="s">
        <v>79</v>
      </c>
      <c r="D10" s="75" t="s">
        <v>80</v>
      </c>
      <c r="E10" s="71">
        <v>0</v>
      </c>
      <c r="F10" s="72">
        <f>E10*1.19</f>
        <v>0</v>
      </c>
      <c r="G10" s="73">
        <f>(F10+E10)/3900</f>
        <v>0</v>
      </c>
      <c r="H10" s="88">
        <f>G10*3900</f>
        <v>0</v>
      </c>
      <c r="I10" s="68" t="s">
        <v>59</v>
      </c>
      <c r="J10" s="74" t="s">
        <v>81</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8" workbookViewId="0">
      <selection activeCell="D12" sqref="D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78" t="s">
        <v>83</v>
      </c>
      <c r="C8" s="79" t="s">
        <v>84</v>
      </c>
      <c r="D8" s="79" t="s">
        <v>82</v>
      </c>
      <c r="E8" s="81">
        <v>689000</v>
      </c>
      <c r="F8" s="81">
        <f>E8*1.19</f>
        <v>819910</v>
      </c>
      <c r="G8" s="82">
        <f>(F8+E8)/3900</f>
        <v>386.9</v>
      </c>
      <c r="H8" s="87">
        <f>G8*3900</f>
        <v>1508910</v>
      </c>
      <c r="I8" s="78" t="s">
        <v>15</v>
      </c>
      <c r="J8" s="78" t="s">
        <v>88</v>
      </c>
    </row>
    <row r="9" spans="1:26" ht="50.25" customHeight="1">
      <c r="A9" s="25" t="s">
        <v>16</v>
      </c>
      <c r="B9" s="78" t="s">
        <v>43</v>
      </c>
      <c r="C9" s="79" t="s">
        <v>86</v>
      </c>
      <c r="D9" s="78" t="s">
        <v>85</v>
      </c>
      <c r="E9" s="81">
        <v>769999</v>
      </c>
      <c r="F9" s="81">
        <f t="shared" ref="F9:F10" si="0">E9*1.19</f>
        <v>916298.80999999994</v>
      </c>
      <c r="G9" s="82">
        <f>(F9+E9)/3900</f>
        <v>432.38405384615385</v>
      </c>
      <c r="H9" s="87">
        <f>G9*3900</f>
        <v>1686297.81</v>
      </c>
      <c r="I9" s="78" t="s">
        <v>15</v>
      </c>
      <c r="J9" s="78" t="s">
        <v>87</v>
      </c>
    </row>
    <row r="10" spans="1:26" ht="50.25" customHeight="1">
      <c r="A10" s="25" t="s">
        <v>18</v>
      </c>
      <c r="B10" s="78" t="s">
        <v>45</v>
      </c>
      <c r="C10" s="79" t="s">
        <v>89</v>
      </c>
      <c r="D10" s="79" t="s">
        <v>82</v>
      </c>
      <c r="E10" s="80">
        <v>879304</v>
      </c>
      <c r="F10" s="81">
        <f t="shared" si="0"/>
        <v>1046371.76</v>
      </c>
      <c r="G10" s="82">
        <f>(F10+E10)/3900</f>
        <v>493.76301538461541</v>
      </c>
      <c r="H10" s="87">
        <f>G10*3900</f>
        <v>1925675.76</v>
      </c>
      <c r="I10" s="78" t="s">
        <v>15</v>
      </c>
      <c r="J10" s="78" t="s">
        <v>44</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hyperlink ref="C10" r:id="rId2"/>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 workbookViewId="0">
      <selection activeCell="C9" sqref="C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69" t="s">
        <v>45</v>
      </c>
      <c r="C8" s="69" t="s">
        <v>91</v>
      </c>
      <c r="D8" s="70" t="s">
        <v>46</v>
      </c>
      <c r="E8" s="76">
        <v>471048</v>
      </c>
      <c r="F8" s="76">
        <f>E8*1.19</f>
        <v>560547.12</v>
      </c>
      <c r="G8" s="73">
        <f>(F8+E8)/3900</f>
        <v>264.51156923076923</v>
      </c>
      <c r="H8" s="89">
        <f>G8*3900</f>
        <v>1031595.12</v>
      </c>
      <c r="I8" s="59" t="s">
        <v>15</v>
      </c>
      <c r="J8" s="69" t="s">
        <v>95</v>
      </c>
    </row>
    <row r="9" spans="1:26" ht="50.25" customHeight="1">
      <c r="A9" s="25" t="s">
        <v>16</v>
      </c>
      <c r="B9" s="69" t="s">
        <v>92</v>
      </c>
      <c r="C9" s="69" t="s">
        <v>90</v>
      </c>
      <c r="D9" s="69" t="str">
        <f>D8</f>
        <v>Licencia de dispositivo SQL Server 2022 - 1 CAL</v>
      </c>
      <c r="E9" s="76">
        <v>1558922.5</v>
      </c>
      <c r="F9" s="76">
        <f t="shared" ref="F9:F10" si="0">E9*1.19</f>
        <v>1855117.7749999999</v>
      </c>
      <c r="G9" s="73">
        <f>(F9+E9)/3900</f>
        <v>875.3949423076923</v>
      </c>
      <c r="H9" s="89">
        <f>G9*3900</f>
        <v>3414040.2749999999</v>
      </c>
      <c r="I9" s="59" t="s">
        <v>15</v>
      </c>
      <c r="J9" s="69" t="s">
        <v>96</v>
      </c>
    </row>
    <row r="10" spans="1:26" ht="50.25" customHeight="1">
      <c r="A10" s="25" t="s">
        <v>18</v>
      </c>
      <c r="B10" s="59" t="s">
        <v>93</v>
      </c>
      <c r="C10" s="60" t="s">
        <v>94</v>
      </c>
      <c r="D10" s="69" t="str">
        <f t="shared" ref="D9:D10" si="1">D9</f>
        <v>Licencia de dispositivo SQL Server 2022 - 1 CAL</v>
      </c>
      <c r="E10" s="54">
        <v>620991.6</v>
      </c>
      <c r="F10" s="76">
        <f t="shared" si="0"/>
        <v>738980.00399999996</v>
      </c>
      <c r="G10" s="73">
        <f>(F10+E10)/3900</f>
        <v>348.71066769230765</v>
      </c>
      <c r="H10" s="89">
        <f>G10*3900</f>
        <v>1359971.6039999998</v>
      </c>
      <c r="I10" s="59" t="s">
        <v>15</v>
      </c>
      <c r="J10" s="77" t="s">
        <v>97</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9" r:id="rId1"/>
    <hyperlink ref="C8" r:id="rId2"/>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5" workbookViewId="0">
      <selection activeCell="D10" sqref="D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c r="C6" s="112"/>
      <c r="D6" s="112"/>
    </row>
    <row r="7" spans="1:26" ht="75.75" customHeight="1">
      <c r="A7" s="27" t="s">
        <v>2</v>
      </c>
      <c r="B7" s="28" t="s">
        <v>21</v>
      </c>
      <c r="C7" s="113" t="s">
        <v>116</v>
      </c>
      <c r="D7" s="113" t="s">
        <v>117</v>
      </c>
      <c r="E7" s="28" t="s">
        <v>22</v>
      </c>
      <c r="F7" s="29" t="s">
        <v>23</v>
      </c>
      <c r="G7" s="30" t="s">
        <v>24</v>
      </c>
      <c r="H7" s="28" t="s">
        <v>9</v>
      </c>
      <c r="I7" s="28" t="s">
        <v>25</v>
      </c>
      <c r="J7" s="28" t="s">
        <v>26</v>
      </c>
      <c r="K7" s="6"/>
      <c r="L7" s="6"/>
      <c r="M7" s="6"/>
      <c r="N7" s="6"/>
      <c r="O7" s="6"/>
      <c r="P7" s="6"/>
      <c r="Q7" s="6"/>
      <c r="R7" s="6"/>
      <c r="S7" s="6"/>
      <c r="T7" s="6"/>
      <c r="U7" s="6"/>
      <c r="V7" s="6"/>
      <c r="W7" s="6"/>
      <c r="X7" s="6"/>
      <c r="Y7" s="6"/>
      <c r="Z7" s="6"/>
    </row>
    <row r="8" spans="1:26" ht="75" customHeight="1">
      <c r="A8" s="28" t="s">
        <v>12</v>
      </c>
      <c r="B8" s="31" t="s">
        <v>109</v>
      </c>
      <c r="C8" s="109" t="s">
        <v>108</v>
      </c>
      <c r="D8" s="114" t="s">
        <v>107</v>
      </c>
      <c r="E8" s="33">
        <v>279900</v>
      </c>
      <c r="F8" s="33">
        <v>135907</v>
      </c>
      <c r="G8" s="34">
        <f>(E8+F8)/3900</f>
        <v>106.61717948717948</v>
      </c>
      <c r="H8" s="84">
        <f>G8*3900</f>
        <v>415807</v>
      </c>
      <c r="I8" s="32" t="s">
        <v>15</v>
      </c>
      <c r="J8" s="35" t="s">
        <v>110</v>
      </c>
    </row>
    <row r="9" spans="1:26" ht="50.25" customHeight="1">
      <c r="A9" s="28" t="s">
        <v>16</v>
      </c>
      <c r="B9" s="31" t="s">
        <v>112</v>
      </c>
      <c r="C9" s="111" t="s">
        <v>113</v>
      </c>
      <c r="D9" s="110" t="s">
        <v>111</v>
      </c>
      <c r="E9" s="33">
        <v>293900</v>
      </c>
      <c r="F9" s="33">
        <v>132810</v>
      </c>
      <c r="G9" s="34">
        <f>(E9+F9)/3900</f>
        <v>109.41282051282052</v>
      </c>
      <c r="H9" s="84">
        <f t="shared" ref="H9:H10" si="0">G9*3900</f>
        <v>426710</v>
      </c>
      <c r="I9" s="32" t="s">
        <v>15</v>
      </c>
      <c r="J9" s="36" t="s">
        <v>114</v>
      </c>
    </row>
    <row r="10" spans="1:26" ht="50.25" customHeight="1">
      <c r="A10" s="28" t="s">
        <v>18</v>
      </c>
      <c r="B10" s="31" t="s">
        <v>27</v>
      </c>
      <c r="C10" s="115" t="s">
        <v>28</v>
      </c>
      <c r="D10" s="116" t="s">
        <v>115</v>
      </c>
      <c r="E10" s="37">
        <v>299900</v>
      </c>
      <c r="F10" s="33">
        <v>227981</v>
      </c>
      <c r="G10" s="34">
        <f>(E10+F10)/3900</f>
        <v>135.35410256410256</v>
      </c>
      <c r="H10" s="84">
        <f t="shared" si="0"/>
        <v>527881</v>
      </c>
      <c r="I10" s="32" t="s">
        <v>15</v>
      </c>
      <c r="J10" s="36" t="s">
        <v>118</v>
      </c>
    </row>
    <row r="11" spans="1:26" ht="15" hidden="1" customHeight="1">
      <c r="A11" s="10"/>
      <c r="B11" s="11"/>
      <c r="C11" s="11"/>
      <c r="D11" s="11"/>
      <c r="E11" s="11"/>
      <c r="F11" s="11"/>
      <c r="G11" s="11"/>
      <c r="H11" s="11"/>
      <c r="I11" s="11"/>
      <c r="J11" s="11"/>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hyperlink ref="C9"/>
    <hyperlink ref="C10" r:id="rId2"/>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8" workbookViewId="0">
      <selection activeCell="J12" sqref="J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13"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17" t="s">
        <v>12</v>
      </c>
      <c r="B8" s="38" t="s">
        <v>13</v>
      </c>
      <c r="C8" s="117" t="s">
        <v>120</v>
      </c>
      <c r="D8" s="39" t="s">
        <v>119</v>
      </c>
      <c r="E8" s="40">
        <v>142900</v>
      </c>
      <c r="F8" s="41">
        <v>30381</v>
      </c>
      <c r="G8" s="42">
        <f>(E8+F8)/3900</f>
        <v>44.431025641025641</v>
      </c>
      <c r="H8" s="85">
        <f>G8*3900</f>
        <v>173281</v>
      </c>
      <c r="I8" s="38" t="s">
        <v>31</v>
      </c>
      <c r="J8" s="43" t="s">
        <v>121</v>
      </c>
    </row>
    <row r="9" spans="1:26" ht="77.25" customHeight="1">
      <c r="A9" s="17" t="s">
        <v>16</v>
      </c>
      <c r="B9" s="44" t="s">
        <v>124</v>
      </c>
      <c r="C9" s="117" t="s">
        <v>123</v>
      </c>
      <c r="D9" s="45" t="s">
        <v>122</v>
      </c>
      <c r="E9" s="40">
        <v>110000</v>
      </c>
      <c r="F9" s="38">
        <v>104481</v>
      </c>
      <c r="G9" s="42">
        <f t="shared" ref="G9:G10" si="0">(E9+F9)/3900</f>
        <v>54.995128205128204</v>
      </c>
      <c r="H9" s="85">
        <f t="shared" ref="H9:H10" si="1">G9*3900</f>
        <v>214481</v>
      </c>
      <c r="I9" s="38" t="s">
        <v>31</v>
      </c>
      <c r="J9" s="45" t="s">
        <v>125</v>
      </c>
    </row>
    <row r="10" spans="1:26" ht="50.25" customHeight="1">
      <c r="A10" s="17" t="s">
        <v>18</v>
      </c>
      <c r="B10" s="98" t="s">
        <v>127</v>
      </c>
      <c r="C10" s="90" t="s">
        <v>128</v>
      </c>
      <c r="D10" s="98" t="s">
        <v>126</v>
      </c>
      <c r="E10" s="99">
        <v>90000</v>
      </c>
      <c r="F10" s="98">
        <v>57931</v>
      </c>
      <c r="G10" s="42">
        <f t="shared" si="0"/>
        <v>37.931025641025641</v>
      </c>
      <c r="H10" s="85">
        <f t="shared" si="1"/>
        <v>147931</v>
      </c>
      <c r="I10" s="38" t="s">
        <v>31</v>
      </c>
      <c r="J10" s="91" t="s">
        <v>129</v>
      </c>
    </row>
    <row r="11" spans="1:26" ht="15" hidden="1" customHeight="1">
      <c r="A11" s="18"/>
      <c r="B11" s="98"/>
      <c r="C11" s="38">
        <v>3008921440</v>
      </c>
      <c r="D11" s="98"/>
      <c r="E11" s="99"/>
      <c r="F11" s="98"/>
      <c r="G11" s="46"/>
      <c r="H11" s="46"/>
      <c r="I11" s="46"/>
      <c r="J11" s="4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hyperlinks>
    <hyperlink ref="C8"/>
    <hyperlink ref="C9" r:id="rId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E9" sqref="E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38" t="s">
        <v>32</v>
      </c>
      <c r="C8" s="117" t="s">
        <v>130</v>
      </c>
      <c r="D8" s="39" t="s">
        <v>33</v>
      </c>
      <c r="E8" s="48">
        <v>115370</v>
      </c>
      <c r="F8" s="49">
        <f>E8*1.19</f>
        <v>137290.29999999999</v>
      </c>
      <c r="G8" s="47">
        <f>(E8+F8)/3900</f>
        <v>64.78469230769231</v>
      </c>
      <c r="H8" s="85">
        <f>G8*3900</f>
        <v>252660.30000000002</v>
      </c>
      <c r="I8" s="38" t="s">
        <v>31</v>
      </c>
      <c r="J8" s="39" t="s">
        <v>34</v>
      </c>
    </row>
    <row r="9" spans="1:26" ht="50.25" customHeight="1">
      <c r="A9" s="25" t="s">
        <v>16</v>
      </c>
      <c r="B9" s="38" t="s">
        <v>132</v>
      </c>
      <c r="C9" s="117" t="s">
        <v>133</v>
      </c>
      <c r="D9" s="50" t="s">
        <v>131</v>
      </c>
      <c r="E9" s="48">
        <v>299000</v>
      </c>
      <c r="F9" s="49">
        <f t="shared" ref="F9:F10" si="0">E9*1.19</f>
        <v>355810</v>
      </c>
      <c r="G9" s="47">
        <f t="shared" ref="G9:G10" si="1">(E9+F9)/3900</f>
        <v>167.9</v>
      </c>
      <c r="H9" s="85">
        <f t="shared" ref="H9:H10" si="2">G9*3900</f>
        <v>654810</v>
      </c>
      <c r="I9" s="38" t="s">
        <v>31</v>
      </c>
      <c r="J9" s="39" t="s">
        <v>134</v>
      </c>
    </row>
    <row r="10" spans="1:26" ht="50.25" customHeight="1">
      <c r="A10" s="25" t="s">
        <v>18</v>
      </c>
      <c r="B10" s="38" t="s">
        <v>136</v>
      </c>
      <c r="C10" s="90" t="s">
        <v>137</v>
      </c>
      <c r="D10" s="38" t="s">
        <v>135</v>
      </c>
      <c r="E10" s="49">
        <v>199900</v>
      </c>
      <c r="F10" s="49">
        <f t="shared" si="0"/>
        <v>237881</v>
      </c>
      <c r="G10" s="47">
        <f t="shared" si="1"/>
        <v>112.25153846153846</v>
      </c>
      <c r="H10" s="85">
        <f t="shared" si="2"/>
        <v>437781</v>
      </c>
      <c r="I10" s="38" t="s">
        <v>31</v>
      </c>
      <c r="J10" s="38" t="s">
        <v>138</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hyperlink ref="C9" r:id="rId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J10" sqref="J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38" t="s">
        <v>112</v>
      </c>
      <c r="C8" s="117" t="s">
        <v>140</v>
      </c>
      <c r="D8" s="44" t="s">
        <v>139</v>
      </c>
      <c r="E8" s="49">
        <v>88315</v>
      </c>
      <c r="F8" s="49">
        <f>E8*1.19</f>
        <v>105094.84999999999</v>
      </c>
      <c r="G8" s="51">
        <f>(F8+E8)/3900</f>
        <v>49.592269230769226</v>
      </c>
      <c r="H8" s="85">
        <f>G8*3900</f>
        <v>193409.84999999998</v>
      </c>
      <c r="I8" s="38" t="s">
        <v>15</v>
      </c>
      <c r="J8" s="39" t="s">
        <v>141</v>
      </c>
    </row>
    <row r="9" spans="1:26" ht="50.25" customHeight="1">
      <c r="A9" s="25" t="s">
        <v>16</v>
      </c>
      <c r="B9" s="44" t="s">
        <v>136</v>
      </c>
      <c r="C9" s="117" t="s">
        <v>144</v>
      </c>
      <c r="D9" s="39" t="s">
        <v>142</v>
      </c>
      <c r="E9" s="48">
        <v>179900</v>
      </c>
      <c r="F9" s="49">
        <f t="shared" ref="F9:F10" si="0">E9*1.19</f>
        <v>214081</v>
      </c>
      <c r="G9" s="51">
        <f t="shared" ref="G9:G10" si="1">(F9+E9)/3900</f>
        <v>101.02076923076923</v>
      </c>
      <c r="H9" s="85">
        <f t="shared" ref="H9:H10" si="2">G9*3900</f>
        <v>393981</v>
      </c>
      <c r="I9" s="38" t="s">
        <v>15</v>
      </c>
      <c r="J9" s="39" t="s">
        <v>143</v>
      </c>
    </row>
    <row r="10" spans="1:26" ht="50.25" customHeight="1">
      <c r="A10" s="25" t="s">
        <v>18</v>
      </c>
      <c r="B10" s="38" t="s">
        <v>136</v>
      </c>
      <c r="C10" s="117" t="s">
        <v>146</v>
      </c>
      <c r="D10" s="39" t="s">
        <v>145</v>
      </c>
      <c r="E10" s="48">
        <v>159900</v>
      </c>
      <c r="F10" s="49">
        <f t="shared" si="0"/>
        <v>190281</v>
      </c>
      <c r="G10" s="51">
        <f t="shared" si="1"/>
        <v>89.79</v>
      </c>
      <c r="H10" s="85">
        <f t="shared" si="2"/>
        <v>350181</v>
      </c>
      <c r="I10" s="38" t="s">
        <v>15</v>
      </c>
      <c r="J10" s="61" t="s">
        <v>147</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hyperlink ref="C9" r:id="rId1"/>
    <hyperlink ref="C10"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E10" sqref="E10:E11"/>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100">
        <v>0</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38" t="s">
        <v>112</v>
      </c>
      <c r="C8" s="117" t="s">
        <v>149</v>
      </c>
      <c r="D8" s="45" t="s">
        <v>148</v>
      </c>
      <c r="E8" s="58">
        <v>35500</v>
      </c>
      <c r="F8" s="49">
        <f>E8*1.19</f>
        <v>42245</v>
      </c>
      <c r="G8" s="42">
        <f>(E8+F8)/3900</f>
        <v>19.934615384615384</v>
      </c>
      <c r="H8" s="85">
        <f>G8*3900</f>
        <v>77745</v>
      </c>
      <c r="I8" s="38" t="s">
        <v>15</v>
      </c>
      <c r="J8" s="53" t="s">
        <v>150</v>
      </c>
    </row>
    <row r="9" spans="1:26" ht="50.25" customHeight="1">
      <c r="A9" s="25" t="s">
        <v>16</v>
      </c>
      <c r="B9" s="44" t="s">
        <v>35</v>
      </c>
      <c r="C9" s="60" t="s">
        <v>36</v>
      </c>
      <c r="D9" s="50" t="s">
        <v>37</v>
      </c>
      <c r="E9" s="54">
        <v>59900</v>
      </c>
      <c r="F9" s="49">
        <f>E9*1.19</f>
        <v>71281</v>
      </c>
      <c r="G9" s="42">
        <f t="shared" ref="G9:G10" si="0">(E9+F9)/3900</f>
        <v>33.636153846153846</v>
      </c>
      <c r="H9" s="85">
        <f t="shared" ref="H9:H10" si="1">G9*3900</f>
        <v>131181</v>
      </c>
      <c r="I9" s="38" t="s">
        <v>15</v>
      </c>
      <c r="J9" s="55" t="s">
        <v>38</v>
      </c>
    </row>
    <row r="10" spans="1:26" ht="50.25" customHeight="1">
      <c r="A10" s="25" t="s">
        <v>18</v>
      </c>
      <c r="B10" s="98" t="s">
        <v>152</v>
      </c>
      <c r="C10" s="117" t="s">
        <v>153</v>
      </c>
      <c r="D10" s="98" t="s">
        <v>151</v>
      </c>
      <c r="E10" s="101">
        <v>39000</v>
      </c>
      <c r="F10" s="101">
        <f>E10*1.19</f>
        <v>46410</v>
      </c>
      <c r="G10" s="42">
        <f t="shared" si="0"/>
        <v>21.9</v>
      </c>
      <c r="H10" s="85">
        <f t="shared" si="1"/>
        <v>85410</v>
      </c>
      <c r="I10" s="38" t="s">
        <v>15</v>
      </c>
      <c r="J10" s="56" t="s">
        <v>154</v>
      </c>
    </row>
    <row r="11" spans="1:26" ht="15" hidden="1" customHeight="1">
      <c r="A11" s="52"/>
      <c r="B11" s="98"/>
      <c r="C11" s="38" t="s">
        <v>39</v>
      </c>
      <c r="D11" s="98"/>
      <c r="E11" s="101"/>
      <c r="F11" s="101"/>
      <c r="G11" s="46"/>
      <c r="H11" s="46"/>
      <c r="I11" s="46"/>
      <c r="J11" s="4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D2:H2"/>
    <mergeCell ref="A5:J5"/>
    <mergeCell ref="A13:J13"/>
    <mergeCell ref="A15:J15"/>
    <mergeCell ref="B10:B11"/>
    <mergeCell ref="D10:D11"/>
    <mergeCell ref="E10:E11"/>
    <mergeCell ref="F10:F11"/>
  </mergeCells>
  <hyperlinks>
    <hyperlink ref="C8"/>
    <hyperlink ref="C9" r:id="rId1"/>
    <hyperlink ref="C10" r:id="rId2"/>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G10" sqref="G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59" t="s">
        <v>13</v>
      </c>
      <c r="C8" s="117" t="s">
        <v>156</v>
      </c>
      <c r="D8" s="61" t="s">
        <v>155</v>
      </c>
      <c r="E8" s="62">
        <v>348158</v>
      </c>
      <c r="F8" s="62">
        <f>E8*1.19</f>
        <v>414308.01999999996</v>
      </c>
      <c r="G8" s="63">
        <f>(F8+E8)/3900</f>
        <v>195.50410769230768</v>
      </c>
      <c r="H8" s="86">
        <f>G8*3900</f>
        <v>762466.02</v>
      </c>
      <c r="I8" s="59" t="s">
        <v>31</v>
      </c>
      <c r="J8" s="61" t="s">
        <v>157</v>
      </c>
    </row>
    <row r="9" spans="1:26" ht="50.25" customHeight="1">
      <c r="A9" s="25" t="s">
        <v>16</v>
      </c>
      <c r="B9" s="59" t="s">
        <v>160</v>
      </c>
      <c r="C9" s="117" t="s">
        <v>159</v>
      </c>
      <c r="D9" s="61" t="s">
        <v>158</v>
      </c>
      <c r="E9" s="54">
        <v>410000</v>
      </c>
      <c r="F9" s="62">
        <f t="shared" ref="F9:F10" si="0">E9*1.19</f>
        <v>487900</v>
      </c>
      <c r="G9" s="63">
        <f t="shared" ref="G9:G10" si="1">(F9+E9)/3900</f>
        <v>230.23076923076923</v>
      </c>
      <c r="H9" s="86">
        <f>G9*3900</f>
        <v>897900</v>
      </c>
      <c r="I9" s="59" t="s">
        <v>31</v>
      </c>
      <c r="J9" s="61" t="s">
        <v>161</v>
      </c>
    </row>
    <row r="10" spans="1:26" ht="50.25" customHeight="1">
      <c r="A10" s="25" t="s">
        <v>18</v>
      </c>
      <c r="B10" s="59" t="s">
        <v>109</v>
      </c>
      <c r="C10" s="117" t="s">
        <v>163</v>
      </c>
      <c r="D10" s="61" t="s">
        <v>162</v>
      </c>
      <c r="E10" s="62">
        <v>299000</v>
      </c>
      <c r="F10" s="62">
        <f t="shared" si="0"/>
        <v>355810</v>
      </c>
      <c r="G10" s="63">
        <f t="shared" si="1"/>
        <v>167.9</v>
      </c>
      <c r="H10" s="86">
        <f>G10*3900</f>
        <v>654810</v>
      </c>
      <c r="I10" s="59" t="s">
        <v>31</v>
      </c>
      <c r="J10" s="61" t="s">
        <v>164</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hyperlink ref="C9" r:id="rId1"/>
    <hyperlink ref="C10" r:id="rId2"/>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5" workbookViewId="0">
      <selection activeCell="D9" sqref="D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8</v>
      </c>
      <c r="H7" s="14" t="s">
        <v>9</v>
      </c>
      <c r="I7" s="14" t="s">
        <v>10</v>
      </c>
      <c r="J7" s="14" t="s">
        <v>11</v>
      </c>
      <c r="K7" s="6"/>
      <c r="L7" s="6"/>
      <c r="M7" s="6"/>
      <c r="N7" s="6"/>
      <c r="O7" s="6"/>
      <c r="P7" s="6"/>
      <c r="Q7" s="6"/>
      <c r="R7" s="6"/>
      <c r="S7" s="6"/>
      <c r="T7" s="6"/>
      <c r="U7" s="6"/>
      <c r="V7" s="6"/>
      <c r="W7" s="6"/>
      <c r="X7" s="6"/>
      <c r="Y7" s="6"/>
      <c r="Z7" s="6"/>
    </row>
    <row r="8" spans="1:26" ht="50.25" customHeight="1">
      <c r="A8" s="25" t="s">
        <v>12</v>
      </c>
      <c r="B8" s="59" t="s">
        <v>13</v>
      </c>
      <c r="C8" s="60" t="s">
        <v>166</v>
      </c>
      <c r="D8" s="61" t="s">
        <v>165</v>
      </c>
      <c r="E8" s="62">
        <v>791900</v>
      </c>
      <c r="F8" s="62">
        <f>E8*1.19</f>
        <v>942361</v>
      </c>
      <c r="G8" s="63">
        <f>(F8+E8)/3900</f>
        <v>444.68230769230769</v>
      </c>
      <c r="H8" s="86">
        <f>G8*3900</f>
        <v>1734261</v>
      </c>
      <c r="I8" s="59" t="s">
        <v>31</v>
      </c>
      <c r="J8" s="64" t="s">
        <v>167</v>
      </c>
    </row>
    <row r="9" spans="1:26" ht="50.25" customHeight="1">
      <c r="A9" s="25" t="s">
        <v>16</v>
      </c>
      <c r="B9" s="59" t="s">
        <v>169</v>
      </c>
      <c r="C9" s="117" t="s">
        <v>170</v>
      </c>
      <c r="D9" s="61" t="s">
        <v>168</v>
      </c>
      <c r="E9" s="62">
        <v>673000</v>
      </c>
      <c r="F9" s="62">
        <f t="shared" ref="F9:F10" si="0">E9*1.19</f>
        <v>800870</v>
      </c>
      <c r="G9" s="63">
        <f>(F9+E9)/3900</f>
        <v>377.9153846153846</v>
      </c>
      <c r="H9" s="86">
        <f>G9*3900</f>
        <v>1473870</v>
      </c>
      <c r="I9" s="59" t="s">
        <v>31</v>
      </c>
      <c r="J9" s="64" t="s">
        <v>171</v>
      </c>
    </row>
    <row r="10" spans="1:26" ht="50.25" customHeight="1">
      <c r="A10" s="25" t="s">
        <v>18</v>
      </c>
      <c r="B10" s="59" t="s">
        <v>169</v>
      </c>
      <c r="C10" s="117" t="s">
        <v>173</v>
      </c>
      <c r="D10" s="61" t="s">
        <v>172</v>
      </c>
      <c r="E10" s="62">
        <v>679000</v>
      </c>
      <c r="F10" s="62">
        <f t="shared" si="0"/>
        <v>808010</v>
      </c>
      <c r="G10" s="63">
        <f>(F10+E10)/3900</f>
        <v>381.28461538461539</v>
      </c>
      <c r="H10" s="86">
        <f>G10*3900</f>
        <v>1487010</v>
      </c>
      <c r="I10" s="59" t="s">
        <v>31</v>
      </c>
      <c r="J10" s="64" t="s">
        <v>174</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8087623&amp;position=13&amp;search_layout=stack&amp;type=product&amp;tracking_id=1fca398b-5b2e-4e88-a135-acde060ae640" display="https://www.mercadolibre.com.co/procesador-intel-core-i5-14600k-35-ghz-socket-1700/p/MCO28087623 - searchVariation=MCO28087623&amp;position=13&amp;search_layout=stack&amp;type=product&amp;tracking_id=1fca398b-5b2e-4e88-a135-acde060ae640"/>
    <hyperlink ref="C9" r:id="rId2"/>
    <hyperlink ref="C10" r:id="rId3"/>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6" workbookViewId="0">
      <selection activeCell="D6" sqref="D6"/>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65" t="s">
        <v>41</v>
      </c>
    </row>
    <row r="2" spans="1:26" ht="27.75" customHeight="1">
      <c r="D2" s="92" t="s">
        <v>0</v>
      </c>
      <c r="E2" s="93"/>
      <c r="F2" s="93"/>
      <c r="G2" s="93"/>
      <c r="H2" s="93"/>
    </row>
    <row r="3" spans="1:26" ht="12.75" customHeight="1"/>
    <row r="4" spans="1:26" ht="12.75" customHeight="1"/>
    <row r="5" spans="1:26" ht="43.5" customHeight="1">
      <c r="A5" s="94" t="s">
        <v>1</v>
      </c>
      <c r="B5" s="95"/>
      <c r="C5" s="95"/>
      <c r="D5" s="95"/>
      <c r="E5" s="95"/>
      <c r="F5" s="95"/>
      <c r="G5" s="95"/>
      <c r="H5" s="95"/>
      <c r="I5" s="95"/>
      <c r="J5" s="96"/>
    </row>
    <row r="6" spans="1:26" ht="15.75" customHeight="1"/>
    <row r="7" spans="1:26" ht="75.75" customHeight="1">
      <c r="A7" s="2" t="s">
        <v>2</v>
      </c>
      <c r="B7" s="14" t="s">
        <v>3</v>
      </c>
      <c r="C7" s="14" t="s">
        <v>4</v>
      </c>
      <c r="D7" s="14" t="s">
        <v>5</v>
      </c>
      <c r="E7" s="14" t="s">
        <v>30</v>
      </c>
      <c r="F7" s="15" t="s">
        <v>7</v>
      </c>
      <c r="G7" s="16" t="s">
        <v>40</v>
      </c>
      <c r="H7" s="14" t="s">
        <v>9</v>
      </c>
      <c r="I7" s="14" t="s">
        <v>10</v>
      </c>
      <c r="J7" s="14" t="s">
        <v>11</v>
      </c>
      <c r="K7" s="6"/>
      <c r="L7" s="6"/>
      <c r="M7" s="6"/>
      <c r="N7" s="6"/>
      <c r="O7" s="6"/>
      <c r="P7" s="6"/>
      <c r="Q7" s="6"/>
      <c r="R7" s="6"/>
      <c r="S7" s="6"/>
      <c r="T7" s="6"/>
      <c r="U7" s="6"/>
      <c r="V7" s="6"/>
      <c r="W7" s="6"/>
      <c r="X7" s="6"/>
      <c r="Y7" s="6"/>
      <c r="Z7" s="6"/>
    </row>
    <row r="8" spans="1:26" ht="50.25" customHeight="1">
      <c r="A8" s="25" t="s">
        <v>12</v>
      </c>
      <c r="B8" s="59" t="s">
        <v>49</v>
      </c>
      <c r="C8" s="60" t="s">
        <v>48</v>
      </c>
      <c r="D8" s="102" t="s">
        <v>47</v>
      </c>
      <c r="E8" s="54">
        <v>84000</v>
      </c>
      <c r="F8" s="62">
        <f>E8*1.19</f>
        <v>99960</v>
      </c>
      <c r="G8" s="62">
        <f>(F8+E8)/3900</f>
        <v>47.169230769230772</v>
      </c>
      <c r="H8" s="62">
        <f>G8*3900</f>
        <v>183960</v>
      </c>
      <c r="I8" s="59" t="s">
        <v>15</v>
      </c>
      <c r="J8" s="61" t="s">
        <v>56</v>
      </c>
    </row>
    <row r="9" spans="1:26" ht="68.25" customHeight="1">
      <c r="A9" s="25" t="s">
        <v>16</v>
      </c>
      <c r="B9" s="59" t="s">
        <v>42</v>
      </c>
      <c r="C9" s="60" t="s">
        <v>51</v>
      </c>
      <c r="D9" s="61" t="s">
        <v>50</v>
      </c>
      <c r="E9" s="54">
        <v>89900</v>
      </c>
      <c r="F9" s="62">
        <f t="shared" ref="F9:F10" si="0">E9*1.19</f>
        <v>106981</v>
      </c>
      <c r="G9" s="62">
        <f t="shared" ref="G9:G10" si="1">(F9+E9)/3900</f>
        <v>50.482307692307693</v>
      </c>
      <c r="H9" s="62">
        <f>G9*3900</f>
        <v>196881</v>
      </c>
      <c r="I9" s="59" t="s">
        <v>15</v>
      </c>
      <c r="J9" s="61" t="s">
        <v>57</v>
      </c>
    </row>
    <row r="10" spans="1:26" ht="50.25" customHeight="1">
      <c r="A10" s="25" t="s">
        <v>18</v>
      </c>
      <c r="B10" s="59" t="s">
        <v>53</v>
      </c>
      <c r="C10" s="60" t="s">
        <v>54</v>
      </c>
      <c r="D10" s="61" t="s">
        <v>52</v>
      </c>
      <c r="E10" s="54">
        <v>50000</v>
      </c>
      <c r="F10" s="62">
        <f t="shared" si="0"/>
        <v>59500</v>
      </c>
      <c r="G10" s="62">
        <f t="shared" si="1"/>
        <v>28.076923076923077</v>
      </c>
      <c r="H10" s="62">
        <f>G10*3900</f>
        <v>109500</v>
      </c>
      <c r="I10" s="59" t="s">
        <v>15</v>
      </c>
      <c r="J10" s="66" t="s">
        <v>55</v>
      </c>
    </row>
    <row r="11" spans="1:26" ht="15" hidden="1" customHeight="1">
      <c r="A11" s="10"/>
      <c r="B11" s="26"/>
      <c r="C11" s="26"/>
      <c r="D11" s="26"/>
      <c r="E11" s="26"/>
      <c r="F11" s="26"/>
      <c r="G11" s="26"/>
      <c r="H11" s="26"/>
      <c r="I11" s="26"/>
      <c r="J11" s="26"/>
    </row>
    <row r="12" spans="1:26" ht="12.75" customHeight="1"/>
    <row r="13" spans="1:26" ht="138.75" customHeight="1">
      <c r="A13" s="97" t="s">
        <v>29</v>
      </c>
      <c r="B13" s="95"/>
      <c r="C13" s="95"/>
      <c r="D13" s="95"/>
      <c r="E13" s="95"/>
      <c r="F13" s="95"/>
      <c r="G13" s="95"/>
      <c r="H13" s="95"/>
      <c r="I13" s="95"/>
      <c r="J13" s="96"/>
    </row>
    <row r="14" spans="1:26" ht="12.75" customHeight="1"/>
    <row r="15" spans="1:26" ht="75" customHeight="1">
      <c r="A15" s="97" t="s">
        <v>20</v>
      </c>
      <c r="B15" s="95"/>
      <c r="C15" s="95"/>
      <c r="D15" s="95"/>
      <c r="E15" s="95"/>
      <c r="F15" s="95"/>
      <c r="G15" s="95"/>
      <c r="H15" s="95"/>
      <c r="I15" s="95"/>
      <c r="J15" s="9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2"/>
      <c r="E26" s="12"/>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hyperlink ref="C9" r:id="rId2"/>
    <hyperlink ref="C10" r:id="rId3"/>
  </hyperlinks>
  <pageMargins left="0.7" right="0.7" top="0.75" bottom="0.75" header="0" footer="0"/>
  <pageSetup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Torre </vt:lpstr>
      <vt:lpstr>Monitor </vt:lpstr>
      <vt:lpstr>DiscoSolido </vt:lpstr>
      <vt:lpstr>Disco duro interno</vt:lpstr>
      <vt:lpstr>ram </vt:lpstr>
      <vt:lpstr>Teclado Admin</vt:lpstr>
      <vt:lpstr>Tarjeta de video </vt:lpstr>
      <vt:lpstr>Procesador</vt:lpstr>
      <vt:lpstr>Mouse</vt:lpstr>
      <vt:lpstr>software licencia</vt:lpstr>
      <vt:lpstr>licencia visual</vt:lpstr>
      <vt:lpstr>windows 11 licencia</vt:lpstr>
      <vt:lpstr>licencia SQL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Lida</cp:lastModifiedBy>
  <cp:revision/>
  <dcterms:created xsi:type="dcterms:W3CDTF">2010-11-08T17:12:41Z</dcterms:created>
  <dcterms:modified xsi:type="dcterms:W3CDTF">2024-12-09T04:53:02Z</dcterms:modified>
  <cp:category/>
  <cp:contentStatus/>
</cp:coreProperties>
</file>