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Sistem Penunjang Keputusan\"/>
    </mc:Choice>
  </mc:AlternateContent>
  <xr:revisionPtr revIDLastSave="0" documentId="8_{B4CAD09D-AB2E-4A7E-BF2B-E0AFD3A54A43}" xr6:coauthVersionLast="47" xr6:coauthVersionMax="47" xr10:uidLastSave="{00000000-0000-0000-0000-000000000000}"/>
  <bookViews>
    <workbookView xWindow="-110" yWindow="-110" windowWidth="19420" windowHeight="10300" activeTab="1" xr2:uid="{98073485-CC23-4380-A885-83BD678E6D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E19" i="2" l="1"/>
  <c r="E20" i="2" s="1"/>
  <c r="F19" i="2"/>
  <c r="F20" i="2" s="1"/>
  <c r="C19" i="2"/>
  <c r="G19" i="2"/>
  <c r="G20" i="2" s="1"/>
  <c r="D19" i="2"/>
  <c r="D20" i="2" s="1"/>
  <c r="E29" i="2" l="1"/>
  <c r="E32" i="2"/>
  <c r="E27" i="2"/>
  <c r="E30" i="2"/>
  <c r="E24" i="2"/>
  <c r="E25" i="2"/>
  <c r="E28" i="2"/>
  <c r="E31" i="2"/>
  <c r="E23" i="2"/>
  <c r="E26" i="2"/>
  <c r="C20" i="2"/>
  <c r="H19" i="2"/>
  <c r="F31" i="2"/>
  <c r="F29" i="2"/>
  <c r="F27" i="2"/>
  <c r="F25" i="2"/>
  <c r="F23" i="2"/>
  <c r="F32" i="2"/>
  <c r="F30" i="2"/>
  <c r="F28" i="2"/>
  <c r="F26" i="2"/>
  <c r="F24" i="2"/>
  <c r="D32" i="2"/>
  <c r="D30" i="2"/>
  <c r="D28" i="2"/>
  <c r="D26" i="2"/>
  <c r="D24" i="2"/>
  <c r="D31" i="2"/>
  <c r="D29" i="2"/>
  <c r="D27" i="2"/>
  <c r="D25" i="2"/>
  <c r="D23" i="2"/>
  <c r="G32" i="2"/>
  <c r="G30" i="2"/>
  <c r="G28" i="2"/>
  <c r="G26" i="2"/>
  <c r="G24" i="2"/>
  <c r="G31" i="2"/>
  <c r="G29" i="2"/>
  <c r="G27" i="2"/>
  <c r="G25" i="2"/>
  <c r="G23" i="2"/>
  <c r="C31" i="2" l="1"/>
  <c r="H31" i="2" s="1"/>
  <c r="C27" i="2"/>
  <c r="H27" i="2" s="1"/>
  <c r="C32" i="2"/>
  <c r="H32" i="2" s="1"/>
  <c r="C30" i="2"/>
  <c r="H30" i="2" s="1"/>
  <c r="C28" i="2"/>
  <c r="H28" i="2" s="1"/>
  <c r="C26" i="2"/>
  <c r="H26" i="2" s="1"/>
  <c r="C24" i="2"/>
  <c r="H24" i="2" s="1"/>
  <c r="C25" i="2"/>
  <c r="H25" i="2" s="1"/>
  <c r="C23" i="2"/>
  <c r="H23" i="2" s="1"/>
  <c r="C29" i="2"/>
  <c r="H29" i="2" s="1"/>
  <c r="C41" i="2" l="1"/>
  <c r="C38" i="2"/>
  <c r="C39" i="2"/>
  <c r="C35" i="2"/>
  <c r="C40" i="2"/>
  <c r="D40" i="2" s="1"/>
  <c r="C43" i="2"/>
  <c r="C37" i="2"/>
  <c r="C42" i="2"/>
  <c r="C36" i="2"/>
  <c r="D36" i="2" s="1"/>
  <c r="C44" i="2"/>
  <c r="D35" i="2" l="1"/>
  <c r="D37" i="2"/>
  <c r="D39" i="2"/>
  <c r="D42" i="2"/>
  <c r="D44" i="2"/>
  <c r="D43" i="2"/>
  <c r="D38" i="2"/>
  <c r="D41" i="2"/>
</calcChain>
</file>

<file path=xl/sharedStrings.xml><?xml version="1.0" encoding="utf-8"?>
<sst xmlns="http://schemas.openxmlformats.org/spreadsheetml/2006/main" count="67" uniqueCount="47">
  <si>
    <t>No</t>
  </si>
  <si>
    <t>Produk</t>
  </si>
  <si>
    <t>Harga</t>
  </si>
  <si>
    <t>Aqua</t>
  </si>
  <si>
    <t>Cost</t>
  </si>
  <si>
    <t>Benefit</t>
  </si>
  <si>
    <t>Bobot</t>
  </si>
  <si>
    <t>LG</t>
  </si>
  <si>
    <t>Polytron</t>
  </si>
  <si>
    <t>Samsung</t>
  </si>
  <si>
    <t>Sharp</t>
  </si>
  <si>
    <t>Jumlah</t>
  </si>
  <si>
    <t>∑ w = 1</t>
  </si>
  <si>
    <t>pangkat</t>
  </si>
  <si>
    <t xml:space="preserve"> 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</si>
  <si>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</si>
  <si>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</si>
  <si>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</si>
  <si>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</si>
  <si>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</si>
  <si>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</si>
  <si>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</si>
  <si>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</si>
  <si>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</si>
  <si>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</si>
  <si>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</si>
  <si>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</si>
  <si>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Rank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</si>
  <si>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</si>
  <si>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</si>
  <si>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</si>
  <si>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</si>
  <si>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</si>
  <si>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</si>
  <si>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</si>
  <si>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</si>
  <si>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</si>
  <si>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</si>
  <si>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Watt</t>
  </si>
  <si>
    <t>berat</t>
  </si>
  <si>
    <t>Daikin</t>
  </si>
  <si>
    <t>Panasonnic</t>
  </si>
  <si>
    <t>Midea</t>
  </si>
  <si>
    <t>Changhong</t>
  </si>
  <si>
    <t>Mitsubishi</t>
  </si>
  <si>
    <t>Daya</t>
  </si>
  <si>
    <t>berat 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</si>
</sst>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896A-3900-4754-BBDD-3AA846A877DF}">
  <dimension ref="F6:L16"/>
  <sheetViews>
    <sheetView topLeftCell="E2" workbookViewId="0">
      <selection activeCell="F6" sqref="F6:L16"/>
    </sheetView>
  </sheetViews>
  <sheetFormatPr defaultRowHeight="14.5" x14ac:dyDescent="0.35"/>
  <cols>
    <col min="6" max="11" width="13.7265625" customWidth="1"/>
  </cols>
  <sheetData>
    <row r="6" spans="6:12" x14ac:dyDescent="0.35">
      <c r="F6" s="2" t="s">
        <v>0</v>
      </c>
      <c r="G6" s="2" t="s">
        <v>1</v>
      </c>
      <c r="H6" s="2" t="s">
        <v>2</v>
      </c>
      <c r="I6" s="2" t="s">
        <v>39</v>
      </c>
      <c r="J6" s="2" t="s">
        <v>38</v>
      </c>
      <c r="K6" s="2" t="s">
        <v>45</v>
      </c>
      <c r="L6" s="1" t="s">
        <v>46</v>
      </c>
    </row>
    <row r="7" spans="6:12" x14ac:dyDescent="0.35">
      <c r="F7" s="2">
        <v>1</v>
      </c>
      <c r="G7" s="2" t="s">
        <v>9</v>
      </c>
      <c r="H7" s="2">
        <v>1250000</v>
      </c>
      <c r="I7" s="1">
        <v>6</v>
      </c>
      <c r="J7" s="1">
        <v>485</v>
      </c>
      <c r="K7" s="1">
        <v>1</v>
      </c>
      <c r="L7" s="1">
        <v>21</v>
      </c>
    </row>
    <row r="8" spans="6:12" x14ac:dyDescent="0.35">
      <c r="F8" s="2">
        <v>2</v>
      </c>
      <c r="G8" s="2" t="s">
        <v>10</v>
      </c>
      <c r="H8" s="2">
        <v>3150000</v>
      </c>
      <c r="I8" s="1">
        <v>5</v>
      </c>
      <c r="J8" s="1">
        <v>380</v>
      </c>
      <c r="K8" s="1">
        <v>0.5</v>
      </c>
      <c r="L8" s="1">
        <v>30</v>
      </c>
    </row>
    <row r="9" spans="6:12" x14ac:dyDescent="0.35">
      <c r="F9" s="2">
        <v>3</v>
      </c>
      <c r="G9" s="2" t="s">
        <v>7</v>
      </c>
      <c r="H9" s="2">
        <v>2750000</v>
      </c>
      <c r="I9" s="1">
        <v>6</v>
      </c>
      <c r="J9" s="1">
        <v>310</v>
      </c>
      <c r="K9" s="1">
        <v>2</v>
      </c>
      <c r="L9" s="1">
        <v>24</v>
      </c>
    </row>
    <row r="10" spans="6:12" x14ac:dyDescent="0.35">
      <c r="F10" s="2">
        <v>4</v>
      </c>
      <c r="G10" s="2" t="s">
        <v>3</v>
      </c>
      <c r="H10" s="2">
        <v>3300000</v>
      </c>
      <c r="I10" s="1">
        <v>4</v>
      </c>
      <c r="J10" s="1">
        <v>580</v>
      </c>
      <c r="K10" s="1">
        <v>1</v>
      </c>
      <c r="L10" s="1">
        <v>27</v>
      </c>
    </row>
    <row r="11" spans="6:12" x14ac:dyDescent="0.35">
      <c r="F11" s="2">
        <v>5</v>
      </c>
      <c r="G11" s="2" t="s">
        <v>40</v>
      </c>
      <c r="H11" s="2">
        <v>2700000</v>
      </c>
      <c r="I11" s="1">
        <v>7</v>
      </c>
      <c r="J11" s="1">
        <v>310</v>
      </c>
      <c r="K11" s="1">
        <v>2.5</v>
      </c>
      <c r="L11" s="1">
        <v>31</v>
      </c>
    </row>
    <row r="12" spans="6:12" x14ac:dyDescent="0.35">
      <c r="F12" s="2">
        <v>6</v>
      </c>
      <c r="G12" s="2" t="s">
        <v>41</v>
      </c>
      <c r="H12" s="2">
        <v>3150000</v>
      </c>
      <c r="I12" s="1">
        <v>6</v>
      </c>
      <c r="J12" s="1">
        <v>390</v>
      </c>
      <c r="K12" s="1">
        <v>0.5</v>
      </c>
      <c r="L12" s="1">
        <v>22</v>
      </c>
    </row>
    <row r="13" spans="6:12" x14ac:dyDescent="0.35">
      <c r="F13" s="2">
        <v>7</v>
      </c>
      <c r="G13" s="2" t="s">
        <v>42</v>
      </c>
      <c r="H13" s="2">
        <v>2900000</v>
      </c>
      <c r="I13" s="1">
        <v>5</v>
      </c>
      <c r="J13" s="1">
        <v>360</v>
      </c>
      <c r="K13" s="1">
        <v>1</v>
      </c>
      <c r="L13" s="1">
        <v>25</v>
      </c>
    </row>
    <row r="14" spans="6:12" x14ac:dyDescent="0.35">
      <c r="F14" s="2">
        <v>8</v>
      </c>
      <c r="G14" s="2" t="s">
        <v>8</v>
      </c>
      <c r="H14" s="2">
        <v>1750000</v>
      </c>
      <c r="I14" s="1">
        <v>6</v>
      </c>
      <c r="J14" s="1">
        <v>320</v>
      </c>
      <c r="K14" s="1">
        <v>2</v>
      </c>
      <c r="L14" s="1">
        <v>29</v>
      </c>
    </row>
    <row r="15" spans="6:12" x14ac:dyDescent="0.35">
      <c r="F15" s="2">
        <v>9</v>
      </c>
      <c r="G15" s="2" t="s">
        <v>43</v>
      </c>
      <c r="H15" s="2">
        <v>2050000</v>
      </c>
      <c r="I15" s="1">
        <v>4</v>
      </c>
      <c r="J15" s="1">
        <v>350</v>
      </c>
      <c r="K15" s="1">
        <v>1</v>
      </c>
      <c r="L15" s="1">
        <v>30</v>
      </c>
    </row>
    <row r="16" spans="6:12" x14ac:dyDescent="0.35">
      <c r="F16" s="2">
        <v>10</v>
      </c>
      <c r="G16" s="2" t="s">
        <v>44</v>
      </c>
      <c r="H16" s="2">
        <v>3350000</v>
      </c>
      <c r="I16" s="1">
        <v>5</v>
      </c>
      <c r="J16" s="1">
        <v>410</v>
      </c>
      <c r="K16" s="1">
        <v>0.5</v>
      </c>
      <c r="L16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CE2D-E03B-451F-ADA1-12EED61AADD3}">
  <dimension ref="A4:H44"/>
  <sheetViews>
    <sheetView tabSelected="1" topLeftCell="A31" workbookViewId="0">
      <selection activeCell="B22" sqref="B22:H22"/>
    </sheetView>
  </sheetViews>
  <sheetFormatPr defaultRowHeight="14.5" x14ac:dyDescent="0.35"/>
  <cols>
    <col min="3" max="3" width="20.6328125" customWidth="1"/>
    <col min="5" max="5" width="17.6328125" customWidth="1"/>
    <col min="6" max="6" width="14.1796875" customWidth="1"/>
    <col min="7" max="7" width="17" customWidth="1"/>
  </cols>
  <sheetData>
    <row r="4" spans="1:8" x14ac:dyDescent="0.35">
      <c r="A4" s="3"/>
      <c r="B4" s="3"/>
      <c r="C4" s="3"/>
      <c r="D4" s="3"/>
      <c r="E4" s="3"/>
    </row>
    <row r="5" spans="1:8" x14ac:dyDescent="0.35">
      <c r="A5" s="2" t="s">
        <v>0</v>
      </c>
      <c r="B5" s="2" t="s">
        <v>1</v>
      </c>
      <c r="C5" s="2" t="s">
        <v>2</v>
      </c>
      <c r="D5" s="2" t="s">
        <v>39</v>
      </c>
      <c r="E5" s="2" t="s">
        <v>38</v>
      </c>
      <c r="F5" s="2" t="s">
        <v>45</v>
      </c>
      <c r="G5" s="1" t="s">
        <v>46</v>
      </c>
      <c r="H5" s="4"/>
    </row>
    <row r="6" spans="1:8" x14ac:dyDescent="0.35">
      <c r="A6" s="2">
        <v>1</v>
      </c>
      <c r="B6" s="2" t="s">
        <v>9</v>
      </c>
      <c r="C6" s="2">
        <v>1250000</v>
      </c>
      <c r="D6" s="1">
        <v>6</v>
      </c>
      <c r="E6" s="1">
        <v>485</v>
      </c>
      <c r="F6" s="1">
        <v>1</v>
      </c>
      <c r="G6" s="1">
        <v>21</v>
      </c>
      <c r="H6" s="4"/>
    </row>
    <row r="7" spans="1:8" x14ac:dyDescent="0.35">
      <c r="A7" s="2">
        <v>2</v>
      </c>
      <c r="B7" s="2" t="s">
        <v>10</v>
      </c>
      <c r="C7" s="2">
        <v>3150000</v>
      </c>
      <c r="D7" s="1">
        <v>5</v>
      </c>
      <c r="E7" s="1">
        <v>380</v>
      </c>
      <c r="F7" s="1">
        <v>0.5</v>
      </c>
      <c r="G7" s="1">
        <v>30</v>
      </c>
      <c r="H7" s="4"/>
    </row>
    <row r="8" spans="1:8" x14ac:dyDescent="0.35">
      <c r="A8" s="2">
        <v>3</v>
      </c>
      <c r="B8" s="2" t="s">
        <v>7</v>
      </c>
      <c r="C8" s="2">
        <v>2750000</v>
      </c>
      <c r="D8" s="1">
        <v>6</v>
      </c>
      <c r="E8" s="1">
        <v>310</v>
      </c>
      <c r="F8" s="1">
        <v>2</v>
      </c>
      <c r="G8" s="1">
        <v>24</v>
      </c>
      <c r="H8" s="4"/>
    </row>
    <row r="9" spans="1:8" x14ac:dyDescent="0.35">
      <c r="A9" s="2">
        <v>4</v>
      </c>
      <c r="B9" s="2" t="s">
        <v>3</v>
      </c>
      <c r="C9" s="2">
        <v>3300000</v>
      </c>
      <c r="D9" s="1">
        <v>4</v>
      </c>
      <c r="E9" s="1">
        <v>580</v>
      </c>
      <c r="F9" s="1">
        <v>1</v>
      </c>
      <c r="G9" s="1">
        <v>27</v>
      </c>
      <c r="H9" s="4"/>
    </row>
    <row r="10" spans="1:8" x14ac:dyDescent="0.35">
      <c r="A10" s="2">
        <v>5</v>
      </c>
      <c r="B10" s="2" t="s">
        <v>40</v>
      </c>
      <c r="C10" s="2">
        <v>2700000</v>
      </c>
      <c r="D10" s="1">
        <v>7</v>
      </c>
      <c r="E10" s="1">
        <v>310</v>
      </c>
      <c r="F10" s="1">
        <v>2.5</v>
      </c>
      <c r="G10" s="1">
        <v>31</v>
      </c>
      <c r="H10" s="4"/>
    </row>
    <row r="11" spans="1:8" x14ac:dyDescent="0.35">
      <c r="A11" s="2">
        <v>6</v>
      </c>
      <c r="B11" s="2" t="s">
        <v>41</v>
      </c>
      <c r="C11" s="2">
        <v>3150000</v>
      </c>
      <c r="D11" s="1">
        <v>6</v>
      </c>
      <c r="E11" s="1">
        <v>390</v>
      </c>
      <c r="F11" s="1">
        <v>0.5</v>
      </c>
      <c r="G11" s="1">
        <v>22</v>
      </c>
      <c r="H11" s="4"/>
    </row>
    <row r="12" spans="1:8" x14ac:dyDescent="0.35">
      <c r="A12" s="2">
        <v>7</v>
      </c>
      <c r="B12" s="2" t="s">
        <v>42</v>
      </c>
      <c r="C12" s="2">
        <v>2900000</v>
      </c>
      <c r="D12" s="1">
        <v>5</v>
      </c>
      <c r="E12" s="1">
        <v>360</v>
      </c>
      <c r="F12" s="1">
        <v>1</v>
      </c>
      <c r="G12" s="1">
        <v>25</v>
      </c>
      <c r="H12" s="4"/>
    </row>
    <row r="13" spans="1:8" x14ac:dyDescent="0.35">
      <c r="A13" s="2">
        <v>8</v>
      </c>
      <c r="B13" s="2" t="s">
        <v>8</v>
      </c>
      <c r="C13" s="2">
        <v>1750000</v>
      </c>
      <c r="D13" s="1">
        <v>6</v>
      </c>
      <c r="E13" s="1">
        <v>320</v>
      </c>
      <c r="F13" s="1">
        <v>2</v>
      </c>
      <c r="G13" s="1">
        <v>29</v>
      </c>
      <c r="H13" s="4"/>
    </row>
    <row r="14" spans="1:8" x14ac:dyDescent="0.35">
      <c r="A14" s="2">
        <v>9</v>
      </c>
      <c r="B14" s="2" t="s">
        <v>43</v>
      </c>
      <c r="C14" s="2">
        <v>2050000</v>
      </c>
      <c r="D14" s="1">
        <v>4</v>
      </c>
      <c r="E14" s="1">
        <v>350</v>
      </c>
      <c r="F14" s="1">
        <v>1</v>
      </c>
      <c r="G14" s="1">
        <v>30</v>
      </c>
      <c r="H14" s="4"/>
    </row>
    <row r="15" spans="1:8" x14ac:dyDescent="0.35">
      <c r="A15" s="2">
        <v>10</v>
      </c>
      <c r="B15" s="2" t="s">
        <v>44</v>
      </c>
      <c r="C15" s="2">
        <v>3350000</v>
      </c>
      <c r="D15" s="1">
        <v>5</v>
      </c>
      <c r="E15" s="1">
        <v>410</v>
      </c>
      <c r="F15" s="1">
        <v>0.5</v>
      </c>
      <c r="G15" s="1">
        <v>24</v>
      </c>
      <c r="H15" s="4"/>
    </row>
    <row r="16" spans="1:8" x14ac:dyDescent="0.35">
      <c r="A16" s="5"/>
      <c r="B16" s="5"/>
      <c r="C16" s="5" t="s">
        <v>4</v>
      </c>
      <c r="D16" s="5" t="s">
        <v>5</v>
      </c>
      <c r="E16" s="5" t="s">
        <v>5</v>
      </c>
      <c r="F16" s="5" t="s">
        <v>5</v>
      </c>
      <c r="G16" s="5" t="s">
        <v>5</v>
      </c>
      <c r="H16" s="4"/>
    </row>
    <row r="17" spans="1:8" x14ac:dyDescent="0.35">
      <c r="A17" s="4"/>
      <c r="B17" s="4"/>
      <c r="C17" s="4"/>
      <c r="D17" s="4"/>
      <c r="E17" s="4"/>
      <c r="F17" s="4"/>
      <c r="G17" s="4"/>
      <c r="H17" s="6" t="s">
        <v>11</v>
      </c>
    </row>
    <row r="18" spans="1:8" x14ac:dyDescent="0.35">
      <c r="A18" s="4"/>
      <c r="B18" s="6" t="s">
        <v>6</v>
      </c>
      <c r="C18" s="7">
        <v>3</v>
      </c>
      <c r="D18" s="7">
        <v>4</v>
      </c>
      <c r="E18" s="7">
        <v>2</v>
      </c>
      <c r="F18" s="7">
        <v>3</v>
      </c>
      <c r="G18" s="7">
        <v>5</v>
      </c>
      <c r="H18" s="8">
        <f>SUM(C18:G18)</f>
        <v>17</v>
      </c>
    </row>
    <row r="19" spans="1:8" x14ac:dyDescent="0.35">
      <c r="A19" s="4"/>
      <c r="B19" s="6" t="s">
        <v>12</v>
      </c>
      <c r="C19" s="7">
        <f>C18/$H$18</f>
        <v>0.17647058823529413</v>
      </c>
      <c r="D19" s="7">
        <f t="shared" ref="D19:G19" si="0">D18/$H$18</f>
        <v>0.23529411764705882</v>
      </c>
      <c r="E19" s="7">
        <f>E18/$H$18</f>
        <v>0.11764705882352941</v>
      </c>
      <c r="F19" s="7">
        <f t="shared" si="0"/>
        <v>0.17647058823529413</v>
      </c>
      <c r="G19" s="7">
        <f t="shared" si="0"/>
        <v>0.29411764705882354</v>
      </c>
      <c r="H19" s="8">
        <f>SUM(C19:G19)</f>
        <v>1</v>
      </c>
    </row>
    <row r="20" spans="1:8" x14ac:dyDescent="0.35">
      <c r="A20" s="4"/>
      <c r="B20" s="6" t="s">
        <v>13</v>
      </c>
      <c r="C20" s="7">
        <f>IF(C$16="Cost",-C19,C19)</f>
        <v>-0.17647058823529413</v>
      </c>
      <c r="D20" s="7">
        <f>IF(D$16="Cost",-D19,D19)</f>
        <v>0.23529411764705882</v>
      </c>
      <c r="E20" s="7">
        <f>IF(E$16="Cost",-E19,E19)</f>
        <v>0.11764705882352941</v>
      </c>
      <c r="F20" s="7">
        <f>IF(F$16="Cost",-F19,F19)</f>
        <v>0.17647058823529413</v>
      </c>
      <c r="G20" s="7">
        <f>IF(G$16="Cost",-G19,G19)</f>
        <v>0.29411764705882354</v>
      </c>
      <c r="H20" s="4" t="s">
        <v>14</v>
      </c>
    </row>
    <row r="21" spans="1:8" x14ac:dyDescent="0.35">
      <c r="A21" s="4"/>
      <c r="B21" s="4"/>
      <c r="C21" s="4"/>
      <c r="D21" s="4"/>
      <c r="E21" s="4"/>
      <c r="F21" s="4"/>
      <c r="G21" s="4"/>
      <c r="H21" s="4"/>
    </row>
    <row r="22" spans="1:8" x14ac:dyDescent="0.35">
      <c r="A22" s="4"/>
      <c r="B22" s="9" t="s">
        <v>15</v>
      </c>
      <c r="C22" s="9"/>
      <c r="D22" s="9"/>
      <c r="E22" s="9"/>
      <c r="F22" s="9"/>
      <c r="G22" s="9"/>
      <c r="H22" s="9"/>
    </row>
    <row r="23" spans="1:8" x14ac:dyDescent="0.35">
      <c r="A23" s="4"/>
      <c r="B23" s="6" t="s">
        <v>16</v>
      </c>
      <c r="C23" s="10">
        <f t="shared" ref="C23:G32" si="1">C6^C$20</f>
        <v>8.396043955975141E-2</v>
      </c>
      <c r="D23" s="10">
        <f t="shared" si="1"/>
        <v>1.5243841056674341</v>
      </c>
      <c r="E23" s="10">
        <f t="shared" si="1"/>
        <v>2.0699965246143162</v>
      </c>
      <c r="F23" s="10">
        <f t="shared" si="1"/>
        <v>1</v>
      </c>
      <c r="G23" s="10">
        <f t="shared" si="1"/>
        <v>2.4484318925916839</v>
      </c>
      <c r="H23" s="10">
        <f t="shared" ref="H23:H32" si="2">C23*D23*E23*F23*G23</f>
        <v>0.6486744012211102</v>
      </c>
    </row>
    <row r="24" spans="1:8" x14ac:dyDescent="0.35">
      <c r="A24" s="4"/>
      <c r="B24" s="6" t="s">
        <v>17</v>
      </c>
      <c r="C24" s="10">
        <f t="shared" si="1"/>
        <v>7.1324594957376475E-2</v>
      </c>
      <c r="D24" s="10">
        <f t="shared" si="1"/>
        <v>1.460372110590652</v>
      </c>
      <c r="E24" s="10">
        <f t="shared" si="1"/>
        <v>2.0114255042357767</v>
      </c>
      <c r="F24" s="10">
        <f t="shared" si="1"/>
        <v>0.88486508609366177</v>
      </c>
      <c r="G24" s="10">
        <f t="shared" si="1"/>
        <v>2.7192392972849655</v>
      </c>
      <c r="H24" s="10">
        <f t="shared" si="2"/>
        <v>0.50411693192378126</v>
      </c>
    </row>
    <row r="25" spans="1:8" x14ac:dyDescent="0.35">
      <c r="A25" s="4"/>
      <c r="B25" s="6" t="s">
        <v>18</v>
      </c>
      <c r="C25" s="10">
        <f t="shared" si="1"/>
        <v>7.3054533470795324E-2</v>
      </c>
      <c r="D25" s="10">
        <f t="shared" si="1"/>
        <v>1.5243841056674341</v>
      </c>
      <c r="E25" s="10">
        <f t="shared" si="1"/>
        <v>1.9638186302149765</v>
      </c>
      <c r="F25" s="10">
        <f t="shared" si="1"/>
        <v>1.1301157834293298</v>
      </c>
      <c r="G25" s="10">
        <f t="shared" si="1"/>
        <v>2.5465047045757436</v>
      </c>
      <c r="H25" s="10">
        <f t="shared" si="2"/>
        <v>0.6293762965145826</v>
      </c>
    </row>
    <row r="26" spans="1:8" x14ac:dyDescent="0.35">
      <c r="A26" s="4"/>
      <c r="B26" s="6" t="s">
        <v>19</v>
      </c>
      <c r="C26" s="10">
        <f t="shared" si="1"/>
        <v>7.0741458670391333E-2</v>
      </c>
      <c r="D26" s="10">
        <f t="shared" si="1"/>
        <v>1.3856743389806951</v>
      </c>
      <c r="E26" s="10">
        <f t="shared" si="1"/>
        <v>2.1140204089609398</v>
      </c>
      <c r="F26" s="10">
        <f t="shared" si="1"/>
        <v>1</v>
      </c>
      <c r="G26" s="10">
        <f t="shared" si="1"/>
        <v>2.6362666909637453</v>
      </c>
      <c r="H26" s="10">
        <f t="shared" si="2"/>
        <v>0.54630314808338443</v>
      </c>
    </row>
    <row r="27" spans="1:8" x14ac:dyDescent="0.35">
      <c r="A27" s="4"/>
      <c r="B27" s="6" t="s">
        <v>20</v>
      </c>
      <c r="C27" s="10">
        <f t="shared" si="1"/>
        <v>7.3291473544022837E-2</v>
      </c>
      <c r="D27" s="10">
        <f t="shared" si="1"/>
        <v>1.5806896063645379</v>
      </c>
      <c r="E27" s="10">
        <f t="shared" si="1"/>
        <v>1.9638186302149765</v>
      </c>
      <c r="F27" s="10">
        <f t="shared" si="1"/>
        <v>1.1755056135553408</v>
      </c>
      <c r="G27" s="10">
        <f t="shared" si="1"/>
        <v>2.7455906822779568</v>
      </c>
      <c r="H27" s="10">
        <f t="shared" si="2"/>
        <v>0.73428038422458652</v>
      </c>
    </row>
    <row r="28" spans="1:8" x14ac:dyDescent="0.35">
      <c r="A28" s="4"/>
      <c r="B28" s="6" t="s">
        <v>21</v>
      </c>
      <c r="C28" s="10">
        <f t="shared" si="1"/>
        <v>7.1324594957376475E-2</v>
      </c>
      <c r="D28" s="10">
        <f t="shared" si="1"/>
        <v>1.5243841056674341</v>
      </c>
      <c r="E28" s="10">
        <f t="shared" si="1"/>
        <v>2.0175817007313821</v>
      </c>
      <c r="F28" s="10">
        <f t="shared" si="1"/>
        <v>0.88486508609366177</v>
      </c>
      <c r="G28" s="10">
        <f t="shared" si="1"/>
        <v>2.4821624436732472</v>
      </c>
      <c r="H28" s="10">
        <f t="shared" si="2"/>
        <v>0.48180590229840325</v>
      </c>
    </row>
    <row r="29" spans="1:8" x14ac:dyDescent="0.35">
      <c r="A29" s="4"/>
      <c r="B29" s="6" t="s">
        <v>22</v>
      </c>
      <c r="C29" s="10">
        <f t="shared" si="1"/>
        <v>7.2373041421244289E-2</v>
      </c>
      <c r="D29" s="10">
        <f t="shared" si="1"/>
        <v>1.460372110590652</v>
      </c>
      <c r="E29" s="10">
        <f t="shared" si="1"/>
        <v>1.9986717346065928</v>
      </c>
      <c r="F29" s="10">
        <f t="shared" si="1"/>
        <v>1</v>
      </c>
      <c r="G29" s="10">
        <f t="shared" si="1"/>
        <v>2.5772635171715259</v>
      </c>
      <c r="H29" s="10">
        <f t="shared" si="2"/>
        <v>0.54442824841883175</v>
      </c>
    </row>
    <row r="30" spans="1:8" x14ac:dyDescent="0.35">
      <c r="A30" s="4"/>
      <c r="B30" s="6" t="s">
        <v>23</v>
      </c>
      <c r="C30" s="10">
        <f t="shared" si="1"/>
        <v>7.9120204877556125E-2</v>
      </c>
      <c r="D30" s="10">
        <f t="shared" si="1"/>
        <v>1.5243841056674341</v>
      </c>
      <c r="E30" s="10">
        <f t="shared" si="1"/>
        <v>1.9711674856160679</v>
      </c>
      <c r="F30" s="10">
        <f t="shared" si="1"/>
        <v>1.1301157834293298</v>
      </c>
      <c r="G30" s="10">
        <f t="shared" si="1"/>
        <v>2.6922603685202011</v>
      </c>
      <c r="H30" s="10">
        <f t="shared" si="2"/>
        <v>0.72334476129803227</v>
      </c>
    </row>
    <row r="31" spans="1:8" x14ac:dyDescent="0.35">
      <c r="A31" s="4"/>
      <c r="B31" s="6" t="s">
        <v>24</v>
      </c>
      <c r="C31" s="10">
        <f t="shared" si="1"/>
        <v>7.6941576991263763E-2</v>
      </c>
      <c r="D31" s="10">
        <f t="shared" si="1"/>
        <v>1.3856743389806951</v>
      </c>
      <c r="E31" s="10">
        <f t="shared" si="1"/>
        <v>1.9920586597805254</v>
      </c>
      <c r="F31" s="10">
        <f t="shared" si="1"/>
        <v>1</v>
      </c>
      <c r="G31" s="10">
        <f t="shared" si="1"/>
        <v>2.7192392972849655</v>
      </c>
      <c r="H31" s="10">
        <f t="shared" si="2"/>
        <v>0.57752635601573621</v>
      </c>
    </row>
    <row r="32" spans="1:8" x14ac:dyDescent="0.35">
      <c r="A32" s="4"/>
      <c r="B32" s="6" t="s">
        <v>25</v>
      </c>
      <c r="C32" s="10">
        <f t="shared" si="1"/>
        <v>7.0553977888022534E-2</v>
      </c>
      <c r="D32" s="10">
        <f t="shared" si="1"/>
        <v>1.460372110590652</v>
      </c>
      <c r="E32" s="10">
        <f t="shared" si="1"/>
        <v>2.029487291233294</v>
      </c>
      <c r="F32" s="10">
        <f t="shared" si="1"/>
        <v>0.88486508609366177</v>
      </c>
      <c r="G32" s="10">
        <f t="shared" si="1"/>
        <v>2.5465047045757436</v>
      </c>
      <c r="H32" s="10">
        <f t="shared" si="2"/>
        <v>0.47118658099022526</v>
      </c>
    </row>
    <row r="33" spans="1:8" x14ac:dyDescent="0.35">
      <c r="A33" s="4"/>
      <c r="B33" s="4"/>
      <c r="C33" s="4"/>
      <c r="D33" s="4"/>
      <c r="E33" s="4"/>
      <c r="F33" s="4"/>
      <c r="G33" s="4"/>
      <c r="H33" s="4"/>
    </row>
    <row r="34" spans="1:8" x14ac:dyDescent="0.35">
      <c r="A34" s="4"/>
      <c r="B34" s="9" t="s">
        <v>26</v>
      </c>
      <c r="C34" s="9"/>
      <c r="D34" s="6" t="s">
        <v>27</v>
      </c>
      <c r="E34" s="4"/>
      <c r="F34" s="4"/>
      <c r="G34" s="4"/>
      <c r="H34" s="4"/>
    </row>
    <row r="35" spans="1:8" x14ac:dyDescent="0.35">
      <c r="A35" s="4"/>
      <c r="B35" s="6" t="s">
        <v>28</v>
      </c>
      <c r="C35" s="10">
        <f t="shared" ref="C35:C44" si="3">H23/($H$23+$H$24+$H$25+$H$26+$H$27+$H$28+$H$29+$H$30+$H$31+$H$32)</f>
        <v>0.11067559135889843</v>
      </c>
      <c r="D35" s="6">
        <f>RANK(C35,$C$35:$C$44,0)</f>
        <v>3</v>
      </c>
      <c r="E35" s="4"/>
      <c r="F35" s="4"/>
      <c r="G35" s="4"/>
      <c r="H35" s="4"/>
    </row>
    <row r="36" spans="1:8" x14ac:dyDescent="0.35">
      <c r="A36" s="4"/>
      <c r="B36" s="6" t="s">
        <v>29</v>
      </c>
      <c r="C36" s="10">
        <f t="shared" si="3"/>
        <v>8.601147116283385E-2</v>
      </c>
      <c r="D36" s="6">
        <f t="shared" ref="D36:D44" si="4">RANK(C36,$C$35:$C$44,0)</f>
        <v>8</v>
      </c>
      <c r="E36" s="4"/>
      <c r="F36" s="4"/>
      <c r="G36" s="4"/>
      <c r="H36" s="4"/>
    </row>
    <row r="37" spans="1:8" x14ac:dyDescent="0.35">
      <c r="A37" s="4"/>
      <c r="B37" s="6" t="s">
        <v>30</v>
      </c>
      <c r="C37" s="10">
        <f t="shared" si="3"/>
        <v>0.10738298547452833</v>
      </c>
      <c r="D37" s="6">
        <f t="shared" si="4"/>
        <v>4</v>
      </c>
      <c r="E37" s="4"/>
      <c r="F37" s="4"/>
      <c r="G37" s="4"/>
      <c r="H37" s="4"/>
    </row>
    <row r="38" spans="1:8" x14ac:dyDescent="0.35">
      <c r="A38" s="4"/>
      <c r="B38" s="6" t="s">
        <v>31</v>
      </c>
      <c r="C38" s="10">
        <f t="shared" si="3"/>
        <v>9.3209203047842998E-2</v>
      </c>
      <c r="D38" s="6">
        <f t="shared" si="4"/>
        <v>6</v>
      </c>
      <c r="E38" s="4"/>
      <c r="F38" s="4"/>
      <c r="G38" s="4"/>
      <c r="H38" s="4"/>
    </row>
    <row r="39" spans="1:8" x14ac:dyDescent="0.35">
      <c r="A39" s="4"/>
      <c r="B39" s="6" t="s">
        <v>32</v>
      </c>
      <c r="C39" s="10">
        <f t="shared" si="3"/>
        <v>0.1252815211981739</v>
      </c>
      <c r="D39" s="6">
        <f t="shared" si="4"/>
        <v>1</v>
      </c>
      <c r="E39" s="4"/>
      <c r="F39" s="4"/>
      <c r="G39" s="4"/>
      <c r="H39" s="4"/>
    </row>
    <row r="40" spans="1:8" x14ac:dyDescent="0.35">
      <c r="A40" s="4"/>
      <c r="B40" s="6" t="s">
        <v>33</v>
      </c>
      <c r="C40" s="10">
        <f t="shared" si="3"/>
        <v>8.2204805764960504E-2</v>
      </c>
      <c r="D40" s="6">
        <f t="shared" si="4"/>
        <v>9</v>
      </c>
      <c r="E40" s="4"/>
      <c r="F40" s="4"/>
      <c r="G40" s="4"/>
      <c r="H40" s="4"/>
    </row>
    <row r="41" spans="1:8" x14ac:dyDescent="0.35">
      <c r="A41" s="4"/>
      <c r="B41" s="6" t="s">
        <v>34</v>
      </c>
      <c r="C41" s="10">
        <f t="shared" si="3"/>
        <v>9.2889311236600949E-2</v>
      </c>
      <c r="D41" s="6">
        <f t="shared" si="4"/>
        <v>7</v>
      </c>
      <c r="E41" s="4"/>
      <c r="F41" s="4"/>
      <c r="G41" s="4"/>
      <c r="H41" s="4"/>
    </row>
    <row r="42" spans="1:8" x14ac:dyDescent="0.35">
      <c r="A42" s="4"/>
      <c r="B42" s="6" t="s">
        <v>35</v>
      </c>
      <c r="C42" s="10">
        <f t="shared" si="3"/>
        <v>0.1234157060342088</v>
      </c>
      <c r="D42" s="6">
        <f t="shared" si="4"/>
        <v>2</v>
      </c>
      <c r="E42" s="4"/>
      <c r="F42" s="4"/>
      <c r="G42" s="4"/>
      <c r="H42" s="4"/>
    </row>
    <row r="43" spans="1:8" x14ac:dyDescent="0.35">
      <c r="A43" s="4"/>
      <c r="B43" s="6" t="s">
        <v>36</v>
      </c>
      <c r="C43" s="10">
        <f t="shared" si="3"/>
        <v>9.8536447341019559E-2</v>
      </c>
      <c r="D43" s="6">
        <f t="shared" si="4"/>
        <v>5</v>
      </c>
      <c r="E43" s="4"/>
      <c r="F43" s="4"/>
      <c r="G43" s="4"/>
      <c r="H43" s="4"/>
    </row>
    <row r="44" spans="1:8" x14ac:dyDescent="0.35">
      <c r="A44" s="4"/>
      <c r="B44" s="6" t="s">
        <v>37</v>
      </c>
      <c r="C44" s="10">
        <f t="shared" si="3"/>
        <v>8.0392957380932578E-2</v>
      </c>
      <c r="D44" s="6">
        <f t="shared" si="4"/>
        <v>10</v>
      </c>
      <c r="E44" s="4"/>
      <c r="F44" s="4"/>
      <c r="G44" s="4"/>
      <c r="H44" s="4"/>
    </row>
  </sheetData>
  <mergeCells count="2">
    <mergeCell ref="B22:H22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Pito Rizki</dc:creator>
  <cp:lastModifiedBy>Pito Rizki</cp:lastModifiedBy>
  <dcterms:created xsi:type="dcterms:W3CDTF">2023-10-30T05:21:29Z</dcterms:created>
  <dcterms:modified xsi:type="dcterms:W3CDTF">2023-10-30T06:41:52Z</dcterms:modified>
</cp:coreProperties>
</file>